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My Documents\Outputs\Reaching SDG targets\"/>
    </mc:Choice>
  </mc:AlternateContent>
  <xr:revisionPtr revIDLastSave="0" documentId="13_ncr:1_{ECCA14F0-8614-4423-A9CC-8C6DF77046A0}" xr6:coauthVersionLast="44" xr6:coauthVersionMax="44" xr10:uidLastSave="{00000000-0000-0000-0000-000000000000}"/>
  <bookViews>
    <workbookView xWindow="-120" yWindow="-120" windowWidth="19440" windowHeight="11160" xr2:uid="{87E96010-D21F-4B72-BE34-AE7818046587}"/>
  </bookViews>
  <sheets>
    <sheet name="Sheet1" sheetId="1" r:id="rId1"/>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02" i="1" l="1"/>
  <c r="S111" i="1"/>
  <c r="S106" i="1"/>
  <c r="S107" i="1"/>
  <c r="S108" i="1"/>
  <c r="S109" i="1"/>
  <c r="S110" i="1"/>
  <c r="S105" i="1"/>
  <c r="S87" i="1"/>
  <c r="S88" i="1"/>
  <c r="S89" i="1"/>
  <c r="S90" i="1"/>
  <c r="S91" i="1"/>
  <c r="S92" i="1"/>
  <c r="S86" i="1"/>
  <c r="D54" i="1"/>
  <c r="N57" i="1" l="1"/>
  <c r="N56" i="1"/>
  <c r="N55" i="1"/>
  <c r="N54" i="1"/>
  <c r="B758" i="1" l="1"/>
  <c r="B716" i="1"/>
  <c r="B614" i="1"/>
  <c r="B822" i="1"/>
  <c r="B809" i="1"/>
  <c r="B673" i="1"/>
  <c r="B794" i="1"/>
  <c r="B820" i="1"/>
  <c r="B790" i="1"/>
  <c r="B705" i="1"/>
  <c r="B662" i="1"/>
  <c r="B611" i="1"/>
  <c r="B830" i="1"/>
  <c r="B816" i="1"/>
  <c r="B801" i="1"/>
  <c r="B780" i="1"/>
  <c r="B737" i="1"/>
  <c r="B694" i="1"/>
  <c r="B652" i="1"/>
  <c r="B833" i="1"/>
  <c r="B805" i="1"/>
  <c r="B748" i="1"/>
  <c r="B826" i="1"/>
  <c r="B812" i="1"/>
  <c r="B798" i="1"/>
  <c r="B769" i="1"/>
  <c r="B726" i="1"/>
  <c r="B684" i="1"/>
  <c r="B630" i="1"/>
  <c r="B609" i="1"/>
  <c r="B828" i="1"/>
  <c r="B821" i="1"/>
  <c r="B814" i="1"/>
  <c r="B806" i="1"/>
  <c r="B800" i="1"/>
  <c r="B793" i="1"/>
  <c r="B774" i="1"/>
  <c r="B753" i="1"/>
  <c r="B732" i="1"/>
  <c r="B710" i="1"/>
  <c r="B689" i="1"/>
  <c r="B668" i="1"/>
  <c r="B646" i="1"/>
  <c r="B625" i="1"/>
  <c r="B641" i="1"/>
  <c r="B620" i="1"/>
  <c r="B832" i="1"/>
  <c r="B825" i="1"/>
  <c r="B817" i="1"/>
  <c r="B810" i="1"/>
  <c r="B804" i="1"/>
  <c r="B796" i="1"/>
  <c r="B785" i="1"/>
  <c r="B764" i="1"/>
  <c r="B742" i="1"/>
  <c r="B721" i="1"/>
  <c r="B700" i="1"/>
  <c r="B678" i="1"/>
  <c r="B657" i="1"/>
  <c r="B636" i="1"/>
  <c r="B834" i="1"/>
  <c r="B829" i="1"/>
  <c r="B824" i="1"/>
  <c r="B818" i="1"/>
  <c r="B813" i="1"/>
  <c r="B808" i="1"/>
  <c r="B802" i="1"/>
  <c r="B797" i="1"/>
  <c r="B792" i="1"/>
  <c r="B786" i="1"/>
  <c r="B781" i="1"/>
  <c r="B776" i="1"/>
  <c r="B770" i="1"/>
  <c r="B765" i="1"/>
  <c r="B760" i="1"/>
  <c r="B754" i="1"/>
  <c r="B749" i="1"/>
  <c r="B744" i="1"/>
  <c r="B738" i="1"/>
  <c r="B733" i="1"/>
  <c r="B728" i="1"/>
  <c r="B722" i="1"/>
  <c r="B717" i="1"/>
  <c r="B712" i="1"/>
  <c r="B706" i="1"/>
  <c r="B701" i="1"/>
  <c r="B696" i="1"/>
  <c r="B690" i="1"/>
  <c r="B685" i="1"/>
  <c r="B680" i="1"/>
  <c r="B674" i="1"/>
  <c r="B669" i="1"/>
  <c r="B664" i="1"/>
  <c r="B658" i="1"/>
  <c r="B653" i="1"/>
  <c r="B648" i="1"/>
  <c r="B642" i="1"/>
  <c r="B637" i="1"/>
  <c r="B632" i="1"/>
  <c r="B626" i="1"/>
  <c r="B621" i="1"/>
  <c r="B616" i="1"/>
  <c r="B789" i="1"/>
  <c r="B784" i="1"/>
  <c r="B778" i="1"/>
  <c r="B773" i="1"/>
  <c r="B768" i="1"/>
  <c r="B762" i="1"/>
  <c r="B757" i="1"/>
  <c r="B752" i="1"/>
  <c r="B746" i="1"/>
  <c r="B741" i="1"/>
  <c r="B736" i="1"/>
  <c r="B730" i="1"/>
  <c r="B725" i="1"/>
  <c r="B720" i="1"/>
  <c r="B714" i="1"/>
  <c r="B709" i="1"/>
  <c r="B704" i="1"/>
  <c r="B698" i="1"/>
  <c r="B693" i="1"/>
  <c r="B688" i="1"/>
  <c r="B682" i="1"/>
  <c r="B677" i="1"/>
  <c r="B672" i="1"/>
  <c r="B666" i="1"/>
  <c r="B661" i="1"/>
  <c r="B656" i="1"/>
  <c r="B650" i="1"/>
  <c r="B645" i="1"/>
  <c r="B640" i="1"/>
  <c r="B634" i="1"/>
  <c r="B629" i="1"/>
  <c r="B624" i="1"/>
  <c r="B618" i="1"/>
  <c r="B613" i="1"/>
  <c r="B788" i="1"/>
  <c r="B782" i="1"/>
  <c r="B777" i="1"/>
  <c r="B772" i="1"/>
  <c r="B766" i="1"/>
  <c r="B761" i="1"/>
  <c r="B756" i="1"/>
  <c r="B750" i="1"/>
  <c r="B745" i="1"/>
  <c r="B740" i="1"/>
  <c r="B734" i="1"/>
  <c r="B729" i="1"/>
  <c r="B724" i="1"/>
  <c r="B718" i="1"/>
  <c r="B713" i="1"/>
  <c r="B708" i="1"/>
  <c r="B702" i="1"/>
  <c r="B697" i="1"/>
  <c r="B692" i="1"/>
  <c r="B686" i="1"/>
  <c r="B681" i="1"/>
  <c r="B676" i="1"/>
  <c r="B670" i="1"/>
  <c r="B665" i="1"/>
  <c r="B660" i="1"/>
  <c r="B654" i="1"/>
  <c r="B649" i="1"/>
  <c r="B644" i="1"/>
  <c r="B638" i="1"/>
  <c r="B633" i="1"/>
  <c r="B628" i="1"/>
  <c r="B622" i="1"/>
  <c r="B617" i="1"/>
  <c r="B612" i="1"/>
  <c r="B610" i="1"/>
  <c r="B831" i="1"/>
  <c r="B827" i="1"/>
  <c r="B823" i="1"/>
  <c r="B819" i="1"/>
  <c r="B815" i="1"/>
  <c r="B811" i="1"/>
  <c r="B807" i="1"/>
  <c r="B803" i="1"/>
  <c r="B799" i="1"/>
  <c r="B795" i="1"/>
  <c r="B791" i="1"/>
  <c r="B787" i="1"/>
  <c r="B783" i="1"/>
  <c r="B779" i="1"/>
  <c r="B775" i="1"/>
  <c r="B771" i="1"/>
  <c r="B767" i="1"/>
  <c r="B763" i="1"/>
  <c r="B759" i="1"/>
  <c r="B755" i="1"/>
  <c r="B751" i="1"/>
  <c r="B747" i="1"/>
  <c r="B743" i="1"/>
  <c r="B739" i="1"/>
  <c r="B735" i="1"/>
  <c r="B731" i="1"/>
  <c r="B727" i="1"/>
  <c r="B723" i="1"/>
  <c r="B719" i="1"/>
  <c r="B715" i="1"/>
  <c r="B711" i="1"/>
  <c r="B707" i="1"/>
  <c r="B703" i="1"/>
  <c r="B699" i="1"/>
  <c r="B695" i="1"/>
  <c r="B691" i="1"/>
  <c r="B687" i="1"/>
  <c r="B683" i="1"/>
  <c r="B679" i="1"/>
  <c r="B675" i="1"/>
  <c r="B671" i="1"/>
  <c r="B667" i="1"/>
  <c r="B663" i="1"/>
  <c r="B659" i="1"/>
  <c r="B655" i="1"/>
  <c r="B651" i="1"/>
  <c r="B647" i="1"/>
  <c r="B643" i="1"/>
  <c r="B639" i="1"/>
  <c r="B635" i="1"/>
  <c r="B631" i="1"/>
  <c r="B627" i="1"/>
  <c r="B623" i="1"/>
  <c r="B619" i="1"/>
  <c r="B615" i="1"/>
  <c r="B608" i="1"/>
  <c r="B38" i="1"/>
  <c r="B37" i="1" s="1"/>
  <c r="I37" i="1"/>
  <c r="I36" i="1"/>
  <c r="I35" i="1"/>
  <c r="P836" i="1" l="1"/>
  <c r="Q836" i="1"/>
  <c r="R836" i="1"/>
  <c r="S836" i="1"/>
  <c r="C836" i="1"/>
  <c r="D836" i="1"/>
  <c r="E836" i="1"/>
  <c r="F836" i="1"/>
  <c r="G836" i="1"/>
  <c r="H836" i="1"/>
  <c r="I836" i="1"/>
  <c r="J836" i="1"/>
  <c r="K836" i="1"/>
  <c r="L836" i="1"/>
  <c r="M836" i="1"/>
  <c r="N836" i="1"/>
  <c r="O836" i="1"/>
  <c r="B836"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08" i="1"/>
  <c r="A1009" i="1"/>
  <c r="A1010" i="1"/>
  <c r="A1011" i="1"/>
  <c r="A1012" i="1"/>
  <c r="A1013" i="1"/>
  <c r="A1014" i="1"/>
  <c r="A1015" i="1"/>
  <c r="A1016" i="1"/>
  <c r="A1017" i="1"/>
  <c r="A1018" i="1"/>
  <c r="A1019" i="1"/>
  <c r="A1020" i="1"/>
  <c r="A1021" i="1"/>
  <c r="A1022" i="1"/>
  <c r="A1023" i="1"/>
  <c r="A1024" i="1"/>
  <c r="A1025" i="1"/>
  <c r="A1026" i="1"/>
  <c r="A1027" i="1"/>
  <c r="A1028" i="1"/>
  <c r="A1029" i="1"/>
  <c r="A996" i="1"/>
  <c r="A997" i="1"/>
  <c r="A998" i="1"/>
  <c r="A999" i="1"/>
  <c r="A1000" i="1"/>
  <c r="A1001" i="1"/>
  <c r="A1002" i="1"/>
  <c r="A1003" i="1"/>
  <c r="A1004" i="1"/>
  <c r="A1005" i="1"/>
  <c r="A1006" i="1"/>
  <c r="A1007" i="1"/>
  <c r="A972" i="1"/>
  <c r="A973" i="1"/>
  <c r="A974" i="1"/>
  <c r="A975" i="1"/>
  <c r="A976" i="1"/>
  <c r="A977" i="1"/>
  <c r="A978" i="1"/>
  <c r="A979" i="1"/>
  <c r="A980" i="1"/>
  <c r="A981" i="1"/>
  <c r="A982" i="1"/>
  <c r="A983" i="1"/>
  <c r="A984" i="1"/>
  <c r="A985" i="1"/>
  <c r="A986" i="1"/>
  <c r="A987" i="1"/>
  <c r="A988" i="1"/>
  <c r="A989" i="1"/>
  <c r="A990" i="1"/>
  <c r="A991" i="1"/>
  <c r="A992" i="1"/>
  <c r="A993" i="1"/>
  <c r="A994" i="1"/>
  <c r="A995"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837" i="1"/>
  <c r="AM376" i="1"/>
  <c r="E1066" i="1"/>
  <c r="F1066" i="1"/>
  <c r="G1066" i="1"/>
  <c r="H1066" i="1"/>
  <c r="I1066" i="1"/>
  <c r="J1066" i="1"/>
  <c r="K1066" i="1"/>
  <c r="L1066" i="1"/>
  <c r="M1066" i="1"/>
  <c r="N1066" i="1"/>
  <c r="O1066" i="1"/>
  <c r="P1066" i="1"/>
  <c r="Q1066" i="1"/>
  <c r="R1066" i="1"/>
  <c r="S1066" i="1"/>
  <c r="C1066" i="1"/>
  <c r="D1066" i="1"/>
  <c r="B1066" i="1"/>
  <c r="R1065" i="1"/>
  <c r="S1065" i="1"/>
  <c r="C1065" i="1"/>
  <c r="D1065" i="1"/>
  <c r="E1065" i="1"/>
  <c r="F1065" i="1"/>
  <c r="G1065" i="1"/>
  <c r="H1065" i="1"/>
  <c r="I1065" i="1"/>
  <c r="J1065" i="1"/>
  <c r="K1065" i="1"/>
  <c r="L1065" i="1"/>
  <c r="M1065" i="1"/>
  <c r="N1065" i="1"/>
  <c r="O1065" i="1"/>
  <c r="P1065" i="1"/>
  <c r="Q1065" i="1"/>
  <c r="B1065" i="1"/>
  <c r="C377" i="1"/>
  <c r="D377" i="1"/>
  <c r="E377" i="1"/>
  <c r="F377" i="1"/>
  <c r="G377" i="1"/>
  <c r="H377" i="1"/>
  <c r="I377" i="1"/>
  <c r="J377" i="1"/>
  <c r="K377" i="1"/>
  <c r="L377" i="1"/>
  <c r="M377" i="1"/>
  <c r="N377" i="1"/>
  <c r="O377" i="1"/>
  <c r="P377" i="1"/>
  <c r="Q377" i="1"/>
  <c r="R377" i="1"/>
  <c r="S377" i="1"/>
  <c r="T377" i="1"/>
  <c r="U377" i="1"/>
  <c r="V377" i="1"/>
  <c r="W377" i="1"/>
  <c r="X377" i="1"/>
  <c r="Y377" i="1"/>
  <c r="Z377" i="1"/>
  <c r="AA377" i="1"/>
  <c r="AB377" i="1"/>
  <c r="AC377" i="1"/>
  <c r="AD377" i="1"/>
  <c r="AE377" i="1"/>
  <c r="AF377" i="1"/>
  <c r="AG377" i="1"/>
  <c r="AH377" i="1"/>
  <c r="AI377" i="1"/>
  <c r="AJ377" i="1"/>
  <c r="AK377" i="1"/>
  <c r="B377" i="1"/>
  <c r="AM387" i="1" l="1" a="1"/>
  <c r="AM387" i="1" s="1"/>
  <c r="AM395" i="1" a="1"/>
  <c r="AN395" i="1" s="1"/>
  <c r="AQ390" i="1" a="1"/>
  <c r="AR390" i="1" s="1"/>
  <c r="AQ384" i="1" a="1"/>
  <c r="AS384" i="1" s="1"/>
  <c r="AM596" i="1" a="1"/>
  <c r="AO596" i="1" s="1"/>
  <c r="AM585" i="1" a="1"/>
  <c r="AO585" i="1" s="1"/>
  <c r="AM574" i="1" a="1"/>
  <c r="AM574" i="1" s="1"/>
  <c r="AM561" i="1" a="1"/>
  <c r="AM546" i="1" a="1"/>
  <c r="AN546" i="1" s="1"/>
  <c r="AM532" i="1" a="1"/>
  <c r="AO532" i="1" s="1"/>
  <c r="AM518" i="1" a="1"/>
  <c r="AM504" i="1" a="1"/>
  <c r="AM504" i="1" s="1"/>
  <c r="AM489" i="1" a="1"/>
  <c r="AM489" i="1" s="1"/>
  <c r="AM473" i="1" a="1"/>
  <c r="AM473" i="1" s="1"/>
  <c r="AM453" i="1" a="1"/>
  <c r="AM433" i="1" a="1"/>
  <c r="AM433" i="1" s="1"/>
  <c r="AM415" i="1" a="1"/>
  <c r="AM415" i="1" s="1"/>
  <c r="AQ604" i="1" a="1"/>
  <c r="AR604" i="1" s="1"/>
  <c r="AQ583" i="1" a="1"/>
  <c r="AQ565" i="1" a="1"/>
  <c r="AS565" i="1" s="1"/>
  <c r="AQ546" i="1" a="1"/>
  <c r="AR546" i="1" s="1"/>
  <c r="AQ526" i="1" a="1"/>
  <c r="AR526" i="1" s="1"/>
  <c r="AQ509" i="1" a="1"/>
  <c r="AQ486" i="1" a="1"/>
  <c r="AQ469" i="1" a="1"/>
  <c r="AS469" i="1" s="1"/>
  <c r="AQ449" i="1" a="1"/>
  <c r="AQ449" i="1" s="1"/>
  <c r="AQ429" i="1" a="1"/>
  <c r="AQ412" i="1" a="1"/>
  <c r="AS412" i="1" s="1"/>
  <c r="AQ392" i="1" a="1"/>
  <c r="AR392" i="1" s="1"/>
  <c r="AM378" i="1" a="1"/>
  <c r="AM378" i="1" s="1"/>
  <c r="AM594" i="1" a="1"/>
  <c r="AM584" i="1" a="1"/>
  <c r="AN584" i="1" s="1"/>
  <c r="AM573" i="1" a="1"/>
  <c r="AO573" i="1" s="1"/>
  <c r="AM558" i="1" a="1"/>
  <c r="AN558" i="1" s="1"/>
  <c r="AM545" i="1" a="1"/>
  <c r="AM530" i="1" a="1"/>
  <c r="AM516" i="1" a="1"/>
  <c r="AO516" i="1" s="1"/>
  <c r="AM502" i="1" a="1"/>
  <c r="AM502" i="1" s="1"/>
  <c r="AM488" i="1" a="1"/>
  <c r="AN488" i="1" s="1"/>
  <c r="AM469" i="1" a="1"/>
  <c r="AM469" i="1" s="1"/>
  <c r="AM451" i="1" a="1"/>
  <c r="AN451" i="1" s="1"/>
  <c r="AM431" i="1" a="1"/>
  <c r="AM431" i="1" s="1"/>
  <c r="AM411" i="1" a="1"/>
  <c r="AM411" i="1" s="1"/>
  <c r="AM394" i="1" a="1"/>
  <c r="AM394" i="1" s="1"/>
  <c r="AQ601" i="1" a="1"/>
  <c r="AQ601" i="1" s="1"/>
  <c r="AQ581" i="1" a="1"/>
  <c r="AR581" i="1" s="1"/>
  <c r="AQ562" i="1" a="1"/>
  <c r="AQ543" i="1" a="1"/>
  <c r="AS543" i="1" s="1"/>
  <c r="AQ525" i="1" a="1"/>
  <c r="AQ525" i="1" s="1"/>
  <c r="AQ504" i="1" a="1"/>
  <c r="AR504" i="1" s="1"/>
  <c r="AQ485" i="1" a="1"/>
  <c r="AQ465" i="1" a="1"/>
  <c r="AS465" i="1" s="1"/>
  <c r="AQ448" i="1" a="1"/>
  <c r="AS448" i="1" s="1"/>
  <c r="AQ428" i="1" a="1"/>
  <c r="AQ428" i="1" s="1"/>
  <c r="AQ408" i="1" a="1"/>
  <c r="AM601" i="1" a="1"/>
  <c r="AM590" i="1" a="1"/>
  <c r="AN590" i="1" s="1"/>
  <c r="AM580" i="1" a="1"/>
  <c r="AO580" i="1" s="1"/>
  <c r="AM568" i="1" a="1"/>
  <c r="AO568" i="1" s="1"/>
  <c r="AM553" i="1" a="1"/>
  <c r="AM540" i="1" a="1"/>
  <c r="AO540" i="1" s="1"/>
  <c r="AM525" i="1" a="1"/>
  <c r="AO525" i="1" s="1"/>
  <c r="AM510" i="1" a="1"/>
  <c r="AM497" i="1" a="1"/>
  <c r="AM497" i="1" s="1"/>
  <c r="AM481" i="1" a="1"/>
  <c r="AM481" i="1" s="1"/>
  <c r="AM462" i="1" a="1"/>
  <c r="AM462" i="1" s="1"/>
  <c r="AM443" i="1" a="1"/>
  <c r="AO443" i="1" s="1"/>
  <c r="AM425" i="1" a="1"/>
  <c r="AO425" i="1" s="1"/>
  <c r="AM405" i="1" a="1"/>
  <c r="AM405" i="1" s="1"/>
  <c r="AQ594" i="1" a="1"/>
  <c r="AR594" i="1" s="1"/>
  <c r="AQ574" i="1" a="1"/>
  <c r="AQ554" i="1" a="1"/>
  <c r="AQ537" i="1" a="1"/>
  <c r="AS537" i="1" s="1"/>
  <c r="AQ517" i="1" a="1"/>
  <c r="AQ517" i="1" s="1"/>
  <c r="AQ496" i="1" a="1"/>
  <c r="AS496" i="1" s="1"/>
  <c r="AQ477" i="1" a="1"/>
  <c r="AQ458" i="1" a="1"/>
  <c r="AS458" i="1" s="1"/>
  <c r="AQ440" i="1" a="1"/>
  <c r="AS440" i="1" s="1"/>
  <c r="AQ421" i="1" a="1"/>
  <c r="AQ401" i="1" a="1"/>
  <c r="AQ385" i="1" a="1"/>
  <c r="AR385" i="1" s="1"/>
  <c r="AM600" i="1" a="1"/>
  <c r="AO600" i="1" s="1"/>
  <c r="AM589" i="1" a="1"/>
  <c r="AM578" i="1" a="1"/>
  <c r="AM566" i="1" a="1"/>
  <c r="AN566" i="1" s="1"/>
  <c r="AM552" i="1" a="1"/>
  <c r="AO552" i="1" s="1"/>
  <c r="AM537" i="1" a="1"/>
  <c r="AM524" i="1" a="1"/>
  <c r="AO524" i="1" s="1"/>
  <c r="AM509" i="1" a="1"/>
  <c r="AO509" i="1" s="1"/>
  <c r="AM494" i="1" a="1"/>
  <c r="AM494" i="1" s="1"/>
  <c r="AM479" i="1" a="1"/>
  <c r="AM459" i="1" a="1"/>
  <c r="AM441" i="1" a="1"/>
  <c r="AN441" i="1" s="1"/>
  <c r="AM422" i="1" a="1"/>
  <c r="AM422" i="1" s="1"/>
  <c r="AM403" i="1" a="1"/>
  <c r="AM383" i="1" a="1"/>
  <c r="AM383" i="1" s="1"/>
  <c r="AQ590" i="1" a="1"/>
  <c r="AS590" i="1" s="1"/>
  <c r="AQ573" i="1" a="1"/>
  <c r="AS573" i="1" s="1"/>
  <c r="AQ553" i="1" a="1"/>
  <c r="AR553" i="1" s="1"/>
  <c r="AQ533" i="1" a="1"/>
  <c r="AQ515" i="1" a="1"/>
  <c r="AQ515" i="1" s="1"/>
  <c r="AQ495" i="1" a="1"/>
  <c r="AS495" i="1" s="1"/>
  <c r="AQ476" i="1" a="1"/>
  <c r="AQ476" i="1" s="1"/>
  <c r="AQ456" i="1" a="1"/>
  <c r="AS456" i="1" s="1"/>
  <c r="AQ437" i="1" a="1"/>
  <c r="AQ437" i="1" s="1"/>
  <c r="AQ418" i="1" a="1"/>
  <c r="AR418" i="1" s="1"/>
  <c r="AQ400" i="1" a="1"/>
  <c r="AQ380" i="1" a="1"/>
  <c r="AR380" i="1" s="1"/>
  <c r="AM604" i="1" a="1"/>
  <c r="AO604" i="1" s="1"/>
  <c r="AM598" i="1" a="1"/>
  <c r="AN598" i="1" s="1"/>
  <c r="AM593" i="1" a="1"/>
  <c r="AM588" i="1" a="1"/>
  <c r="AO588" i="1" s="1"/>
  <c r="AM582" i="1" a="1"/>
  <c r="AN582" i="1" s="1"/>
  <c r="AM577" i="1" a="1"/>
  <c r="AO577" i="1" s="1"/>
  <c r="AM572" i="1" a="1"/>
  <c r="AM564" i="1" a="1"/>
  <c r="AM557" i="1" a="1"/>
  <c r="AM557" i="1" s="1"/>
  <c r="AM550" i="1" a="1"/>
  <c r="AN550" i="1" s="1"/>
  <c r="AM542" i="1" a="1"/>
  <c r="AM536" i="1" a="1"/>
  <c r="AM529" i="1" a="1"/>
  <c r="AO529" i="1" s="1"/>
  <c r="AM521" i="1" a="1"/>
  <c r="AO521" i="1" s="1"/>
  <c r="AM514" i="1" a="1"/>
  <c r="AO514" i="1" s="1"/>
  <c r="AM508" i="1" a="1"/>
  <c r="AN508" i="1" s="1"/>
  <c r="AM500" i="1" a="1"/>
  <c r="AM500" i="1" s="1"/>
  <c r="AM493" i="1" a="1"/>
  <c r="AM493" i="1" s="1"/>
  <c r="AM486" i="1" a="1"/>
  <c r="AM475" i="1" a="1"/>
  <c r="AN475" i="1" s="1"/>
  <c r="AM467" i="1" a="1"/>
  <c r="AN467" i="1" s="1"/>
  <c r="AM458" i="1" a="1"/>
  <c r="AM458" i="1" s="1"/>
  <c r="AM447" i="1" a="1"/>
  <c r="AN447" i="1" s="1"/>
  <c r="AM438" i="1" a="1"/>
  <c r="AM430" i="1" a="1"/>
  <c r="AN430" i="1" s="1"/>
  <c r="AM419" i="1" a="1"/>
  <c r="AM419" i="1" s="1"/>
  <c r="AM410" i="1" a="1"/>
  <c r="AM401" i="1" a="1"/>
  <c r="AM390" i="1" a="1"/>
  <c r="AM390" i="1" s="1"/>
  <c r="AM382" i="1" a="1"/>
  <c r="AO382" i="1" s="1"/>
  <c r="AQ600" i="1" a="1"/>
  <c r="AQ589" i="1" a="1"/>
  <c r="AQ579" i="1" a="1"/>
  <c r="AS579" i="1" s="1"/>
  <c r="AQ569" i="1" a="1"/>
  <c r="AS569" i="1" s="1"/>
  <c r="AQ559" i="1" a="1"/>
  <c r="AQ559" i="1" s="1"/>
  <c r="AQ551" i="1" a="1"/>
  <c r="AS551" i="1" s="1"/>
  <c r="AQ541" i="1" a="1"/>
  <c r="AQ541" i="1" s="1"/>
  <c r="AQ531" i="1" a="1"/>
  <c r="AS531" i="1" s="1"/>
  <c r="AQ522" i="1" a="1"/>
  <c r="AQ511" i="1" a="1"/>
  <c r="AQ511" i="1" s="1"/>
  <c r="AQ502" i="1" a="1"/>
  <c r="AR502" i="1" s="1"/>
  <c r="AQ492" i="1" a="1"/>
  <c r="AR492" i="1" s="1"/>
  <c r="AQ482" i="1" a="1"/>
  <c r="AQ472" i="1" a="1"/>
  <c r="AQ472" i="1" s="1"/>
  <c r="AQ464" i="1" a="1"/>
  <c r="AR464" i="1" s="1"/>
  <c r="AQ454" i="1" a="1"/>
  <c r="AQ454" i="1" s="1"/>
  <c r="AQ444" i="1" a="1"/>
  <c r="AQ434" i="1" a="1"/>
  <c r="AR434" i="1" s="1"/>
  <c r="AQ426" i="1" a="1"/>
  <c r="AR426" i="1" s="1"/>
  <c r="AQ416" i="1" a="1"/>
  <c r="AQ416" i="1" s="1"/>
  <c r="AQ406" i="1" a="1"/>
  <c r="AQ397" i="1" a="1"/>
  <c r="AS397" i="1" s="1"/>
  <c r="AQ386" i="1" a="1"/>
  <c r="AR386" i="1" s="1"/>
  <c r="AM602" i="1" a="1"/>
  <c r="AN602" i="1" s="1"/>
  <c r="AM597" i="1" a="1"/>
  <c r="AN597" i="1" s="1"/>
  <c r="AM592" i="1" a="1"/>
  <c r="AM586" i="1" a="1"/>
  <c r="AN586" i="1" s="1"/>
  <c r="AM581" i="1" a="1"/>
  <c r="AO581" i="1" s="1"/>
  <c r="AM576" i="1" a="1"/>
  <c r="AM569" i="1" a="1"/>
  <c r="AM562" i="1" a="1"/>
  <c r="AN562" i="1" s="1"/>
  <c r="AM556" i="1" a="1"/>
  <c r="AO556" i="1" s="1"/>
  <c r="AM548" i="1" a="1"/>
  <c r="AM541" i="1" a="1"/>
  <c r="AM534" i="1" a="1"/>
  <c r="AN534" i="1" s="1"/>
  <c r="AM526" i="1" a="1"/>
  <c r="AN526" i="1" s="1"/>
  <c r="AM520" i="1" a="1"/>
  <c r="AN520" i="1" s="1"/>
  <c r="AM513" i="1" a="1"/>
  <c r="AO513" i="1" s="1"/>
  <c r="AM505" i="1" a="1"/>
  <c r="AM505" i="1" s="1"/>
  <c r="AM498" i="1" a="1"/>
  <c r="AM498" i="1" s="1"/>
  <c r="AM492" i="1" a="1"/>
  <c r="AN492" i="1" s="1"/>
  <c r="AM483" i="1" a="1"/>
  <c r="AM474" i="1" a="1"/>
  <c r="AM474" i="1" s="1"/>
  <c r="AM465" i="1" a="1"/>
  <c r="AM465" i="1" s="1"/>
  <c r="AM454" i="1" a="1"/>
  <c r="AO454" i="1" s="1"/>
  <c r="AM446" i="1" a="1"/>
  <c r="AN446" i="1" s="1"/>
  <c r="AM437" i="1" a="1"/>
  <c r="AN437" i="1" s="1"/>
  <c r="AM426" i="1" a="1"/>
  <c r="AM426" i="1" s="1"/>
  <c r="AM417" i="1" a="1"/>
  <c r="AM409" i="1" a="1"/>
  <c r="AM409" i="1" s="1"/>
  <c r="AM398" i="1" a="1"/>
  <c r="AO398" i="1" s="1"/>
  <c r="AM389" i="1" a="1"/>
  <c r="AO389" i="1" s="1"/>
  <c r="AM379" i="1" a="1"/>
  <c r="AQ595" i="1" a="1"/>
  <c r="AQ586" i="1" a="1"/>
  <c r="AQ586" i="1" s="1"/>
  <c r="AQ575" i="1" a="1"/>
  <c r="AS575" i="1" s="1"/>
  <c r="AQ567" i="1" a="1"/>
  <c r="AQ558" i="1" a="1"/>
  <c r="AQ547" i="1" a="1"/>
  <c r="AQ547" i="1" s="1"/>
  <c r="AQ538" i="1" a="1"/>
  <c r="AR538" i="1" s="1"/>
  <c r="AQ530" i="1" a="1"/>
  <c r="AQ519" i="1" a="1"/>
  <c r="AQ510" i="1" a="1"/>
  <c r="AR510" i="1" s="1"/>
  <c r="AQ499" i="1" a="1"/>
  <c r="AS499" i="1" s="1"/>
  <c r="AQ490" i="1" a="1"/>
  <c r="AQ480" i="1" a="1"/>
  <c r="AQ470" i="1" a="1"/>
  <c r="AR470" i="1" s="1"/>
  <c r="AQ461" i="1" a="1"/>
  <c r="AQ461" i="1" s="1"/>
  <c r="AQ450" i="1" a="1"/>
  <c r="AQ442" i="1" a="1"/>
  <c r="AQ442" i="1" s="1"/>
  <c r="AQ433" i="1" a="1"/>
  <c r="AQ433" i="1" s="1"/>
  <c r="AQ422" i="1" a="1"/>
  <c r="AR422" i="1" s="1"/>
  <c r="AQ413" i="1" a="1"/>
  <c r="AQ405" i="1" a="1"/>
  <c r="AQ405" i="1" s="1"/>
  <c r="AQ394" i="1" a="1"/>
  <c r="AR394" i="1" s="1"/>
  <c r="AQ379" i="1" a="1"/>
  <c r="AR379" i="1" s="1"/>
  <c r="AQ383" i="1" a="1"/>
  <c r="AR383" i="1" s="1"/>
  <c r="AQ387" i="1" a="1"/>
  <c r="AQ391" i="1" a="1"/>
  <c r="AQ391" i="1" s="1"/>
  <c r="AQ395" i="1" a="1"/>
  <c r="AQ395" i="1" s="1"/>
  <c r="AQ399" i="1" a="1"/>
  <c r="AQ403" i="1" a="1"/>
  <c r="AR403" i="1" s="1"/>
  <c r="AQ407" i="1" a="1"/>
  <c r="AQ407" i="1" s="1"/>
  <c r="AQ411" i="1" a="1"/>
  <c r="AQ411" i="1" s="1"/>
  <c r="AQ415" i="1" a="1"/>
  <c r="AQ419" i="1" a="1"/>
  <c r="AQ423" i="1" a="1"/>
  <c r="AQ423" i="1" s="1"/>
  <c r="AQ427" i="1" a="1"/>
  <c r="AQ427" i="1" s="1"/>
  <c r="AQ431" i="1" a="1"/>
  <c r="AQ435" i="1" a="1"/>
  <c r="AQ435" i="1" s="1"/>
  <c r="AQ439" i="1" a="1"/>
  <c r="AQ439" i="1" s="1"/>
  <c r="AQ443" i="1" a="1"/>
  <c r="AS443" i="1" s="1"/>
  <c r="AQ447" i="1" a="1"/>
  <c r="AQ451" i="1" a="1"/>
  <c r="AQ455" i="1" a="1"/>
  <c r="AQ455" i="1" s="1"/>
  <c r="AQ459" i="1" a="1"/>
  <c r="AS459" i="1" s="1"/>
  <c r="AQ463" i="1" a="1"/>
  <c r="AQ467" i="1" a="1"/>
  <c r="AS467" i="1" s="1"/>
  <c r="AQ471" i="1" a="1"/>
  <c r="AS471" i="1" s="1"/>
  <c r="AQ475" i="1" a="1"/>
  <c r="AS475" i="1" s="1"/>
  <c r="AQ479" i="1" a="1"/>
  <c r="AQ483" i="1" a="1"/>
  <c r="AS483" i="1" s="1"/>
  <c r="AQ487" i="1" a="1"/>
  <c r="AS487" i="1" s="1"/>
  <c r="AQ491" i="1" a="1"/>
  <c r="AR491" i="1" s="1"/>
  <c r="AQ494" i="1" a="1"/>
  <c r="AQ497" i="1" a="1"/>
  <c r="AQ497" i="1" s="1"/>
  <c r="AQ501" i="1" a="1"/>
  <c r="AS501" i="1" s="1"/>
  <c r="AQ505" i="1" a="1"/>
  <c r="AQ505" i="1" s="1"/>
  <c r="AQ508" i="1" a="1"/>
  <c r="AQ512" i="1" a="1"/>
  <c r="AS512" i="1" s="1"/>
  <c r="AQ516" i="1" a="1"/>
  <c r="AR516" i="1" s="1"/>
  <c r="AQ520" i="1" a="1"/>
  <c r="AR520" i="1" s="1"/>
  <c r="AQ524" i="1" a="1"/>
  <c r="AQ528" i="1" a="1"/>
  <c r="AQ532" i="1" a="1"/>
  <c r="AR532" i="1" s="1"/>
  <c r="AQ536" i="1" a="1"/>
  <c r="AR536" i="1" s="1"/>
  <c r="AQ540" i="1" a="1"/>
  <c r="AQ544" i="1" a="1"/>
  <c r="AQ548" i="1" a="1"/>
  <c r="AR548" i="1" s="1"/>
  <c r="AQ552" i="1" a="1"/>
  <c r="AQ552" i="1" s="1"/>
  <c r="AQ556" i="1" a="1"/>
  <c r="AQ556" i="1" s="1"/>
  <c r="AQ560" i="1" a="1"/>
  <c r="AQ560" i="1" s="1"/>
  <c r="AQ564" i="1" a="1"/>
  <c r="AQ564" i="1" s="1"/>
  <c r="AQ568" i="1" a="1"/>
  <c r="AQ568" i="1" s="1"/>
  <c r="AQ572" i="1" a="1"/>
  <c r="AQ572" i="1" s="1"/>
  <c r="AQ576" i="1" a="1"/>
  <c r="AQ580" i="1" a="1"/>
  <c r="AQ580" i="1" s="1"/>
  <c r="AQ584" i="1" a="1"/>
  <c r="AQ584" i="1" s="1"/>
  <c r="AQ588" i="1" a="1"/>
  <c r="AQ588" i="1" s="1"/>
  <c r="AQ592" i="1" a="1"/>
  <c r="AR592" i="1" s="1"/>
  <c r="AQ596" i="1" a="1"/>
  <c r="AQ599" i="1" a="1"/>
  <c r="AQ599" i="1" s="1"/>
  <c r="AQ603" i="1" a="1"/>
  <c r="AM380" i="1" a="1"/>
  <c r="AN380" i="1" s="1"/>
  <c r="AM384" i="1" a="1"/>
  <c r="AN384" i="1" s="1"/>
  <c r="AM388" i="1" a="1"/>
  <c r="AM388" i="1" s="1"/>
  <c r="AM392" i="1" a="1"/>
  <c r="AO392" i="1" s="1"/>
  <c r="AM396" i="1" a="1"/>
  <c r="AM400" i="1" a="1"/>
  <c r="AM400" i="1" s="1"/>
  <c r="AM404" i="1" a="1"/>
  <c r="AM404" i="1" s="1"/>
  <c r="AM408" i="1" a="1"/>
  <c r="AM412" i="1" a="1"/>
  <c r="AM412" i="1" s="1"/>
  <c r="AM416" i="1" a="1"/>
  <c r="AN416" i="1" s="1"/>
  <c r="AM420" i="1" a="1"/>
  <c r="AO420" i="1" s="1"/>
  <c r="AM424" i="1" a="1"/>
  <c r="AM424" i="1" s="1"/>
  <c r="AM428" i="1" a="1"/>
  <c r="AN428" i="1" s="1"/>
  <c r="AM432" i="1" a="1"/>
  <c r="AN432" i="1" s="1"/>
  <c r="AM436" i="1" a="1"/>
  <c r="AO436" i="1" s="1"/>
  <c r="AM440" i="1" a="1"/>
  <c r="AM444" i="1" a="1"/>
  <c r="AM448" i="1" a="1"/>
  <c r="AN448" i="1" s="1"/>
  <c r="AM452" i="1" a="1"/>
  <c r="AN452" i="1" s="1"/>
  <c r="AM456" i="1" a="1"/>
  <c r="AM460" i="1" a="1"/>
  <c r="AO460" i="1" s="1"/>
  <c r="AM464" i="1" a="1"/>
  <c r="AM464" i="1" s="1"/>
  <c r="AM468" i="1" a="1"/>
  <c r="AM468" i="1" s="1"/>
  <c r="AM472" i="1" a="1"/>
  <c r="AM476" i="1" a="1"/>
  <c r="AM476" i="1" s="1"/>
  <c r="AM480" i="1" a="1"/>
  <c r="AM480" i="1" s="1"/>
  <c r="AM484" i="1" a="1"/>
  <c r="AM484" i="1" s="1"/>
  <c r="AQ382" i="1" a="1"/>
  <c r="AR382" i="1" s="1"/>
  <c r="AQ388" i="1" a="1"/>
  <c r="AS388" i="1" s="1"/>
  <c r="AQ393" i="1" a="1"/>
  <c r="AS393" i="1" s="1"/>
  <c r="AQ398" i="1" a="1"/>
  <c r="AR398" i="1" s="1"/>
  <c r="AQ404" i="1" a="1"/>
  <c r="AQ409" i="1" a="1"/>
  <c r="AQ414" i="1" a="1"/>
  <c r="AR414" i="1" s="1"/>
  <c r="AQ420" i="1" a="1"/>
  <c r="AR420" i="1" s="1"/>
  <c r="AQ425" i="1" a="1"/>
  <c r="AS425" i="1" s="1"/>
  <c r="AQ430" i="1" a="1"/>
  <c r="AR430" i="1" s="1"/>
  <c r="AQ436" i="1" a="1"/>
  <c r="AS436" i="1" s="1"/>
  <c r="AQ441" i="1" a="1"/>
  <c r="AQ441" i="1" s="1"/>
  <c r="AQ446" i="1" a="1"/>
  <c r="AQ452" i="1" a="1"/>
  <c r="AS452" i="1" s="1"/>
  <c r="AQ457" i="1" a="1"/>
  <c r="AQ457" i="1" s="1"/>
  <c r="AQ462" i="1" a="1"/>
  <c r="AR462" i="1" s="1"/>
  <c r="AQ468" i="1" a="1"/>
  <c r="AQ473" i="1" a="1"/>
  <c r="AQ478" i="1" a="1"/>
  <c r="AR478" i="1" s="1"/>
  <c r="AQ484" i="1" a="1"/>
  <c r="AQ484" i="1" s="1"/>
  <c r="AQ489" i="1" a="1"/>
  <c r="AQ493" i="1" a="1"/>
  <c r="AR493" i="1" s="1"/>
  <c r="AQ498" i="1" a="1"/>
  <c r="AS498" i="1" s="1"/>
  <c r="AQ503" i="1" a="1"/>
  <c r="AR503" i="1" s="1"/>
  <c r="AQ507" i="1" a="1"/>
  <c r="AQ513" i="1" a="1"/>
  <c r="AS513" i="1" s="1"/>
  <c r="AQ518" i="1" a="1"/>
  <c r="AR518" i="1" s="1"/>
  <c r="AQ523" i="1" a="1"/>
  <c r="AR523" i="1" s="1"/>
  <c r="AQ529" i="1" a="1"/>
  <c r="AQ534" i="1" a="1"/>
  <c r="AQ534" i="1" s="1"/>
  <c r="AQ539" i="1" a="1"/>
  <c r="AS539" i="1" s="1"/>
  <c r="AQ545" i="1" a="1"/>
  <c r="AQ545" i="1" s="1"/>
  <c r="AQ550" i="1" a="1"/>
  <c r="AQ555" i="1" a="1"/>
  <c r="AQ561" i="1" a="1"/>
  <c r="AS561" i="1" s="1"/>
  <c r="AQ566" i="1" a="1"/>
  <c r="AQ566" i="1" s="1"/>
  <c r="AQ571" i="1" a="1"/>
  <c r="AS571" i="1" s="1"/>
  <c r="AQ577" i="1" a="1"/>
  <c r="AQ582" i="1" a="1"/>
  <c r="AQ582" i="1" s="1"/>
  <c r="AQ587" i="1" a="1"/>
  <c r="AS587" i="1" s="1"/>
  <c r="AQ593" i="1" a="1"/>
  <c r="AR593" i="1" s="1"/>
  <c r="AQ597" i="1" a="1"/>
  <c r="AS597" i="1" s="1"/>
  <c r="AQ602" i="1" a="1"/>
  <c r="AQ602" i="1" s="1"/>
  <c r="AM381" i="1" a="1"/>
  <c r="AN381" i="1" s="1"/>
  <c r="AM386" i="1" a="1"/>
  <c r="AM386" i="1" s="1"/>
  <c r="AM391" i="1" a="1"/>
  <c r="AM391" i="1" s="1"/>
  <c r="AM397" i="1" a="1"/>
  <c r="AO397" i="1" s="1"/>
  <c r="AM402" i="1" a="1"/>
  <c r="AM402" i="1" s="1"/>
  <c r="AM407" i="1" a="1"/>
  <c r="AM407" i="1" s="1"/>
  <c r="AM413" i="1" a="1"/>
  <c r="AM413" i="1" s="1"/>
  <c r="AM418" i="1" a="1"/>
  <c r="AM418" i="1" s="1"/>
  <c r="AM423" i="1" a="1"/>
  <c r="AM423" i="1" s="1"/>
  <c r="AM429" i="1" a="1"/>
  <c r="AO429" i="1" s="1"/>
  <c r="AM434" i="1" a="1"/>
  <c r="AM434" i="1" s="1"/>
  <c r="AM439" i="1" a="1"/>
  <c r="AM439" i="1" s="1"/>
  <c r="AM445" i="1" a="1"/>
  <c r="AN445" i="1" s="1"/>
  <c r="AM450" i="1" a="1"/>
  <c r="AM455" i="1" a="1"/>
  <c r="AM461" i="1" a="1"/>
  <c r="AN461" i="1" s="1"/>
  <c r="AM466" i="1" a="1"/>
  <c r="AM466" i="1" s="1"/>
  <c r="AM471" i="1" a="1"/>
  <c r="AM477" i="1" a="1"/>
  <c r="AM482" i="1" a="1"/>
  <c r="AM482" i="1" s="1"/>
  <c r="AM487" i="1" a="1"/>
  <c r="AN487" i="1" s="1"/>
  <c r="AM491" i="1" a="1"/>
  <c r="AN491" i="1" s="1"/>
  <c r="AM495" i="1" a="1"/>
  <c r="AM499" i="1" a="1"/>
  <c r="AM499" i="1" s="1"/>
  <c r="AM503" i="1" a="1"/>
  <c r="AM503" i="1" s="1"/>
  <c r="AM507" i="1" a="1"/>
  <c r="AM507" i="1" s="1"/>
  <c r="AM511" i="1" a="1"/>
  <c r="AN511" i="1" s="1"/>
  <c r="AM515" i="1" a="1"/>
  <c r="AM515" i="1" s="1"/>
  <c r="AM519" i="1" a="1"/>
  <c r="AM519" i="1" s="1"/>
  <c r="AM523" i="1" a="1"/>
  <c r="AM527" i="1" a="1"/>
  <c r="AM531" i="1" a="1"/>
  <c r="AM531" i="1" s="1"/>
  <c r="AM535" i="1" a="1"/>
  <c r="AM535" i="1" s="1"/>
  <c r="AM539" i="1" a="1"/>
  <c r="AM539" i="1" s="1"/>
  <c r="AM543" i="1" a="1"/>
  <c r="AM543" i="1" s="1"/>
  <c r="AM547" i="1" a="1"/>
  <c r="AM547" i="1" s="1"/>
  <c r="AM551" i="1" a="1"/>
  <c r="AM551" i="1" s="1"/>
  <c r="AM555" i="1" a="1"/>
  <c r="AM559" i="1" a="1"/>
  <c r="AM563" i="1" a="1"/>
  <c r="AM563" i="1" s="1"/>
  <c r="AM567" i="1" a="1"/>
  <c r="AM567" i="1" s="1"/>
  <c r="AM571" i="1" a="1"/>
  <c r="AM571" i="1" s="1"/>
  <c r="AM603" i="1" a="1"/>
  <c r="AM603" i="1" s="1"/>
  <c r="AM599" i="1" a="1"/>
  <c r="AM599" i="1" s="1"/>
  <c r="AM595" i="1" a="1"/>
  <c r="AM595" i="1" s="1"/>
  <c r="AM591" i="1" a="1"/>
  <c r="AM587" i="1" a="1"/>
  <c r="AM587" i="1" s="1"/>
  <c r="AM583" i="1" a="1"/>
  <c r="AM583" i="1" s="1"/>
  <c r="AM579" i="1" a="1"/>
  <c r="AM579" i="1" s="1"/>
  <c r="AM575" i="1" a="1"/>
  <c r="AM575" i="1" s="1"/>
  <c r="AM570" i="1" a="1"/>
  <c r="AM565" i="1" a="1"/>
  <c r="AO565" i="1" s="1"/>
  <c r="AM560" i="1" a="1"/>
  <c r="AO560" i="1" s="1"/>
  <c r="AM554" i="1" a="1"/>
  <c r="AM549" i="1" a="1"/>
  <c r="AO549" i="1" s="1"/>
  <c r="AM544" i="1" a="1"/>
  <c r="AO544" i="1" s="1"/>
  <c r="AM538" i="1" a="1"/>
  <c r="AN538" i="1" s="1"/>
  <c r="AM533" i="1" a="1"/>
  <c r="AM528" i="1" a="1"/>
  <c r="AO528" i="1" s="1"/>
  <c r="AM522" i="1" a="1"/>
  <c r="AN522" i="1" s="1"/>
  <c r="AM517" i="1" a="1"/>
  <c r="AO517" i="1" s="1"/>
  <c r="AM512" i="1" a="1"/>
  <c r="AM506" i="1" a="1"/>
  <c r="AO506" i="1" s="1"/>
  <c r="AM501" i="1" a="1"/>
  <c r="AM501" i="1" s="1"/>
  <c r="AM496" i="1" a="1"/>
  <c r="AM496" i="1" s="1"/>
  <c r="AM490" i="1" a="1"/>
  <c r="AM490" i="1" s="1"/>
  <c r="AM485" i="1" a="1"/>
  <c r="AM478" i="1" a="1"/>
  <c r="AN478" i="1" s="1"/>
  <c r="AM470" i="1" a="1"/>
  <c r="AM470" i="1" s="1"/>
  <c r="AM463" i="1" a="1"/>
  <c r="AM457" i="1" a="1"/>
  <c r="AN457" i="1" s="1"/>
  <c r="AM449" i="1" a="1"/>
  <c r="AN449" i="1" s="1"/>
  <c r="AM442" i="1" a="1"/>
  <c r="AN442" i="1" s="1"/>
  <c r="AM435" i="1" a="1"/>
  <c r="AM427" i="1" a="1"/>
  <c r="AM427" i="1" s="1"/>
  <c r="AM421" i="1" a="1"/>
  <c r="AO421" i="1" s="1"/>
  <c r="AM414" i="1" a="1"/>
  <c r="AM414" i="1" s="1"/>
  <c r="AM406" i="1" a="1"/>
  <c r="AM406" i="1" s="1"/>
  <c r="AM399" i="1" a="1"/>
  <c r="AM393" i="1" a="1"/>
  <c r="AO393" i="1" s="1"/>
  <c r="AM385" i="1" a="1"/>
  <c r="AO385" i="1" s="1"/>
  <c r="AQ378" i="1" a="1"/>
  <c r="AQ378" i="1" s="1"/>
  <c r="AQ598" i="1" a="1"/>
  <c r="AQ591" i="1" a="1"/>
  <c r="AQ591" i="1" s="1"/>
  <c r="AQ585" i="1" a="1"/>
  <c r="AS585" i="1" s="1"/>
  <c r="AQ578" i="1" a="1"/>
  <c r="AS578" i="1" s="1"/>
  <c r="AQ570" i="1" a="1"/>
  <c r="AQ563" i="1" a="1"/>
  <c r="AS563" i="1" s="1"/>
  <c r="AQ557" i="1" a="1"/>
  <c r="AS557" i="1" s="1"/>
  <c r="AQ549" i="1" a="1"/>
  <c r="AQ542" i="1" a="1"/>
  <c r="AR542" i="1" s="1"/>
  <c r="AQ535" i="1" a="1"/>
  <c r="AS535" i="1" s="1"/>
  <c r="AQ527" i="1" a="1"/>
  <c r="AS527" i="1" s="1"/>
  <c r="AQ521" i="1" a="1"/>
  <c r="AQ514" i="1" a="1"/>
  <c r="AQ506" i="1" a="1"/>
  <c r="AR506" i="1" s="1"/>
  <c r="AQ500" i="1" a="1"/>
  <c r="AS500" i="1" s="1"/>
  <c r="AQ488" i="1" a="1"/>
  <c r="AR488" i="1" s="1"/>
  <c r="AQ481" i="1" a="1"/>
  <c r="AS481" i="1" s="1"/>
  <c r="AQ474" i="1" a="1"/>
  <c r="AR474" i="1" s="1"/>
  <c r="AQ466" i="1" a="1"/>
  <c r="AS466" i="1" s="1"/>
  <c r="AQ460" i="1" a="1"/>
  <c r="AQ453" i="1" a="1"/>
  <c r="AQ445" i="1" a="1"/>
  <c r="AQ445" i="1" s="1"/>
  <c r="AQ438" i="1" a="1"/>
  <c r="AR438" i="1" s="1"/>
  <c r="AQ432" i="1" a="1"/>
  <c r="AR432" i="1" s="1"/>
  <c r="AQ424" i="1" a="1"/>
  <c r="AR424" i="1" s="1"/>
  <c r="AQ417" i="1" a="1"/>
  <c r="AQ417" i="1" s="1"/>
  <c r="AQ410" i="1" a="1"/>
  <c r="AR410" i="1" s="1"/>
  <c r="AQ402" i="1" a="1"/>
  <c r="AR402" i="1" s="1"/>
  <c r="AQ396" i="1" a="1"/>
  <c r="AR396" i="1" s="1"/>
  <c r="AQ389" i="1" a="1"/>
  <c r="AR389" i="1" s="1"/>
  <c r="AQ381" i="1" a="1"/>
  <c r="AR381" i="1" s="1"/>
  <c r="E1069" i="1"/>
  <c r="F1069"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070" i="1"/>
  <c r="AN405" i="1" l="1"/>
  <c r="AM590" i="1"/>
  <c r="AS515" i="1"/>
  <c r="AO489" i="1"/>
  <c r="AM516" i="1"/>
  <c r="AO387" i="1"/>
  <c r="AN489" i="1"/>
  <c r="AO546" i="1"/>
  <c r="AQ469" i="1"/>
  <c r="AN516" i="1"/>
  <c r="AQ448" i="1"/>
  <c r="AQ385" i="1"/>
  <c r="AQ502" i="1"/>
  <c r="AM540" i="1"/>
  <c r="AS601" i="1"/>
  <c r="AN415" i="1"/>
  <c r="AM451" i="1"/>
  <c r="AO390" i="1"/>
  <c r="AR515" i="1"/>
  <c r="AQ590" i="1"/>
  <c r="AO557" i="1"/>
  <c r="AS455" i="1"/>
  <c r="AQ394" i="1"/>
  <c r="AS516" i="1"/>
  <c r="AN387" i="1"/>
  <c r="AO405" i="1"/>
  <c r="AO534" i="1"/>
  <c r="AM596" i="1"/>
  <c r="AQ392" i="1"/>
  <c r="AS546" i="1"/>
  <c r="AS525" i="1"/>
  <c r="AR469" i="1"/>
  <c r="AQ539" i="1"/>
  <c r="AN481" i="1"/>
  <c r="AM430" i="1"/>
  <c r="AM566" i="1"/>
  <c r="AR471" i="1"/>
  <c r="AR458" i="1"/>
  <c r="AS464" i="1"/>
  <c r="AQ537" i="1"/>
  <c r="AN505" i="1"/>
  <c r="AO505" i="1"/>
  <c r="AO562" i="1"/>
  <c r="AN529" i="1"/>
  <c r="AO464" i="1"/>
  <c r="AR407" i="1"/>
  <c r="AS532" i="1"/>
  <c r="AQ579" i="1"/>
  <c r="AS541" i="1"/>
  <c r="AM604" i="1"/>
  <c r="AM437" i="1"/>
  <c r="AO448" i="1"/>
  <c r="AM432" i="1"/>
  <c r="AO500" i="1"/>
  <c r="AM582" i="1"/>
  <c r="AO467" i="1"/>
  <c r="AN474" i="1"/>
  <c r="AQ426" i="1"/>
  <c r="AR437" i="1"/>
  <c r="AR541" i="1"/>
  <c r="AN557" i="1"/>
  <c r="AS564" i="1"/>
  <c r="AN398" i="1"/>
  <c r="AN500" i="1"/>
  <c r="AR391" i="1"/>
  <c r="AR439" i="1"/>
  <c r="AS437" i="1"/>
  <c r="AS433" i="1"/>
  <c r="AN480" i="1"/>
  <c r="AM449" i="1"/>
  <c r="AM522" i="1"/>
  <c r="AQ393" i="1"/>
  <c r="AS474" i="1"/>
  <c r="AM421" i="1"/>
  <c r="AO474" i="1"/>
  <c r="AM384" i="1"/>
  <c r="AM441" i="1"/>
  <c r="AM416" i="1"/>
  <c r="AO430" i="1"/>
  <c r="AM586" i="1"/>
  <c r="AM529" i="1"/>
  <c r="AO499" i="1"/>
  <c r="AQ386" i="1"/>
  <c r="AR423" i="1"/>
  <c r="AS586" i="1"/>
  <c r="AS470" i="1"/>
  <c r="AR590" i="1"/>
  <c r="AQ510" i="1"/>
  <c r="AR433" i="1"/>
  <c r="AS547" i="1"/>
  <c r="AR586" i="1"/>
  <c r="AR602" i="1"/>
  <c r="AN390" i="1"/>
  <c r="AS461" i="1"/>
  <c r="AR535" i="1"/>
  <c r="AQ563" i="1"/>
  <c r="AM395" i="1"/>
  <c r="AN466" i="1"/>
  <c r="AR411" i="1"/>
  <c r="AN493" i="1"/>
  <c r="AM558" i="1"/>
  <c r="AO395" i="1"/>
  <c r="AM521" i="1"/>
  <c r="AR384" i="1"/>
  <c r="AN397" i="1"/>
  <c r="AO461" i="1"/>
  <c r="AO482" i="1"/>
  <c r="AO384" i="1"/>
  <c r="AM448" i="1"/>
  <c r="AO441" i="1"/>
  <c r="AO481" i="1"/>
  <c r="AO416" i="1"/>
  <c r="AM397" i="1"/>
  <c r="AM398" i="1"/>
  <c r="AO451" i="1"/>
  <c r="AO515" i="1"/>
  <c r="AN540" i="1"/>
  <c r="AO566" i="1"/>
  <c r="AO590" i="1"/>
  <c r="AM546" i="1"/>
  <c r="AO583" i="1"/>
  <c r="AM467" i="1"/>
  <c r="AO415" i="1"/>
  <c r="AM544" i="1"/>
  <c r="AN596" i="1"/>
  <c r="AM509" i="1"/>
  <c r="AS414" i="1"/>
  <c r="AS391" i="1"/>
  <c r="AS407" i="1"/>
  <c r="AS426" i="1"/>
  <c r="AR487" i="1"/>
  <c r="AS392" i="1"/>
  <c r="AQ470" i="1"/>
  <c r="AS502" i="1"/>
  <c r="AR537" i="1"/>
  <c r="AN573" i="1"/>
  <c r="AQ458" i="1"/>
  <c r="AS510" i="1"/>
  <c r="AQ546" i="1"/>
  <c r="AR448" i="1"/>
  <c r="AS478" i="1"/>
  <c r="AR601" i="1"/>
  <c r="AQ535" i="1"/>
  <c r="AR445" i="1"/>
  <c r="AN509" i="1"/>
  <c r="AS580" i="1"/>
  <c r="AO437" i="1"/>
  <c r="AO478" i="1"/>
  <c r="AN400" i="1"/>
  <c r="AN464" i="1"/>
  <c r="AO501" i="1"/>
  <c r="AO432" i="1"/>
  <c r="AM534" i="1"/>
  <c r="AO563" i="1"/>
  <c r="AO582" i="1"/>
  <c r="AM562" i="1"/>
  <c r="AO586" i="1"/>
  <c r="AM573" i="1"/>
  <c r="AN499" i="1"/>
  <c r="AN604" i="1"/>
  <c r="AN439" i="1"/>
  <c r="AS385" i="1"/>
  <c r="AS386" i="1"/>
  <c r="AS394" i="1"/>
  <c r="AS423" i="1"/>
  <c r="AS439" i="1"/>
  <c r="AR498" i="1"/>
  <c r="AR525" i="1"/>
  <c r="AR547" i="1"/>
  <c r="AS506" i="1"/>
  <c r="AS518" i="1"/>
  <c r="AS548" i="1"/>
  <c r="AQ464" i="1"/>
  <c r="AR579" i="1"/>
  <c r="AS417" i="1"/>
  <c r="AQ436" i="1"/>
  <c r="AS591" i="1"/>
  <c r="AR582" i="1"/>
  <c r="AR501" i="1"/>
  <c r="AM478" i="1"/>
  <c r="AQ384" i="1"/>
  <c r="AQ543" i="1"/>
  <c r="AS390" i="1"/>
  <c r="AQ390" i="1"/>
  <c r="AQ575" i="1"/>
  <c r="AQ523" i="1"/>
  <c r="AN421" i="1"/>
  <c r="AM393" i="1"/>
  <c r="AO531" i="1"/>
  <c r="AO547" i="1"/>
  <c r="AN544" i="1"/>
  <c r="AO599" i="1"/>
  <c r="AN482" i="1"/>
  <c r="AM565" i="1"/>
  <c r="AN565" i="1"/>
  <c r="AR539" i="1"/>
  <c r="AQ561" i="1"/>
  <c r="AQ498" i="1"/>
  <c r="AR457" i="1"/>
  <c r="AM454" i="1"/>
  <c r="AN423" i="1"/>
  <c r="AO407" i="1"/>
  <c r="AS445" i="1"/>
  <c r="AN473" i="1"/>
  <c r="AM526" i="1"/>
  <c r="AR499" i="1"/>
  <c r="AR521" i="1"/>
  <c r="AQ521" i="1"/>
  <c r="AN471" i="1"/>
  <c r="AM471" i="1"/>
  <c r="AR529" i="1"/>
  <c r="AQ529" i="1"/>
  <c r="AS489" i="1"/>
  <c r="AR489" i="1"/>
  <c r="AR446" i="1"/>
  <c r="AS446" i="1"/>
  <c r="AQ446" i="1"/>
  <c r="AS404" i="1"/>
  <c r="AQ404" i="1"/>
  <c r="AM472" i="1"/>
  <c r="AN472" i="1"/>
  <c r="AN440" i="1"/>
  <c r="AO440" i="1"/>
  <c r="AN408" i="1"/>
  <c r="AO408" i="1"/>
  <c r="AM408" i="1"/>
  <c r="AS603" i="1"/>
  <c r="AQ603" i="1"/>
  <c r="AR540" i="1"/>
  <c r="AS540" i="1"/>
  <c r="AR508" i="1"/>
  <c r="AS508" i="1"/>
  <c r="AS479" i="1"/>
  <c r="AR479" i="1"/>
  <c r="AS447" i="1"/>
  <c r="AQ447" i="1"/>
  <c r="AR415" i="1"/>
  <c r="AQ415" i="1"/>
  <c r="AR450" i="1"/>
  <c r="AS450" i="1"/>
  <c r="AQ450" i="1"/>
  <c r="AR530" i="1"/>
  <c r="AQ530" i="1"/>
  <c r="AM379" i="1"/>
  <c r="AN379" i="1"/>
  <c r="AO379" i="1"/>
  <c r="AO520" i="1"/>
  <c r="AM520" i="1"/>
  <c r="AO576" i="1"/>
  <c r="AM576" i="1"/>
  <c r="AN576" i="1"/>
  <c r="AR406" i="1"/>
  <c r="AQ406" i="1"/>
  <c r="AQ482" i="1"/>
  <c r="AR482" i="1"/>
  <c r="AS482" i="1"/>
  <c r="AS559" i="1"/>
  <c r="AR559" i="1"/>
  <c r="AM410" i="1"/>
  <c r="AO410" i="1"/>
  <c r="AM486" i="1"/>
  <c r="AO486" i="1"/>
  <c r="AN486" i="1"/>
  <c r="AN542" i="1"/>
  <c r="AM542" i="1"/>
  <c r="AO542" i="1"/>
  <c r="AO593" i="1"/>
  <c r="AN593" i="1"/>
  <c r="AR476" i="1"/>
  <c r="AS476" i="1"/>
  <c r="AM403" i="1"/>
  <c r="AO403" i="1"/>
  <c r="AO537" i="1"/>
  <c r="AM537" i="1"/>
  <c r="AN537" i="1"/>
  <c r="AS421" i="1"/>
  <c r="AR421" i="1"/>
  <c r="AQ574" i="1"/>
  <c r="AS574" i="1"/>
  <c r="AN510" i="1"/>
  <c r="AO510" i="1"/>
  <c r="AS408" i="1"/>
  <c r="AQ408" i="1"/>
  <c r="AQ562" i="1"/>
  <c r="AS562" i="1"/>
  <c r="AR562" i="1"/>
  <c r="AM488" i="1"/>
  <c r="AO488" i="1"/>
  <c r="AN594" i="1"/>
  <c r="AM594" i="1"/>
  <c r="AO594" i="1"/>
  <c r="AQ509" i="1"/>
  <c r="AS509" i="1"/>
  <c r="AN453" i="1"/>
  <c r="AM453" i="1"/>
  <c r="AN518" i="1"/>
  <c r="AO518" i="1"/>
  <c r="AN410" i="1"/>
  <c r="AM518" i="1"/>
  <c r="AN386" i="1"/>
  <c r="AS406" i="1"/>
  <c r="AM593" i="1"/>
  <c r="AO453" i="1"/>
  <c r="AO490" i="1"/>
  <c r="AN424" i="1"/>
  <c r="AN454" i="1"/>
  <c r="AN568" i="1"/>
  <c r="AQ383" i="1"/>
  <c r="AR509" i="1"/>
  <c r="AR447" i="1"/>
  <c r="AS530" i="1"/>
  <c r="AM568" i="1"/>
  <c r="AM591" i="1"/>
  <c r="AN591" i="1"/>
  <c r="AM555" i="1"/>
  <c r="AN555" i="1"/>
  <c r="AM523" i="1"/>
  <c r="AN523" i="1"/>
  <c r="AN450" i="1"/>
  <c r="AO450" i="1"/>
  <c r="AQ550" i="1"/>
  <c r="AR550" i="1"/>
  <c r="AS507" i="1"/>
  <c r="AQ507" i="1"/>
  <c r="AR507" i="1"/>
  <c r="AR468" i="1"/>
  <c r="AQ468" i="1"/>
  <c r="AO456" i="1"/>
  <c r="AN456" i="1"/>
  <c r="AN392" i="1"/>
  <c r="AM392" i="1"/>
  <c r="AR524" i="1"/>
  <c r="AS524" i="1"/>
  <c r="AR494" i="1"/>
  <c r="AS494" i="1"/>
  <c r="AS463" i="1"/>
  <c r="AQ463" i="1"/>
  <c r="AR463" i="1"/>
  <c r="AS431" i="1"/>
  <c r="AQ431" i="1"/>
  <c r="AS399" i="1"/>
  <c r="AQ399" i="1"/>
  <c r="AS413" i="1"/>
  <c r="AQ413" i="1"/>
  <c r="AR490" i="1"/>
  <c r="AQ490" i="1"/>
  <c r="AS490" i="1"/>
  <c r="AQ567" i="1"/>
  <c r="AS567" i="1"/>
  <c r="AR567" i="1"/>
  <c r="AO417" i="1"/>
  <c r="AM417" i="1"/>
  <c r="AN417" i="1"/>
  <c r="AM492" i="1"/>
  <c r="AO492" i="1"/>
  <c r="AO548" i="1"/>
  <c r="AM548" i="1"/>
  <c r="AO597" i="1"/>
  <c r="AM597" i="1"/>
  <c r="AS444" i="1"/>
  <c r="AR444" i="1"/>
  <c r="AR522" i="1"/>
  <c r="AQ522" i="1"/>
  <c r="AQ600" i="1"/>
  <c r="AS600" i="1"/>
  <c r="AR600" i="1"/>
  <c r="AM447" i="1"/>
  <c r="AO447" i="1"/>
  <c r="AN514" i="1"/>
  <c r="AM514" i="1"/>
  <c r="AO572" i="1"/>
  <c r="AM572" i="1"/>
  <c r="AQ400" i="1"/>
  <c r="AR400" i="1"/>
  <c r="AS400" i="1"/>
  <c r="AS553" i="1"/>
  <c r="AQ553" i="1"/>
  <c r="AN479" i="1"/>
  <c r="AO479" i="1"/>
  <c r="AO589" i="1"/>
  <c r="AM589" i="1"/>
  <c r="AR496" i="1"/>
  <c r="AQ496" i="1"/>
  <c r="AM443" i="1"/>
  <c r="AN443" i="1"/>
  <c r="AS485" i="1"/>
  <c r="AR485" i="1"/>
  <c r="AQ485" i="1"/>
  <c r="AN411" i="1"/>
  <c r="AO411" i="1"/>
  <c r="AO545" i="1"/>
  <c r="AN545" i="1"/>
  <c r="AM545" i="1"/>
  <c r="AS429" i="1"/>
  <c r="AQ429" i="1"/>
  <c r="AR583" i="1"/>
  <c r="AS583" i="1"/>
  <c r="AN574" i="1"/>
  <c r="AO574" i="1"/>
  <c r="AN507" i="1"/>
  <c r="AN548" i="1"/>
  <c r="AN589" i="1"/>
  <c r="AR408" i="1"/>
  <c r="AR413" i="1"/>
  <c r="AQ444" i="1"/>
  <c r="AN403" i="1"/>
  <c r="AM440" i="1"/>
  <c r="AM479" i="1"/>
  <c r="AM510" i="1"/>
  <c r="AN539" i="1"/>
  <c r="AN572" i="1"/>
  <c r="AO491" i="1"/>
  <c r="AO386" i="1"/>
  <c r="AQ382" i="1"/>
  <c r="AQ421" i="1"/>
  <c r="AS522" i="1"/>
  <c r="AR429" i="1"/>
  <c r="AQ583" i="1"/>
  <c r="AR574" i="1"/>
  <c r="AM600" i="1"/>
  <c r="AO431" i="1"/>
  <c r="AQ389" i="1"/>
  <c r="AR427" i="1"/>
  <c r="AS416" i="1"/>
  <c r="AR443" i="1"/>
  <c r="AN436" i="1"/>
  <c r="AN496" i="1"/>
  <c r="AM550" i="1"/>
  <c r="AS566" i="1"/>
  <c r="AQ504" i="1"/>
  <c r="AQ520" i="1"/>
  <c r="AS526" i="1"/>
  <c r="AQ536" i="1"/>
  <c r="AQ459" i="1"/>
  <c r="AS517" i="1"/>
  <c r="AO452" i="1"/>
  <c r="AO595" i="1"/>
  <c r="AN414" i="1"/>
  <c r="AO519" i="1"/>
  <c r="AO567" i="1"/>
  <c r="AN525" i="1"/>
  <c r="AM581" i="1"/>
  <c r="AR545" i="1"/>
  <c r="AQ581" i="1"/>
  <c r="AR568" i="1"/>
  <c r="AS599" i="1"/>
  <c r="AO419" i="1"/>
  <c r="AN433" i="1"/>
  <c r="AO445" i="1"/>
  <c r="AO497" i="1"/>
  <c r="AN600" i="1"/>
  <c r="AN504" i="1"/>
  <c r="AM556" i="1"/>
  <c r="AS379" i="1"/>
  <c r="AR395" i="1"/>
  <c r="AS418" i="1"/>
  <c r="AS428" i="1"/>
  <c r="AQ557" i="1"/>
  <c r="AR454" i="1"/>
  <c r="AR449" i="1"/>
  <c r="AS505" i="1"/>
  <c r="AS503" i="1"/>
  <c r="AN378" i="1"/>
  <c r="AN385" i="1"/>
  <c r="AO498" i="1"/>
  <c r="AN388" i="1"/>
  <c r="AN420" i="1"/>
  <c r="AO433" i="1"/>
  <c r="AN458" i="1"/>
  <c r="AM389" i="1"/>
  <c r="AO598" i="1"/>
  <c r="AN382" i="1"/>
  <c r="AN502" i="1"/>
  <c r="AO602" i="1"/>
  <c r="AN498" i="1"/>
  <c r="AM552" i="1"/>
  <c r="AS395" i="1"/>
  <c r="AS411" i="1"/>
  <c r="AS427" i="1"/>
  <c r="AQ440" i="1"/>
  <c r="AS462" i="1"/>
  <c r="AR531" i="1"/>
  <c r="AR587" i="1"/>
  <c r="AS492" i="1"/>
  <c r="AQ538" i="1"/>
  <c r="AQ573" i="1"/>
  <c r="AR416" i="1"/>
  <c r="AR417" i="1"/>
  <c r="AS484" i="1"/>
  <c r="AQ527" i="1"/>
  <c r="AR565" i="1"/>
  <c r="AM532" i="1"/>
  <c r="AS568" i="1"/>
  <c r="AQ495" i="1"/>
  <c r="AQ499" i="1"/>
  <c r="AQ604" i="1"/>
  <c r="AN465" i="1"/>
  <c r="AO465" i="1"/>
  <c r="AN484" i="1"/>
  <c r="AN404" i="1"/>
  <c r="AM452" i="1"/>
  <c r="AO579" i="1"/>
  <c r="AM442" i="1"/>
  <c r="AO535" i="1"/>
  <c r="AN551" i="1"/>
  <c r="AO496" i="1"/>
  <c r="AM580" i="1"/>
  <c r="AN577" i="1"/>
  <c r="AN462" i="1"/>
  <c r="AN581" i="1"/>
  <c r="AQ422" i="1"/>
  <c r="AQ569" i="1"/>
  <c r="AR599" i="1"/>
  <c r="AR428" i="1"/>
  <c r="AQ594" i="1"/>
  <c r="AQ443" i="1"/>
  <c r="AR459" i="1"/>
  <c r="AM577" i="1"/>
  <c r="AS420" i="1"/>
  <c r="AQ531" i="1"/>
  <c r="AR461" i="1"/>
  <c r="AS449" i="1"/>
  <c r="AR584" i="1"/>
  <c r="AN422" i="1"/>
  <c r="AO378" i="1"/>
  <c r="AN419" i="1"/>
  <c r="AN389" i="1"/>
  <c r="AO470" i="1"/>
  <c r="AO502" i="1"/>
  <c r="AO388" i="1"/>
  <c r="AM420" i="1"/>
  <c r="AO381" i="1"/>
  <c r="AM436" i="1"/>
  <c r="AO473" i="1"/>
  <c r="AO404" i="1"/>
  <c r="AM385" i="1"/>
  <c r="AN426" i="1"/>
  <c r="AN532" i="1"/>
  <c r="AN556" i="1"/>
  <c r="AM598" i="1"/>
  <c r="AO475" i="1"/>
  <c r="AM382" i="1"/>
  <c r="AO468" i="1"/>
  <c r="AN552" i="1"/>
  <c r="AO422" i="1"/>
  <c r="AM585" i="1"/>
  <c r="AO458" i="1"/>
  <c r="AN549" i="1"/>
  <c r="AO402" i="1"/>
  <c r="AS410" i="1"/>
  <c r="AR475" i="1"/>
  <c r="AR495" i="1"/>
  <c r="AQ462" i="1"/>
  <c r="AR484" i="1"/>
  <c r="AR527" i="1"/>
  <c r="AR569" i="1"/>
  <c r="AR585" i="1"/>
  <c r="AM525" i="1"/>
  <c r="AQ492" i="1"/>
  <c r="AS536" i="1"/>
  <c r="AR575" i="1"/>
  <c r="AS454" i="1"/>
  <c r="AS545" i="1"/>
  <c r="AS552" i="1"/>
  <c r="AS604" i="1"/>
  <c r="AR505" i="1"/>
  <c r="AQ475" i="1"/>
  <c r="AQ465" i="1"/>
  <c r="AN431" i="1"/>
  <c r="AO462" i="1"/>
  <c r="AO494" i="1"/>
  <c r="AN468" i="1"/>
  <c r="AO493" i="1"/>
  <c r="AO426" i="1"/>
  <c r="AN494" i="1"/>
  <c r="AO526" i="1"/>
  <c r="AO550" i="1"/>
  <c r="AO558" i="1"/>
  <c r="AN595" i="1"/>
  <c r="AO442" i="1"/>
  <c r="AO484" i="1"/>
  <c r="AN535" i="1"/>
  <c r="AM602" i="1"/>
  <c r="AN434" i="1"/>
  <c r="AM588" i="1"/>
  <c r="AQ379" i="1"/>
  <c r="AS398" i="1"/>
  <c r="AS422" i="1"/>
  <c r="AQ438" i="1"/>
  <c r="AQ418" i="1"/>
  <c r="AR440" i="1"/>
  <c r="AR500" i="1"/>
  <c r="AS504" i="1"/>
  <c r="AR517" i="1"/>
  <c r="AR543" i="1"/>
  <c r="AS581" i="1"/>
  <c r="AN585" i="1"/>
  <c r="AS520" i="1"/>
  <c r="AQ526" i="1"/>
  <c r="AS538" i="1"/>
  <c r="AR573" i="1"/>
  <c r="AS594" i="1"/>
  <c r="AN521" i="1"/>
  <c r="AN580" i="1"/>
  <c r="AQ420" i="1"/>
  <c r="AQ466" i="1"/>
  <c r="AS523" i="1"/>
  <c r="AR441" i="1"/>
  <c r="AR566" i="1"/>
  <c r="AS584" i="1"/>
  <c r="AR552" i="1"/>
  <c r="AQ503" i="1"/>
  <c r="AN396" i="1"/>
  <c r="AO396" i="1"/>
  <c r="AQ419" i="1"/>
  <c r="AS419" i="1"/>
  <c r="AO569" i="1"/>
  <c r="AM569" i="1"/>
  <c r="AN578" i="1"/>
  <c r="AO578" i="1"/>
  <c r="AM578" i="1"/>
  <c r="AR486" i="1"/>
  <c r="AS486" i="1"/>
  <c r="AQ486" i="1"/>
  <c r="AO383" i="1"/>
  <c r="AQ549" i="1"/>
  <c r="AR549" i="1"/>
  <c r="AN463" i="1"/>
  <c r="AO463" i="1"/>
  <c r="AO512" i="1"/>
  <c r="AN512" i="1"/>
  <c r="AM512" i="1"/>
  <c r="AO533" i="1"/>
  <c r="AN533" i="1"/>
  <c r="AN554" i="1"/>
  <c r="AM554" i="1"/>
  <c r="AR528" i="1"/>
  <c r="AS528" i="1"/>
  <c r="AS595" i="1"/>
  <c r="AQ595" i="1"/>
  <c r="AO592" i="1"/>
  <c r="AM592" i="1"/>
  <c r="AN401" i="1"/>
  <c r="AO401" i="1"/>
  <c r="AR533" i="1"/>
  <c r="AS533" i="1"/>
  <c r="AS401" i="1"/>
  <c r="AQ401" i="1"/>
  <c r="AQ554" i="1"/>
  <c r="AR554" i="1"/>
  <c r="AO601" i="1"/>
  <c r="AN601" i="1"/>
  <c r="AM601" i="1"/>
  <c r="AN530" i="1"/>
  <c r="AO530" i="1"/>
  <c r="AM530" i="1"/>
  <c r="AO561" i="1"/>
  <c r="AM561" i="1"/>
  <c r="AM425" i="1"/>
  <c r="AM401" i="1"/>
  <c r="AN528" i="1"/>
  <c r="AO434" i="1"/>
  <c r="AM524" i="1"/>
  <c r="AR435" i="1"/>
  <c r="AR456" i="1"/>
  <c r="AR513" i="1"/>
  <c r="AQ380" i="1"/>
  <c r="AQ412" i="1"/>
  <c r="AR401" i="1"/>
  <c r="AR465" i="1"/>
  <c r="AN455" i="1"/>
  <c r="AO455" i="1"/>
  <c r="AS555" i="1"/>
  <c r="AQ555" i="1"/>
  <c r="AQ409" i="1"/>
  <c r="AR409" i="1"/>
  <c r="AO444" i="1"/>
  <c r="AN444" i="1"/>
  <c r="AS451" i="1"/>
  <c r="AR451" i="1"/>
  <c r="AR387" i="1"/>
  <c r="AS387" i="1"/>
  <c r="AQ519" i="1"/>
  <c r="AS519" i="1"/>
  <c r="AO541" i="1"/>
  <c r="AM541" i="1"/>
  <c r="AM438" i="1"/>
  <c r="AO438" i="1"/>
  <c r="AN438" i="1"/>
  <c r="AO536" i="1"/>
  <c r="AN536" i="1"/>
  <c r="AN459" i="1"/>
  <c r="AO459" i="1"/>
  <c r="AS477" i="1"/>
  <c r="AQ477" i="1"/>
  <c r="AO553" i="1"/>
  <c r="AN553" i="1"/>
  <c r="AM553" i="1"/>
  <c r="AO584" i="1"/>
  <c r="AM584" i="1"/>
  <c r="AN394" i="1"/>
  <c r="AO394" i="1"/>
  <c r="AO543" i="1"/>
  <c r="AM536" i="1"/>
  <c r="AM528" i="1"/>
  <c r="AN561" i="1"/>
  <c r="AN588" i="1"/>
  <c r="AR412" i="1"/>
  <c r="AQ533" i="1"/>
  <c r="AQ565" i="1"/>
  <c r="AR477" i="1"/>
  <c r="AQ481" i="1"/>
  <c r="AN383" i="1"/>
  <c r="AN427" i="1"/>
  <c r="AN425" i="1"/>
  <c r="AN469" i="1"/>
  <c r="AN497" i="1"/>
  <c r="AM428" i="1"/>
  <c r="AO469" i="1"/>
  <c r="AN524" i="1"/>
  <c r="AM459" i="1"/>
  <c r="AN575" i="1"/>
  <c r="AO504" i="1"/>
  <c r="AS554" i="1"/>
  <c r="AQ456" i="1"/>
  <c r="AS380" i="1"/>
  <c r="AN429" i="1"/>
  <c r="AO466" i="1"/>
  <c r="AM445" i="1"/>
  <c r="AM381" i="1"/>
  <c r="AO423" i="1"/>
  <c r="AN503" i="1"/>
  <c r="AO571" i="1"/>
  <c r="AN579" i="1"/>
  <c r="AO503" i="1"/>
  <c r="AO414" i="1"/>
  <c r="AO487" i="1"/>
  <c r="AO538" i="1"/>
  <c r="AN560" i="1"/>
  <c r="AN402" i="1"/>
  <c r="AN517" i="1"/>
  <c r="AM560" i="1"/>
  <c r="AN470" i="1"/>
  <c r="AS381" i="1"/>
  <c r="AQ398" i="1"/>
  <c r="AS438" i="1"/>
  <c r="AQ587" i="1"/>
  <c r="AQ425" i="1"/>
  <c r="AQ500" i="1"/>
  <c r="AS441" i="1"/>
  <c r="AQ489" i="1"/>
  <c r="AQ453" i="1"/>
  <c r="AS453" i="1"/>
  <c r="AQ598" i="1"/>
  <c r="AS598" i="1"/>
  <c r="AM506" i="1"/>
  <c r="AN506" i="1"/>
  <c r="AM511" i="1"/>
  <c r="AO511" i="1"/>
  <c r="AM477" i="1"/>
  <c r="AO477" i="1"/>
  <c r="AN477" i="1"/>
  <c r="AS577" i="1"/>
  <c r="AQ577" i="1"/>
  <c r="AR577" i="1"/>
  <c r="AS493" i="1"/>
  <c r="AQ493" i="1"/>
  <c r="AQ592" i="1"/>
  <c r="AS592" i="1"/>
  <c r="AQ576" i="1"/>
  <c r="AS576" i="1"/>
  <c r="AR512" i="1"/>
  <c r="AQ512" i="1"/>
  <c r="AR480" i="1"/>
  <c r="AQ480" i="1"/>
  <c r="AQ558" i="1"/>
  <c r="AR558" i="1"/>
  <c r="AM483" i="1"/>
  <c r="AN483" i="1"/>
  <c r="AQ397" i="1"/>
  <c r="AR397" i="1"/>
  <c r="AR472" i="1"/>
  <c r="AS472" i="1"/>
  <c r="AQ551" i="1"/>
  <c r="AR551" i="1"/>
  <c r="AS589" i="1"/>
  <c r="AR589" i="1"/>
  <c r="AO508" i="1"/>
  <c r="AM508" i="1"/>
  <c r="AO564" i="1"/>
  <c r="AM564" i="1"/>
  <c r="AQ570" i="1"/>
  <c r="AS570" i="1"/>
  <c r="AM527" i="1"/>
  <c r="AN527" i="1"/>
  <c r="AR473" i="1"/>
  <c r="AQ473" i="1"/>
  <c r="AN391" i="1"/>
  <c r="AO412" i="1"/>
  <c r="AM444" i="1"/>
  <c r="AO457" i="1"/>
  <c r="AS435" i="1"/>
  <c r="AS558" i="1"/>
  <c r="AQ460" i="1"/>
  <c r="AS460" i="1"/>
  <c r="AQ578" i="1"/>
  <c r="AR578" i="1"/>
  <c r="AM435" i="1"/>
  <c r="AO435" i="1"/>
  <c r="AR514" i="1"/>
  <c r="AS514" i="1"/>
  <c r="AM399" i="1"/>
  <c r="AN399" i="1"/>
  <c r="AM485" i="1"/>
  <c r="AO485" i="1"/>
  <c r="AN485" i="1"/>
  <c r="AN570" i="1"/>
  <c r="AO570" i="1"/>
  <c r="AM559" i="1"/>
  <c r="AO559" i="1"/>
  <c r="AO495" i="1"/>
  <c r="AN495" i="1"/>
  <c r="AQ597" i="1"/>
  <c r="AR597" i="1"/>
  <c r="AR534" i="1"/>
  <c r="AS534" i="1"/>
  <c r="AR544" i="1"/>
  <c r="AS544" i="1"/>
  <c r="AQ544" i="1"/>
  <c r="AO380" i="1"/>
  <c r="AM396" i="1"/>
  <c r="AN476" i="1"/>
  <c r="AN460" i="1"/>
  <c r="AO391" i="1"/>
  <c r="AM495" i="1"/>
  <c r="AM455" i="1"/>
  <c r="AM570" i="1"/>
  <c r="AO399" i="1"/>
  <c r="AQ451" i="1"/>
  <c r="AS409" i="1"/>
  <c r="AS442" i="1"/>
  <c r="AQ514" i="1"/>
  <c r="AS560" i="1"/>
  <c r="AR570" i="1"/>
  <c r="AR453" i="1"/>
  <c r="AR576" i="1"/>
  <c r="AS473" i="1"/>
  <c r="AQ467" i="1"/>
  <c r="AR560" i="1"/>
  <c r="AR598" i="1"/>
  <c r="AN409" i="1"/>
  <c r="AM380" i="1"/>
  <c r="AN412" i="1"/>
  <c r="AO409" i="1"/>
  <c r="AM457" i="1"/>
  <c r="AO413" i="1"/>
  <c r="AM460" i="1"/>
  <c r="AN587" i="1"/>
  <c r="AN603" i="1"/>
  <c r="AO427" i="1"/>
  <c r="AO446" i="1"/>
  <c r="AM513" i="1"/>
  <c r="AN513" i="1"/>
  <c r="AN569" i="1"/>
  <c r="AQ403" i="1"/>
  <c r="AR419" i="1"/>
  <c r="AQ430" i="1"/>
  <c r="AQ434" i="1"/>
  <c r="AR467" i="1"/>
  <c r="AR483" i="1"/>
  <c r="AR405" i="1"/>
  <c r="AQ424" i="1"/>
  <c r="AQ488" i="1"/>
  <c r="AQ396" i="1"/>
  <c r="AR442" i="1"/>
  <c r="AR452" i="1"/>
  <c r="AQ542" i="1"/>
  <c r="AQ589" i="1"/>
  <c r="AR388" i="1"/>
  <c r="AS511" i="1"/>
  <c r="AR481" i="1"/>
  <c r="AN541" i="1"/>
  <c r="AQ483" i="1"/>
  <c r="AN435" i="1"/>
  <c r="AN413" i="1"/>
  <c r="AO428" i="1"/>
  <c r="AO476" i="1"/>
  <c r="AO587" i="1"/>
  <c r="AO603" i="1"/>
  <c r="AM475" i="1"/>
  <c r="AM446" i="1"/>
  <c r="AO527" i="1"/>
  <c r="AN543" i="1"/>
  <c r="AN559" i="1"/>
  <c r="AN592" i="1"/>
  <c r="AO483" i="1"/>
  <c r="AQ387" i="1"/>
  <c r="AS403" i="1"/>
  <c r="AS430" i="1"/>
  <c r="AS434" i="1"/>
  <c r="AS405" i="1"/>
  <c r="AS424" i="1"/>
  <c r="AR511" i="1"/>
  <c r="AR519" i="1"/>
  <c r="AR555" i="1"/>
  <c r="AR595" i="1"/>
  <c r="AS396" i="1"/>
  <c r="AQ452" i="1"/>
  <c r="AQ528" i="1"/>
  <c r="AS542" i="1"/>
  <c r="AS480" i="1"/>
  <c r="AQ388" i="1"/>
  <c r="AQ513" i="1"/>
  <c r="AM549" i="1"/>
  <c r="AN564" i="1"/>
  <c r="AR497" i="1"/>
  <c r="AS497" i="1"/>
  <c r="AM429" i="1"/>
  <c r="AM487" i="1"/>
  <c r="AN519" i="1"/>
  <c r="AM538" i="1"/>
  <c r="AO551" i="1"/>
  <c r="AN567" i="1"/>
  <c r="AM450" i="1"/>
  <c r="AQ381" i="1"/>
  <c r="AR466" i="1"/>
  <c r="AQ571" i="1"/>
  <c r="AQ585" i="1"/>
  <c r="AS593" i="1"/>
  <c r="AR557" i="1"/>
  <c r="AQ593" i="1"/>
  <c r="AM517" i="1"/>
  <c r="AQ402" i="1"/>
  <c r="AQ432" i="1"/>
  <c r="AR460" i="1"/>
  <c r="AQ596" i="1"/>
  <c r="AR596" i="1"/>
  <c r="AN407" i="1"/>
  <c r="AM461" i="1"/>
  <c r="AN501" i="1"/>
  <c r="AO400" i="1"/>
  <c r="AO424" i="1"/>
  <c r="AO449" i="1"/>
  <c r="AM463" i="1"/>
  <c r="AO507" i="1"/>
  <c r="AN515" i="1"/>
  <c r="AO539" i="1"/>
  <c r="AN547" i="1"/>
  <c r="AO471" i="1"/>
  <c r="AO522" i="1"/>
  <c r="AO554" i="1"/>
  <c r="AO575" i="1"/>
  <c r="AN583" i="1"/>
  <c r="AN418" i="1"/>
  <c r="AO418" i="1"/>
  <c r="AS378" i="1"/>
  <c r="AN490" i="1"/>
  <c r="AO406" i="1"/>
  <c r="AS383" i="1"/>
  <c r="AS382" i="1"/>
  <c r="AQ414" i="1"/>
  <c r="AR399" i="1"/>
  <c r="AS402" i="1"/>
  <c r="AQ410" i="1"/>
  <c r="AS415" i="1"/>
  <c r="AR431" i="1"/>
  <c r="AS488" i="1"/>
  <c r="AS549" i="1"/>
  <c r="AO480" i="1"/>
  <c r="AR393" i="1"/>
  <c r="AR425" i="1"/>
  <c r="AQ474" i="1"/>
  <c r="AQ506" i="1"/>
  <c r="AQ518" i="1"/>
  <c r="AS432" i="1"/>
  <c r="AR563" i="1"/>
  <c r="AR404" i="1"/>
  <c r="AR436" i="1"/>
  <c r="AR455" i="1"/>
  <c r="AS468" i="1"/>
  <c r="AS521" i="1"/>
  <c r="AS529" i="1"/>
  <c r="AQ501" i="1"/>
  <c r="AR556" i="1"/>
  <c r="AR564" i="1"/>
  <c r="AR572" i="1"/>
  <c r="AR580" i="1"/>
  <c r="AR588" i="1"/>
  <c r="AS457" i="1"/>
  <c r="AS572" i="1"/>
  <c r="AQ471" i="1"/>
  <c r="AS596" i="1"/>
  <c r="AN393" i="1"/>
  <c r="AM456" i="1"/>
  <c r="AO523" i="1"/>
  <c r="AN531" i="1"/>
  <c r="AO555" i="1"/>
  <c r="AN563" i="1"/>
  <c r="AN571" i="1"/>
  <c r="AM491" i="1"/>
  <c r="AO591" i="1"/>
  <c r="AN599" i="1"/>
  <c r="AR378" i="1"/>
  <c r="AO439" i="1"/>
  <c r="AN406" i="1"/>
  <c r="AO472" i="1"/>
  <c r="AM533" i="1"/>
  <c r="AS389" i="1"/>
  <c r="AS550" i="1"/>
  <c r="AS582" i="1"/>
  <c r="AR571" i="1"/>
  <c r="AR603" i="1"/>
  <c r="AQ508" i="1"/>
  <c r="AQ516" i="1"/>
  <c r="AQ524" i="1"/>
  <c r="AQ532" i="1"/>
  <c r="AQ540" i="1"/>
  <c r="AQ548" i="1"/>
  <c r="AQ478" i="1"/>
  <c r="AQ494" i="1"/>
  <c r="AR561" i="1"/>
  <c r="AR591" i="1"/>
  <c r="AS602" i="1"/>
  <c r="AS556" i="1"/>
  <c r="AS588" i="1"/>
  <c r="AQ487" i="1"/>
  <c r="AQ479" i="1"/>
  <c r="AS491" i="1"/>
  <c r="AQ491" i="1"/>
  <c r="O128" i="1"/>
  <c r="O129"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018" i="1"/>
  <c r="AZ2254" i="1"/>
  <c r="AZ2253" i="1"/>
  <c r="AZ2252" i="1"/>
  <c r="AZ2251" i="1"/>
  <c r="AZ2250" i="1"/>
  <c r="AZ2249" i="1"/>
  <c r="AZ2248" i="1"/>
  <c r="AZ2247" i="1"/>
  <c r="AZ2246" i="1"/>
  <c r="AZ2006" i="1"/>
  <c r="AZ2007" i="1"/>
  <c r="AZ2008" i="1"/>
  <c r="AZ2009" i="1"/>
  <c r="AZ2010" i="1"/>
  <c r="AZ2011" i="1"/>
  <c r="AZ2012" i="1"/>
  <c r="AZ2013" i="1"/>
  <c r="AZ2014"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1778" i="1"/>
  <c r="F1162" i="1" l="1"/>
  <c r="F1190" i="1"/>
  <c r="E1098" i="1"/>
  <c r="F1116" i="1"/>
  <c r="F1243" i="1"/>
  <c r="F1101" i="1"/>
  <c r="F1172" i="1"/>
  <c r="E1086" i="1"/>
  <c r="E1118" i="1"/>
  <c r="F1176" i="1"/>
  <c r="F1157" i="1"/>
  <c r="E1249" i="1"/>
  <c r="E1275" i="1"/>
  <c r="F1103" i="1"/>
  <c r="F1092" i="1"/>
  <c r="E1174" i="1"/>
  <c r="E1190" i="1"/>
  <c r="F1235" i="1"/>
  <c r="E1194" i="1"/>
  <c r="E1197" i="1"/>
  <c r="E1150" i="1"/>
  <c r="E1097" i="1"/>
  <c r="F1082" i="1"/>
  <c r="F1079" i="1"/>
  <c r="E1186" i="1"/>
  <c r="E1131" i="1"/>
  <c r="F1166" i="1"/>
  <c r="E1193" i="1"/>
  <c r="F1105" i="1"/>
  <c r="E1161" i="1"/>
  <c r="E1104" i="1"/>
  <c r="E1287" i="1"/>
  <c r="F1126" i="1"/>
  <c r="E1162" i="1"/>
  <c r="F1114" i="1"/>
  <c r="F1259" i="1"/>
  <c r="F1123" i="1"/>
  <c r="E1182" i="1"/>
  <c r="F1078" i="1"/>
  <c r="E1295" i="1"/>
  <c r="E1181" i="1"/>
  <c r="F1263" i="1"/>
  <c r="F1291" i="1"/>
  <c r="E1255" i="1"/>
  <c r="E1148" i="1"/>
  <c r="F1148" i="1"/>
  <c r="E1207" i="1"/>
  <c r="F1099" i="1"/>
  <c r="E1121" i="1"/>
  <c r="F1121" i="1"/>
  <c r="E1241" i="1"/>
  <c r="F1241" i="1"/>
  <c r="E1167" i="1"/>
  <c r="F1167" i="1"/>
  <c r="E1205" i="1"/>
  <c r="F1205" i="1"/>
  <c r="F1279" i="1"/>
  <c r="E1177" i="1"/>
  <c r="F1177" i="1"/>
  <c r="F1083" i="1"/>
  <c r="E1219" i="1"/>
  <c r="F1219" i="1"/>
  <c r="E1175" i="1"/>
  <c r="F1175" i="1"/>
  <c r="E1203" i="1"/>
  <c r="F1203" i="1"/>
  <c r="E1252" i="1"/>
  <c r="F1252" i="1"/>
  <c r="F1271" i="1"/>
  <c r="F1267" i="1"/>
  <c r="F1120" i="1"/>
  <c r="E1120" i="1"/>
  <c r="E1119" i="1"/>
  <c r="E1245" i="1"/>
  <c r="F1245" i="1"/>
  <c r="E1233" i="1"/>
  <c r="F1233" i="1"/>
  <c r="E1253" i="1"/>
  <c r="F1253" i="1"/>
  <c r="F1284" i="1"/>
  <c r="E1284" i="1"/>
  <c r="E1261" i="1"/>
  <c r="F1261" i="1"/>
  <c r="E1227" i="1"/>
  <c r="E1217" i="1"/>
  <c r="F1217" i="1"/>
  <c r="F1277" i="1"/>
  <c r="E1277" i="1"/>
  <c r="F1269" i="1"/>
  <c r="E1269" i="1"/>
  <c r="E1081" i="1"/>
  <c r="F1081" i="1"/>
  <c r="E1080" i="1"/>
  <c r="F1273" i="1"/>
  <c r="E1273" i="1"/>
  <c r="E1106" i="1"/>
  <c r="E1231" i="1"/>
  <c r="F1206" i="1"/>
  <c r="E1206" i="1"/>
  <c r="E1184" i="1"/>
  <c r="F1184" i="1"/>
  <c r="F1285" i="1"/>
  <c r="E1285" i="1"/>
  <c r="F1286" i="1"/>
  <c r="E1286" i="1"/>
  <c r="E1229" i="1"/>
  <c r="F1229" i="1"/>
  <c r="F1268" i="1"/>
  <c r="E1268" i="1"/>
  <c r="E1100" i="1"/>
  <c r="F1100" i="1"/>
  <c r="E1163" i="1"/>
  <c r="F1163" i="1"/>
  <c r="E1257" i="1"/>
  <c r="F1257" i="1"/>
  <c r="E1265" i="1"/>
  <c r="F1265" i="1"/>
  <c r="E1156" i="1"/>
  <c r="E1201" i="1"/>
  <c r="F1201" i="1"/>
  <c r="F1159" i="1"/>
  <c r="E1159" i="1"/>
  <c r="F1090" i="1"/>
  <c r="E1090" i="1"/>
  <c r="E1108" i="1"/>
  <c r="F1108" i="1"/>
  <c r="E1113" i="1"/>
  <c r="F1113" i="1"/>
  <c r="E1141" i="1"/>
  <c r="F1141" i="1"/>
  <c r="F1296" i="1"/>
  <c r="E1296" i="1"/>
  <c r="F1173" i="1"/>
  <c r="E1232" i="1"/>
  <c r="F1232" i="1"/>
  <c r="F1282" i="1"/>
  <c r="E1282" i="1"/>
  <c r="E1082" i="1"/>
  <c r="E1166" i="1"/>
  <c r="F1156" i="1"/>
  <c r="E1110" i="1"/>
  <c r="F1207" i="1"/>
  <c r="F1239" i="1"/>
  <c r="E1291" i="1"/>
  <c r="E1114" i="1"/>
  <c r="F1096" i="1"/>
  <c r="F1195" i="1"/>
  <c r="F1227" i="1"/>
  <c r="E1271" i="1"/>
  <c r="F1119" i="1"/>
  <c r="E1078" i="1"/>
  <c r="F1199" i="1"/>
  <c r="F1196" i="1"/>
  <c r="E1126" i="1"/>
  <c r="F1275" i="1"/>
  <c r="F1230" i="1"/>
  <c r="E1230" i="1"/>
  <c r="E1235" i="1"/>
  <c r="F1152" i="1"/>
  <c r="E1152" i="1"/>
  <c r="F1104" i="1"/>
  <c r="F1262" i="1"/>
  <c r="E1262" i="1"/>
  <c r="E1200" i="1"/>
  <c r="F1200" i="1"/>
  <c r="E1137" i="1"/>
  <c r="F1137" i="1"/>
  <c r="E1151" i="1"/>
  <c r="F1151" i="1"/>
  <c r="F1189" i="1"/>
  <c r="E1075" i="1"/>
  <c r="E1220" i="1"/>
  <c r="F1220" i="1"/>
  <c r="F1293" i="1"/>
  <c r="E1293" i="1"/>
  <c r="F1270" i="1"/>
  <c r="E1270" i="1"/>
  <c r="F1280" i="1"/>
  <c r="E1280" i="1"/>
  <c r="E1123" i="1"/>
  <c r="E1128" i="1"/>
  <c r="F1128" i="1"/>
  <c r="E1154" i="1"/>
  <c r="E1243" i="1"/>
  <c r="E1144" i="1"/>
  <c r="F1144" i="1"/>
  <c r="E1248" i="1"/>
  <c r="F1248" i="1"/>
  <c r="F1202" i="1"/>
  <c r="E1202" i="1"/>
  <c r="E1237" i="1"/>
  <c r="F1237" i="1"/>
  <c r="E1103" i="1"/>
  <c r="F1281" i="1"/>
  <c r="E1281" i="1"/>
  <c r="E1240" i="1"/>
  <c r="F1240" i="1"/>
  <c r="E1215" i="1"/>
  <c r="F1215" i="1"/>
  <c r="F1283" i="1"/>
  <c r="E1283" i="1"/>
  <c r="E1116" i="1"/>
  <c r="F1234" i="1"/>
  <c r="E1234" i="1"/>
  <c r="F1178" i="1"/>
  <c r="E1178" i="1"/>
  <c r="F1218" i="1"/>
  <c r="E1218" i="1"/>
  <c r="F1115" i="1"/>
  <c r="E1173" i="1"/>
  <c r="F1110" i="1"/>
  <c r="F1174" i="1"/>
  <c r="F1194" i="1"/>
  <c r="F1154" i="1"/>
  <c r="F1150" i="1"/>
  <c r="F1118" i="1"/>
  <c r="E1115" i="1"/>
  <c r="F1182" i="1"/>
  <c r="E1189" i="1"/>
  <c r="E1083" i="1"/>
  <c r="E1183" i="1"/>
  <c r="F1183" i="1"/>
  <c r="E1223" i="1"/>
  <c r="E1239" i="1"/>
  <c r="E1155" i="1"/>
  <c r="F1155" i="1"/>
  <c r="F1193" i="1"/>
  <c r="E1209" i="1"/>
  <c r="F1209" i="1"/>
  <c r="F1142" i="1"/>
  <c r="E1142" i="1"/>
  <c r="E1211" i="1"/>
  <c r="E1147" i="1"/>
  <c r="F1147" i="1"/>
  <c r="E1168" i="1"/>
  <c r="E1091" i="1"/>
  <c r="F1091" i="1"/>
  <c r="F1127" i="1"/>
  <c r="E1127" i="1"/>
  <c r="F1136" i="1"/>
  <c r="E1136" i="1"/>
  <c r="E1169" i="1"/>
  <c r="F1169" i="1"/>
  <c r="F1198" i="1"/>
  <c r="E1198" i="1"/>
  <c r="E1195" i="1"/>
  <c r="F1161" i="1"/>
  <c r="E1228" i="1"/>
  <c r="F1228" i="1"/>
  <c r="F1276" i="1"/>
  <c r="E1276" i="1"/>
  <c r="E1093" i="1"/>
  <c r="F1093" i="1"/>
  <c r="F1222" i="1"/>
  <c r="E1222" i="1"/>
  <c r="F1246" i="1"/>
  <c r="E1246" i="1"/>
  <c r="E1204" i="1"/>
  <c r="F1204" i="1"/>
  <c r="E1160" i="1"/>
  <c r="F1290" i="1"/>
  <c r="E1290" i="1"/>
  <c r="E1077" i="1"/>
  <c r="F1077" i="1"/>
  <c r="E1096" i="1"/>
  <c r="E1224" i="1"/>
  <c r="F1224" i="1"/>
  <c r="E1244" i="1"/>
  <c r="F1244" i="1"/>
  <c r="E1196" i="1"/>
  <c r="F1242" i="1"/>
  <c r="E1242" i="1"/>
  <c r="F1292" i="1"/>
  <c r="E1292" i="1"/>
  <c r="E1171" i="1"/>
  <c r="F1171" i="1"/>
  <c r="E1199" i="1"/>
  <c r="E1135" i="1"/>
  <c r="F1135" i="1"/>
  <c r="E1264" i="1"/>
  <c r="F1264" i="1"/>
  <c r="E1109" i="1"/>
  <c r="F1109" i="1"/>
  <c r="E1260" i="1"/>
  <c r="F1260" i="1"/>
  <c r="E1212" i="1"/>
  <c r="F1212" i="1"/>
  <c r="E1164" i="1"/>
  <c r="F1164" i="1"/>
  <c r="F1165" i="1"/>
  <c r="F1146" i="1"/>
  <c r="E1146" i="1"/>
  <c r="E1085" i="1"/>
  <c r="F1085" i="1"/>
  <c r="F1170" i="1"/>
  <c r="E1170" i="1"/>
  <c r="F1254" i="1"/>
  <c r="E1254" i="1"/>
  <c r="E1236" i="1"/>
  <c r="F1236" i="1"/>
  <c r="F1238" i="1"/>
  <c r="E1238" i="1"/>
  <c r="F1185" i="1"/>
  <c r="F1278" i="1"/>
  <c r="E1278" i="1"/>
  <c r="E1076" i="1"/>
  <c r="F1076" i="1"/>
  <c r="E1192" i="1"/>
  <c r="F1258" i="1"/>
  <c r="E1258" i="1"/>
  <c r="F1288" i="1"/>
  <c r="E1288" i="1"/>
  <c r="E1107" i="1"/>
  <c r="E1079" i="1"/>
  <c r="F1107" i="1"/>
  <c r="F1192" i="1"/>
  <c r="F1191" i="1"/>
  <c r="F1223" i="1"/>
  <c r="F1255" i="1"/>
  <c r="E1111" i="1"/>
  <c r="F1080" i="1"/>
  <c r="F1160" i="1"/>
  <c r="E1094" i="1"/>
  <c r="E1158" i="1"/>
  <c r="F1211" i="1"/>
  <c r="F1188" i="1"/>
  <c r="E1266" i="1"/>
  <c r="F1231" i="1"/>
  <c r="E1267" i="1"/>
  <c r="F1125" i="1"/>
  <c r="F1168" i="1"/>
  <c r="E1279" i="1"/>
  <c r="E1225" i="1"/>
  <c r="F1225" i="1"/>
  <c r="E1263" i="1"/>
  <c r="F1075" i="1"/>
  <c r="E1153" i="1"/>
  <c r="F1153" i="1"/>
  <c r="E1259" i="1"/>
  <c r="E1179" i="1"/>
  <c r="F1179" i="1"/>
  <c r="F1138" i="1"/>
  <c r="E1138" i="1"/>
  <c r="F1295" i="1"/>
  <c r="E1149" i="1"/>
  <c r="F1149" i="1"/>
  <c r="E1187" i="1"/>
  <c r="F1187" i="1"/>
  <c r="F1088" i="1"/>
  <c r="E1088" i="1"/>
  <c r="E1251" i="1"/>
  <c r="F1251" i="1"/>
  <c r="E1256" i="1"/>
  <c r="F1256" i="1"/>
  <c r="F1130" i="1"/>
  <c r="E1130" i="1"/>
  <c r="E1216" i="1"/>
  <c r="F1216" i="1"/>
  <c r="E1117" i="1"/>
  <c r="F1117" i="1"/>
  <c r="F1294" i="1"/>
  <c r="E1294" i="1"/>
  <c r="F1287" i="1"/>
  <c r="E1112" i="1"/>
  <c r="F1112" i="1"/>
  <c r="F1181" i="1"/>
  <c r="E1165" i="1"/>
  <c r="F1186" i="1"/>
  <c r="E1185" i="1"/>
  <c r="F1111" i="1"/>
  <c r="E1157" i="1"/>
  <c r="F1094" i="1"/>
  <c r="F1158" i="1"/>
  <c r="F1106" i="1"/>
  <c r="F1266" i="1"/>
  <c r="E1099" i="1"/>
  <c r="F1098" i="1"/>
  <c r="E1125" i="1"/>
  <c r="F1086" i="1"/>
  <c r="E1101" i="1"/>
  <c r="E1105" i="1"/>
  <c r="F1272" i="1"/>
  <c r="E1272" i="1"/>
  <c r="F1134" i="1"/>
  <c r="E1134" i="1"/>
  <c r="E1132" i="1"/>
  <c r="F1132" i="1"/>
  <c r="E1139" i="1"/>
  <c r="F1139" i="1"/>
  <c r="F1289" i="1"/>
  <c r="E1289" i="1"/>
  <c r="E1084" i="1"/>
  <c r="F1084" i="1"/>
  <c r="E1247" i="1"/>
  <c r="F1247" i="1"/>
  <c r="F1210" i="1"/>
  <c r="E1210" i="1"/>
  <c r="E1145" i="1"/>
  <c r="F1145" i="1"/>
  <c r="E1180" i="1"/>
  <c r="F1180" i="1"/>
  <c r="F1095" i="1"/>
  <c r="E1095" i="1"/>
  <c r="F1102" i="1"/>
  <c r="E1102" i="1"/>
  <c r="E1213" i="1"/>
  <c r="F1213" i="1"/>
  <c r="F1214" i="1"/>
  <c r="E1214" i="1"/>
  <c r="F1274" i="1"/>
  <c r="E1274" i="1"/>
  <c r="E1129" i="1"/>
  <c r="F1129" i="1"/>
  <c r="F1122" i="1"/>
  <c r="E1122" i="1"/>
  <c r="F1097" i="1"/>
  <c r="F1249" i="1"/>
  <c r="F1197" i="1"/>
  <c r="E1092" i="1"/>
  <c r="E1172" i="1"/>
  <c r="F1131" i="1"/>
  <c r="E1191" i="1"/>
  <c r="E1176" i="1"/>
  <c r="E1188" i="1"/>
  <c r="F1226" i="1"/>
  <c r="E1226" i="1"/>
  <c r="E1089" i="1"/>
  <c r="F1089" i="1"/>
  <c r="E1140" i="1"/>
  <c r="F1140" i="1"/>
  <c r="F1250" i="1"/>
  <c r="E1250" i="1"/>
  <c r="E1087" i="1"/>
  <c r="F1087" i="1"/>
  <c r="E1221" i="1"/>
  <c r="F1221" i="1"/>
  <c r="E1133" i="1"/>
  <c r="F1133" i="1"/>
  <c r="E1124" i="1"/>
  <c r="F1124" i="1"/>
  <c r="F1143" i="1"/>
  <c r="E1143" i="1"/>
  <c r="E1208" i="1"/>
  <c r="F1208" i="1"/>
  <c r="E1073" i="1"/>
  <c r="F1073" i="1"/>
  <c r="E1074" i="1"/>
  <c r="F1074" i="1"/>
  <c r="F1070" i="1"/>
  <c r="E1072" i="1"/>
  <c r="F1072" i="1"/>
  <c r="E1071" i="1"/>
  <c r="F1071" i="1"/>
  <c r="E1070" i="1"/>
  <c r="Q866" i="1"/>
  <c r="D1058" i="1"/>
  <c r="O877" i="1"/>
  <c r="N886" i="1"/>
  <c r="S994" i="1"/>
  <c r="O955" i="1"/>
  <c r="H998" i="1"/>
  <c r="I928" i="1"/>
  <c r="Q974" i="1"/>
  <c r="R878" i="1"/>
  <c r="P847" i="1"/>
  <c r="Q953" i="1"/>
  <c r="D990" i="1"/>
  <c r="H1006" i="1"/>
  <c r="F935" i="1"/>
  <c r="N861" i="1"/>
  <c r="L863" i="1"/>
  <c r="G963" i="1"/>
  <c r="H966" i="1"/>
  <c r="I845" i="1"/>
  <c r="H958" i="1"/>
  <c r="F1030" i="1"/>
  <c r="B960" i="1"/>
  <c r="F960" i="1"/>
  <c r="J960" i="1"/>
  <c r="B978" i="1"/>
  <c r="H978" i="1"/>
  <c r="M978" i="1"/>
  <c r="S978" i="1"/>
  <c r="B962" i="1"/>
  <c r="O962" i="1"/>
  <c r="L962" i="1"/>
  <c r="Q893" i="1"/>
  <c r="K893" i="1"/>
  <c r="R893" i="1"/>
  <c r="J927" i="1"/>
  <c r="K927" i="1"/>
  <c r="F927" i="1"/>
  <c r="P927" i="1"/>
  <c r="J881" i="1"/>
  <c r="N892" i="1"/>
  <c r="Q932" i="1"/>
  <c r="E952" i="1"/>
  <c r="N959" i="1"/>
  <c r="M874" i="1"/>
  <c r="K877" i="1"/>
  <c r="S974" i="1"/>
  <c r="O960" i="1"/>
  <c r="H953" i="1"/>
  <c r="G927" i="1"/>
  <c r="L955" i="1"/>
  <c r="F893" i="1"/>
  <c r="I978" i="1"/>
  <c r="G958" i="1"/>
  <c r="L960" i="1"/>
  <c r="S962" i="1"/>
  <c r="F955" i="1"/>
  <c r="M893" i="1"/>
  <c r="P1022" i="1"/>
  <c r="H1022" i="1"/>
  <c r="J1022" i="1"/>
  <c r="F877" i="1"/>
  <c r="N877" i="1"/>
  <c r="L877" i="1"/>
  <c r="D974" i="1"/>
  <c r="L974" i="1"/>
  <c r="J974" i="1"/>
  <c r="D1046" i="1"/>
  <c r="L1046" i="1"/>
  <c r="Q1046" i="1"/>
  <c r="N1046" i="1"/>
  <c r="J868" i="1"/>
  <c r="P850" i="1"/>
  <c r="H1038" i="1"/>
  <c r="S1038" i="1"/>
  <c r="K1038" i="1"/>
  <c r="R1038" i="1"/>
  <c r="P1034" i="1"/>
  <c r="H886" i="1"/>
  <c r="P886" i="1"/>
  <c r="E886" i="1"/>
  <c r="R886" i="1"/>
  <c r="D994" i="1"/>
  <c r="L994" i="1"/>
  <c r="O994" i="1"/>
  <c r="M994" i="1"/>
  <c r="E878" i="1"/>
  <c r="N878" i="1"/>
  <c r="F878" i="1"/>
  <c r="K847" i="1"/>
  <c r="S847" i="1"/>
  <c r="H847" i="1"/>
  <c r="N847" i="1"/>
  <c r="R873" i="1"/>
  <c r="Q1033" i="1"/>
  <c r="P1033" i="1"/>
  <c r="H1033" i="1"/>
  <c r="L925" i="1"/>
  <c r="D925" i="1"/>
  <c r="G925" i="1"/>
  <c r="J925" i="1"/>
  <c r="F958" i="1"/>
  <c r="K1022" i="1"/>
  <c r="E960" i="1"/>
  <c r="M878" i="1"/>
  <c r="R962" i="1"/>
  <c r="J1033" i="1"/>
  <c r="R925" i="1"/>
  <c r="N868" i="1"/>
  <c r="C847" i="1"/>
  <c r="I1022" i="1"/>
  <c r="H927" i="1"/>
  <c r="I1033" i="1"/>
  <c r="C925" i="1"/>
  <c r="M1046" i="1"/>
  <c r="P1038" i="1"/>
  <c r="H1026" i="1"/>
  <c r="G868" i="1"/>
  <c r="D953" i="1"/>
  <c r="N943" i="1"/>
  <c r="E837" i="1"/>
  <c r="R955" i="1"/>
  <c r="Q940" i="1"/>
  <c r="J958" i="1"/>
  <c r="O953" i="1"/>
  <c r="E955" i="1"/>
  <c r="R868" i="1"/>
  <c r="B865" i="1"/>
  <c r="P863" i="1"/>
  <c r="J873" i="1"/>
  <c r="H949" i="1"/>
  <c r="L1042" i="1"/>
  <c r="L966" i="1"/>
  <c r="B1002" i="1"/>
  <c r="O1062" i="1"/>
  <c r="O872" i="1"/>
  <c r="K940" i="1"/>
  <c r="B871" i="1"/>
  <c r="G932" i="1"/>
  <c r="I959" i="1"/>
  <c r="M956" i="1"/>
  <c r="B842" i="1"/>
  <c r="B853" i="1"/>
  <c r="S963" i="1"/>
  <c r="R943" i="1"/>
  <c r="S952" i="1"/>
  <c r="B890" i="1"/>
  <c r="J861" i="1"/>
  <c r="N881" i="1"/>
  <c r="B885" i="1"/>
  <c r="K837" i="1"/>
  <c r="Q1058" i="1"/>
  <c r="D1010" i="1"/>
  <c r="B924" i="1"/>
  <c r="I961" i="1"/>
  <c r="B917" i="1"/>
  <c r="P957" i="1"/>
  <c r="P1054" i="1"/>
  <c r="C845" i="1"/>
  <c r="I870" i="1"/>
  <c r="L1026" i="1"/>
  <c r="B883" i="1"/>
  <c r="L935" i="1"/>
  <c r="H874" i="1"/>
  <c r="R948" i="1"/>
  <c r="B882" i="1"/>
  <c r="B941" i="1"/>
  <c r="S990" i="1"/>
  <c r="M1034" i="1"/>
  <c r="E1006" i="1"/>
  <c r="K898" i="1"/>
  <c r="D929" i="1"/>
  <c r="L866" i="1"/>
  <c r="B849" i="1"/>
  <c r="L892" i="1"/>
  <c r="R939" i="1"/>
  <c r="I850" i="1"/>
  <c r="B1016" i="1"/>
  <c r="D933" i="1"/>
  <c r="R923" i="1"/>
  <c r="N964" i="1"/>
  <c r="P998" i="1"/>
  <c r="J928" i="1"/>
  <c r="C864" i="1"/>
  <c r="M953" i="1"/>
  <c r="I955" i="1"/>
  <c r="K868" i="1"/>
  <c r="E1029" i="1"/>
  <c r="I1029" i="1"/>
  <c r="M1029" i="1"/>
  <c r="Q1029" i="1"/>
  <c r="G1029" i="1"/>
  <c r="L1029" i="1"/>
  <c r="R1029" i="1"/>
  <c r="C1029" i="1"/>
  <c r="H1029" i="1"/>
  <c r="N1029" i="1"/>
  <c r="S1029" i="1"/>
  <c r="D1029" i="1"/>
  <c r="O1029" i="1"/>
  <c r="J1029" i="1"/>
  <c r="P1029" i="1"/>
  <c r="F1029" i="1"/>
  <c r="K1029" i="1"/>
  <c r="C967" i="1"/>
  <c r="G967" i="1"/>
  <c r="K967" i="1"/>
  <c r="O967" i="1"/>
  <c r="S967" i="1"/>
  <c r="H967" i="1"/>
  <c r="M967" i="1"/>
  <c r="R967" i="1"/>
  <c r="F967" i="1"/>
  <c r="N967" i="1"/>
  <c r="I967" i="1"/>
  <c r="P967" i="1"/>
  <c r="D967" i="1"/>
  <c r="Q967" i="1"/>
  <c r="J967" i="1"/>
  <c r="E967" i="1"/>
  <c r="L967" i="1"/>
  <c r="B904" i="1"/>
  <c r="E904" i="1"/>
  <c r="I904" i="1"/>
  <c r="M904" i="1"/>
  <c r="Q904" i="1"/>
  <c r="C904" i="1"/>
  <c r="H904" i="1"/>
  <c r="N904" i="1"/>
  <c r="S904" i="1"/>
  <c r="D904" i="1"/>
  <c r="K904" i="1"/>
  <c r="R904" i="1"/>
  <c r="F904" i="1"/>
  <c r="L904" i="1"/>
  <c r="O904" i="1"/>
  <c r="P904" i="1"/>
  <c r="G904" i="1"/>
  <c r="J904" i="1"/>
  <c r="C918" i="1"/>
  <c r="G918" i="1"/>
  <c r="K918" i="1"/>
  <c r="O918" i="1"/>
  <c r="S918" i="1"/>
  <c r="E918" i="1"/>
  <c r="J918" i="1"/>
  <c r="P918" i="1"/>
  <c r="H918" i="1"/>
  <c r="N918" i="1"/>
  <c r="I918" i="1"/>
  <c r="Q918" i="1"/>
  <c r="D918" i="1"/>
  <c r="R918" i="1"/>
  <c r="F918" i="1"/>
  <c r="L918" i="1"/>
  <c r="M918" i="1"/>
  <c r="C987" i="1"/>
  <c r="G987" i="1"/>
  <c r="K987" i="1"/>
  <c r="O987" i="1"/>
  <c r="S987" i="1"/>
  <c r="F987" i="1"/>
  <c r="L987" i="1"/>
  <c r="Q987" i="1"/>
  <c r="H987" i="1"/>
  <c r="M987" i="1"/>
  <c r="R987" i="1"/>
  <c r="D987" i="1"/>
  <c r="N987" i="1"/>
  <c r="I987" i="1"/>
  <c r="E987" i="1"/>
  <c r="J987" i="1"/>
  <c r="P987" i="1"/>
  <c r="B921" i="1"/>
  <c r="F1048" i="1"/>
  <c r="J1048" i="1"/>
  <c r="N1048" i="1"/>
  <c r="R1048" i="1"/>
  <c r="D1048" i="1"/>
  <c r="I1048" i="1"/>
  <c r="O1048" i="1"/>
  <c r="C1048" i="1"/>
  <c r="K1048" i="1"/>
  <c r="Q1048" i="1"/>
  <c r="H1048" i="1"/>
  <c r="S1048" i="1"/>
  <c r="L1048" i="1"/>
  <c r="G1048" i="1"/>
  <c r="P1048" i="1"/>
  <c r="E1048" i="1"/>
  <c r="M1048" i="1"/>
  <c r="E985" i="1"/>
  <c r="I985" i="1"/>
  <c r="M985" i="1"/>
  <c r="Q985" i="1"/>
  <c r="C985" i="1"/>
  <c r="H985" i="1"/>
  <c r="N985" i="1"/>
  <c r="S985" i="1"/>
  <c r="D985" i="1"/>
  <c r="J985" i="1"/>
  <c r="O985" i="1"/>
  <c r="F985" i="1"/>
  <c r="P985" i="1"/>
  <c r="K985" i="1"/>
  <c r="R985" i="1"/>
  <c r="G985" i="1"/>
  <c r="L985" i="1"/>
  <c r="B859" i="1"/>
  <c r="F907" i="1"/>
  <c r="J907" i="1"/>
  <c r="N907" i="1"/>
  <c r="R907" i="1"/>
  <c r="E907" i="1"/>
  <c r="K907" i="1"/>
  <c r="P907" i="1"/>
  <c r="C907" i="1"/>
  <c r="I907" i="1"/>
  <c r="Q907" i="1"/>
  <c r="D907" i="1"/>
  <c r="L907" i="1"/>
  <c r="S907" i="1"/>
  <c r="G907" i="1"/>
  <c r="H907" i="1"/>
  <c r="M907" i="1"/>
  <c r="O907" i="1"/>
  <c r="B846" i="1"/>
  <c r="N846" i="1"/>
  <c r="D948" i="1"/>
  <c r="C874" i="1"/>
  <c r="H940" i="1"/>
  <c r="D940" i="1"/>
  <c r="D864" i="1"/>
  <c r="N1016" i="1"/>
  <c r="H959" i="1"/>
  <c r="S849" i="1"/>
  <c r="C964" i="1"/>
  <c r="G933" i="1"/>
  <c r="E859" i="1"/>
  <c r="M923" i="1"/>
  <c r="E923" i="1"/>
  <c r="H939" i="1"/>
  <c r="J939" i="1"/>
  <c r="N898" i="1"/>
  <c r="G941" i="1"/>
  <c r="D941" i="1"/>
  <c r="F990" i="1"/>
  <c r="F1006" i="1"/>
  <c r="D1006" i="1"/>
  <c r="O1058" i="1"/>
  <c r="N1042" i="1"/>
  <c r="F1042" i="1"/>
  <c r="P1042" i="1"/>
  <c r="P870" i="1"/>
  <c r="F883" i="1"/>
  <c r="D845" i="1"/>
  <c r="O866" i="1"/>
  <c r="E966" i="1"/>
  <c r="S998" i="1"/>
  <c r="O1030" i="1"/>
  <c r="D1030" i="1"/>
  <c r="H1034" i="1"/>
  <c r="L949" i="1"/>
  <c r="S865" i="1"/>
  <c r="F871" i="1"/>
  <c r="G871" i="1"/>
  <c r="H850" i="1"/>
  <c r="F1062" i="1"/>
  <c r="P932" i="1"/>
  <c r="E932" i="1"/>
  <c r="I837" i="1"/>
  <c r="O890" i="1"/>
  <c r="Q952" i="1"/>
  <c r="J917" i="1"/>
  <c r="K885" i="1"/>
  <c r="P963" i="1"/>
  <c r="C963" i="1"/>
  <c r="J892" i="1"/>
  <c r="P928" i="1"/>
  <c r="Q853" i="1"/>
  <c r="L956" i="1"/>
  <c r="E956" i="1"/>
  <c r="R842" i="1"/>
  <c r="K842" i="1"/>
  <c r="H842" i="1"/>
  <c r="G935" i="1"/>
  <c r="C935" i="1"/>
  <c r="J872" i="1"/>
  <c r="S872" i="1"/>
  <c r="J1002" i="1"/>
  <c r="M1002" i="1"/>
  <c r="R961" i="1"/>
  <c r="Q961" i="1"/>
  <c r="Q921" i="1"/>
  <c r="M921" i="1"/>
  <c r="L881" i="1"/>
  <c r="P881" i="1"/>
  <c r="S882" i="1"/>
  <c r="K882" i="1"/>
  <c r="H882" i="1"/>
  <c r="I1026" i="1"/>
  <c r="M1026" i="1"/>
  <c r="O1026" i="1"/>
  <c r="Q929" i="1"/>
  <c r="E929" i="1"/>
  <c r="D873" i="1"/>
  <c r="K873" i="1"/>
  <c r="F992" i="1"/>
  <c r="J992" i="1"/>
  <c r="N992" i="1"/>
  <c r="R992" i="1"/>
  <c r="G992" i="1"/>
  <c r="L992" i="1"/>
  <c r="Q992" i="1"/>
  <c r="C992" i="1"/>
  <c r="H992" i="1"/>
  <c r="M992" i="1"/>
  <c r="S992" i="1"/>
  <c r="D992" i="1"/>
  <c r="O992" i="1"/>
  <c r="I992" i="1"/>
  <c r="E992" i="1"/>
  <c r="K992" i="1"/>
  <c r="P992" i="1"/>
  <c r="B1030" i="1"/>
  <c r="E920" i="1"/>
  <c r="I920" i="1"/>
  <c r="M920" i="1"/>
  <c r="Q920" i="1"/>
  <c r="C920" i="1"/>
  <c r="H920" i="1"/>
  <c r="N920" i="1"/>
  <c r="S920" i="1"/>
  <c r="J920" i="1"/>
  <c r="P920" i="1"/>
  <c r="D920" i="1"/>
  <c r="K920" i="1"/>
  <c r="R920" i="1"/>
  <c r="L920" i="1"/>
  <c r="O920" i="1"/>
  <c r="F920" i="1"/>
  <c r="G920" i="1"/>
  <c r="C946" i="1"/>
  <c r="G946" i="1"/>
  <c r="K946" i="1"/>
  <c r="O946" i="1"/>
  <c r="S946" i="1"/>
  <c r="D946" i="1"/>
  <c r="I946" i="1"/>
  <c r="N946" i="1"/>
  <c r="H946" i="1"/>
  <c r="P946" i="1"/>
  <c r="J946" i="1"/>
  <c r="Q946" i="1"/>
  <c r="L946" i="1"/>
  <c r="M946" i="1"/>
  <c r="R946" i="1"/>
  <c r="E946" i="1"/>
  <c r="F946" i="1"/>
  <c r="B905" i="1"/>
  <c r="D905" i="1"/>
  <c r="H905" i="1"/>
  <c r="L905" i="1"/>
  <c r="P905" i="1"/>
  <c r="G905" i="1"/>
  <c r="M905" i="1"/>
  <c r="R905" i="1"/>
  <c r="I905" i="1"/>
  <c r="O905" i="1"/>
  <c r="C905" i="1"/>
  <c r="J905" i="1"/>
  <c r="Q905" i="1"/>
  <c r="K905" i="1"/>
  <c r="N905" i="1"/>
  <c r="E905" i="1"/>
  <c r="S905" i="1"/>
  <c r="F905" i="1"/>
  <c r="B1062" i="1"/>
  <c r="E916" i="1"/>
  <c r="I916" i="1"/>
  <c r="M916" i="1"/>
  <c r="Q916" i="1"/>
  <c r="G916" i="1"/>
  <c r="L916" i="1"/>
  <c r="R916" i="1"/>
  <c r="F916" i="1"/>
  <c r="N916" i="1"/>
  <c r="H916" i="1"/>
  <c r="O916" i="1"/>
  <c r="J916" i="1"/>
  <c r="K916" i="1"/>
  <c r="P916" i="1"/>
  <c r="C916" i="1"/>
  <c r="D916" i="1"/>
  <c r="S916" i="1"/>
  <c r="C954" i="1"/>
  <c r="G954" i="1"/>
  <c r="K954" i="1"/>
  <c r="O954" i="1"/>
  <c r="S954" i="1"/>
  <c r="F954" i="1"/>
  <c r="L954" i="1"/>
  <c r="Q954" i="1"/>
  <c r="H954" i="1"/>
  <c r="N954" i="1"/>
  <c r="E954" i="1"/>
  <c r="P954" i="1"/>
  <c r="I954" i="1"/>
  <c r="R954" i="1"/>
  <c r="J954" i="1"/>
  <c r="M954" i="1"/>
  <c r="D954" i="1"/>
  <c r="C855" i="1"/>
  <c r="G855" i="1"/>
  <c r="K855" i="1"/>
  <c r="O855" i="1"/>
  <c r="S855" i="1"/>
  <c r="D855" i="1"/>
  <c r="I855" i="1"/>
  <c r="N855" i="1"/>
  <c r="E855" i="1"/>
  <c r="J855" i="1"/>
  <c r="P855" i="1"/>
  <c r="F855" i="1"/>
  <c r="Q855" i="1"/>
  <c r="L855" i="1"/>
  <c r="R855" i="1"/>
  <c r="M855" i="1"/>
  <c r="H855" i="1"/>
  <c r="D1018" i="1"/>
  <c r="H1018" i="1"/>
  <c r="L1018" i="1"/>
  <c r="P1018" i="1"/>
  <c r="G1018" i="1"/>
  <c r="M1018" i="1"/>
  <c r="R1018" i="1"/>
  <c r="C1018" i="1"/>
  <c r="I1018" i="1"/>
  <c r="N1018" i="1"/>
  <c r="S1018" i="1"/>
  <c r="J1018" i="1"/>
  <c r="E1018" i="1"/>
  <c r="O1018" i="1"/>
  <c r="K1018" i="1"/>
  <c r="Q1018" i="1"/>
  <c r="F1018" i="1"/>
  <c r="C1023" i="1"/>
  <c r="G1023" i="1"/>
  <c r="K1023" i="1"/>
  <c r="O1023" i="1"/>
  <c r="S1023" i="1"/>
  <c r="H1023" i="1"/>
  <c r="M1023" i="1"/>
  <c r="R1023" i="1"/>
  <c r="D1023" i="1"/>
  <c r="I1023" i="1"/>
  <c r="N1023" i="1"/>
  <c r="J1023" i="1"/>
  <c r="E1023" i="1"/>
  <c r="P1023" i="1"/>
  <c r="L1023" i="1"/>
  <c r="Q1023" i="1"/>
  <c r="F1023" i="1"/>
  <c r="B929" i="1"/>
  <c r="E897" i="1"/>
  <c r="I897" i="1"/>
  <c r="M897" i="1"/>
  <c r="Q897" i="1"/>
  <c r="C897" i="1"/>
  <c r="H897" i="1"/>
  <c r="N897" i="1"/>
  <c r="S897" i="1"/>
  <c r="F897" i="1"/>
  <c r="L897" i="1"/>
  <c r="D897" i="1"/>
  <c r="O897" i="1"/>
  <c r="G897" i="1"/>
  <c r="P897" i="1"/>
  <c r="R897" i="1"/>
  <c r="J897" i="1"/>
  <c r="K897" i="1"/>
  <c r="C983" i="1"/>
  <c r="G983" i="1"/>
  <c r="K983" i="1"/>
  <c r="O983" i="1"/>
  <c r="S983" i="1"/>
  <c r="E983" i="1"/>
  <c r="J983" i="1"/>
  <c r="P983" i="1"/>
  <c r="F983" i="1"/>
  <c r="L983" i="1"/>
  <c r="Q983" i="1"/>
  <c r="H983" i="1"/>
  <c r="R983" i="1"/>
  <c r="M983" i="1"/>
  <c r="I983" i="1"/>
  <c r="N983" i="1"/>
  <c r="D983" i="1"/>
  <c r="F884" i="1"/>
  <c r="J884" i="1"/>
  <c r="N884" i="1"/>
  <c r="R884" i="1"/>
  <c r="D884" i="1"/>
  <c r="I884" i="1"/>
  <c r="O884" i="1"/>
  <c r="C884" i="1"/>
  <c r="H884" i="1"/>
  <c r="M884" i="1"/>
  <c r="S884" i="1"/>
  <c r="K884" i="1"/>
  <c r="E884" i="1"/>
  <c r="Q884" i="1"/>
  <c r="G884" i="1"/>
  <c r="L884" i="1"/>
  <c r="P884" i="1"/>
  <c r="E1061" i="1"/>
  <c r="I1061" i="1"/>
  <c r="G1061" i="1"/>
  <c r="L1061" i="1"/>
  <c r="P1061" i="1"/>
  <c r="C1061" i="1"/>
  <c r="J1061" i="1"/>
  <c r="O1061" i="1"/>
  <c r="F1061" i="1"/>
  <c r="N1061" i="1"/>
  <c r="H1061" i="1"/>
  <c r="Q1061" i="1"/>
  <c r="D1061" i="1"/>
  <c r="M1061" i="1"/>
  <c r="S1061" i="1"/>
  <c r="K1061" i="1"/>
  <c r="R1061" i="1"/>
  <c r="B1054" i="1"/>
  <c r="B879" i="1"/>
  <c r="D879" i="1"/>
  <c r="H879" i="1"/>
  <c r="L879" i="1"/>
  <c r="P879" i="1"/>
  <c r="G879" i="1"/>
  <c r="M879" i="1"/>
  <c r="R879" i="1"/>
  <c r="I879" i="1"/>
  <c r="O879" i="1"/>
  <c r="F879" i="1"/>
  <c r="N879" i="1"/>
  <c r="J879" i="1"/>
  <c r="E879" i="1"/>
  <c r="C879" i="1"/>
  <c r="K879" i="1"/>
  <c r="Q879" i="1"/>
  <c r="S879" i="1"/>
  <c r="C1039" i="1"/>
  <c r="G1039" i="1"/>
  <c r="K1039" i="1"/>
  <c r="O1039" i="1"/>
  <c r="S1039" i="1"/>
  <c r="H1039" i="1"/>
  <c r="M1039" i="1"/>
  <c r="R1039" i="1"/>
  <c r="D1039" i="1"/>
  <c r="I1039" i="1"/>
  <c r="N1039" i="1"/>
  <c r="E1039" i="1"/>
  <c r="P1039" i="1"/>
  <c r="J1039" i="1"/>
  <c r="Q1039" i="1"/>
  <c r="F1039" i="1"/>
  <c r="L1039" i="1"/>
  <c r="D901" i="1"/>
  <c r="H901" i="1"/>
  <c r="L901" i="1"/>
  <c r="P901" i="1"/>
  <c r="F901" i="1"/>
  <c r="K901" i="1"/>
  <c r="Q901" i="1"/>
  <c r="E901" i="1"/>
  <c r="M901" i="1"/>
  <c r="S901" i="1"/>
  <c r="G901" i="1"/>
  <c r="N901" i="1"/>
  <c r="I901" i="1"/>
  <c r="J901" i="1"/>
  <c r="O901" i="1"/>
  <c r="R901" i="1"/>
  <c r="C901" i="1"/>
  <c r="B957" i="1"/>
  <c r="F899" i="1"/>
  <c r="J899" i="1"/>
  <c r="N899" i="1"/>
  <c r="R899" i="1"/>
  <c r="C899" i="1"/>
  <c r="H899" i="1"/>
  <c r="M899" i="1"/>
  <c r="S899" i="1"/>
  <c r="D899" i="1"/>
  <c r="K899" i="1"/>
  <c r="Q899" i="1"/>
  <c r="E899" i="1"/>
  <c r="L899" i="1"/>
  <c r="O899" i="1"/>
  <c r="P899" i="1"/>
  <c r="G899" i="1"/>
  <c r="I899" i="1"/>
  <c r="C906" i="1"/>
  <c r="G906" i="1"/>
  <c r="K906" i="1"/>
  <c r="O906" i="1"/>
  <c r="S906" i="1"/>
  <c r="F906" i="1"/>
  <c r="L906" i="1"/>
  <c r="Q906" i="1"/>
  <c r="E906" i="1"/>
  <c r="M906" i="1"/>
  <c r="H906" i="1"/>
  <c r="N906" i="1"/>
  <c r="I906" i="1"/>
  <c r="J906" i="1"/>
  <c r="P906" i="1"/>
  <c r="D906" i="1"/>
  <c r="R906" i="1"/>
  <c r="F1056" i="1"/>
  <c r="J1056" i="1"/>
  <c r="N1056" i="1"/>
  <c r="R1056" i="1"/>
  <c r="G1056" i="1"/>
  <c r="L1056" i="1"/>
  <c r="Q1056" i="1"/>
  <c r="C1056" i="1"/>
  <c r="I1056" i="1"/>
  <c r="P1056" i="1"/>
  <c r="E1056" i="1"/>
  <c r="O1056" i="1"/>
  <c r="H1056" i="1"/>
  <c r="S1056" i="1"/>
  <c r="D1056" i="1"/>
  <c r="M1056" i="1"/>
  <c r="K1056" i="1"/>
  <c r="C851" i="1"/>
  <c r="G851" i="1"/>
  <c r="K851" i="1"/>
  <c r="O851" i="1"/>
  <c r="S851" i="1"/>
  <c r="H851" i="1"/>
  <c r="M851" i="1"/>
  <c r="R851" i="1"/>
  <c r="D851" i="1"/>
  <c r="I851" i="1"/>
  <c r="N851" i="1"/>
  <c r="J851" i="1"/>
  <c r="E851" i="1"/>
  <c r="P851" i="1"/>
  <c r="Q851" i="1"/>
  <c r="F851" i="1"/>
  <c r="L851" i="1"/>
  <c r="D1014" i="1"/>
  <c r="H1014" i="1"/>
  <c r="L1014" i="1"/>
  <c r="P1014" i="1"/>
  <c r="F1014" i="1"/>
  <c r="K1014" i="1"/>
  <c r="Q1014" i="1"/>
  <c r="G1014" i="1"/>
  <c r="M1014" i="1"/>
  <c r="R1014" i="1"/>
  <c r="C1014" i="1"/>
  <c r="N1014" i="1"/>
  <c r="I1014" i="1"/>
  <c r="S1014" i="1"/>
  <c r="O1014" i="1"/>
  <c r="E1014" i="1"/>
  <c r="J1014" i="1"/>
  <c r="E977" i="1"/>
  <c r="I977" i="1"/>
  <c r="M977" i="1"/>
  <c r="Q977" i="1"/>
  <c r="C977" i="1"/>
  <c r="H977" i="1"/>
  <c r="N977" i="1"/>
  <c r="S977" i="1"/>
  <c r="G977" i="1"/>
  <c r="O977" i="1"/>
  <c r="J977" i="1"/>
  <c r="P977" i="1"/>
  <c r="D977" i="1"/>
  <c r="R977" i="1"/>
  <c r="K977" i="1"/>
  <c r="F977" i="1"/>
  <c r="L977" i="1"/>
  <c r="E912" i="1"/>
  <c r="I912" i="1"/>
  <c r="M912" i="1"/>
  <c r="Q912" i="1"/>
  <c r="F912" i="1"/>
  <c r="K912" i="1"/>
  <c r="P912" i="1"/>
  <c r="C912" i="1"/>
  <c r="J912" i="1"/>
  <c r="R912" i="1"/>
  <c r="D912" i="1"/>
  <c r="L912" i="1"/>
  <c r="S912" i="1"/>
  <c r="G912" i="1"/>
  <c r="H912" i="1"/>
  <c r="N912" i="1"/>
  <c r="O912" i="1"/>
  <c r="F947" i="1"/>
  <c r="J947" i="1"/>
  <c r="N947" i="1"/>
  <c r="R947" i="1"/>
  <c r="C947" i="1"/>
  <c r="H947" i="1"/>
  <c r="M947" i="1"/>
  <c r="S947" i="1"/>
  <c r="E947" i="1"/>
  <c r="L947" i="1"/>
  <c r="G947" i="1"/>
  <c r="O947" i="1"/>
  <c r="I947" i="1"/>
  <c r="K947" i="1"/>
  <c r="P947" i="1"/>
  <c r="D947" i="1"/>
  <c r="Q947" i="1"/>
  <c r="E862" i="1"/>
  <c r="I862" i="1"/>
  <c r="M862" i="1"/>
  <c r="Q862" i="1"/>
  <c r="F862" i="1"/>
  <c r="K862" i="1"/>
  <c r="P862" i="1"/>
  <c r="C862" i="1"/>
  <c r="H862" i="1"/>
  <c r="N862" i="1"/>
  <c r="S862" i="1"/>
  <c r="L862" i="1"/>
  <c r="J862" i="1"/>
  <c r="D862" i="1"/>
  <c r="G862" i="1"/>
  <c r="O862" i="1"/>
  <c r="R862" i="1"/>
  <c r="F869" i="1"/>
  <c r="J869" i="1"/>
  <c r="N869" i="1"/>
  <c r="R869" i="1"/>
  <c r="D869" i="1"/>
  <c r="I869" i="1"/>
  <c r="O869" i="1"/>
  <c r="G869" i="1"/>
  <c r="L869" i="1"/>
  <c r="Q869" i="1"/>
  <c r="K869" i="1"/>
  <c r="H869" i="1"/>
  <c r="S869" i="1"/>
  <c r="M869" i="1"/>
  <c r="C869" i="1"/>
  <c r="E869" i="1"/>
  <c r="P869" i="1"/>
  <c r="B958" i="1"/>
  <c r="F980" i="1"/>
  <c r="J980" i="1"/>
  <c r="N980" i="1"/>
  <c r="R980" i="1"/>
  <c r="C980" i="1"/>
  <c r="H980" i="1"/>
  <c r="M980" i="1"/>
  <c r="S980" i="1"/>
  <c r="D980" i="1"/>
  <c r="I980" i="1"/>
  <c r="O980" i="1"/>
  <c r="E980" i="1"/>
  <c r="P980" i="1"/>
  <c r="K980" i="1"/>
  <c r="Q980" i="1"/>
  <c r="G980" i="1"/>
  <c r="L980" i="1"/>
  <c r="E981" i="1"/>
  <c r="I981" i="1"/>
  <c r="M981" i="1"/>
  <c r="Q981" i="1"/>
  <c r="G981" i="1"/>
  <c r="L981" i="1"/>
  <c r="R981" i="1"/>
  <c r="C981" i="1"/>
  <c r="H981" i="1"/>
  <c r="N981" i="1"/>
  <c r="S981" i="1"/>
  <c r="J981" i="1"/>
  <c r="D981" i="1"/>
  <c r="O981" i="1"/>
  <c r="F981" i="1"/>
  <c r="K981" i="1"/>
  <c r="P981" i="1"/>
  <c r="E1041" i="1"/>
  <c r="I1041" i="1"/>
  <c r="M1041" i="1"/>
  <c r="Q1041" i="1"/>
  <c r="F1041" i="1"/>
  <c r="K1041" i="1"/>
  <c r="P1041" i="1"/>
  <c r="G1041" i="1"/>
  <c r="H1041" i="1"/>
  <c r="O1041" i="1"/>
  <c r="C1041" i="1"/>
  <c r="N1041" i="1"/>
  <c r="D1041" i="1"/>
  <c r="R1041" i="1"/>
  <c r="J1041" i="1"/>
  <c r="L1041" i="1"/>
  <c r="S1041" i="1"/>
  <c r="F896" i="1"/>
  <c r="J896" i="1"/>
  <c r="N896" i="1"/>
  <c r="R896" i="1"/>
  <c r="D896" i="1"/>
  <c r="I896" i="1"/>
  <c r="O896" i="1"/>
  <c r="H896" i="1"/>
  <c r="P896" i="1"/>
  <c r="C896" i="1"/>
  <c r="L896" i="1"/>
  <c r="E896" i="1"/>
  <c r="M896" i="1"/>
  <c r="Q896" i="1"/>
  <c r="S896" i="1"/>
  <c r="G896" i="1"/>
  <c r="K896" i="1"/>
  <c r="E889" i="1"/>
  <c r="I889" i="1"/>
  <c r="M889" i="1"/>
  <c r="Q889" i="1"/>
  <c r="C889" i="1"/>
  <c r="H889" i="1"/>
  <c r="D889" i="1"/>
  <c r="K889" i="1"/>
  <c r="P889" i="1"/>
  <c r="F889" i="1"/>
  <c r="N889" i="1"/>
  <c r="G889" i="1"/>
  <c r="R889" i="1"/>
  <c r="J889" i="1"/>
  <c r="S889" i="1"/>
  <c r="L889" i="1"/>
  <c r="O889" i="1"/>
  <c r="B948" i="1"/>
  <c r="B966" i="1"/>
  <c r="F846" i="1"/>
  <c r="J846" i="1"/>
  <c r="C846" i="1"/>
  <c r="P846" i="1"/>
  <c r="O948" i="1"/>
  <c r="S948" i="1"/>
  <c r="J948" i="1"/>
  <c r="G948" i="1"/>
  <c r="E948" i="1"/>
  <c r="K874" i="1"/>
  <c r="F874" i="1"/>
  <c r="L874" i="1"/>
  <c r="I874" i="1"/>
  <c r="P940" i="1"/>
  <c r="F940" i="1"/>
  <c r="O940" i="1"/>
  <c r="M940" i="1"/>
  <c r="E864" i="1"/>
  <c r="J864" i="1"/>
  <c r="N864" i="1"/>
  <c r="O864" i="1"/>
  <c r="S1016" i="1"/>
  <c r="Q1016" i="1"/>
  <c r="K1016" i="1"/>
  <c r="D1016" i="1"/>
  <c r="F1016" i="1"/>
  <c r="C959" i="1"/>
  <c r="E959" i="1"/>
  <c r="L959" i="1"/>
  <c r="J959" i="1"/>
  <c r="H849" i="1"/>
  <c r="L849" i="1"/>
  <c r="O849" i="1"/>
  <c r="M849" i="1"/>
  <c r="M964" i="1"/>
  <c r="Q964" i="1"/>
  <c r="H964" i="1"/>
  <c r="R964" i="1"/>
  <c r="N933" i="1"/>
  <c r="E933" i="1"/>
  <c r="O933" i="1"/>
  <c r="F933" i="1"/>
  <c r="R859" i="1"/>
  <c r="K859" i="1"/>
  <c r="I859" i="1"/>
  <c r="H859" i="1"/>
  <c r="G923" i="1"/>
  <c r="I923" i="1"/>
  <c r="P923" i="1"/>
  <c r="N923" i="1"/>
  <c r="I939" i="1"/>
  <c r="C939" i="1"/>
  <c r="G939" i="1"/>
  <c r="H877" i="1"/>
  <c r="P877" i="1"/>
  <c r="M877" i="1"/>
  <c r="D877" i="1"/>
  <c r="E898" i="1"/>
  <c r="M898" i="1"/>
  <c r="C898" i="1"/>
  <c r="G898" i="1"/>
  <c r="R941" i="1"/>
  <c r="J941" i="1"/>
  <c r="N941" i="1"/>
  <c r="L941" i="1"/>
  <c r="I958" i="1"/>
  <c r="E958" i="1"/>
  <c r="R958" i="1"/>
  <c r="O958" i="1"/>
  <c r="G974" i="1"/>
  <c r="M974" i="1"/>
  <c r="O974" i="1"/>
  <c r="F974" i="1"/>
  <c r="K990" i="1"/>
  <c r="J990" i="1"/>
  <c r="I990" i="1"/>
  <c r="H990" i="1"/>
  <c r="G1006" i="1"/>
  <c r="O1006" i="1"/>
  <c r="N1006" i="1"/>
  <c r="L1006" i="1"/>
  <c r="M1022" i="1"/>
  <c r="F1022" i="1"/>
  <c r="S1022" i="1"/>
  <c r="N1058" i="1"/>
  <c r="M1058" i="1"/>
  <c r="K1058" i="1"/>
  <c r="E1058" i="1"/>
  <c r="R1042" i="1"/>
  <c r="S1042" i="1"/>
  <c r="J1042" i="1"/>
  <c r="H1042" i="1"/>
  <c r="N960" i="1"/>
  <c r="H960" i="1"/>
  <c r="P960" i="1"/>
  <c r="M960" i="1"/>
  <c r="S953" i="1"/>
  <c r="N953" i="1"/>
  <c r="C953" i="1"/>
  <c r="P953" i="1"/>
  <c r="O878" i="1"/>
  <c r="P878" i="1"/>
  <c r="D878" i="1"/>
  <c r="C878" i="1"/>
  <c r="N863" i="1"/>
  <c r="R863" i="1"/>
  <c r="J863" i="1"/>
  <c r="H863" i="1"/>
  <c r="O927" i="1"/>
  <c r="E927" i="1"/>
  <c r="Q927" i="1"/>
  <c r="N927" i="1"/>
  <c r="K861" i="1"/>
  <c r="S861" i="1"/>
  <c r="D861" i="1"/>
  <c r="R861" i="1"/>
  <c r="K962" i="1"/>
  <c r="Q962" i="1"/>
  <c r="N962" i="1"/>
  <c r="G962" i="1"/>
  <c r="D962" i="1"/>
  <c r="S1010" i="1"/>
  <c r="Q1010" i="1"/>
  <c r="J1010" i="1"/>
  <c r="H1010" i="1"/>
  <c r="C955" i="1"/>
  <c r="H955" i="1"/>
  <c r="P955" i="1"/>
  <c r="N955" i="1"/>
  <c r="R1033" i="1"/>
  <c r="K1033" i="1"/>
  <c r="S1033" i="1"/>
  <c r="J870" i="1"/>
  <c r="O870" i="1"/>
  <c r="F870" i="1"/>
  <c r="C870" i="1"/>
  <c r="E870" i="1"/>
  <c r="H883" i="1"/>
  <c r="I883" i="1"/>
  <c r="E883" i="1"/>
  <c r="G883" i="1"/>
  <c r="R845" i="1"/>
  <c r="O845" i="1"/>
  <c r="N845" i="1"/>
  <c r="M845" i="1"/>
  <c r="C866" i="1"/>
  <c r="S866" i="1"/>
  <c r="D866" i="1"/>
  <c r="O966" i="1"/>
  <c r="R966" i="1"/>
  <c r="J966" i="1"/>
  <c r="C966" i="1"/>
  <c r="D966" i="1"/>
  <c r="N998" i="1"/>
  <c r="R998" i="1"/>
  <c r="K998" i="1"/>
  <c r="E1030" i="1"/>
  <c r="I1030" i="1"/>
  <c r="Q1030" i="1"/>
  <c r="L1030" i="1"/>
  <c r="F1034" i="1"/>
  <c r="E1034" i="1"/>
  <c r="C1034" i="1"/>
  <c r="M949" i="1"/>
  <c r="R949" i="1"/>
  <c r="N949" i="1"/>
  <c r="F949" i="1"/>
  <c r="D949" i="1"/>
  <c r="L865" i="1"/>
  <c r="K865" i="1"/>
  <c r="H865" i="1"/>
  <c r="J865" i="1"/>
  <c r="N871" i="1"/>
  <c r="I871" i="1"/>
  <c r="R871" i="1"/>
  <c r="L871" i="1"/>
  <c r="M850" i="1"/>
  <c r="F850" i="1"/>
  <c r="S850" i="1"/>
  <c r="D893" i="1"/>
  <c r="H893" i="1"/>
  <c r="J893" i="1"/>
  <c r="G893" i="1"/>
  <c r="E893" i="1"/>
  <c r="J1062" i="1"/>
  <c r="L1062" i="1"/>
  <c r="D1062" i="1"/>
  <c r="G1062" i="1"/>
  <c r="O932" i="1"/>
  <c r="F932" i="1"/>
  <c r="R932" i="1"/>
  <c r="M932" i="1"/>
  <c r="J837" i="1"/>
  <c r="N837" i="1"/>
  <c r="G837" i="1"/>
  <c r="Q837" i="1"/>
  <c r="Q890" i="1"/>
  <c r="M890" i="1"/>
  <c r="K890" i="1"/>
  <c r="E890" i="1"/>
  <c r="D890" i="1"/>
  <c r="K952" i="1"/>
  <c r="L952" i="1"/>
  <c r="H952" i="1"/>
  <c r="I952" i="1"/>
  <c r="I917" i="1"/>
  <c r="E917" i="1"/>
  <c r="Q917" i="1"/>
  <c r="L917" i="1"/>
  <c r="H924" i="1"/>
  <c r="N924" i="1"/>
  <c r="F924" i="1"/>
  <c r="Q924" i="1"/>
  <c r="F885" i="1"/>
  <c r="P885" i="1"/>
  <c r="L885" i="1"/>
  <c r="C885" i="1"/>
  <c r="E885" i="1"/>
  <c r="E943" i="1"/>
  <c r="P943" i="1"/>
  <c r="L943" i="1"/>
  <c r="J943" i="1"/>
  <c r="O925" i="1"/>
  <c r="E925" i="1"/>
  <c r="N925" i="1"/>
  <c r="J978" i="1"/>
  <c r="N978" i="1"/>
  <c r="E978" i="1"/>
  <c r="P978" i="1"/>
  <c r="I994" i="1"/>
  <c r="R994" i="1"/>
  <c r="K994" i="1"/>
  <c r="E994" i="1"/>
  <c r="J1054" i="1"/>
  <c r="O1054" i="1"/>
  <c r="I1054" i="1"/>
  <c r="H1054" i="1"/>
  <c r="H963" i="1"/>
  <c r="R963" i="1"/>
  <c r="L963" i="1"/>
  <c r="K963" i="1"/>
  <c r="K892" i="1"/>
  <c r="O892" i="1"/>
  <c r="S892" i="1"/>
  <c r="R892" i="1"/>
  <c r="N928" i="1"/>
  <c r="D928" i="1"/>
  <c r="O928" i="1"/>
  <c r="F928" i="1"/>
  <c r="E928" i="1"/>
  <c r="N853" i="1"/>
  <c r="R853" i="1"/>
  <c r="K853" i="1"/>
  <c r="I853" i="1"/>
  <c r="F956" i="1"/>
  <c r="S956" i="1"/>
  <c r="O956" i="1"/>
  <c r="J842" i="1"/>
  <c r="N842" i="1"/>
  <c r="G842" i="1"/>
  <c r="P842" i="1"/>
  <c r="L868" i="1"/>
  <c r="Q868" i="1"/>
  <c r="H868" i="1"/>
  <c r="S868" i="1"/>
  <c r="C868" i="1"/>
  <c r="M935" i="1"/>
  <c r="Q935" i="1"/>
  <c r="I935" i="1"/>
  <c r="J935" i="1"/>
  <c r="P872" i="1"/>
  <c r="N872" i="1"/>
  <c r="L872" i="1"/>
  <c r="K872" i="1"/>
  <c r="K1002" i="1"/>
  <c r="E1002" i="1"/>
  <c r="C1002" i="1"/>
  <c r="P1002" i="1"/>
  <c r="J1046" i="1"/>
  <c r="R1046" i="1"/>
  <c r="O1046" i="1"/>
  <c r="F1046" i="1"/>
  <c r="J886" i="1"/>
  <c r="S886" i="1"/>
  <c r="K886" i="1"/>
  <c r="L961" i="1"/>
  <c r="C961" i="1"/>
  <c r="N961" i="1"/>
  <c r="S921" i="1"/>
  <c r="J921" i="1"/>
  <c r="F921" i="1"/>
  <c r="P921" i="1"/>
  <c r="M881" i="1"/>
  <c r="D881" i="1"/>
  <c r="I881" i="1"/>
  <c r="E881" i="1"/>
  <c r="F881" i="1"/>
  <c r="Q957" i="1"/>
  <c r="M957" i="1"/>
  <c r="I957" i="1"/>
  <c r="H957" i="1"/>
  <c r="E847" i="1"/>
  <c r="R847" i="1"/>
  <c r="L847" i="1"/>
  <c r="N882" i="1"/>
  <c r="I882" i="1"/>
  <c r="E882" i="1"/>
  <c r="P882" i="1"/>
  <c r="S1026" i="1"/>
  <c r="R1026" i="1"/>
  <c r="K1026" i="1"/>
  <c r="E1026" i="1"/>
  <c r="D1026" i="1"/>
  <c r="Q1038" i="1"/>
  <c r="J1038" i="1"/>
  <c r="I1038" i="1"/>
  <c r="R929" i="1"/>
  <c r="G929" i="1"/>
  <c r="O929" i="1"/>
  <c r="L929" i="1"/>
  <c r="I873" i="1"/>
  <c r="G873" i="1"/>
  <c r="C873" i="1"/>
  <c r="E997" i="1"/>
  <c r="I997" i="1"/>
  <c r="M997" i="1"/>
  <c r="Q997" i="1"/>
  <c r="G997" i="1"/>
  <c r="L997" i="1"/>
  <c r="R997" i="1"/>
  <c r="C997" i="1"/>
  <c r="H997" i="1"/>
  <c r="N997" i="1"/>
  <c r="S997" i="1"/>
  <c r="D997" i="1"/>
  <c r="O997" i="1"/>
  <c r="J997" i="1"/>
  <c r="F997" i="1"/>
  <c r="K997" i="1"/>
  <c r="P997" i="1"/>
  <c r="B956" i="1"/>
  <c r="F1060" i="1"/>
  <c r="J1060" i="1"/>
  <c r="N1060" i="1"/>
  <c r="R1060" i="1"/>
  <c r="C1060" i="1"/>
  <c r="H1060" i="1"/>
  <c r="M1060" i="1"/>
  <c r="S1060" i="1"/>
  <c r="E1060" i="1"/>
  <c r="L1060" i="1"/>
  <c r="D1060" i="1"/>
  <c r="O1060" i="1"/>
  <c r="G1060" i="1"/>
  <c r="P1060" i="1"/>
  <c r="K1060" i="1"/>
  <c r="I1060" i="1"/>
  <c r="Q1060" i="1"/>
  <c r="B961" i="1"/>
  <c r="E969" i="1"/>
  <c r="I969" i="1"/>
  <c r="M969" i="1"/>
  <c r="Q969" i="1"/>
  <c r="F969" i="1"/>
  <c r="K969" i="1"/>
  <c r="P969" i="1"/>
  <c r="H969" i="1"/>
  <c r="O969" i="1"/>
  <c r="C969" i="1"/>
  <c r="J969" i="1"/>
  <c r="R969" i="1"/>
  <c r="L969" i="1"/>
  <c r="D969" i="1"/>
  <c r="S969" i="1"/>
  <c r="N969" i="1"/>
  <c r="G969" i="1"/>
  <c r="F1004" i="1"/>
  <c r="J1004" i="1"/>
  <c r="N1004" i="1"/>
  <c r="R1004" i="1"/>
  <c r="E1004" i="1"/>
  <c r="K1004" i="1"/>
  <c r="P1004" i="1"/>
  <c r="G1004" i="1"/>
  <c r="L1004" i="1"/>
  <c r="Q1004" i="1"/>
  <c r="C1004" i="1"/>
  <c r="M1004" i="1"/>
  <c r="H1004" i="1"/>
  <c r="S1004" i="1"/>
  <c r="O1004" i="1"/>
  <c r="D1004" i="1"/>
  <c r="I1004" i="1"/>
  <c r="C1007" i="1"/>
  <c r="G1007" i="1"/>
  <c r="K1007" i="1"/>
  <c r="O1007" i="1"/>
  <c r="S1007" i="1"/>
  <c r="H1007" i="1"/>
  <c r="M1007" i="1"/>
  <c r="R1007" i="1"/>
  <c r="D1007" i="1"/>
  <c r="I1007" i="1"/>
  <c r="N1007" i="1"/>
  <c r="E1007" i="1"/>
  <c r="P1007" i="1"/>
  <c r="J1007" i="1"/>
  <c r="F1007" i="1"/>
  <c r="L1007" i="1"/>
  <c r="Q1007" i="1"/>
  <c r="D1050" i="1"/>
  <c r="H1050" i="1"/>
  <c r="L1050" i="1"/>
  <c r="P1050" i="1"/>
  <c r="G1050" i="1"/>
  <c r="M1050" i="1"/>
  <c r="R1050" i="1"/>
  <c r="E1050" i="1"/>
  <c r="K1050" i="1"/>
  <c r="S1050" i="1"/>
  <c r="C1050" i="1"/>
  <c r="N1050" i="1"/>
  <c r="F1050" i="1"/>
  <c r="O1050" i="1"/>
  <c r="J1050" i="1"/>
  <c r="I1050" i="1"/>
  <c r="Q1050" i="1"/>
  <c r="D945" i="1"/>
  <c r="H945" i="1"/>
  <c r="L945" i="1"/>
  <c r="P945" i="1"/>
  <c r="E945" i="1"/>
  <c r="J945" i="1"/>
  <c r="O945" i="1"/>
  <c r="C945" i="1"/>
  <c r="K945" i="1"/>
  <c r="R945" i="1"/>
  <c r="F945" i="1"/>
  <c r="M945" i="1"/>
  <c r="S945" i="1"/>
  <c r="N945" i="1"/>
  <c r="Q945" i="1"/>
  <c r="G945" i="1"/>
  <c r="I945" i="1"/>
  <c r="E993" i="1"/>
  <c r="I993" i="1"/>
  <c r="M993" i="1"/>
  <c r="Q993" i="1"/>
  <c r="F993" i="1"/>
  <c r="K993" i="1"/>
  <c r="P993" i="1"/>
  <c r="G993" i="1"/>
  <c r="L993" i="1"/>
  <c r="R993" i="1"/>
  <c r="H993" i="1"/>
  <c r="S993" i="1"/>
  <c r="C993" i="1"/>
  <c r="N993" i="1"/>
  <c r="J993" i="1"/>
  <c r="O993" i="1"/>
  <c r="D993" i="1"/>
  <c r="F856" i="1"/>
  <c r="J856" i="1"/>
  <c r="N856" i="1"/>
  <c r="R856" i="1"/>
  <c r="C856" i="1"/>
  <c r="H856" i="1"/>
  <c r="M856" i="1"/>
  <c r="S856" i="1"/>
  <c r="D856" i="1"/>
  <c r="I856" i="1"/>
  <c r="O856" i="1"/>
  <c r="K856" i="1"/>
  <c r="E856" i="1"/>
  <c r="P856" i="1"/>
  <c r="Q856" i="1"/>
  <c r="G856" i="1"/>
  <c r="L856" i="1"/>
  <c r="E1017" i="1"/>
  <c r="I1017" i="1"/>
  <c r="M1017" i="1"/>
  <c r="Q1017" i="1"/>
  <c r="C1017" i="1"/>
  <c r="H1017" i="1"/>
  <c r="N1017" i="1"/>
  <c r="S1017" i="1"/>
  <c r="D1017" i="1"/>
  <c r="J1017" i="1"/>
  <c r="O1017" i="1"/>
  <c r="F1017" i="1"/>
  <c r="P1017" i="1"/>
  <c r="K1017" i="1"/>
  <c r="G1017" i="1"/>
  <c r="L1017" i="1"/>
  <c r="R1017" i="1"/>
  <c r="D854" i="1"/>
  <c r="H854" i="1"/>
  <c r="L854" i="1"/>
  <c r="P854" i="1"/>
  <c r="E854" i="1"/>
  <c r="J854" i="1"/>
  <c r="O854" i="1"/>
  <c r="F854" i="1"/>
  <c r="K854" i="1"/>
  <c r="Q854" i="1"/>
  <c r="M854" i="1"/>
  <c r="G854" i="1"/>
  <c r="R854" i="1"/>
  <c r="N854" i="1"/>
  <c r="I854" i="1"/>
  <c r="C854" i="1"/>
  <c r="S854" i="1"/>
  <c r="B939" i="1"/>
  <c r="B933" i="1"/>
  <c r="C891" i="1"/>
  <c r="G891" i="1"/>
  <c r="K891" i="1"/>
  <c r="O891" i="1"/>
  <c r="S891" i="1"/>
  <c r="D891" i="1"/>
  <c r="I891" i="1"/>
  <c r="N891" i="1"/>
  <c r="H891" i="1"/>
  <c r="P891" i="1"/>
  <c r="L891" i="1"/>
  <c r="E891" i="1"/>
  <c r="M891" i="1"/>
  <c r="F891" i="1"/>
  <c r="J891" i="1"/>
  <c r="Q891" i="1"/>
  <c r="R891" i="1"/>
  <c r="B872" i="1"/>
  <c r="M846" i="1"/>
  <c r="H948" i="1"/>
  <c r="M948" i="1"/>
  <c r="J874" i="1"/>
  <c r="Q874" i="1"/>
  <c r="S940" i="1"/>
  <c r="E940" i="1"/>
  <c r="L864" i="1"/>
  <c r="H1016" i="1"/>
  <c r="L1016" i="1"/>
  <c r="D959" i="1"/>
  <c r="R959" i="1"/>
  <c r="K849" i="1"/>
  <c r="D849" i="1"/>
  <c r="E849" i="1"/>
  <c r="K964" i="1"/>
  <c r="J964" i="1"/>
  <c r="J933" i="1"/>
  <c r="L933" i="1"/>
  <c r="J859" i="1"/>
  <c r="P859" i="1"/>
  <c r="O923" i="1"/>
  <c r="D939" i="1"/>
  <c r="P898" i="1"/>
  <c r="F941" i="1"/>
  <c r="G990" i="1"/>
  <c r="P990" i="1"/>
  <c r="R1006" i="1"/>
  <c r="C1006" i="1"/>
  <c r="I1058" i="1"/>
  <c r="L1058" i="1"/>
  <c r="Q1042" i="1"/>
  <c r="K863" i="1"/>
  <c r="G863" i="1"/>
  <c r="P861" i="1"/>
  <c r="L861" i="1"/>
  <c r="I1010" i="1"/>
  <c r="F1010" i="1"/>
  <c r="R870" i="1"/>
  <c r="M870" i="1"/>
  <c r="M883" i="1"/>
  <c r="O883" i="1"/>
  <c r="G845" i="1"/>
  <c r="P845" i="1"/>
  <c r="E845" i="1"/>
  <c r="P866" i="1"/>
  <c r="I866" i="1"/>
  <c r="N966" i="1"/>
  <c r="O998" i="1"/>
  <c r="G998" i="1"/>
  <c r="C1030" i="1"/>
  <c r="M1030" i="1"/>
  <c r="J1034" i="1"/>
  <c r="N1034" i="1"/>
  <c r="S949" i="1"/>
  <c r="O949" i="1"/>
  <c r="G865" i="1"/>
  <c r="R865" i="1"/>
  <c r="J871" i="1"/>
  <c r="K850" i="1"/>
  <c r="J850" i="1"/>
  <c r="N1062" i="1"/>
  <c r="H932" i="1"/>
  <c r="K932" i="1"/>
  <c r="S837" i="1"/>
  <c r="R837" i="1"/>
  <c r="G890" i="1"/>
  <c r="I890" i="1"/>
  <c r="D952" i="1"/>
  <c r="O952" i="1"/>
  <c r="O917" i="1"/>
  <c r="S917" i="1"/>
  <c r="D917" i="1"/>
  <c r="C924" i="1"/>
  <c r="S924" i="1"/>
  <c r="J924" i="1"/>
  <c r="D885" i="1"/>
  <c r="N885" i="1"/>
  <c r="M885" i="1"/>
  <c r="M943" i="1"/>
  <c r="K943" i="1"/>
  <c r="C943" i="1"/>
  <c r="F1054" i="1"/>
  <c r="S1054" i="1"/>
  <c r="M963" i="1"/>
  <c r="D963" i="1"/>
  <c r="P892" i="1"/>
  <c r="H892" i="1"/>
  <c r="G928" i="1"/>
  <c r="M928" i="1"/>
  <c r="S853" i="1"/>
  <c r="G956" i="1"/>
  <c r="D956" i="1"/>
  <c r="S842" i="1"/>
  <c r="R935" i="1"/>
  <c r="M873" i="1"/>
  <c r="B1058" i="1"/>
  <c r="B1022" i="1"/>
  <c r="B915" i="1"/>
  <c r="F915" i="1"/>
  <c r="J915" i="1"/>
  <c r="N915" i="1"/>
  <c r="R915" i="1"/>
  <c r="C915" i="1"/>
  <c r="H915" i="1"/>
  <c r="M915" i="1"/>
  <c r="S915" i="1"/>
  <c r="I915" i="1"/>
  <c r="P915" i="1"/>
  <c r="D915" i="1"/>
  <c r="K915" i="1"/>
  <c r="Q915" i="1"/>
  <c r="L915" i="1"/>
  <c r="O915" i="1"/>
  <c r="E915" i="1"/>
  <c r="G915" i="1"/>
  <c r="B877" i="1"/>
  <c r="B974" i="1"/>
  <c r="B866" i="1"/>
  <c r="B888" i="1"/>
  <c r="F888" i="1"/>
  <c r="J888" i="1"/>
  <c r="N888" i="1"/>
  <c r="R888" i="1"/>
  <c r="D888" i="1"/>
  <c r="I888" i="1"/>
  <c r="O888" i="1"/>
  <c r="G888" i="1"/>
  <c r="M888" i="1"/>
  <c r="C888" i="1"/>
  <c r="L888" i="1"/>
  <c r="K888" i="1"/>
  <c r="P888" i="1"/>
  <c r="Q888" i="1"/>
  <c r="S888" i="1"/>
  <c r="E888" i="1"/>
  <c r="H888" i="1"/>
  <c r="B1008" i="1"/>
  <c r="F1008" i="1"/>
  <c r="J1008" i="1"/>
  <c r="N1008" i="1"/>
  <c r="R1008" i="1"/>
  <c r="G1008" i="1"/>
  <c r="L1008" i="1"/>
  <c r="Q1008" i="1"/>
  <c r="C1008" i="1"/>
  <c r="H1008" i="1"/>
  <c r="M1008" i="1"/>
  <c r="S1008" i="1"/>
  <c r="I1008" i="1"/>
  <c r="D1008" i="1"/>
  <c r="O1008" i="1"/>
  <c r="K1008" i="1"/>
  <c r="P1008" i="1"/>
  <c r="E1008" i="1"/>
  <c r="B934" i="1"/>
  <c r="C934" i="1"/>
  <c r="G934" i="1"/>
  <c r="K934" i="1"/>
  <c r="O934" i="1"/>
  <c r="S934" i="1"/>
  <c r="E934" i="1"/>
  <c r="J934" i="1"/>
  <c r="P934" i="1"/>
  <c r="F934" i="1"/>
  <c r="M934" i="1"/>
  <c r="H934" i="1"/>
  <c r="N934" i="1"/>
  <c r="Q934" i="1"/>
  <c r="D934" i="1"/>
  <c r="R934" i="1"/>
  <c r="I934" i="1"/>
  <c r="L934" i="1"/>
  <c r="B972" i="1"/>
  <c r="F972" i="1"/>
  <c r="J972" i="1"/>
  <c r="N972" i="1"/>
  <c r="R972" i="1"/>
  <c r="C972" i="1"/>
  <c r="H972" i="1"/>
  <c r="M972" i="1"/>
  <c r="S972" i="1"/>
  <c r="G972" i="1"/>
  <c r="O972" i="1"/>
  <c r="I972" i="1"/>
  <c r="P972" i="1"/>
  <c r="D972" i="1"/>
  <c r="Q972" i="1"/>
  <c r="K972" i="1"/>
  <c r="E972" i="1"/>
  <c r="L972" i="1"/>
  <c r="B1046" i="1"/>
  <c r="B868" i="1"/>
  <c r="B944" i="1"/>
  <c r="E944" i="1"/>
  <c r="I944" i="1"/>
  <c r="M944" i="1"/>
  <c r="Q944" i="1"/>
  <c r="F944" i="1"/>
  <c r="K944" i="1"/>
  <c r="P944" i="1"/>
  <c r="G944" i="1"/>
  <c r="N944" i="1"/>
  <c r="H944" i="1"/>
  <c r="O944" i="1"/>
  <c r="C944" i="1"/>
  <c r="R944" i="1"/>
  <c r="D944" i="1"/>
  <c r="S944" i="1"/>
  <c r="J944" i="1"/>
  <c r="L944" i="1"/>
  <c r="B850" i="1"/>
  <c r="B986" i="1"/>
  <c r="D986" i="1"/>
  <c r="H986" i="1"/>
  <c r="L986" i="1"/>
  <c r="P986" i="1"/>
  <c r="G986" i="1"/>
  <c r="M986" i="1"/>
  <c r="R986" i="1"/>
  <c r="C986" i="1"/>
  <c r="I986" i="1"/>
  <c r="N986" i="1"/>
  <c r="S986" i="1"/>
  <c r="J986" i="1"/>
  <c r="E986" i="1"/>
  <c r="O986" i="1"/>
  <c r="F986" i="1"/>
  <c r="K986" i="1"/>
  <c r="Q986" i="1"/>
  <c r="C942" i="1"/>
  <c r="G942" i="1"/>
  <c r="K942" i="1"/>
  <c r="O942" i="1"/>
  <c r="S942" i="1"/>
  <c r="H942" i="1"/>
  <c r="M942" i="1"/>
  <c r="R942" i="1"/>
  <c r="E942" i="1"/>
  <c r="L942" i="1"/>
  <c r="F942" i="1"/>
  <c r="N942" i="1"/>
  <c r="I942" i="1"/>
  <c r="J942" i="1"/>
  <c r="P942" i="1"/>
  <c r="D942" i="1"/>
  <c r="Q942" i="1"/>
  <c r="B970" i="1"/>
  <c r="D970" i="1"/>
  <c r="H970" i="1"/>
  <c r="L970" i="1"/>
  <c r="P970" i="1"/>
  <c r="E970" i="1"/>
  <c r="J970" i="1"/>
  <c r="O970" i="1"/>
  <c r="F970" i="1"/>
  <c r="M970" i="1"/>
  <c r="S970" i="1"/>
  <c r="G970" i="1"/>
  <c r="N970" i="1"/>
  <c r="I970" i="1"/>
  <c r="Q970" i="1"/>
  <c r="C970" i="1"/>
  <c r="K970" i="1"/>
  <c r="R970" i="1"/>
  <c r="B1019" i="1"/>
  <c r="C1019" i="1"/>
  <c r="G1019" i="1"/>
  <c r="K1019" i="1"/>
  <c r="O1019" i="1"/>
  <c r="S1019" i="1"/>
  <c r="F1019" i="1"/>
  <c r="L1019" i="1"/>
  <c r="Q1019" i="1"/>
  <c r="H1019" i="1"/>
  <c r="M1019" i="1"/>
  <c r="R1019" i="1"/>
  <c r="D1019" i="1"/>
  <c r="N1019" i="1"/>
  <c r="I1019" i="1"/>
  <c r="P1019" i="1"/>
  <c r="E1019" i="1"/>
  <c r="J1019" i="1"/>
  <c r="B1038" i="1"/>
  <c r="B840" i="1"/>
  <c r="F840" i="1"/>
  <c r="J840" i="1"/>
  <c r="N840" i="1"/>
  <c r="R840" i="1"/>
  <c r="C840" i="1"/>
  <c r="H840" i="1"/>
  <c r="M840" i="1"/>
  <c r="S840" i="1"/>
  <c r="D840" i="1"/>
  <c r="I840" i="1"/>
  <c r="O840" i="1"/>
  <c r="E840" i="1"/>
  <c r="P840" i="1"/>
  <c r="K840" i="1"/>
  <c r="Q840" i="1"/>
  <c r="L840" i="1"/>
  <c r="G840" i="1"/>
  <c r="B1034" i="1"/>
  <c r="C887" i="1"/>
  <c r="G887" i="1"/>
  <c r="K887" i="1"/>
  <c r="O887" i="1"/>
  <c r="S887" i="1"/>
  <c r="E887" i="1"/>
  <c r="J887" i="1"/>
  <c r="P887" i="1"/>
  <c r="I887" i="1"/>
  <c r="Q887" i="1"/>
  <c r="L887" i="1"/>
  <c r="D887" i="1"/>
  <c r="N887" i="1"/>
  <c r="F887" i="1"/>
  <c r="R887" i="1"/>
  <c r="H887" i="1"/>
  <c r="M887" i="1"/>
  <c r="B886" i="1"/>
  <c r="B1012" i="1"/>
  <c r="F1012" i="1"/>
  <c r="J1012" i="1"/>
  <c r="N1012" i="1"/>
  <c r="R1012" i="1"/>
  <c r="C1012" i="1"/>
  <c r="H1012" i="1"/>
  <c r="M1012" i="1"/>
  <c r="S1012" i="1"/>
  <c r="D1012" i="1"/>
  <c r="I1012" i="1"/>
  <c r="O1012" i="1"/>
  <c r="E1012" i="1"/>
  <c r="P1012" i="1"/>
  <c r="K1012" i="1"/>
  <c r="G1012" i="1"/>
  <c r="L1012" i="1"/>
  <c r="Q1012" i="1"/>
  <c r="F1000" i="1"/>
  <c r="J1000" i="1"/>
  <c r="N1000" i="1"/>
  <c r="R1000" i="1"/>
  <c r="D1000" i="1"/>
  <c r="I1000" i="1"/>
  <c r="O1000" i="1"/>
  <c r="E1000" i="1"/>
  <c r="K1000" i="1"/>
  <c r="P1000" i="1"/>
  <c r="G1000" i="1"/>
  <c r="Q1000" i="1"/>
  <c r="L1000" i="1"/>
  <c r="S1000" i="1"/>
  <c r="C1000" i="1"/>
  <c r="H1000" i="1"/>
  <c r="M1000" i="1"/>
  <c r="F1020" i="1"/>
  <c r="J1020" i="1"/>
  <c r="N1020" i="1"/>
  <c r="R1020" i="1"/>
  <c r="E1020" i="1"/>
  <c r="K1020" i="1"/>
  <c r="P1020" i="1"/>
  <c r="G1020" i="1"/>
  <c r="L1020" i="1"/>
  <c r="Q1020" i="1"/>
  <c r="H1020" i="1"/>
  <c r="S1020" i="1"/>
  <c r="C1020" i="1"/>
  <c r="M1020" i="1"/>
  <c r="D1020" i="1"/>
  <c r="I1020" i="1"/>
  <c r="O1020" i="1"/>
  <c r="B1051" i="1"/>
  <c r="C1051" i="1"/>
  <c r="G1051" i="1"/>
  <c r="K1051" i="1"/>
  <c r="O1051" i="1"/>
  <c r="S1051" i="1"/>
  <c r="F1051" i="1"/>
  <c r="L1051" i="1"/>
  <c r="Q1051" i="1"/>
  <c r="I1051" i="1"/>
  <c r="P1051" i="1"/>
  <c r="E1051" i="1"/>
  <c r="N1051" i="1"/>
  <c r="H1051" i="1"/>
  <c r="R1051" i="1"/>
  <c r="D1051" i="1"/>
  <c r="M1051" i="1"/>
  <c r="J1051" i="1"/>
  <c r="B1028" i="1"/>
  <c r="F1028" i="1"/>
  <c r="J1028" i="1"/>
  <c r="N1028" i="1"/>
  <c r="R1028" i="1"/>
  <c r="C1028" i="1"/>
  <c r="H1028" i="1"/>
  <c r="M1028" i="1"/>
  <c r="S1028" i="1"/>
  <c r="D1028" i="1"/>
  <c r="I1028" i="1"/>
  <c r="O1028" i="1"/>
  <c r="K1028" i="1"/>
  <c r="E1028" i="1"/>
  <c r="P1028" i="1"/>
  <c r="L1028" i="1"/>
  <c r="Q1028" i="1"/>
  <c r="G1028" i="1"/>
  <c r="B994" i="1"/>
  <c r="B984" i="1"/>
  <c r="F984" i="1"/>
  <c r="J984" i="1"/>
  <c r="N984" i="1"/>
  <c r="R984" i="1"/>
  <c r="D984" i="1"/>
  <c r="I984" i="1"/>
  <c r="O984" i="1"/>
  <c r="E984" i="1"/>
  <c r="K984" i="1"/>
  <c r="P984" i="1"/>
  <c r="L984" i="1"/>
  <c r="G984" i="1"/>
  <c r="Q984" i="1"/>
  <c r="M984" i="1"/>
  <c r="S984" i="1"/>
  <c r="C984" i="1"/>
  <c r="H984" i="1"/>
  <c r="B943" i="1"/>
  <c r="B1044" i="1"/>
  <c r="F1044" i="1"/>
  <c r="J1044" i="1"/>
  <c r="N1044" i="1"/>
  <c r="R1044" i="1"/>
  <c r="C1044" i="1"/>
  <c r="H1044" i="1"/>
  <c r="M1044" i="1"/>
  <c r="S1044" i="1"/>
  <c r="G1044" i="1"/>
  <c r="O1044" i="1"/>
  <c r="K1044" i="1"/>
  <c r="D1044" i="1"/>
  <c r="L1044" i="1"/>
  <c r="I1044" i="1"/>
  <c r="Q1044" i="1"/>
  <c r="P1044" i="1"/>
  <c r="E1044" i="1"/>
  <c r="B841" i="1"/>
  <c r="E841" i="1"/>
  <c r="I841" i="1"/>
  <c r="M841" i="1"/>
  <c r="Q841" i="1"/>
  <c r="G841" i="1"/>
  <c r="L841" i="1"/>
  <c r="R841" i="1"/>
  <c r="C841" i="1"/>
  <c r="H841" i="1"/>
  <c r="N841" i="1"/>
  <c r="S841" i="1"/>
  <c r="J841" i="1"/>
  <c r="D841" i="1"/>
  <c r="O841" i="1"/>
  <c r="P841" i="1"/>
  <c r="F841" i="1"/>
  <c r="K841" i="1"/>
  <c r="B932" i="1"/>
  <c r="B878" i="1"/>
  <c r="B1036" i="1"/>
  <c r="F1036" i="1"/>
  <c r="J1036" i="1"/>
  <c r="N1036" i="1"/>
  <c r="R1036" i="1"/>
  <c r="E1036" i="1"/>
  <c r="K1036" i="1"/>
  <c r="P1036" i="1"/>
  <c r="G1036" i="1"/>
  <c r="L1036" i="1"/>
  <c r="Q1036" i="1"/>
  <c r="C1036" i="1"/>
  <c r="M1036" i="1"/>
  <c r="H1036" i="1"/>
  <c r="S1036" i="1"/>
  <c r="D1036" i="1"/>
  <c r="I1036" i="1"/>
  <c r="O1036" i="1"/>
  <c r="B955" i="1"/>
  <c r="B848" i="1"/>
  <c r="F848" i="1"/>
  <c r="J848" i="1"/>
  <c r="N848" i="1"/>
  <c r="R848" i="1"/>
  <c r="E848" i="1"/>
  <c r="K848" i="1"/>
  <c r="P848" i="1"/>
  <c r="G848" i="1"/>
  <c r="L848" i="1"/>
  <c r="Q848" i="1"/>
  <c r="H848" i="1"/>
  <c r="S848" i="1"/>
  <c r="C848" i="1"/>
  <c r="M848" i="1"/>
  <c r="I848" i="1"/>
  <c r="D848" i="1"/>
  <c r="O848" i="1"/>
  <c r="B847" i="1"/>
  <c r="F1040" i="1"/>
  <c r="J1040" i="1"/>
  <c r="N1040" i="1"/>
  <c r="R1040" i="1"/>
  <c r="G1040" i="1"/>
  <c r="L1040" i="1"/>
  <c r="Q1040" i="1"/>
  <c r="C1040" i="1"/>
  <c r="H1040" i="1"/>
  <c r="M1040" i="1"/>
  <c r="S1040" i="1"/>
  <c r="I1040" i="1"/>
  <c r="D1040" i="1"/>
  <c r="O1040" i="1"/>
  <c r="E1040" i="1"/>
  <c r="K1040" i="1"/>
  <c r="P1040" i="1"/>
  <c r="B873" i="1"/>
  <c r="B1042" i="1"/>
  <c r="B998" i="1"/>
  <c r="B1033" i="1"/>
  <c r="B870" i="1"/>
  <c r="E973" i="1"/>
  <c r="I973" i="1"/>
  <c r="M973" i="1"/>
  <c r="Q973" i="1"/>
  <c r="G973" i="1"/>
  <c r="L973" i="1"/>
  <c r="R973" i="1"/>
  <c r="D973" i="1"/>
  <c r="K973" i="1"/>
  <c r="S973" i="1"/>
  <c r="F973" i="1"/>
  <c r="N973" i="1"/>
  <c r="O973" i="1"/>
  <c r="H973" i="1"/>
  <c r="C973" i="1"/>
  <c r="J973" i="1"/>
  <c r="P973" i="1"/>
  <c r="B951" i="1"/>
  <c r="F951" i="1"/>
  <c r="J951" i="1"/>
  <c r="N951" i="1"/>
  <c r="R951" i="1"/>
  <c r="D951" i="1"/>
  <c r="I951" i="1"/>
  <c r="O951" i="1"/>
  <c r="H951" i="1"/>
  <c r="P951" i="1"/>
  <c r="C951" i="1"/>
  <c r="K951" i="1"/>
  <c r="Q951" i="1"/>
  <c r="L951" i="1"/>
  <c r="M951" i="1"/>
  <c r="S951" i="1"/>
  <c r="E951" i="1"/>
  <c r="G951" i="1"/>
  <c r="B1026" i="1"/>
  <c r="B949" i="1"/>
  <c r="B953" i="1"/>
  <c r="B1052" i="1"/>
  <c r="F1052" i="1"/>
  <c r="J1052" i="1"/>
  <c r="N1052" i="1"/>
  <c r="R1052" i="1"/>
  <c r="E1052" i="1"/>
  <c r="K1052" i="1"/>
  <c r="P1052" i="1"/>
  <c r="G1052" i="1"/>
  <c r="M1052" i="1"/>
  <c r="H1052" i="1"/>
  <c r="Q1052" i="1"/>
  <c r="I1052" i="1"/>
  <c r="S1052" i="1"/>
  <c r="D1052" i="1"/>
  <c r="O1052" i="1"/>
  <c r="C1052" i="1"/>
  <c r="L1052" i="1"/>
  <c r="E1053" i="1"/>
  <c r="I1053" i="1"/>
  <c r="M1053" i="1"/>
  <c r="Q1053" i="1"/>
  <c r="D1053" i="1"/>
  <c r="J1053" i="1"/>
  <c r="O1053" i="1"/>
  <c r="C1053" i="1"/>
  <c r="K1053" i="1"/>
  <c r="R1053" i="1"/>
  <c r="H1053" i="1"/>
  <c r="S1053" i="1"/>
  <c r="L1053" i="1"/>
  <c r="G1053" i="1"/>
  <c r="P1053" i="1"/>
  <c r="N1053" i="1"/>
  <c r="F1053" i="1"/>
  <c r="B996" i="1"/>
  <c r="F996" i="1"/>
  <c r="J996" i="1"/>
  <c r="N996" i="1"/>
  <c r="R996" i="1"/>
  <c r="C996" i="1"/>
  <c r="H996" i="1"/>
  <c r="M996" i="1"/>
  <c r="S996" i="1"/>
  <c r="D996" i="1"/>
  <c r="I996" i="1"/>
  <c r="O996" i="1"/>
  <c r="K996" i="1"/>
  <c r="E996" i="1"/>
  <c r="P996" i="1"/>
  <c r="G996" i="1"/>
  <c r="L996" i="1"/>
  <c r="Q996" i="1"/>
  <c r="C1035" i="1"/>
  <c r="G1035" i="1"/>
  <c r="K1035" i="1"/>
  <c r="O1035" i="1"/>
  <c r="S1035" i="1"/>
  <c r="F1035" i="1"/>
  <c r="L1035" i="1"/>
  <c r="Q1035" i="1"/>
  <c r="H1035" i="1"/>
  <c r="M1035" i="1"/>
  <c r="R1035" i="1"/>
  <c r="I1035" i="1"/>
  <c r="D1035" i="1"/>
  <c r="N1035" i="1"/>
  <c r="E1035" i="1"/>
  <c r="J1035" i="1"/>
  <c r="P1035" i="1"/>
  <c r="B874" i="1"/>
  <c r="D867" i="1"/>
  <c r="H867" i="1"/>
  <c r="L867" i="1"/>
  <c r="P867" i="1"/>
  <c r="F867" i="1"/>
  <c r="K867" i="1"/>
  <c r="Q867" i="1"/>
  <c r="C867" i="1"/>
  <c r="I867" i="1"/>
  <c r="N867" i="1"/>
  <c r="S867" i="1"/>
  <c r="M867" i="1"/>
  <c r="J867" i="1"/>
  <c r="E867" i="1"/>
  <c r="R867" i="1"/>
  <c r="G867" i="1"/>
  <c r="O867" i="1"/>
  <c r="B863" i="1"/>
  <c r="B930" i="1"/>
  <c r="C930" i="1"/>
  <c r="G930" i="1"/>
  <c r="K930" i="1"/>
  <c r="O930" i="1"/>
  <c r="S930" i="1"/>
  <c r="D930" i="1"/>
  <c r="I930" i="1"/>
  <c r="N930" i="1"/>
  <c r="J930" i="1"/>
  <c r="Q930" i="1"/>
  <c r="E930" i="1"/>
  <c r="L930" i="1"/>
  <c r="R930" i="1"/>
  <c r="M930" i="1"/>
  <c r="P930" i="1"/>
  <c r="F930" i="1"/>
  <c r="H930" i="1"/>
  <c r="F1024" i="1"/>
  <c r="J1024" i="1"/>
  <c r="N1024" i="1"/>
  <c r="R1024" i="1"/>
  <c r="G1024" i="1"/>
  <c r="L1024" i="1"/>
  <c r="Q1024" i="1"/>
  <c r="C1024" i="1"/>
  <c r="H1024" i="1"/>
  <c r="M1024" i="1"/>
  <c r="S1024" i="1"/>
  <c r="D1024" i="1"/>
  <c r="O1024" i="1"/>
  <c r="I1024" i="1"/>
  <c r="P1024" i="1"/>
  <c r="E1024" i="1"/>
  <c r="K1024" i="1"/>
  <c r="F1032" i="1"/>
  <c r="J1032" i="1"/>
  <c r="N1032" i="1"/>
  <c r="R1032" i="1"/>
  <c r="D1032" i="1"/>
  <c r="I1032" i="1"/>
  <c r="O1032" i="1"/>
  <c r="E1032" i="1"/>
  <c r="K1032" i="1"/>
  <c r="P1032" i="1"/>
  <c r="G1032" i="1"/>
  <c r="Q1032" i="1"/>
  <c r="L1032" i="1"/>
  <c r="H1032" i="1"/>
  <c r="M1032" i="1"/>
  <c r="S1032" i="1"/>
  <c r="C1032" i="1"/>
  <c r="B923" i="1"/>
  <c r="B968" i="1"/>
  <c r="F968" i="1"/>
  <c r="J968" i="1"/>
  <c r="N968" i="1"/>
  <c r="R968" i="1"/>
  <c r="G968" i="1"/>
  <c r="L968" i="1"/>
  <c r="Q968" i="1"/>
  <c r="D968" i="1"/>
  <c r="K968" i="1"/>
  <c r="S968" i="1"/>
  <c r="E968" i="1"/>
  <c r="M968" i="1"/>
  <c r="O968" i="1"/>
  <c r="H968" i="1"/>
  <c r="C968" i="1"/>
  <c r="I968" i="1"/>
  <c r="P968" i="1"/>
  <c r="B926" i="1"/>
  <c r="C926" i="1"/>
  <c r="G926" i="1"/>
  <c r="K926" i="1"/>
  <c r="O926" i="1"/>
  <c r="S926" i="1"/>
  <c r="H926" i="1"/>
  <c r="M926" i="1"/>
  <c r="R926" i="1"/>
  <c r="F926" i="1"/>
  <c r="N926" i="1"/>
  <c r="I926" i="1"/>
  <c r="P926" i="1"/>
  <c r="J926" i="1"/>
  <c r="L926" i="1"/>
  <c r="Q926" i="1"/>
  <c r="D926" i="1"/>
  <c r="E926" i="1"/>
  <c r="B857" i="1"/>
  <c r="F857" i="1"/>
  <c r="J857" i="1"/>
  <c r="N857" i="1"/>
  <c r="R857" i="1"/>
  <c r="C857" i="1"/>
  <c r="G857" i="1"/>
  <c r="K857" i="1"/>
  <c r="O857" i="1"/>
  <c r="S857" i="1"/>
  <c r="D857" i="1"/>
  <c r="L857" i="1"/>
  <c r="H857" i="1"/>
  <c r="P857" i="1"/>
  <c r="E857" i="1"/>
  <c r="Q857" i="1"/>
  <c r="I857" i="1"/>
  <c r="M857" i="1"/>
  <c r="B925" i="1"/>
  <c r="B875" i="1"/>
  <c r="D875" i="1"/>
  <c r="H875" i="1"/>
  <c r="L875" i="1"/>
  <c r="P875" i="1"/>
  <c r="F875" i="1"/>
  <c r="K875" i="1"/>
  <c r="Q875" i="1"/>
  <c r="E875" i="1"/>
  <c r="M875" i="1"/>
  <c r="S875" i="1"/>
  <c r="C875" i="1"/>
  <c r="J875" i="1"/>
  <c r="R875" i="1"/>
  <c r="G875" i="1"/>
  <c r="O875" i="1"/>
  <c r="I875" i="1"/>
  <c r="N875" i="1"/>
  <c r="B880" i="1"/>
  <c r="C880" i="1"/>
  <c r="G880" i="1"/>
  <c r="K880" i="1"/>
  <c r="O880" i="1"/>
  <c r="S880" i="1"/>
  <c r="F880" i="1"/>
  <c r="L880" i="1"/>
  <c r="Q880" i="1"/>
  <c r="E880" i="1"/>
  <c r="M880" i="1"/>
  <c r="D880" i="1"/>
  <c r="J880" i="1"/>
  <c r="R880" i="1"/>
  <c r="H880" i="1"/>
  <c r="I880" i="1"/>
  <c r="N880" i="1"/>
  <c r="P880" i="1"/>
  <c r="E908" i="1"/>
  <c r="I908" i="1"/>
  <c r="M908" i="1"/>
  <c r="Q908" i="1"/>
  <c r="D908" i="1"/>
  <c r="J908" i="1"/>
  <c r="O908" i="1"/>
  <c r="G908" i="1"/>
  <c r="N908" i="1"/>
  <c r="H908" i="1"/>
  <c r="P908" i="1"/>
  <c r="C908" i="1"/>
  <c r="R908" i="1"/>
  <c r="F908" i="1"/>
  <c r="S908" i="1"/>
  <c r="K908" i="1"/>
  <c r="L908" i="1"/>
  <c r="B898" i="1"/>
  <c r="B959" i="1"/>
  <c r="B1063" i="1"/>
  <c r="F1063" i="1"/>
  <c r="J1063" i="1"/>
  <c r="N1063" i="1"/>
  <c r="R1063" i="1"/>
  <c r="C1063" i="1"/>
  <c r="H1063" i="1"/>
  <c r="M1063" i="1"/>
  <c r="S1063" i="1"/>
  <c r="I1063" i="1"/>
  <c r="P1063" i="1"/>
  <c r="D1063" i="1"/>
  <c r="K1063" i="1"/>
  <c r="Q1063" i="1"/>
  <c r="G1063" i="1"/>
  <c r="O1063" i="1"/>
  <c r="E1063" i="1"/>
  <c r="L1063" i="1"/>
  <c r="B940" i="1"/>
  <c r="B864" i="1"/>
  <c r="C999" i="1"/>
  <c r="G999" i="1"/>
  <c r="K999" i="1"/>
  <c r="O999" i="1"/>
  <c r="S999" i="1"/>
  <c r="E999" i="1"/>
  <c r="J999" i="1"/>
  <c r="P999" i="1"/>
  <c r="F999" i="1"/>
  <c r="L999" i="1"/>
  <c r="Q999" i="1"/>
  <c r="M999" i="1"/>
  <c r="H999" i="1"/>
  <c r="R999" i="1"/>
  <c r="N999" i="1"/>
  <c r="D999" i="1"/>
  <c r="I999" i="1"/>
  <c r="B1049" i="1"/>
  <c r="E1049" i="1"/>
  <c r="I1049" i="1"/>
  <c r="M1049" i="1"/>
  <c r="Q1049" i="1"/>
  <c r="C1049" i="1"/>
  <c r="H1049" i="1"/>
  <c r="N1049" i="1"/>
  <c r="S1049" i="1"/>
  <c r="G1049" i="1"/>
  <c r="O1049" i="1"/>
  <c r="K1049" i="1"/>
  <c r="D1049" i="1"/>
  <c r="L1049" i="1"/>
  <c r="J1049" i="1"/>
  <c r="R1049" i="1"/>
  <c r="F1049" i="1"/>
  <c r="P1049" i="1"/>
  <c r="B928" i="1"/>
  <c r="Q846" i="1"/>
  <c r="S846" i="1"/>
  <c r="R846" i="1"/>
  <c r="L846" i="1"/>
  <c r="N948" i="1"/>
  <c r="K948" i="1"/>
  <c r="C948" i="1"/>
  <c r="Q948" i="1"/>
  <c r="D874" i="1"/>
  <c r="P874" i="1"/>
  <c r="O874" i="1"/>
  <c r="G874" i="1"/>
  <c r="E874" i="1"/>
  <c r="N940" i="1"/>
  <c r="R940" i="1"/>
  <c r="J940" i="1"/>
  <c r="I940" i="1"/>
  <c r="M864" i="1"/>
  <c r="Q864" i="1"/>
  <c r="I864" i="1"/>
  <c r="K864" i="1"/>
  <c r="M1016" i="1"/>
  <c r="G1016" i="1"/>
  <c r="E1016" i="1"/>
  <c r="R1016" i="1"/>
  <c r="M959" i="1"/>
  <c r="S959" i="1"/>
  <c r="O959" i="1"/>
  <c r="G959" i="1"/>
  <c r="F959" i="1"/>
  <c r="N849" i="1"/>
  <c r="P849" i="1"/>
  <c r="J849" i="1"/>
  <c r="I849" i="1"/>
  <c r="S964" i="1"/>
  <c r="I964" i="1"/>
  <c r="P964" i="1"/>
  <c r="M933" i="1"/>
  <c r="R933" i="1"/>
  <c r="I933" i="1"/>
  <c r="P933" i="1"/>
  <c r="O859" i="1"/>
  <c r="G859" i="1"/>
  <c r="F859" i="1"/>
  <c r="C859" i="1"/>
  <c r="D859" i="1"/>
  <c r="S923" i="1"/>
  <c r="C923" i="1"/>
  <c r="K923" i="1"/>
  <c r="J923" i="1"/>
  <c r="S939" i="1"/>
  <c r="O939" i="1"/>
  <c r="P939" i="1"/>
  <c r="N939" i="1"/>
  <c r="Q877" i="1"/>
  <c r="S877" i="1"/>
  <c r="G877" i="1"/>
  <c r="R877" i="1"/>
  <c r="L898" i="1"/>
  <c r="Q898" i="1"/>
  <c r="F898" i="1"/>
  <c r="S898" i="1"/>
  <c r="D898" i="1"/>
  <c r="M941" i="1"/>
  <c r="O941" i="1"/>
  <c r="I941" i="1"/>
  <c r="H941" i="1"/>
  <c r="P958" i="1"/>
  <c r="Q958" i="1"/>
  <c r="M958" i="1"/>
  <c r="K958" i="1"/>
  <c r="N974" i="1"/>
  <c r="R974" i="1"/>
  <c r="I974" i="1"/>
  <c r="P974" i="1"/>
  <c r="M990" i="1"/>
  <c r="Q990" i="1"/>
  <c r="E990" i="1"/>
  <c r="C990" i="1"/>
  <c r="Q1006" i="1"/>
  <c r="J1006" i="1"/>
  <c r="I1006" i="1"/>
  <c r="G1022" i="1"/>
  <c r="O1022" i="1"/>
  <c r="N1022" i="1"/>
  <c r="L1022" i="1"/>
  <c r="F1058" i="1"/>
  <c r="S1058" i="1"/>
  <c r="C1058" i="1"/>
  <c r="P1058" i="1"/>
  <c r="K1042" i="1"/>
  <c r="I1042" i="1"/>
  <c r="M1042" i="1"/>
  <c r="E1042" i="1"/>
  <c r="D1042" i="1"/>
  <c r="C960" i="1"/>
  <c r="S960" i="1"/>
  <c r="K960" i="1"/>
  <c r="I960" i="1"/>
  <c r="I953" i="1"/>
  <c r="E953" i="1"/>
  <c r="R953" i="1"/>
  <c r="L953" i="1"/>
  <c r="G878" i="1"/>
  <c r="J878" i="1"/>
  <c r="S878" i="1"/>
  <c r="Q878" i="1"/>
  <c r="S863" i="1"/>
  <c r="C863" i="1"/>
  <c r="M863" i="1"/>
  <c r="E863" i="1"/>
  <c r="D863" i="1"/>
  <c r="I927" i="1"/>
  <c r="S927" i="1"/>
  <c r="L927" i="1"/>
  <c r="M861" i="1"/>
  <c r="H861" i="1"/>
  <c r="Q861" i="1"/>
  <c r="E962" i="1"/>
  <c r="C962" i="1"/>
  <c r="F962" i="1"/>
  <c r="P962" i="1"/>
  <c r="N1010" i="1"/>
  <c r="M1010" i="1"/>
  <c r="K1010" i="1"/>
  <c r="E1010" i="1"/>
  <c r="M955" i="1"/>
  <c r="S955" i="1"/>
  <c r="K955" i="1"/>
  <c r="J955" i="1"/>
  <c r="L1033" i="1"/>
  <c r="O1033" i="1"/>
  <c r="N1033" i="1"/>
  <c r="M1033" i="1"/>
  <c r="G870" i="1"/>
  <c r="D870" i="1"/>
  <c r="S870" i="1"/>
  <c r="Q870" i="1"/>
  <c r="R883" i="1"/>
  <c r="Q883" i="1"/>
  <c r="D883" i="1"/>
  <c r="S883" i="1"/>
  <c r="C883" i="1"/>
  <c r="K845" i="1"/>
  <c r="J845" i="1"/>
  <c r="H845" i="1"/>
  <c r="N866" i="1"/>
  <c r="H866" i="1"/>
  <c r="R866" i="1"/>
  <c r="M866" i="1"/>
  <c r="G966" i="1"/>
  <c r="K966" i="1"/>
  <c r="S966" i="1"/>
  <c r="P966" i="1"/>
  <c r="E998" i="1"/>
  <c r="C998" i="1"/>
  <c r="M998" i="1"/>
  <c r="F998" i="1"/>
  <c r="D998" i="1"/>
  <c r="N1030" i="1"/>
  <c r="R1030" i="1"/>
  <c r="K1030" i="1"/>
  <c r="H1030" i="1"/>
  <c r="Q1034" i="1"/>
  <c r="S1034" i="1"/>
  <c r="R1034" i="1"/>
  <c r="L1034" i="1"/>
  <c r="J949" i="1"/>
  <c r="C949" i="1"/>
  <c r="G949" i="1"/>
  <c r="P949" i="1"/>
  <c r="I865" i="1"/>
  <c r="O865" i="1"/>
  <c r="E865" i="1"/>
  <c r="C865" i="1"/>
  <c r="F865" i="1"/>
  <c r="Q871" i="1"/>
  <c r="O871" i="1"/>
  <c r="M871" i="1"/>
  <c r="H871" i="1"/>
  <c r="R850" i="1"/>
  <c r="O850" i="1"/>
  <c r="N850" i="1"/>
  <c r="L850" i="1"/>
  <c r="N893" i="1"/>
  <c r="O893" i="1"/>
  <c r="C893" i="1"/>
  <c r="P1062" i="1"/>
  <c r="M1062" i="1"/>
  <c r="E1062" i="1"/>
  <c r="S1062" i="1"/>
  <c r="C1062" i="1"/>
  <c r="J932" i="1"/>
  <c r="S932" i="1"/>
  <c r="L932" i="1"/>
  <c r="I932" i="1"/>
  <c r="D837" i="1"/>
  <c r="C837" i="1"/>
  <c r="P837" i="1"/>
  <c r="M837" i="1"/>
  <c r="N890" i="1"/>
  <c r="S890" i="1"/>
  <c r="C890" i="1"/>
  <c r="P890" i="1"/>
  <c r="R952" i="1"/>
  <c r="J952" i="1"/>
  <c r="F952" i="1"/>
  <c r="C952" i="1"/>
  <c r="G917" i="1"/>
  <c r="R917" i="1"/>
  <c r="K917" i="1"/>
  <c r="H917" i="1"/>
  <c r="R924" i="1"/>
  <c r="G924" i="1"/>
  <c r="O924" i="1"/>
  <c r="M924" i="1"/>
  <c r="S885" i="1"/>
  <c r="O885" i="1"/>
  <c r="G885" i="1"/>
  <c r="Q885" i="1"/>
  <c r="O943" i="1"/>
  <c r="S943" i="1"/>
  <c r="I943" i="1"/>
  <c r="G943" i="1"/>
  <c r="F943" i="1"/>
  <c r="M925" i="1"/>
  <c r="Q925" i="1"/>
  <c r="I925" i="1"/>
  <c r="H925" i="1"/>
  <c r="C978" i="1"/>
  <c r="F978" i="1"/>
  <c r="R978" i="1"/>
  <c r="L978" i="1"/>
  <c r="C994" i="1"/>
  <c r="G994" i="1"/>
  <c r="F994" i="1"/>
  <c r="P994" i="1"/>
  <c r="Q1054" i="1"/>
  <c r="M1054" i="1"/>
  <c r="G1054" i="1"/>
  <c r="C1054" i="1"/>
  <c r="D1054" i="1"/>
  <c r="N963" i="1"/>
  <c r="J963" i="1"/>
  <c r="F963" i="1"/>
  <c r="I892" i="1"/>
  <c r="D892" i="1"/>
  <c r="M892" i="1"/>
  <c r="L928" i="1"/>
  <c r="R928" i="1"/>
  <c r="H928" i="1"/>
  <c r="Q928" i="1"/>
  <c r="O853" i="1"/>
  <c r="C853" i="1"/>
  <c r="L853" i="1"/>
  <c r="F853" i="1"/>
  <c r="E853" i="1"/>
  <c r="N956" i="1"/>
  <c r="K956" i="1"/>
  <c r="J956" i="1"/>
  <c r="I956" i="1"/>
  <c r="E842" i="1"/>
  <c r="C842" i="1"/>
  <c r="Q842" i="1"/>
  <c r="L842" i="1"/>
  <c r="I868" i="1"/>
  <c r="F868" i="1"/>
  <c r="P868" i="1"/>
  <c r="O868" i="1"/>
  <c r="H935" i="1"/>
  <c r="S935" i="1"/>
  <c r="K935" i="1"/>
  <c r="D935" i="1"/>
  <c r="E872" i="1"/>
  <c r="I872" i="1"/>
  <c r="F872" i="1"/>
  <c r="G872" i="1"/>
  <c r="F1002" i="1"/>
  <c r="S1002" i="1"/>
  <c r="R1002" i="1"/>
  <c r="L1002" i="1"/>
  <c r="S1046" i="1"/>
  <c r="G1046" i="1"/>
  <c r="I1046" i="1"/>
  <c r="P1046" i="1"/>
  <c r="O886" i="1"/>
  <c r="G886" i="1"/>
  <c r="M886" i="1"/>
  <c r="F886" i="1"/>
  <c r="D886" i="1"/>
  <c r="F961" i="1"/>
  <c r="P961" i="1"/>
  <c r="H961" i="1"/>
  <c r="E961" i="1"/>
  <c r="C921" i="1"/>
  <c r="O921" i="1"/>
  <c r="R921" i="1"/>
  <c r="L921" i="1"/>
  <c r="G881" i="1"/>
  <c r="O881" i="1"/>
  <c r="C881" i="1"/>
  <c r="R881" i="1"/>
  <c r="R957" i="1"/>
  <c r="O957" i="1"/>
  <c r="F957" i="1"/>
  <c r="C957" i="1"/>
  <c r="D957" i="1"/>
  <c r="I847" i="1"/>
  <c r="M847" i="1"/>
  <c r="F847" i="1"/>
  <c r="G847" i="1"/>
  <c r="G882" i="1"/>
  <c r="M882" i="1"/>
  <c r="Q882" i="1"/>
  <c r="L882" i="1"/>
  <c r="N1026" i="1"/>
  <c r="G1026" i="1"/>
  <c r="F1026" i="1"/>
  <c r="P1026" i="1"/>
  <c r="G1038" i="1"/>
  <c r="F1038" i="1"/>
  <c r="E1038" i="1"/>
  <c r="C1038" i="1"/>
  <c r="D1038" i="1"/>
  <c r="C929" i="1"/>
  <c r="S929" i="1"/>
  <c r="J929" i="1"/>
  <c r="H929" i="1"/>
  <c r="O873" i="1"/>
  <c r="S873" i="1"/>
  <c r="P873" i="1"/>
  <c r="N873" i="1"/>
  <c r="F919" i="1"/>
  <c r="J919" i="1"/>
  <c r="N919" i="1"/>
  <c r="R919" i="1"/>
  <c r="D919" i="1"/>
  <c r="I919" i="1"/>
  <c r="O919" i="1"/>
  <c r="E919" i="1"/>
  <c r="L919" i="1"/>
  <c r="S919" i="1"/>
  <c r="G919" i="1"/>
  <c r="M919" i="1"/>
  <c r="P919" i="1"/>
  <c r="C919" i="1"/>
  <c r="Q919" i="1"/>
  <c r="H919" i="1"/>
  <c r="K919" i="1"/>
  <c r="E1037" i="1"/>
  <c r="I1037" i="1"/>
  <c r="M1037" i="1"/>
  <c r="Q1037" i="1"/>
  <c r="D1037" i="1"/>
  <c r="J1037" i="1"/>
  <c r="O1037" i="1"/>
  <c r="F1037" i="1"/>
  <c r="K1037" i="1"/>
  <c r="P1037" i="1"/>
  <c r="G1037" i="1"/>
  <c r="R1037" i="1"/>
  <c r="L1037" i="1"/>
  <c r="H1037" i="1"/>
  <c r="N1037" i="1"/>
  <c r="S1037" i="1"/>
  <c r="C1037" i="1"/>
  <c r="C1047" i="1"/>
  <c r="G1047" i="1"/>
  <c r="K1047" i="1"/>
  <c r="O1047" i="1"/>
  <c r="S1047" i="1"/>
  <c r="E1047" i="1"/>
  <c r="J1047" i="1"/>
  <c r="P1047" i="1"/>
  <c r="F1047" i="1"/>
  <c r="M1047" i="1"/>
  <c r="H1047" i="1"/>
  <c r="Q1047" i="1"/>
  <c r="I1047" i="1"/>
  <c r="R1047" i="1"/>
  <c r="D1047" i="1"/>
  <c r="N1047" i="1"/>
  <c r="L1047" i="1"/>
  <c r="C895" i="1"/>
  <c r="G895" i="1"/>
  <c r="K895" i="1"/>
  <c r="O895" i="1"/>
  <c r="S895" i="1"/>
  <c r="E895" i="1"/>
  <c r="J895" i="1"/>
  <c r="P895" i="1"/>
  <c r="D895" i="1"/>
  <c r="L895" i="1"/>
  <c r="R895" i="1"/>
  <c r="I895" i="1"/>
  <c r="M895" i="1"/>
  <c r="N895" i="1"/>
  <c r="Q895" i="1"/>
  <c r="F895" i="1"/>
  <c r="H895" i="1"/>
  <c r="B1010" i="1"/>
  <c r="F911" i="1"/>
  <c r="J911" i="1"/>
  <c r="N911" i="1"/>
  <c r="R911" i="1"/>
  <c r="G911" i="1"/>
  <c r="L911" i="1"/>
  <c r="Q911" i="1"/>
  <c r="E911" i="1"/>
  <c r="M911" i="1"/>
  <c r="H911" i="1"/>
  <c r="O911" i="1"/>
  <c r="I911" i="1"/>
  <c r="K911" i="1"/>
  <c r="P911" i="1"/>
  <c r="C911" i="1"/>
  <c r="S911" i="1"/>
  <c r="D911" i="1"/>
  <c r="C1015" i="1"/>
  <c r="G1015" i="1"/>
  <c r="K1015" i="1"/>
  <c r="O1015" i="1"/>
  <c r="S1015" i="1"/>
  <c r="E1015" i="1"/>
  <c r="J1015" i="1"/>
  <c r="P1015" i="1"/>
  <c r="F1015" i="1"/>
  <c r="L1015" i="1"/>
  <c r="Q1015" i="1"/>
  <c r="H1015" i="1"/>
  <c r="R1015" i="1"/>
  <c r="M1015" i="1"/>
  <c r="D1015" i="1"/>
  <c r="I1015" i="1"/>
  <c r="N1015" i="1"/>
  <c r="D982" i="1"/>
  <c r="H982" i="1"/>
  <c r="L982" i="1"/>
  <c r="P982" i="1"/>
  <c r="F982" i="1"/>
  <c r="K982" i="1"/>
  <c r="Q982" i="1"/>
  <c r="G982" i="1"/>
  <c r="M982" i="1"/>
  <c r="R982" i="1"/>
  <c r="C982" i="1"/>
  <c r="N982" i="1"/>
  <c r="I982" i="1"/>
  <c r="S982" i="1"/>
  <c r="E982" i="1"/>
  <c r="J982" i="1"/>
  <c r="O982" i="1"/>
  <c r="E1001" i="1"/>
  <c r="I1001" i="1"/>
  <c r="M1001" i="1"/>
  <c r="Q1001" i="1"/>
  <c r="C1001" i="1"/>
  <c r="H1001" i="1"/>
  <c r="N1001" i="1"/>
  <c r="S1001" i="1"/>
  <c r="D1001" i="1"/>
  <c r="J1001" i="1"/>
  <c r="O1001" i="1"/>
  <c r="K1001" i="1"/>
  <c r="F1001" i="1"/>
  <c r="P1001" i="1"/>
  <c r="G1001" i="1"/>
  <c r="L1001" i="1"/>
  <c r="R1001" i="1"/>
  <c r="F988" i="1"/>
  <c r="J988" i="1"/>
  <c r="N988" i="1"/>
  <c r="R988" i="1"/>
  <c r="E988" i="1"/>
  <c r="K988" i="1"/>
  <c r="P988" i="1"/>
  <c r="G988" i="1"/>
  <c r="L988" i="1"/>
  <c r="Q988" i="1"/>
  <c r="H988" i="1"/>
  <c r="S988" i="1"/>
  <c r="C988" i="1"/>
  <c r="M988" i="1"/>
  <c r="I988" i="1"/>
  <c r="O988" i="1"/>
  <c r="D988" i="1"/>
  <c r="E900" i="1"/>
  <c r="I900" i="1"/>
  <c r="M900" i="1"/>
  <c r="Q900" i="1"/>
  <c r="G900" i="1"/>
  <c r="L900" i="1"/>
  <c r="R900" i="1"/>
  <c r="H900" i="1"/>
  <c r="O900" i="1"/>
  <c r="C900" i="1"/>
  <c r="J900" i="1"/>
  <c r="P900" i="1"/>
  <c r="K900" i="1"/>
  <c r="N900" i="1"/>
  <c r="D900" i="1"/>
  <c r="S900" i="1"/>
  <c r="F900" i="1"/>
  <c r="B964" i="1"/>
  <c r="C910" i="1"/>
  <c r="G910" i="1"/>
  <c r="K910" i="1"/>
  <c r="O910" i="1"/>
  <c r="S910" i="1"/>
  <c r="H910" i="1"/>
  <c r="M910" i="1"/>
  <c r="R910" i="1"/>
  <c r="I910" i="1"/>
  <c r="P910" i="1"/>
  <c r="D910" i="1"/>
  <c r="J910" i="1"/>
  <c r="Q910" i="1"/>
  <c r="L910" i="1"/>
  <c r="N910" i="1"/>
  <c r="E910" i="1"/>
  <c r="F910" i="1"/>
  <c r="C975" i="1"/>
  <c r="G975" i="1"/>
  <c r="K975" i="1"/>
  <c r="O975" i="1"/>
  <c r="S975" i="1"/>
  <c r="E975" i="1"/>
  <c r="J975" i="1"/>
  <c r="P975" i="1"/>
  <c r="F975" i="1"/>
  <c r="M975" i="1"/>
  <c r="H975" i="1"/>
  <c r="N975" i="1"/>
  <c r="I975" i="1"/>
  <c r="Q975" i="1"/>
  <c r="D975" i="1"/>
  <c r="L975" i="1"/>
  <c r="R975" i="1"/>
  <c r="O846" i="1"/>
  <c r="H846" i="1"/>
  <c r="R864" i="1"/>
  <c r="G864" i="1"/>
  <c r="O1016" i="1"/>
  <c r="R849" i="1"/>
  <c r="D964" i="1"/>
  <c r="Q933" i="1"/>
  <c r="S859" i="1"/>
  <c r="D923" i="1"/>
  <c r="F923" i="1"/>
  <c r="K939" i="1"/>
  <c r="J898" i="1"/>
  <c r="O898" i="1"/>
  <c r="K941" i="1"/>
  <c r="C941" i="1"/>
  <c r="Q863" i="1"/>
  <c r="O861" i="1"/>
  <c r="R1010" i="1"/>
  <c r="P1010" i="1"/>
  <c r="N870" i="1"/>
  <c r="P883" i="1"/>
  <c r="M966" i="1"/>
  <c r="Q949" i="1"/>
  <c r="D865" i="1"/>
  <c r="K871" i="1"/>
  <c r="D871" i="1"/>
  <c r="H1062" i="1"/>
  <c r="L890" i="1"/>
  <c r="F917" i="1"/>
  <c r="I924" i="1"/>
  <c r="E1054" i="1"/>
  <c r="D853" i="1"/>
  <c r="G853" i="1"/>
  <c r="P956" i="1"/>
  <c r="H872" i="1"/>
  <c r="D872" i="1"/>
  <c r="C872" i="1"/>
  <c r="N1002" i="1"/>
  <c r="H1002" i="1"/>
  <c r="O961" i="1"/>
  <c r="J961" i="1"/>
  <c r="D961" i="1"/>
  <c r="I921" i="1"/>
  <c r="H921" i="1"/>
  <c r="H881" i="1"/>
  <c r="J957" i="1"/>
  <c r="E957" i="1"/>
  <c r="S957" i="1"/>
  <c r="O882" i="1"/>
  <c r="K929" i="1"/>
  <c r="M929" i="1"/>
  <c r="C950" i="1"/>
  <c r="G950" i="1"/>
  <c r="K950" i="1"/>
  <c r="O950" i="1"/>
  <c r="S950" i="1"/>
  <c r="E950" i="1"/>
  <c r="J950" i="1"/>
  <c r="P950" i="1"/>
  <c r="D950" i="1"/>
  <c r="L950" i="1"/>
  <c r="R950" i="1"/>
  <c r="F950" i="1"/>
  <c r="M950" i="1"/>
  <c r="N950" i="1"/>
  <c r="Q950" i="1"/>
  <c r="H950" i="1"/>
  <c r="I950" i="1"/>
  <c r="B990" i="1"/>
  <c r="B1006" i="1"/>
  <c r="C922" i="1"/>
  <c r="G922" i="1"/>
  <c r="K922" i="1"/>
  <c r="O922" i="1"/>
  <c r="S922" i="1"/>
  <c r="F922" i="1"/>
  <c r="L922" i="1"/>
  <c r="Q922" i="1"/>
  <c r="D922" i="1"/>
  <c r="J922" i="1"/>
  <c r="R922" i="1"/>
  <c r="E922" i="1"/>
  <c r="M922" i="1"/>
  <c r="H922" i="1"/>
  <c r="I922" i="1"/>
  <c r="N922" i="1"/>
  <c r="P922" i="1"/>
  <c r="F976" i="1"/>
  <c r="J976" i="1"/>
  <c r="N976" i="1"/>
  <c r="R976" i="1"/>
  <c r="D976" i="1"/>
  <c r="I976" i="1"/>
  <c r="O976" i="1"/>
  <c r="C976" i="1"/>
  <c r="K976" i="1"/>
  <c r="Q976" i="1"/>
  <c r="E976" i="1"/>
  <c r="L976" i="1"/>
  <c r="S976" i="1"/>
  <c r="G976" i="1"/>
  <c r="M976" i="1"/>
  <c r="H976" i="1"/>
  <c r="P976" i="1"/>
  <c r="B909" i="1"/>
  <c r="D909" i="1"/>
  <c r="H909" i="1"/>
  <c r="L909" i="1"/>
  <c r="P909" i="1"/>
  <c r="C909" i="1"/>
  <c r="I909" i="1"/>
  <c r="N909" i="1"/>
  <c r="S909" i="1"/>
  <c r="E909" i="1"/>
  <c r="K909" i="1"/>
  <c r="R909" i="1"/>
  <c r="F909" i="1"/>
  <c r="M909" i="1"/>
  <c r="O909" i="1"/>
  <c r="Q909" i="1"/>
  <c r="G909" i="1"/>
  <c r="J909" i="1"/>
  <c r="C839" i="1"/>
  <c r="G839" i="1"/>
  <c r="K839" i="1"/>
  <c r="O839" i="1"/>
  <c r="S839" i="1"/>
  <c r="D839" i="1"/>
  <c r="I839" i="1"/>
  <c r="N839" i="1"/>
  <c r="E839" i="1"/>
  <c r="J839" i="1"/>
  <c r="P839" i="1"/>
  <c r="L839" i="1"/>
  <c r="F839" i="1"/>
  <c r="Q839" i="1"/>
  <c r="M839" i="1"/>
  <c r="H839" i="1"/>
  <c r="R839" i="1"/>
  <c r="C914" i="1"/>
  <c r="G914" i="1"/>
  <c r="K914" i="1"/>
  <c r="O914" i="1"/>
  <c r="S914" i="1"/>
  <c r="D914" i="1"/>
  <c r="I914" i="1"/>
  <c r="N914" i="1"/>
  <c r="E914" i="1"/>
  <c r="L914" i="1"/>
  <c r="R914" i="1"/>
  <c r="F914" i="1"/>
  <c r="M914" i="1"/>
  <c r="P914" i="1"/>
  <c r="Q914" i="1"/>
  <c r="H914" i="1"/>
  <c r="J914" i="1"/>
  <c r="B935" i="1"/>
  <c r="E858" i="1"/>
  <c r="I858" i="1"/>
  <c r="M858" i="1"/>
  <c r="Q858" i="1"/>
  <c r="F858" i="1"/>
  <c r="C858" i="1"/>
  <c r="J858" i="1"/>
  <c r="O858" i="1"/>
  <c r="G858" i="1"/>
  <c r="L858" i="1"/>
  <c r="R858" i="1"/>
  <c r="D858" i="1"/>
  <c r="P858" i="1"/>
  <c r="N858" i="1"/>
  <c r="H858" i="1"/>
  <c r="K858" i="1"/>
  <c r="S858" i="1"/>
  <c r="D894" i="1"/>
  <c r="H894" i="1"/>
  <c r="L894" i="1"/>
  <c r="P894" i="1"/>
  <c r="F894" i="1"/>
  <c r="K894" i="1"/>
  <c r="Q894" i="1"/>
  <c r="G894" i="1"/>
  <c r="N894" i="1"/>
  <c r="I894" i="1"/>
  <c r="R894" i="1"/>
  <c r="J894" i="1"/>
  <c r="S894" i="1"/>
  <c r="M894" i="1"/>
  <c r="O894" i="1"/>
  <c r="C894" i="1"/>
  <c r="E894" i="1"/>
  <c r="F903" i="1"/>
  <c r="J903" i="1"/>
  <c r="N903" i="1"/>
  <c r="R903" i="1"/>
  <c r="D903" i="1"/>
  <c r="I903" i="1"/>
  <c r="O903" i="1"/>
  <c r="G903" i="1"/>
  <c r="M903" i="1"/>
  <c r="H903" i="1"/>
  <c r="P903" i="1"/>
  <c r="C903" i="1"/>
  <c r="Q903" i="1"/>
  <c r="E903" i="1"/>
  <c r="S903" i="1"/>
  <c r="K903" i="1"/>
  <c r="L903" i="1"/>
  <c r="E936" i="1"/>
  <c r="I936" i="1"/>
  <c r="M936" i="1"/>
  <c r="Q936" i="1"/>
  <c r="C936" i="1"/>
  <c r="H936" i="1"/>
  <c r="N936" i="1"/>
  <c r="S936" i="1"/>
  <c r="G936" i="1"/>
  <c r="O936" i="1"/>
  <c r="J936" i="1"/>
  <c r="P936" i="1"/>
  <c r="K936" i="1"/>
  <c r="L936" i="1"/>
  <c r="R936" i="1"/>
  <c r="D936" i="1"/>
  <c r="F936" i="1"/>
  <c r="E965" i="1"/>
  <c r="I965" i="1"/>
  <c r="M965" i="1"/>
  <c r="Q965" i="1"/>
  <c r="D965" i="1"/>
  <c r="J965" i="1"/>
  <c r="O965" i="1"/>
  <c r="F965" i="1"/>
  <c r="L965" i="1"/>
  <c r="S965" i="1"/>
  <c r="G965" i="1"/>
  <c r="N965" i="1"/>
  <c r="H965" i="1"/>
  <c r="P965" i="1"/>
  <c r="C965" i="1"/>
  <c r="K965" i="1"/>
  <c r="R965" i="1"/>
  <c r="B861" i="1"/>
  <c r="C995" i="1"/>
  <c r="G995" i="1"/>
  <c r="K995" i="1"/>
  <c r="O995" i="1"/>
  <c r="S995" i="1"/>
  <c r="D995" i="1"/>
  <c r="I995" i="1"/>
  <c r="N995" i="1"/>
  <c r="E995" i="1"/>
  <c r="J995" i="1"/>
  <c r="P995" i="1"/>
  <c r="F995" i="1"/>
  <c r="Q995" i="1"/>
  <c r="L995" i="1"/>
  <c r="R995" i="1"/>
  <c r="H995" i="1"/>
  <c r="M995" i="1"/>
  <c r="C1043" i="1"/>
  <c r="G1043" i="1"/>
  <c r="K1043" i="1"/>
  <c r="O1043" i="1"/>
  <c r="S1043" i="1"/>
  <c r="D1043" i="1"/>
  <c r="I1043" i="1"/>
  <c r="N1043" i="1"/>
  <c r="J1043" i="1"/>
  <c r="Q1043" i="1"/>
  <c r="H1043" i="1"/>
  <c r="R1043" i="1"/>
  <c r="L1043" i="1"/>
  <c r="F1043" i="1"/>
  <c r="P1043" i="1"/>
  <c r="E1043" i="1"/>
  <c r="M1043" i="1"/>
  <c r="C860" i="1"/>
  <c r="G860" i="1"/>
  <c r="K860" i="1"/>
  <c r="O860" i="1"/>
  <c r="S860" i="1"/>
  <c r="H860" i="1"/>
  <c r="M860" i="1"/>
  <c r="R860" i="1"/>
  <c r="E860" i="1"/>
  <c r="J860" i="1"/>
  <c r="P860" i="1"/>
  <c r="D860" i="1"/>
  <c r="N860" i="1"/>
  <c r="L860" i="1"/>
  <c r="Q860" i="1"/>
  <c r="F860" i="1"/>
  <c r="I860" i="1"/>
  <c r="E989" i="1"/>
  <c r="I989" i="1"/>
  <c r="M989" i="1"/>
  <c r="Q989" i="1"/>
  <c r="D989" i="1"/>
  <c r="J989" i="1"/>
  <c r="O989" i="1"/>
  <c r="F989" i="1"/>
  <c r="K989" i="1"/>
  <c r="P989" i="1"/>
  <c r="L989" i="1"/>
  <c r="G989" i="1"/>
  <c r="R989" i="1"/>
  <c r="N989" i="1"/>
  <c r="S989" i="1"/>
  <c r="C989" i="1"/>
  <c r="H989" i="1"/>
  <c r="E1013" i="1"/>
  <c r="I1013" i="1"/>
  <c r="M1013" i="1"/>
  <c r="Q1013" i="1"/>
  <c r="G1013" i="1"/>
  <c r="L1013" i="1"/>
  <c r="R1013" i="1"/>
  <c r="C1013" i="1"/>
  <c r="H1013" i="1"/>
  <c r="N1013" i="1"/>
  <c r="S1013" i="1"/>
  <c r="J1013" i="1"/>
  <c r="D1013" i="1"/>
  <c r="O1013" i="1"/>
  <c r="K1013" i="1"/>
  <c r="P1013" i="1"/>
  <c r="F1013" i="1"/>
  <c r="C971" i="1"/>
  <c r="G971" i="1"/>
  <c r="K971" i="1"/>
  <c r="O971" i="1"/>
  <c r="S971" i="1"/>
  <c r="D971" i="1"/>
  <c r="I971" i="1"/>
  <c r="N971" i="1"/>
  <c r="J971" i="1"/>
  <c r="Q971" i="1"/>
  <c r="E971" i="1"/>
  <c r="L971" i="1"/>
  <c r="R971" i="1"/>
  <c r="F971" i="1"/>
  <c r="M971" i="1"/>
  <c r="H971" i="1"/>
  <c r="P971" i="1"/>
  <c r="B893" i="1"/>
  <c r="B927" i="1"/>
  <c r="E1057" i="1"/>
  <c r="I1057" i="1"/>
  <c r="M1057" i="1"/>
  <c r="Q1057" i="1"/>
  <c r="F1057" i="1"/>
  <c r="K1057" i="1"/>
  <c r="P1057" i="1"/>
  <c r="G1057" i="1"/>
  <c r="N1057" i="1"/>
  <c r="H1057" i="1"/>
  <c r="R1057" i="1"/>
  <c r="J1057" i="1"/>
  <c r="S1057" i="1"/>
  <c r="D1057" i="1"/>
  <c r="O1057" i="1"/>
  <c r="C1057" i="1"/>
  <c r="L1057" i="1"/>
  <c r="F844" i="1"/>
  <c r="J844" i="1"/>
  <c r="N844" i="1"/>
  <c r="R844" i="1"/>
  <c r="D844" i="1"/>
  <c r="I844" i="1"/>
  <c r="O844" i="1"/>
  <c r="E844" i="1"/>
  <c r="K844" i="1"/>
  <c r="P844" i="1"/>
  <c r="L844" i="1"/>
  <c r="G844" i="1"/>
  <c r="Q844" i="1"/>
  <c r="M844" i="1"/>
  <c r="H844" i="1"/>
  <c r="C844" i="1"/>
  <c r="S844" i="1"/>
  <c r="C991" i="1"/>
  <c r="G991" i="1"/>
  <c r="K991" i="1"/>
  <c r="O991" i="1"/>
  <c r="S991" i="1"/>
  <c r="H991" i="1"/>
  <c r="M991" i="1"/>
  <c r="R991" i="1"/>
  <c r="D991" i="1"/>
  <c r="I991" i="1"/>
  <c r="N991" i="1"/>
  <c r="J991" i="1"/>
  <c r="E991" i="1"/>
  <c r="P991" i="1"/>
  <c r="F991" i="1"/>
  <c r="L991" i="1"/>
  <c r="Q991" i="1"/>
  <c r="C1011" i="1"/>
  <c r="G1011" i="1"/>
  <c r="K1011" i="1"/>
  <c r="O1011" i="1"/>
  <c r="S1011" i="1"/>
  <c r="D1011" i="1"/>
  <c r="I1011" i="1"/>
  <c r="N1011" i="1"/>
  <c r="E1011" i="1"/>
  <c r="J1011" i="1"/>
  <c r="P1011" i="1"/>
  <c r="L1011" i="1"/>
  <c r="F1011" i="1"/>
  <c r="Q1011" i="1"/>
  <c r="H1011" i="1"/>
  <c r="M1011" i="1"/>
  <c r="R1011" i="1"/>
  <c r="B963" i="1"/>
  <c r="B892" i="1"/>
  <c r="E1009" i="1"/>
  <c r="I1009" i="1"/>
  <c r="M1009" i="1"/>
  <c r="Q1009" i="1"/>
  <c r="F1009" i="1"/>
  <c r="K1009" i="1"/>
  <c r="P1009" i="1"/>
  <c r="G1009" i="1"/>
  <c r="L1009" i="1"/>
  <c r="R1009" i="1"/>
  <c r="C1009" i="1"/>
  <c r="N1009" i="1"/>
  <c r="H1009" i="1"/>
  <c r="S1009" i="1"/>
  <c r="O1009" i="1"/>
  <c r="D1009" i="1"/>
  <c r="J1009" i="1"/>
  <c r="C1059" i="1"/>
  <c r="G1059" i="1"/>
  <c r="K1059" i="1"/>
  <c r="O1059" i="1"/>
  <c r="S1059" i="1"/>
  <c r="D1059" i="1"/>
  <c r="I1059" i="1"/>
  <c r="N1059" i="1"/>
  <c r="H1059" i="1"/>
  <c r="P1059" i="1"/>
  <c r="L1059" i="1"/>
  <c r="E1059" i="1"/>
  <c r="M1059" i="1"/>
  <c r="J1059" i="1"/>
  <c r="R1059" i="1"/>
  <c r="F1059" i="1"/>
  <c r="Q1059" i="1"/>
  <c r="C938" i="1"/>
  <c r="G938" i="1"/>
  <c r="K938" i="1"/>
  <c r="O938" i="1"/>
  <c r="S938" i="1"/>
  <c r="F938" i="1"/>
  <c r="L938" i="1"/>
  <c r="Q938" i="1"/>
  <c r="I938" i="1"/>
  <c r="P938" i="1"/>
  <c r="D938" i="1"/>
  <c r="J938" i="1"/>
  <c r="R938" i="1"/>
  <c r="E938" i="1"/>
  <c r="H938" i="1"/>
  <c r="M938" i="1"/>
  <c r="N938" i="1"/>
  <c r="C902" i="1"/>
  <c r="G902" i="1"/>
  <c r="K902" i="1"/>
  <c r="O902" i="1"/>
  <c r="S902" i="1"/>
  <c r="E902" i="1"/>
  <c r="J902" i="1"/>
  <c r="P902" i="1"/>
  <c r="I902" i="1"/>
  <c r="Q902" i="1"/>
  <c r="D902" i="1"/>
  <c r="L902" i="1"/>
  <c r="R902" i="1"/>
  <c r="F902" i="1"/>
  <c r="H902" i="1"/>
  <c r="M902" i="1"/>
  <c r="N902" i="1"/>
  <c r="C1031" i="1"/>
  <c r="G1031" i="1"/>
  <c r="K1031" i="1"/>
  <c r="O1031" i="1"/>
  <c r="S1031" i="1"/>
  <c r="E1031" i="1"/>
  <c r="J1031" i="1"/>
  <c r="P1031" i="1"/>
  <c r="F1031" i="1"/>
  <c r="L1031" i="1"/>
  <c r="Q1031" i="1"/>
  <c r="M1031" i="1"/>
  <c r="H1031" i="1"/>
  <c r="R1031" i="1"/>
  <c r="D1031" i="1"/>
  <c r="I1031" i="1"/>
  <c r="N1031" i="1"/>
  <c r="C876" i="1"/>
  <c r="G876" i="1"/>
  <c r="K876" i="1"/>
  <c r="O876" i="1"/>
  <c r="S876" i="1"/>
  <c r="E876" i="1"/>
  <c r="J876" i="1"/>
  <c r="P876" i="1"/>
  <c r="I876" i="1"/>
  <c r="Q876" i="1"/>
  <c r="H876" i="1"/>
  <c r="N876" i="1"/>
  <c r="D876" i="1"/>
  <c r="R876" i="1"/>
  <c r="F876" i="1"/>
  <c r="L876" i="1"/>
  <c r="M876" i="1"/>
  <c r="C1027" i="1"/>
  <c r="G1027" i="1"/>
  <c r="K1027" i="1"/>
  <c r="O1027" i="1"/>
  <c r="S1027" i="1"/>
  <c r="D1027" i="1"/>
  <c r="I1027" i="1"/>
  <c r="N1027" i="1"/>
  <c r="E1027" i="1"/>
  <c r="J1027" i="1"/>
  <c r="P1027" i="1"/>
  <c r="F1027" i="1"/>
  <c r="Q1027" i="1"/>
  <c r="L1027" i="1"/>
  <c r="H1027" i="1"/>
  <c r="M1027" i="1"/>
  <c r="R1027" i="1"/>
  <c r="B845" i="1"/>
  <c r="C979" i="1"/>
  <c r="G979" i="1"/>
  <c r="K979" i="1"/>
  <c r="O979" i="1"/>
  <c r="S979" i="1"/>
  <c r="F979" i="1"/>
  <c r="I979" i="1"/>
  <c r="N979" i="1"/>
  <c r="D979" i="1"/>
  <c r="J979" i="1"/>
  <c r="P979" i="1"/>
  <c r="L979" i="1"/>
  <c r="E979" i="1"/>
  <c r="Q979" i="1"/>
  <c r="M979" i="1"/>
  <c r="R979" i="1"/>
  <c r="H979" i="1"/>
  <c r="D838" i="1"/>
  <c r="H838" i="1"/>
  <c r="L838" i="1"/>
  <c r="P838" i="1"/>
  <c r="E838" i="1"/>
  <c r="J838" i="1"/>
  <c r="O838" i="1"/>
  <c r="F838" i="1"/>
  <c r="K838" i="1"/>
  <c r="Q838" i="1"/>
  <c r="G838" i="1"/>
  <c r="R838" i="1"/>
  <c r="M838" i="1"/>
  <c r="I838" i="1"/>
  <c r="C838" i="1"/>
  <c r="N838" i="1"/>
  <c r="S838" i="1"/>
  <c r="F931" i="1"/>
  <c r="J931" i="1"/>
  <c r="N931" i="1"/>
  <c r="R931" i="1"/>
  <c r="C931" i="1"/>
  <c r="H931" i="1"/>
  <c r="M931" i="1"/>
  <c r="S931" i="1"/>
  <c r="G931" i="1"/>
  <c r="O931" i="1"/>
  <c r="I931" i="1"/>
  <c r="P931" i="1"/>
  <c r="K931" i="1"/>
  <c r="L931" i="1"/>
  <c r="Q931" i="1"/>
  <c r="D931" i="1"/>
  <c r="E931" i="1"/>
  <c r="D913" i="1"/>
  <c r="H913" i="1"/>
  <c r="L913" i="1"/>
  <c r="P913" i="1"/>
  <c r="E913" i="1"/>
  <c r="J913" i="1"/>
  <c r="O913" i="1"/>
  <c r="G913" i="1"/>
  <c r="N913" i="1"/>
  <c r="I913" i="1"/>
  <c r="Q913" i="1"/>
  <c r="C913" i="1"/>
  <c r="R913" i="1"/>
  <c r="F913" i="1"/>
  <c r="S913" i="1"/>
  <c r="K913" i="1"/>
  <c r="M913" i="1"/>
  <c r="F852" i="1"/>
  <c r="J852" i="1"/>
  <c r="N852" i="1"/>
  <c r="R852" i="1"/>
  <c r="G852" i="1"/>
  <c r="L852" i="1"/>
  <c r="Q852" i="1"/>
  <c r="C852" i="1"/>
  <c r="H852" i="1"/>
  <c r="M852" i="1"/>
  <c r="S852" i="1"/>
  <c r="D852" i="1"/>
  <c r="O852" i="1"/>
  <c r="I852" i="1"/>
  <c r="E852" i="1"/>
  <c r="K852" i="1"/>
  <c r="P852" i="1"/>
  <c r="D937" i="1"/>
  <c r="H937" i="1"/>
  <c r="L937" i="1"/>
  <c r="P937" i="1"/>
  <c r="G937" i="1"/>
  <c r="M937" i="1"/>
  <c r="R937" i="1"/>
  <c r="E937" i="1"/>
  <c r="K937" i="1"/>
  <c r="S937" i="1"/>
  <c r="F937" i="1"/>
  <c r="N937" i="1"/>
  <c r="I937" i="1"/>
  <c r="J937" i="1"/>
  <c r="O937" i="1"/>
  <c r="C937" i="1"/>
  <c r="Q937" i="1"/>
  <c r="E1021" i="1"/>
  <c r="I1021" i="1"/>
  <c r="M1021" i="1"/>
  <c r="Q1021" i="1"/>
  <c r="D1021" i="1"/>
  <c r="J1021" i="1"/>
  <c r="O1021" i="1"/>
  <c r="F1021" i="1"/>
  <c r="K1021" i="1"/>
  <c r="P1021" i="1"/>
  <c r="L1021" i="1"/>
  <c r="G1021" i="1"/>
  <c r="R1021" i="1"/>
  <c r="C1021" i="1"/>
  <c r="H1021" i="1"/>
  <c r="N1021" i="1"/>
  <c r="S1021" i="1"/>
  <c r="C1003" i="1"/>
  <c r="G1003" i="1"/>
  <c r="K1003" i="1"/>
  <c r="O1003" i="1"/>
  <c r="S1003" i="1"/>
  <c r="F1003" i="1"/>
  <c r="L1003" i="1"/>
  <c r="Q1003" i="1"/>
  <c r="H1003" i="1"/>
  <c r="M1003" i="1"/>
  <c r="R1003" i="1"/>
  <c r="I1003" i="1"/>
  <c r="D1003" i="1"/>
  <c r="N1003" i="1"/>
  <c r="J1003" i="1"/>
  <c r="P1003" i="1"/>
  <c r="E1003" i="1"/>
  <c r="E1005" i="1"/>
  <c r="I1005" i="1"/>
  <c r="M1005" i="1"/>
  <c r="Q1005" i="1"/>
  <c r="D1005" i="1"/>
  <c r="J1005" i="1"/>
  <c r="O1005" i="1"/>
  <c r="F1005" i="1"/>
  <c r="K1005" i="1"/>
  <c r="P1005" i="1"/>
  <c r="G1005" i="1"/>
  <c r="R1005" i="1"/>
  <c r="L1005" i="1"/>
  <c r="S1005" i="1"/>
  <c r="C1005" i="1"/>
  <c r="H1005" i="1"/>
  <c r="N1005" i="1"/>
  <c r="B952" i="1"/>
  <c r="E1045" i="1"/>
  <c r="I1045" i="1"/>
  <c r="M1045" i="1"/>
  <c r="Q1045" i="1"/>
  <c r="G1045" i="1"/>
  <c r="L1045" i="1"/>
  <c r="R1045" i="1"/>
  <c r="D1045" i="1"/>
  <c r="K1045" i="1"/>
  <c r="S1045" i="1"/>
  <c r="C1045" i="1"/>
  <c r="N1045" i="1"/>
  <c r="F1045" i="1"/>
  <c r="O1045" i="1"/>
  <c r="J1045" i="1"/>
  <c r="H1045" i="1"/>
  <c r="P1045" i="1"/>
  <c r="C843" i="1"/>
  <c r="G843" i="1"/>
  <c r="K843" i="1"/>
  <c r="O843" i="1"/>
  <c r="S843" i="1"/>
  <c r="E843" i="1"/>
  <c r="J843" i="1"/>
  <c r="P843" i="1"/>
  <c r="F843" i="1"/>
  <c r="L843" i="1"/>
  <c r="Q843" i="1"/>
  <c r="H843" i="1"/>
  <c r="R843" i="1"/>
  <c r="M843" i="1"/>
  <c r="I843" i="1"/>
  <c r="D843" i="1"/>
  <c r="N843" i="1"/>
  <c r="E1025" i="1"/>
  <c r="I1025" i="1"/>
  <c r="M1025" i="1"/>
  <c r="Q1025" i="1"/>
  <c r="F1025" i="1"/>
  <c r="K1025" i="1"/>
  <c r="P1025" i="1"/>
  <c r="G1025" i="1"/>
  <c r="L1025" i="1"/>
  <c r="R1025" i="1"/>
  <c r="H1025" i="1"/>
  <c r="S1025" i="1"/>
  <c r="C1025" i="1"/>
  <c r="N1025" i="1"/>
  <c r="D1025" i="1"/>
  <c r="J1025" i="1"/>
  <c r="O1025" i="1"/>
  <c r="C1055" i="1"/>
  <c r="G1055" i="1"/>
  <c r="K1055" i="1"/>
  <c r="O1055" i="1"/>
  <c r="S1055" i="1"/>
  <c r="H1055" i="1"/>
  <c r="M1055" i="1"/>
  <c r="R1055" i="1"/>
  <c r="E1055" i="1"/>
  <c r="L1055" i="1"/>
  <c r="D1055" i="1"/>
  <c r="N1055" i="1"/>
  <c r="F1055" i="1"/>
  <c r="P1055" i="1"/>
  <c r="J1055" i="1"/>
  <c r="Q1055" i="1"/>
  <c r="I1055" i="1"/>
  <c r="B881" i="1"/>
  <c r="K846" i="1"/>
  <c r="E846" i="1"/>
  <c r="I846" i="1"/>
  <c r="G846" i="1"/>
  <c r="D846" i="1"/>
  <c r="F948" i="1"/>
  <c r="P948" i="1"/>
  <c r="L948" i="1"/>
  <c r="I948" i="1"/>
  <c r="S874" i="1"/>
  <c r="N874" i="1"/>
  <c r="R874" i="1"/>
  <c r="G940" i="1"/>
  <c r="L940" i="1"/>
  <c r="C940" i="1"/>
  <c r="P864" i="1"/>
  <c r="H864" i="1"/>
  <c r="F864" i="1"/>
  <c r="S864" i="1"/>
  <c r="C1016" i="1"/>
  <c r="P1016" i="1"/>
  <c r="I1016" i="1"/>
  <c r="J1016" i="1"/>
  <c r="K959" i="1"/>
  <c r="P959" i="1"/>
  <c r="Q959" i="1"/>
  <c r="C849" i="1"/>
  <c r="G849" i="1"/>
  <c r="F849" i="1"/>
  <c r="Q849" i="1"/>
  <c r="G964" i="1"/>
  <c r="L964" i="1"/>
  <c r="O964" i="1"/>
  <c r="E964" i="1"/>
  <c r="F964" i="1"/>
  <c r="S933" i="1"/>
  <c r="C933" i="1"/>
  <c r="K933" i="1"/>
  <c r="H933" i="1"/>
  <c r="M859" i="1"/>
  <c r="Q859" i="1"/>
  <c r="N859" i="1"/>
  <c r="L859" i="1"/>
  <c r="L923" i="1"/>
  <c r="Q923" i="1"/>
  <c r="H923" i="1"/>
  <c r="L939" i="1"/>
  <c r="Q939" i="1"/>
  <c r="M939" i="1"/>
  <c r="E939" i="1"/>
  <c r="F939" i="1"/>
  <c r="C877" i="1"/>
  <c r="E877" i="1"/>
  <c r="I877" i="1"/>
  <c r="J877" i="1"/>
  <c r="R898" i="1"/>
  <c r="H898" i="1"/>
  <c r="I898" i="1"/>
  <c r="E941" i="1"/>
  <c r="Q941" i="1"/>
  <c r="S941" i="1"/>
  <c r="P941" i="1"/>
  <c r="L958" i="1"/>
  <c r="N958" i="1"/>
  <c r="D958" i="1"/>
  <c r="S958" i="1"/>
  <c r="C958" i="1"/>
  <c r="E974" i="1"/>
  <c r="C974" i="1"/>
  <c r="K974" i="1"/>
  <c r="H974" i="1"/>
  <c r="R990" i="1"/>
  <c r="O990" i="1"/>
  <c r="N990" i="1"/>
  <c r="L990" i="1"/>
  <c r="M1006" i="1"/>
  <c r="K1006" i="1"/>
  <c r="S1006" i="1"/>
  <c r="P1006" i="1"/>
  <c r="R1022" i="1"/>
  <c r="Q1022" i="1"/>
  <c r="E1022" i="1"/>
  <c r="C1022" i="1"/>
  <c r="D1022" i="1"/>
  <c r="G1058" i="1"/>
  <c r="R1058" i="1"/>
  <c r="J1058" i="1"/>
  <c r="H1058" i="1"/>
  <c r="C1042" i="1"/>
  <c r="G1042" i="1"/>
  <c r="O1042" i="1"/>
  <c r="G960" i="1"/>
  <c r="R960" i="1"/>
  <c r="D960" i="1"/>
  <c r="Q960" i="1"/>
  <c r="K953" i="1"/>
  <c r="F953" i="1"/>
  <c r="J953" i="1"/>
  <c r="G953" i="1"/>
  <c r="L878" i="1"/>
  <c r="K878" i="1"/>
  <c r="H878" i="1"/>
  <c r="I878" i="1"/>
  <c r="I863" i="1"/>
  <c r="F863" i="1"/>
  <c r="O863" i="1"/>
  <c r="C927" i="1"/>
  <c r="M927" i="1"/>
  <c r="D927" i="1"/>
  <c r="R927" i="1"/>
  <c r="C861" i="1"/>
  <c r="E861" i="1"/>
  <c r="I861" i="1"/>
  <c r="G861" i="1"/>
  <c r="F861" i="1"/>
  <c r="J962" i="1"/>
  <c r="I962" i="1"/>
  <c r="M962" i="1"/>
  <c r="H962" i="1"/>
  <c r="C1010" i="1"/>
  <c r="G1010" i="1"/>
  <c r="O1010" i="1"/>
  <c r="L1010" i="1"/>
  <c r="G955" i="1"/>
  <c r="Q955" i="1"/>
  <c r="D955" i="1"/>
  <c r="G1033" i="1"/>
  <c r="F1033" i="1"/>
  <c r="D1033" i="1"/>
  <c r="C1033" i="1"/>
  <c r="E1033" i="1"/>
  <c r="L870" i="1"/>
  <c r="K870" i="1"/>
  <c r="H870" i="1"/>
  <c r="L883" i="1"/>
  <c r="N883" i="1"/>
  <c r="J883" i="1"/>
  <c r="K883" i="1"/>
  <c r="L845" i="1"/>
  <c r="F845" i="1"/>
  <c r="S845" i="1"/>
  <c r="Q845" i="1"/>
  <c r="K866" i="1"/>
  <c r="F866" i="1"/>
  <c r="J866" i="1"/>
  <c r="G866" i="1"/>
  <c r="E866" i="1"/>
  <c r="F966" i="1"/>
  <c r="Q966" i="1"/>
  <c r="I966" i="1"/>
  <c r="J998" i="1"/>
  <c r="I998" i="1"/>
  <c r="Q998" i="1"/>
  <c r="L998" i="1"/>
  <c r="J1030" i="1"/>
  <c r="S1030" i="1"/>
  <c r="G1030" i="1"/>
  <c r="P1030" i="1"/>
  <c r="K1034" i="1"/>
  <c r="O1034" i="1"/>
  <c r="I1034" i="1"/>
  <c r="G1034" i="1"/>
  <c r="D1034" i="1"/>
  <c r="E949" i="1"/>
  <c r="I949" i="1"/>
  <c r="K949" i="1"/>
  <c r="Q865" i="1"/>
  <c r="P865" i="1"/>
  <c r="M865" i="1"/>
  <c r="N865" i="1"/>
  <c r="C871" i="1"/>
  <c r="S871" i="1"/>
  <c r="E871" i="1"/>
  <c r="P871" i="1"/>
  <c r="G850" i="1"/>
  <c r="Q850" i="1"/>
  <c r="E850" i="1"/>
  <c r="C850" i="1"/>
  <c r="D850" i="1"/>
  <c r="S893" i="1"/>
  <c r="P893" i="1"/>
  <c r="L893" i="1"/>
  <c r="I893" i="1"/>
  <c r="Q1062" i="1"/>
  <c r="R1062" i="1"/>
  <c r="I1062" i="1"/>
  <c r="K1062" i="1"/>
  <c r="C932" i="1"/>
  <c r="N932" i="1"/>
  <c r="D932" i="1"/>
  <c r="O837" i="1"/>
  <c r="H837" i="1"/>
  <c r="L837" i="1"/>
  <c r="F837" i="1"/>
  <c r="F890" i="1"/>
  <c r="R890" i="1"/>
  <c r="J890" i="1"/>
  <c r="H890" i="1"/>
  <c r="P952" i="1"/>
  <c r="G952" i="1"/>
  <c r="N952" i="1"/>
  <c r="M952" i="1"/>
  <c r="N917" i="1"/>
  <c r="M917" i="1"/>
  <c r="C917" i="1"/>
  <c r="P917" i="1"/>
  <c r="K924" i="1"/>
  <c r="P924" i="1"/>
  <c r="L924" i="1"/>
  <c r="D924" i="1"/>
  <c r="E924" i="1"/>
  <c r="J885" i="1"/>
  <c r="R885" i="1"/>
  <c r="H885" i="1"/>
  <c r="I885" i="1"/>
  <c r="H943" i="1"/>
  <c r="D943" i="1"/>
  <c r="Q943" i="1"/>
  <c r="F925" i="1"/>
  <c r="K925" i="1"/>
  <c r="S925" i="1"/>
  <c r="P925" i="1"/>
  <c r="Q978" i="1"/>
  <c r="O978" i="1"/>
  <c r="K978" i="1"/>
  <c r="G978" i="1"/>
  <c r="D978" i="1"/>
  <c r="N994" i="1"/>
  <c r="Q994" i="1"/>
  <c r="J994" i="1"/>
  <c r="H994" i="1"/>
  <c r="R1054" i="1"/>
  <c r="K1054" i="1"/>
  <c r="N1054" i="1"/>
  <c r="L1054" i="1"/>
  <c r="I963" i="1"/>
  <c r="E963" i="1"/>
  <c r="Q963" i="1"/>
  <c r="O963" i="1"/>
  <c r="Q892" i="1"/>
  <c r="G892" i="1"/>
  <c r="E892" i="1"/>
  <c r="C892" i="1"/>
  <c r="F892" i="1"/>
  <c r="S928" i="1"/>
  <c r="C928" i="1"/>
  <c r="K928" i="1"/>
  <c r="J853" i="1"/>
  <c r="H853" i="1"/>
  <c r="P853" i="1"/>
  <c r="M853" i="1"/>
  <c r="R956" i="1"/>
  <c r="C956" i="1"/>
  <c r="H956" i="1"/>
  <c r="Q956" i="1"/>
  <c r="O842" i="1"/>
  <c r="I842" i="1"/>
  <c r="M842" i="1"/>
  <c r="F842" i="1"/>
  <c r="D842" i="1"/>
  <c r="D868" i="1"/>
  <c r="M868" i="1"/>
  <c r="E868" i="1"/>
  <c r="P935" i="1"/>
  <c r="E935" i="1"/>
  <c r="O935" i="1"/>
  <c r="N935" i="1"/>
  <c r="R872" i="1"/>
  <c r="M872" i="1"/>
  <c r="Q872" i="1"/>
  <c r="Q1002" i="1"/>
  <c r="O1002" i="1"/>
  <c r="I1002" i="1"/>
  <c r="G1002" i="1"/>
  <c r="D1002" i="1"/>
  <c r="C1046" i="1"/>
  <c r="E1046" i="1"/>
  <c r="K1046" i="1"/>
  <c r="H1046" i="1"/>
  <c r="C886" i="1"/>
  <c r="I886" i="1"/>
  <c r="Q886" i="1"/>
  <c r="L886" i="1"/>
  <c r="G961" i="1"/>
  <c r="K961" i="1"/>
  <c r="S961" i="1"/>
  <c r="M961" i="1"/>
  <c r="E921" i="1"/>
  <c r="K921" i="1"/>
  <c r="N921" i="1"/>
  <c r="G921" i="1"/>
  <c r="D921" i="1"/>
  <c r="S881" i="1"/>
  <c r="Q881" i="1"/>
  <c r="K881" i="1"/>
  <c r="G957" i="1"/>
  <c r="K957" i="1"/>
  <c r="N957" i="1"/>
  <c r="L957" i="1"/>
  <c r="J847" i="1"/>
  <c r="D847" i="1"/>
  <c r="Q847" i="1"/>
  <c r="O847" i="1"/>
  <c r="R882" i="1"/>
  <c r="C882" i="1"/>
  <c r="J882" i="1"/>
  <c r="F882" i="1"/>
  <c r="D882" i="1"/>
  <c r="C1026" i="1"/>
  <c r="Q1026" i="1"/>
  <c r="J1026" i="1"/>
  <c r="M1038" i="1"/>
  <c r="O1038" i="1"/>
  <c r="N1038" i="1"/>
  <c r="L1038" i="1"/>
  <c r="I929" i="1"/>
  <c r="N929" i="1"/>
  <c r="F929" i="1"/>
  <c r="P929" i="1"/>
  <c r="L873" i="1"/>
  <c r="Q873" i="1"/>
  <c r="H873" i="1"/>
  <c r="E873" i="1"/>
  <c r="F873" i="1"/>
  <c r="B1000" i="1"/>
  <c r="B1040" i="1"/>
  <c r="B973" i="1"/>
  <c r="B1053" i="1"/>
  <c r="B1035" i="1"/>
  <c r="B950" i="1"/>
  <c r="B922" i="1"/>
  <c r="B976" i="1"/>
  <c r="B839" i="1"/>
  <c r="B914" i="1"/>
  <c r="B858" i="1"/>
  <c r="B894" i="1"/>
  <c r="B903" i="1"/>
  <c r="B936" i="1"/>
  <c r="B965" i="1"/>
  <c r="B995" i="1"/>
  <c r="B1043" i="1"/>
  <c r="B860" i="1"/>
  <c r="B989" i="1"/>
  <c r="B1013" i="1"/>
  <c r="B971" i="1"/>
  <c r="B1057" i="1"/>
  <c r="B844" i="1"/>
  <c r="B991" i="1"/>
  <c r="B1011" i="1"/>
  <c r="B1009" i="1"/>
  <c r="B1059" i="1"/>
  <c r="B938" i="1"/>
  <c r="B902" i="1"/>
  <c r="B1031" i="1"/>
  <c r="B876" i="1"/>
  <c r="B1027" i="1"/>
  <c r="B979" i="1"/>
  <c r="B838" i="1"/>
  <c r="B931" i="1"/>
  <c r="B913" i="1"/>
  <c r="B852" i="1"/>
  <c r="B937" i="1"/>
  <c r="B1021" i="1"/>
  <c r="B1003" i="1"/>
  <c r="B1005" i="1"/>
  <c r="B1045" i="1"/>
  <c r="B843" i="1"/>
  <c r="B1025" i="1"/>
  <c r="B1055" i="1"/>
  <c r="B942" i="1"/>
  <c r="B1020" i="1"/>
  <c r="B1024" i="1"/>
  <c r="B908" i="1"/>
  <c r="B992" i="1"/>
  <c r="B920" i="1"/>
  <c r="B946" i="1"/>
  <c r="B916" i="1"/>
  <c r="B954" i="1"/>
  <c r="B855" i="1"/>
  <c r="B1018" i="1"/>
  <c r="B1023" i="1"/>
  <c r="B897" i="1"/>
  <c r="B983" i="1"/>
  <c r="B884" i="1"/>
  <c r="B1061" i="1"/>
  <c r="B1039" i="1"/>
  <c r="B901" i="1"/>
  <c r="B899" i="1"/>
  <c r="B906" i="1"/>
  <c r="B1056" i="1"/>
  <c r="B851" i="1"/>
  <c r="B1014" i="1"/>
  <c r="B977" i="1"/>
  <c r="B912" i="1"/>
  <c r="B947" i="1"/>
  <c r="B862" i="1"/>
  <c r="B869" i="1"/>
  <c r="B980" i="1"/>
  <c r="B981" i="1"/>
  <c r="B1041" i="1"/>
  <c r="B896" i="1"/>
  <c r="B889" i="1"/>
  <c r="B887" i="1"/>
  <c r="B867" i="1"/>
  <c r="B1032" i="1"/>
  <c r="B999" i="1"/>
  <c r="B997" i="1"/>
  <c r="B919" i="1"/>
  <c r="B1029" i="1"/>
  <c r="B967" i="1"/>
  <c r="B918" i="1"/>
  <c r="B987" i="1"/>
  <c r="B1060" i="1"/>
  <c r="B1037" i="1"/>
  <c r="B1047" i="1"/>
  <c r="B895" i="1"/>
  <c r="B911" i="1"/>
  <c r="B1015" i="1"/>
  <c r="B969" i="1"/>
  <c r="B1004" i="1"/>
  <c r="B1048" i="1"/>
  <c r="B1007" i="1"/>
  <c r="B982" i="1"/>
  <c r="B1050" i="1"/>
  <c r="B1001" i="1"/>
  <c r="B945" i="1"/>
  <c r="B985" i="1"/>
  <c r="B993" i="1"/>
  <c r="B856" i="1"/>
  <c r="B907" i="1"/>
  <c r="B1017" i="1"/>
  <c r="B854" i="1"/>
  <c r="B988" i="1"/>
  <c r="B900" i="1"/>
  <c r="B891" i="1"/>
  <c r="B910" i="1"/>
  <c r="B975" i="1"/>
  <c r="B837" i="1"/>
  <c r="A1538" i="1"/>
  <c r="A1539" i="1"/>
  <c r="E1067" i="1" l="1"/>
  <c r="S1067" i="1"/>
  <c r="I1067" i="1"/>
  <c r="D1067" i="1"/>
  <c r="N1067" i="1"/>
  <c r="H1067" i="1"/>
  <c r="P1067" i="1"/>
  <c r="G1067" i="1"/>
  <c r="Q1067" i="1"/>
  <c r="K1067" i="1"/>
  <c r="O1067" i="1"/>
  <c r="R1067" i="1"/>
  <c r="F1067" i="1"/>
  <c r="J1067" i="1"/>
  <c r="M1067" i="1"/>
  <c r="C1067" i="1"/>
  <c r="L1067" i="1"/>
  <c r="B1067" i="1"/>
  <c r="AZ1774" i="1"/>
  <c r="AZ1773" i="1"/>
  <c r="AZ1772" i="1"/>
  <c r="AZ1771" i="1"/>
  <c r="AZ1770" i="1"/>
  <c r="AZ1769" i="1"/>
  <c r="AZ1768" i="1"/>
  <c r="AZ1767" i="1"/>
  <c r="AZ1766"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538" i="1"/>
  <c r="B60" i="1"/>
  <c r="B13" i="1"/>
  <c r="B12" i="1" s="1"/>
  <c r="I12" i="1"/>
  <c r="I11" i="1"/>
  <c r="I10" i="1"/>
  <c r="A1761" i="1" l="1"/>
  <c r="A1762" i="1"/>
  <c r="A1763" i="1"/>
  <c r="A1764" i="1"/>
  <c r="A1743" i="1"/>
  <c r="A1744" i="1"/>
  <c r="A1745" i="1"/>
  <c r="A1746" i="1"/>
  <c r="A1747" i="1"/>
  <c r="A1748" i="1"/>
  <c r="A1749" i="1"/>
  <c r="A1750" i="1"/>
  <c r="A1751" i="1"/>
  <c r="A1752" i="1"/>
  <c r="A1753" i="1"/>
  <c r="A1754" i="1"/>
  <c r="A1755" i="1"/>
  <c r="A1756" i="1"/>
  <c r="A1757" i="1"/>
  <c r="A1758" i="1"/>
  <c r="A1759" i="1"/>
  <c r="A1760"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B59" i="1"/>
  <c r="AX1527" i="1"/>
  <c r="AX1528" i="1"/>
  <c r="AX1529" i="1"/>
  <c r="AX1530" i="1"/>
  <c r="AX1531" i="1"/>
  <c r="AX1532" i="1"/>
  <c r="AX1533" i="1"/>
  <c r="AX1534" i="1"/>
  <c r="AX1526"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476" i="1"/>
  <c r="A1477" i="1"/>
  <c r="A1478" i="1"/>
  <c r="A1479" i="1"/>
  <c r="A1480" i="1"/>
  <c r="A1481" i="1"/>
  <c r="A1482" i="1"/>
  <c r="A1483" i="1"/>
  <c r="A1484" i="1"/>
  <c r="A1485" i="1"/>
  <c r="A1486" i="1"/>
  <c r="A1487" i="1"/>
  <c r="A1488" i="1"/>
  <c r="A1454" i="1"/>
  <c r="A1455" i="1"/>
  <c r="A1456" i="1"/>
  <c r="A1457" i="1"/>
  <c r="A1458" i="1"/>
  <c r="A1459" i="1"/>
  <c r="A1460" i="1"/>
  <c r="A1461" i="1"/>
  <c r="A1462" i="1"/>
  <c r="A1463" i="1"/>
  <c r="A1464" i="1"/>
  <c r="A1465" i="1"/>
  <c r="A1466" i="1"/>
  <c r="A1467" i="1"/>
  <c r="A1468" i="1"/>
  <c r="A1469" i="1"/>
  <c r="A1470" i="1"/>
  <c r="A1471" i="1"/>
  <c r="A1472" i="1"/>
  <c r="A1473" i="1"/>
  <c r="A1474" i="1"/>
  <c r="A1475"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15" i="1"/>
  <c r="A1416" i="1"/>
  <c r="A1417" i="1"/>
  <c r="A1418" i="1"/>
  <c r="A1419" i="1"/>
  <c r="A1420" i="1"/>
  <c r="A1421" i="1"/>
  <c r="A1422" i="1"/>
  <c r="A1423" i="1"/>
  <c r="A1424" i="1"/>
  <c r="A1425" i="1"/>
  <c r="A1426" i="1"/>
  <c r="A1427"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298" i="1"/>
  <c r="D608"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08" i="1"/>
  <c r="A59" i="1"/>
  <c r="E754" i="1" l="1"/>
  <c r="E758" i="1"/>
  <c r="E762" i="1"/>
  <c r="E766" i="1"/>
  <c r="E770" i="1"/>
  <c r="E774" i="1"/>
  <c r="E778" i="1"/>
  <c r="E782" i="1"/>
  <c r="E786" i="1"/>
  <c r="E790" i="1"/>
  <c r="E794" i="1"/>
  <c r="E798" i="1"/>
  <c r="E802" i="1"/>
  <c r="E806" i="1"/>
  <c r="E810" i="1"/>
  <c r="E814" i="1"/>
  <c r="E818" i="1"/>
  <c r="E822" i="1"/>
  <c r="E826" i="1"/>
  <c r="C2236" i="1" s="1"/>
  <c r="E830" i="1"/>
  <c r="C2240" i="1" s="1"/>
  <c r="E834" i="1"/>
  <c r="E755" i="1"/>
  <c r="E763" i="1"/>
  <c r="E771" i="1"/>
  <c r="C2181" i="1" s="1"/>
  <c r="E779" i="1"/>
  <c r="E787" i="1"/>
  <c r="C2197" i="1" s="1"/>
  <c r="E795" i="1"/>
  <c r="E803" i="1"/>
  <c r="C2213" i="1" s="1"/>
  <c r="E811" i="1"/>
  <c r="E819" i="1"/>
  <c r="C2229" i="1" s="1"/>
  <c r="E827" i="1"/>
  <c r="E752" i="1"/>
  <c r="E760" i="1"/>
  <c r="E768" i="1"/>
  <c r="C2178" i="1" s="1"/>
  <c r="E772" i="1"/>
  <c r="C2182" i="1" s="1"/>
  <c r="E780" i="1"/>
  <c r="C2190" i="1" s="1"/>
  <c r="E788" i="1"/>
  <c r="C2198" i="1" s="1"/>
  <c r="E796" i="1"/>
  <c r="C2206" i="1" s="1"/>
  <c r="E804" i="1"/>
  <c r="C1734" i="1" s="1"/>
  <c r="E812" i="1"/>
  <c r="C2222" i="1" s="1"/>
  <c r="E820" i="1"/>
  <c r="C2230" i="1" s="1"/>
  <c r="E828" i="1"/>
  <c r="C2238" i="1" s="1"/>
  <c r="E753" i="1"/>
  <c r="C2163" i="1" s="1"/>
  <c r="E757" i="1"/>
  <c r="E761" i="1"/>
  <c r="C2171" i="1" s="1"/>
  <c r="E765" i="1"/>
  <c r="E769" i="1"/>
  <c r="E773" i="1"/>
  <c r="E777" i="1"/>
  <c r="C2187" i="1" s="1"/>
  <c r="E781" i="1"/>
  <c r="C2191" i="1" s="1"/>
  <c r="E785" i="1"/>
  <c r="E789" i="1"/>
  <c r="E793" i="1"/>
  <c r="C2203" i="1" s="1"/>
  <c r="E797" i="1"/>
  <c r="E801" i="1"/>
  <c r="E805" i="1"/>
  <c r="E809" i="1"/>
  <c r="E813" i="1"/>
  <c r="C2223" i="1" s="1"/>
  <c r="E817" i="1"/>
  <c r="E821" i="1"/>
  <c r="E825" i="1"/>
  <c r="C2235" i="1" s="1"/>
  <c r="E829" i="1"/>
  <c r="C2239" i="1" s="1"/>
  <c r="E833" i="1"/>
  <c r="C2243" i="1" s="1"/>
  <c r="E751" i="1"/>
  <c r="E759" i="1"/>
  <c r="C2169" i="1" s="1"/>
  <c r="E767" i="1"/>
  <c r="C2177" i="1" s="1"/>
  <c r="E775" i="1"/>
  <c r="E783" i="1"/>
  <c r="E791" i="1"/>
  <c r="E799" i="1"/>
  <c r="C2209" i="1" s="1"/>
  <c r="E807" i="1"/>
  <c r="E815" i="1"/>
  <c r="E823" i="1"/>
  <c r="E831" i="1"/>
  <c r="C2241" i="1" s="1"/>
  <c r="E756" i="1"/>
  <c r="E764" i="1"/>
  <c r="C2174" i="1" s="1"/>
  <c r="E776" i="1"/>
  <c r="E784" i="1"/>
  <c r="C2194" i="1" s="1"/>
  <c r="E792" i="1"/>
  <c r="E800" i="1"/>
  <c r="E808" i="1"/>
  <c r="E816" i="1"/>
  <c r="E824" i="1"/>
  <c r="E832" i="1"/>
  <c r="O127" i="1"/>
  <c r="D1069" i="1"/>
  <c r="O126" i="1"/>
  <c r="C1069" i="1"/>
  <c r="D60" i="1"/>
  <c r="C60" i="1"/>
  <c r="C749" i="1"/>
  <c r="C741" i="1"/>
  <c r="E741" i="1" s="1"/>
  <c r="C733" i="1"/>
  <c r="C725" i="1"/>
  <c r="E725" i="1" s="1"/>
  <c r="C717" i="1"/>
  <c r="E717" i="1" s="1"/>
  <c r="C709" i="1"/>
  <c r="E709" i="1" s="1"/>
  <c r="C701" i="1"/>
  <c r="E701" i="1" s="1"/>
  <c r="C693" i="1"/>
  <c r="E693" i="1" s="1"/>
  <c r="C681" i="1"/>
  <c r="E681" i="1" s="1"/>
  <c r="C673" i="1"/>
  <c r="E673" i="1" s="1"/>
  <c r="C665" i="1"/>
  <c r="E665" i="1" s="1"/>
  <c r="C657" i="1"/>
  <c r="C649" i="1"/>
  <c r="C641" i="1"/>
  <c r="E641" i="1" s="1"/>
  <c r="C633" i="1"/>
  <c r="E633" i="1" s="1"/>
  <c r="C625" i="1"/>
  <c r="E625" i="1" s="1"/>
  <c r="C617" i="1"/>
  <c r="E617" i="1" s="1"/>
  <c r="C609" i="1"/>
  <c r="E609" i="1" s="1"/>
  <c r="C744" i="1"/>
  <c r="E744" i="1" s="1"/>
  <c r="C736" i="1"/>
  <c r="E736" i="1" s="1"/>
  <c r="C728" i="1"/>
  <c r="E728" i="1" s="1"/>
  <c r="C720" i="1"/>
  <c r="E720" i="1" s="1"/>
  <c r="C712" i="1"/>
  <c r="E712" i="1" s="1"/>
  <c r="C704" i="1"/>
  <c r="E704" i="1" s="1"/>
  <c r="C696" i="1"/>
  <c r="C688" i="1"/>
  <c r="E688" i="1" s="1"/>
  <c r="C680" i="1"/>
  <c r="E680" i="1" s="1"/>
  <c r="C672" i="1"/>
  <c r="C664" i="1"/>
  <c r="E664" i="1" s="1"/>
  <c r="C656" i="1"/>
  <c r="E656" i="1" s="1"/>
  <c r="C652" i="1"/>
  <c r="E652" i="1" s="1"/>
  <c r="C644" i="1"/>
  <c r="E644" i="1" s="1"/>
  <c r="C636" i="1"/>
  <c r="C632" i="1"/>
  <c r="E632" i="1" s="1"/>
  <c r="C624" i="1"/>
  <c r="E624" i="1" s="1"/>
  <c r="C616" i="1"/>
  <c r="E616" i="1" s="1"/>
  <c r="C747" i="1"/>
  <c r="E747" i="1" s="1"/>
  <c r="C743" i="1"/>
  <c r="E743" i="1" s="1"/>
  <c r="C739" i="1"/>
  <c r="E739" i="1" s="1"/>
  <c r="C735" i="1"/>
  <c r="E735" i="1" s="1"/>
  <c r="C731" i="1"/>
  <c r="E731" i="1" s="1"/>
  <c r="C727" i="1"/>
  <c r="E727" i="1" s="1"/>
  <c r="C723" i="1"/>
  <c r="E723" i="1" s="1"/>
  <c r="C719" i="1"/>
  <c r="E719" i="1" s="1"/>
  <c r="C715" i="1"/>
  <c r="E715" i="1" s="1"/>
  <c r="C711" i="1"/>
  <c r="E711" i="1" s="1"/>
  <c r="C707" i="1"/>
  <c r="E707" i="1" s="1"/>
  <c r="C703" i="1"/>
  <c r="E703" i="1" s="1"/>
  <c r="C699" i="1"/>
  <c r="E699" i="1" s="1"/>
  <c r="C695" i="1"/>
  <c r="E695" i="1" s="1"/>
  <c r="C691" i="1"/>
  <c r="E691" i="1" s="1"/>
  <c r="C687" i="1"/>
  <c r="E687" i="1" s="1"/>
  <c r="C683" i="1"/>
  <c r="E683" i="1" s="1"/>
  <c r="C679" i="1"/>
  <c r="E679" i="1" s="1"/>
  <c r="C675" i="1"/>
  <c r="E675" i="1" s="1"/>
  <c r="C671" i="1"/>
  <c r="C667" i="1"/>
  <c r="C663" i="1"/>
  <c r="E663" i="1" s="1"/>
  <c r="C659" i="1"/>
  <c r="E659" i="1" s="1"/>
  <c r="C655" i="1"/>
  <c r="E655" i="1" s="1"/>
  <c r="C651" i="1"/>
  <c r="E651" i="1" s="1"/>
  <c r="C647" i="1"/>
  <c r="E647" i="1" s="1"/>
  <c r="C643" i="1"/>
  <c r="C639" i="1"/>
  <c r="E639" i="1" s="1"/>
  <c r="C635" i="1"/>
  <c r="C631" i="1"/>
  <c r="E631" i="1" s="1"/>
  <c r="C623" i="1"/>
  <c r="E623" i="1" s="1"/>
  <c r="C619" i="1"/>
  <c r="E619" i="1" s="1"/>
  <c r="C615" i="1"/>
  <c r="E615" i="1" s="1"/>
  <c r="C611" i="1"/>
  <c r="E611" i="1" s="1"/>
  <c r="C745" i="1"/>
  <c r="C737" i="1"/>
  <c r="E737" i="1" s="1"/>
  <c r="C729" i="1"/>
  <c r="C721" i="1"/>
  <c r="E721" i="1" s="1"/>
  <c r="C713" i="1"/>
  <c r="E713" i="1" s="1"/>
  <c r="C705" i="1"/>
  <c r="C697" i="1"/>
  <c r="E697" i="1" s="1"/>
  <c r="C689" i="1"/>
  <c r="E689" i="1" s="1"/>
  <c r="C685" i="1"/>
  <c r="E685" i="1" s="1"/>
  <c r="C677" i="1"/>
  <c r="E677" i="1" s="1"/>
  <c r="C669" i="1"/>
  <c r="E669" i="1" s="1"/>
  <c r="C661" i="1"/>
  <c r="E661" i="1" s="1"/>
  <c r="C653" i="1"/>
  <c r="E653" i="1" s="1"/>
  <c r="C645" i="1"/>
  <c r="E645" i="1" s="1"/>
  <c r="C637" i="1"/>
  <c r="E637" i="1" s="1"/>
  <c r="C629" i="1"/>
  <c r="E629" i="1" s="1"/>
  <c r="C621" i="1"/>
  <c r="C613" i="1"/>
  <c r="E613" i="1" s="1"/>
  <c r="C748" i="1"/>
  <c r="E748" i="1" s="1"/>
  <c r="C740" i="1"/>
  <c r="C732" i="1"/>
  <c r="E732" i="1" s="1"/>
  <c r="C724" i="1"/>
  <c r="E724" i="1" s="1"/>
  <c r="C716" i="1"/>
  <c r="E716" i="1" s="1"/>
  <c r="C708" i="1"/>
  <c r="C700" i="1"/>
  <c r="E700" i="1" s="1"/>
  <c r="C692" i="1"/>
  <c r="E692" i="1" s="1"/>
  <c r="C684" i="1"/>
  <c r="E684" i="1" s="1"/>
  <c r="C676" i="1"/>
  <c r="C668" i="1"/>
  <c r="E668" i="1" s="1"/>
  <c r="C660" i="1"/>
  <c r="E660" i="1" s="1"/>
  <c r="C648" i="1"/>
  <c r="E648" i="1" s="1"/>
  <c r="C640" i="1"/>
  <c r="E640" i="1" s="1"/>
  <c r="C628" i="1"/>
  <c r="C620" i="1"/>
  <c r="E620" i="1" s="1"/>
  <c r="C612" i="1"/>
  <c r="E612" i="1" s="1"/>
  <c r="C750" i="1"/>
  <c r="E750" i="1" s="1"/>
  <c r="C746" i="1"/>
  <c r="E746" i="1" s="1"/>
  <c r="C742" i="1"/>
  <c r="E742" i="1" s="1"/>
  <c r="C738" i="1"/>
  <c r="E738" i="1" s="1"/>
  <c r="C734" i="1"/>
  <c r="E734" i="1" s="1"/>
  <c r="C730" i="1"/>
  <c r="E730" i="1" s="1"/>
  <c r="C726" i="1"/>
  <c r="E726" i="1" s="1"/>
  <c r="C722" i="1"/>
  <c r="E722" i="1" s="1"/>
  <c r="C718" i="1"/>
  <c r="E718" i="1" s="1"/>
  <c r="C714" i="1"/>
  <c r="E714" i="1" s="1"/>
  <c r="C710" i="1"/>
  <c r="E710" i="1" s="1"/>
  <c r="C706" i="1"/>
  <c r="E706" i="1" s="1"/>
  <c r="C702" i="1"/>
  <c r="E702" i="1" s="1"/>
  <c r="C698" i="1"/>
  <c r="E698" i="1" s="1"/>
  <c r="C694" i="1"/>
  <c r="E694" i="1" s="1"/>
  <c r="C690" i="1"/>
  <c r="E690" i="1" s="1"/>
  <c r="C686" i="1"/>
  <c r="E686" i="1" s="1"/>
  <c r="C682" i="1"/>
  <c r="E682" i="1" s="1"/>
  <c r="C678" i="1"/>
  <c r="C674" i="1"/>
  <c r="E674" i="1" s="1"/>
  <c r="C670" i="1"/>
  <c r="E670" i="1" s="1"/>
  <c r="C666" i="1"/>
  <c r="E666" i="1" s="1"/>
  <c r="C662" i="1"/>
  <c r="E662" i="1" s="1"/>
  <c r="C658" i="1"/>
  <c r="E658" i="1" s="1"/>
  <c r="C654" i="1"/>
  <c r="C650" i="1"/>
  <c r="E650" i="1" s="1"/>
  <c r="C646" i="1"/>
  <c r="C642" i="1"/>
  <c r="E642" i="1" s="1"/>
  <c r="C638" i="1"/>
  <c r="E638" i="1" s="1"/>
  <c r="C634" i="1"/>
  <c r="E634" i="1" s="1"/>
  <c r="C630" i="1"/>
  <c r="E630" i="1" s="1"/>
  <c r="C626" i="1"/>
  <c r="E626" i="1" s="1"/>
  <c r="C622" i="1"/>
  <c r="E622" i="1" s="1"/>
  <c r="C618" i="1"/>
  <c r="E618" i="1" s="1"/>
  <c r="C614" i="1"/>
  <c r="C610" i="1"/>
  <c r="E610" i="1" s="1"/>
  <c r="C608" i="1"/>
  <c r="E608" i="1" s="1"/>
  <c r="C627" i="1"/>
  <c r="C2219" i="1"/>
  <c r="C1259" i="1" l="1"/>
  <c r="AZ797" i="1" s="1"/>
  <c r="C1239" i="1"/>
  <c r="C1199" i="1"/>
  <c r="C1110" i="1"/>
  <c r="C1121" i="1"/>
  <c r="C1083" i="1"/>
  <c r="AZ621" i="1" s="1"/>
  <c r="C1203" i="1"/>
  <c r="C1120" i="1"/>
  <c r="C1206" i="1"/>
  <c r="AZ744" i="1" s="1"/>
  <c r="C1163" i="1"/>
  <c r="C1265" i="1"/>
  <c r="C1158" i="1"/>
  <c r="AZ696" i="1" s="1"/>
  <c r="C1113" i="1"/>
  <c r="C1173" i="1"/>
  <c r="C1105" i="1"/>
  <c r="AZ643" i="1" s="1"/>
  <c r="C1104" i="1"/>
  <c r="C1137" i="1"/>
  <c r="C1220" i="1"/>
  <c r="C1270" i="1"/>
  <c r="C1128" i="1"/>
  <c r="C1248" i="1"/>
  <c r="AZ786" i="1" s="1"/>
  <c r="C1202" i="1"/>
  <c r="AZ740" i="1" s="1"/>
  <c r="C1237" i="1"/>
  <c r="C1281" i="1"/>
  <c r="C1218" i="1"/>
  <c r="AZ756" i="1" s="1"/>
  <c r="C1174" i="1"/>
  <c r="C1079" i="1"/>
  <c r="C1227" i="1"/>
  <c r="C1209" i="1"/>
  <c r="C1127" i="1"/>
  <c r="C1169" i="1"/>
  <c r="C1094" i="1"/>
  <c r="C1246" i="1"/>
  <c r="C1244" i="1"/>
  <c r="C1125" i="1"/>
  <c r="C1260" i="1"/>
  <c r="C1212" i="1"/>
  <c r="C1197" i="1"/>
  <c r="C1165" i="1"/>
  <c r="C1153" i="1"/>
  <c r="C1179" i="1"/>
  <c r="C1256" i="1"/>
  <c r="C1130" i="1"/>
  <c r="C1255" i="1"/>
  <c r="C1267" i="1"/>
  <c r="AZ805" i="1" s="1"/>
  <c r="C1279" i="1"/>
  <c r="C1134" i="1"/>
  <c r="AZ672" i="1" s="1"/>
  <c r="C1084" i="1"/>
  <c r="C1180" i="1"/>
  <c r="AZ718" i="1" s="1"/>
  <c r="C1274" i="1"/>
  <c r="C1190" i="1"/>
  <c r="C1226" i="1"/>
  <c r="C1221" i="1"/>
  <c r="AZ759" i="1" s="1"/>
  <c r="C1124" i="1"/>
  <c r="C1073" i="1"/>
  <c r="C1148" i="1"/>
  <c r="C1241" i="1"/>
  <c r="AZ779" i="1" s="1"/>
  <c r="C1175" i="1"/>
  <c r="C1269" i="1"/>
  <c r="C1273" i="1"/>
  <c r="C1286" i="1"/>
  <c r="C1229" i="1"/>
  <c r="C1201" i="1"/>
  <c r="C1108" i="1"/>
  <c r="AZ646" i="1" s="1"/>
  <c r="C1230" i="1"/>
  <c r="AZ768" i="1" s="1"/>
  <c r="C1293" i="1"/>
  <c r="C1157" i="1"/>
  <c r="C1131" i="1"/>
  <c r="C1207" i="1"/>
  <c r="AZ745" i="1" s="1"/>
  <c r="C1271" i="1"/>
  <c r="C1183" i="1"/>
  <c r="C1142" i="1"/>
  <c r="C1091" i="1"/>
  <c r="C1093" i="1"/>
  <c r="C1290" i="1"/>
  <c r="C1224" i="1"/>
  <c r="C1292" i="1"/>
  <c r="AZ830" i="1" s="1"/>
  <c r="C1176" i="1"/>
  <c r="C1188" i="1"/>
  <c r="C1181" i="1"/>
  <c r="C1191" i="1"/>
  <c r="AZ729" i="1" s="1"/>
  <c r="C1195" i="1"/>
  <c r="AZ733" i="1" s="1"/>
  <c r="C1205" i="1"/>
  <c r="C1177" i="1"/>
  <c r="C1252" i="1"/>
  <c r="AZ790" i="1" s="1"/>
  <c r="C1119" i="1"/>
  <c r="AZ657" i="1" s="1"/>
  <c r="C1245" i="1"/>
  <c r="C1284" i="1"/>
  <c r="C1261" i="1"/>
  <c r="C1217" i="1"/>
  <c r="C1111" i="1"/>
  <c r="AZ649" i="1" s="1"/>
  <c r="C1081" i="1"/>
  <c r="C1106" i="1"/>
  <c r="AZ644" i="1" s="1"/>
  <c r="C1268" i="1"/>
  <c r="C1141" i="1"/>
  <c r="C1296" i="1"/>
  <c r="C1161" i="1"/>
  <c r="AZ699" i="1" s="1"/>
  <c r="C1262" i="1"/>
  <c r="C1151" i="1"/>
  <c r="C1086" i="1"/>
  <c r="C1280" i="1"/>
  <c r="AZ818" i="1" s="1"/>
  <c r="C1118" i="1"/>
  <c r="C1154" i="1"/>
  <c r="C1150" i="1"/>
  <c r="C1116" i="1"/>
  <c r="AZ654" i="1" s="1"/>
  <c r="C1082" i="1"/>
  <c r="C1136" i="1"/>
  <c r="C1228" i="1"/>
  <c r="C1276" i="1"/>
  <c r="C1077" i="1"/>
  <c r="C1096" i="1"/>
  <c r="C1171" i="1"/>
  <c r="C1135" i="1"/>
  <c r="AZ673" i="1" s="1"/>
  <c r="C1078" i="1"/>
  <c r="C1164" i="1"/>
  <c r="C1146" i="1"/>
  <c r="C1236" i="1"/>
  <c r="C1238" i="1"/>
  <c r="C1278" i="1"/>
  <c r="C1107" i="1"/>
  <c r="C1138" i="1"/>
  <c r="AZ676" i="1" s="1"/>
  <c r="C1149" i="1"/>
  <c r="C1187" i="1"/>
  <c r="C1162" i="1"/>
  <c r="C1216" i="1"/>
  <c r="C1223" i="1"/>
  <c r="C1287" i="1"/>
  <c r="C1231" i="1"/>
  <c r="C1235" i="1"/>
  <c r="C1132" i="1"/>
  <c r="C1247" i="1"/>
  <c r="C1210" i="1"/>
  <c r="C1095" i="1"/>
  <c r="AZ633" i="1" s="1"/>
  <c r="C1213" i="1"/>
  <c r="C1166" i="1"/>
  <c r="C1087" i="1"/>
  <c r="C1143" i="1"/>
  <c r="AZ681" i="1" s="1"/>
  <c r="C1074" i="1"/>
  <c r="C1072" i="1"/>
  <c r="C1070" i="1"/>
  <c r="AZ608" i="1" s="1"/>
  <c r="C1263" i="1"/>
  <c r="C1253" i="1"/>
  <c r="C1277" i="1"/>
  <c r="C1100" i="1"/>
  <c r="C1257" i="1"/>
  <c r="C1156" i="1"/>
  <c r="C1090" i="1"/>
  <c r="AZ628" i="1" s="1"/>
  <c r="C1249" i="1"/>
  <c r="C1193" i="1"/>
  <c r="AZ731" i="1" s="1"/>
  <c r="C1098" i="1"/>
  <c r="AZ636" i="1" s="1"/>
  <c r="C1152" i="1"/>
  <c r="C1200" i="1"/>
  <c r="C1123" i="1"/>
  <c r="C1103" i="1"/>
  <c r="C1215" i="1"/>
  <c r="C1283" i="1"/>
  <c r="C1178" i="1"/>
  <c r="AZ716" i="1" s="1"/>
  <c r="C1097" i="1"/>
  <c r="AZ635" i="1" s="1"/>
  <c r="C1147" i="1"/>
  <c r="C1222" i="1"/>
  <c r="C1126" i="1"/>
  <c r="C1109" i="1"/>
  <c r="C1233" i="1"/>
  <c r="C1080" i="1"/>
  <c r="C1159" i="1"/>
  <c r="AZ697" i="1" s="1"/>
  <c r="C1144" i="1"/>
  <c r="C1115" i="1"/>
  <c r="C1198" i="1"/>
  <c r="C1264" i="1"/>
  <c r="C1101" i="1"/>
  <c r="C1275" i="1"/>
  <c r="C1211" i="1"/>
  <c r="AZ749" i="1" s="1"/>
  <c r="C1272" i="1"/>
  <c r="C1089" i="1"/>
  <c r="AZ627" i="1" s="1"/>
  <c r="C1208" i="1"/>
  <c r="C1172" i="1"/>
  <c r="C1167" i="1"/>
  <c r="AZ705" i="1" s="1"/>
  <c r="C1184" i="1"/>
  <c r="C1285" i="1"/>
  <c r="C1182" i="1"/>
  <c r="C1240" i="1"/>
  <c r="C1160" i="1"/>
  <c r="C1243" i="1"/>
  <c r="C1102" i="1"/>
  <c r="C1133" i="1"/>
  <c r="AZ671" i="1" s="1"/>
  <c r="C1196" i="1"/>
  <c r="C1219" i="1"/>
  <c r="C1266" i="1"/>
  <c r="C1282" i="1"/>
  <c r="AZ820" i="1" s="1"/>
  <c r="C1291" i="1"/>
  <c r="C1204" i="1"/>
  <c r="C1085" i="1"/>
  <c r="C1170" i="1"/>
  <c r="AZ708" i="1" s="1"/>
  <c r="C1076" i="1"/>
  <c r="AZ614" i="1" s="1"/>
  <c r="C1145" i="1"/>
  <c r="C1295" i="1"/>
  <c r="C1099" i="1"/>
  <c r="C1194" i="1"/>
  <c r="C1155" i="1"/>
  <c r="C1114" i="1"/>
  <c r="C1242" i="1"/>
  <c r="AZ780" i="1" s="1"/>
  <c r="C1258" i="1"/>
  <c r="C1185" i="1"/>
  <c r="C1225" i="1"/>
  <c r="C1088" i="1"/>
  <c r="C1117" i="1"/>
  <c r="C1294" i="1"/>
  <c r="C1112" i="1"/>
  <c r="C1192" i="1"/>
  <c r="AZ730" i="1" s="1"/>
  <c r="C1214" i="1"/>
  <c r="C1129" i="1"/>
  <c r="AZ667" i="1" s="1"/>
  <c r="C1140" i="1"/>
  <c r="AZ678" i="1" s="1"/>
  <c r="C1250" i="1"/>
  <c r="AZ788" i="1" s="1"/>
  <c r="C1075" i="1"/>
  <c r="C1254" i="1"/>
  <c r="C1168" i="1"/>
  <c r="C1071" i="1"/>
  <c r="C1189" i="1"/>
  <c r="C1232" i="1"/>
  <c r="C1234" i="1"/>
  <c r="C1092" i="1"/>
  <c r="C1288" i="1"/>
  <c r="C1251" i="1"/>
  <c r="C1186" i="1"/>
  <c r="C1139" i="1"/>
  <c r="C1289" i="1"/>
  <c r="C1122" i="1"/>
  <c r="C1990" i="1"/>
  <c r="D1255" i="1"/>
  <c r="AZ1723" i="1" s="1"/>
  <c r="D1207" i="1"/>
  <c r="AZ1675" i="1" s="1"/>
  <c r="D1241" i="1"/>
  <c r="AZ1709" i="1" s="1"/>
  <c r="D1167" i="1"/>
  <c r="AZ1635" i="1" s="1"/>
  <c r="D1205" i="1"/>
  <c r="AZ1673" i="1" s="1"/>
  <c r="D1219" i="1"/>
  <c r="AZ1687" i="1" s="1"/>
  <c r="D1175" i="1"/>
  <c r="AZ1643" i="1" s="1"/>
  <c r="D1203" i="1"/>
  <c r="AZ1671" i="1" s="1"/>
  <c r="D1252" i="1"/>
  <c r="AZ1720" i="1" s="1"/>
  <c r="D1284" i="1"/>
  <c r="AZ1752" i="1" s="1"/>
  <c r="D1217" i="1"/>
  <c r="AZ1685" i="1" s="1"/>
  <c r="D1269" i="1"/>
  <c r="AZ1737" i="1" s="1"/>
  <c r="D1266" i="1"/>
  <c r="AZ1734" i="1" s="1"/>
  <c r="D1285" i="1"/>
  <c r="AZ1753" i="1" s="1"/>
  <c r="D1286" i="1"/>
  <c r="AZ1754" i="1" s="1"/>
  <c r="D1268" i="1"/>
  <c r="AZ1736" i="1" s="1"/>
  <c r="D1201" i="1"/>
  <c r="AZ1669" i="1" s="1"/>
  <c r="D1141" i="1"/>
  <c r="AZ1609" i="1" s="1"/>
  <c r="D1296" i="1"/>
  <c r="AZ1764" i="1" s="1"/>
  <c r="D1232" i="1"/>
  <c r="AZ1700" i="1" s="1"/>
  <c r="D1083" i="1"/>
  <c r="AZ1551" i="1" s="1"/>
  <c r="D1182" i="1"/>
  <c r="AZ1650" i="1" s="1"/>
  <c r="D1230" i="1"/>
  <c r="AZ1698" i="1" s="1"/>
  <c r="D1235" i="1"/>
  <c r="AZ1703" i="1" s="1"/>
  <c r="D1137" i="1"/>
  <c r="AZ1605" i="1" s="1"/>
  <c r="D1128" i="1"/>
  <c r="AZ1596" i="1" s="1"/>
  <c r="D1144" i="1"/>
  <c r="AZ1612" i="1" s="1"/>
  <c r="D1157" i="1"/>
  <c r="AZ1625" i="1" s="1"/>
  <c r="D1150" i="1"/>
  <c r="AZ1618" i="1" s="1"/>
  <c r="D1172" i="1"/>
  <c r="AZ1640" i="1" s="1"/>
  <c r="D1103" i="1"/>
  <c r="AZ1571" i="1" s="1"/>
  <c r="D1147" i="1"/>
  <c r="AZ1615" i="1" s="1"/>
  <c r="D1091" i="1"/>
  <c r="AZ1559" i="1" s="1"/>
  <c r="D1136" i="1"/>
  <c r="AZ1604" i="1" s="1"/>
  <c r="D1094" i="1"/>
  <c r="AZ1562" i="1" s="1"/>
  <c r="D1125" i="1"/>
  <c r="AZ1593" i="1" s="1"/>
  <c r="D1135" i="1"/>
  <c r="AZ1603" i="1" s="1"/>
  <c r="D1078" i="1"/>
  <c r="AZ1546" i="1" s="1"/>
  <c r="D1097" i="1"/>
  <c r="AZ1565" i="1" s="1"/>
  <c r="D1106" i="1"/>
  <c r="AZ1574" i="1" s="1"/>
  <c r="D1225" i="1"/>
  <c r="AZ1693" i="1" s="1"/>
  <c r="D1263" i="1"/>
  <c r="AZ1731" i="1" s="1"/>
  <c r="D1138" i="1"/>
  <c r="AZ1606" i="1" s="1"/>
  <c r="D1101" i="1"/>
  <c r="AZ1569" i="1" s="1"/>
  <c r="D1287" i="1"/>
  <c r="AZ1755" i="1" s="1"/>
  <c r="D1112" i="1"/>
  <c r="AZ1580" i="1" s="1"/>
  <c r="D1190" i="1"/>
  <c r="AZ1658" i="1" s="1"/>
  <c r="D1107" i="1"/>
  <c r="AZ1575" i="1" s="1"/>
  <c r="D1160" i="1"/>
  <c r="AZ1628" i="1" s="1"/>
  <c r="D1116" i="1"/>
  <c r="AZ1584" i="1" s="1"/>
  <c r="D1247" i="1"/>
  <c r="AZ1715" i="1" s="1"/>
  <c r="D1210" i="1"/>
  <c r="AZ1678" i="1" s="1"/>
  <c r="D1180" i="1"/>
  <c r="AZ1648" i="1" s="1"/>
  <c r="D1213" i="1"/>
  <c r="AZ1681" i="1" s="1"/>
  <c r="D1214" i="1"/>
  <c r="AZ1682" i="1" s="1"/>
  <c r="D1079" i="1"/>
  <c r="AZ1547" i="1" s="1"/>
  <c r="D1070" i="1"/>
  <c r="AZ1538" i="1" s="1"/>
  <c r="D1154" i="1"/>
  <c r="AZ1622" i="1" s="1"/>
  <c r="D1092" i="1"/>
  <c r="AZ1560" i="1" s="1"/>
  <c r="D1279" i="1"/>
  <c r="AZ1747" i="1" s="1"/>
  <c r="D1271" i="1"/>
  <c r="AZ1739" i="1" s="1"/>
  <c r="D1120" i="1"/>
  <c r="AZ1588" i="1" s="1"/>
  <c r="D1111" i="1"/>
  <c r="AZ1579" i="1" s="1"/>
  <c r="D1081" i="1"/>
  <c r="AZ1549" i="1" s="1"/>
  <c r="D1158" i="1"/>
  <c r="AZ1626" i="1" s="1"/>
  <c r="D1113" i="1"/>
  <c r="AZ1581" i="1" s="1"/>
  <c r="D1152" i="1"/>
  <c r="AZ1620" i="1" s="1"/>
  <c r="D1220" i="1"/>
  <c r="AZ1688" i="1" s="1"/>
  <c r="D1293" i="1"/>
  <c r="AZ1761" i="1" s="1"/>
  <c r="D1270" i="1"/>
  <c r="AZ1738" i="1" s="1"/>
  <c r="D1280" i="1"/>
  <c r="AZ1748" i="1" s="1"/>
  <c r="D1243" i="1"/>
  <c r="AZ1711" i="1" s="1"/>
  <c r="D1194" i="1"/>
  <c r="AZ1662" i="1" s="1"/>
  <c r="D1248" i="1"/>
  <c r="AZ1716" i="1" s="1"/>
  <c r="D1202" i="1"/>
  <c r="AZ1670" i="1" s="1"/>
  <c r="D1237" i="1"/>
  <c r="AZ1705" i="1" s="1"/>
  <c r="D1281" i="1"/>
  <c r="AZ1749" i="1" s="1"/>
  <c r="D1283" i="1"/>
  <c r="AZ1751" i="1" s="1"/>
  <c r="D1234" i="1"/>
  <c r="AZ1702" i="1" s="1"/>
  <c r="D1178" i="1"/>
  <c r="AZ1646" i="1" s="1"/>
  <c r="D1218" i="1"/>
  <c r="AZ1686" i="1" s="1"/>
  <c r="D1249" i="1"/>
  <c r="AZ1717" i="1" s="1"/>
  <c r="D1183" i="1"/>
  <c r="AZ1651" i="1" s="1"/>
  <c r="D1223" i="1"/>
  <c r="AZ1691" i="1" s="1"/>
  <c r="D1193" i="1"/>
  <c r="AZ1661" i="1" s="1"/>
  <c r="D1121" i="1"/>
  <c r="AZ1589" i="1" s="1"/>
  <c r="D1177" i="1"/>
  <c r="AZ1645" i="1" s="1"/>
  <c r="D1245" i="1"/>
  <c r="AZ1713" i="1" s="1"/>
  <c r="D1233" i="1"/>
  <c r="AZ1701" i="1" s="1"/>
  <c r="D1253" i="1"/>
  <c r="AZ1721" i="1" s="1"/>
  <c r="D1261" i="1"/>
  <c r="AZ1729" i="1" s="1"/>
  <c r="D1227" i="1"/>
  <c r="AZ1695" i="1" s="1"/>
  <c r="D1277" i="1"/>
  <c r="AZ1745" i="1" s="1"/>
  <c r="D1273" i="1"/>
  <c r="AZ1741" i="1" s="1"/>
  <c r="D1231" i="1"/>
  <c r="AZ1699" i="1" s="1"/>
  <c r="D1206" i="1"/>
  <c r="AZ1674" i="1" s="1"/>
  <c r="D1184" i="1"/>
  <c r="AZ1652" i="1" s="1"/>
  <c r="D1229" i="1"/>
  <c r="AZ1697" i="1" s="1"/>
  <c r="D1163" i="1"/>
  <c r="AZ1631" i="1" s="1"/>
  <c r="D1257" i="1"/>
  <c r="AZ1725" i="1" s="1"/>
  <c r="D1265" i="1"/>
  <c r="AZ1733" i="1" s="1"/>
  <c r="D1159" i="1"/>
  <c r="AZ1627" i="1" s="1"/>
  <c r="D1173" i="1"/>
  <c r="AZ1641" i="1" s="1"/>
  <c r="D1282" i="1"/>
  <c r="AZ1750" i="1" s="1"/>
  <c r="D1262" i="1"/>
  <c r="AZ1730" i="1" s="1"/>
  <c r="D1200" i="1"/>
  <c r="AZ1668" i="1" s="1"/>
  <c r="D1189" i="1"/>
  <c r="AZ1657" i="1" s="1"/>
  <c r="D1086" i="1"/>
  <c r="AZ1554" i="1" s="1"/>
  <c r="D1118" i="1"/>
  <c r="AZ1586" i="1" s="1"/>
  <c r="D1166" i="1"/>
  <c r="AZ1634" i="1" s="1"/>
  <c r="D1155" i="1"/>
  <c r="AZ1623" i="1" s="1"/>
  <c r="D1126" i="1"/>
  <c r="AZ1594" i="1" s="1"/>
  <c r="D1114" i="1"/>
  <c r="AZ1582" i="1" s="1"/>
  <c r="D1076" i="1"/>
  <c r="AZ1544" i="1" s="1"/>
  <c r="D1099" i="1"/>
  <c r="AZ1567" i="1" s="1"/>
  <c r="D1295" i="1"/>
  <c r="AZ1763" i="1" s="1"/>
  <c r="D1088" i="1"/>
  <c r="AZ1556" i="1" s="1"/>
  <c r="D1191" i="1"/>
  <c r="AZ1659" i="1" s="1"/>
  <c r="D1123" i="1"/>
  <c r="AZ1591" i="1" s="1"/>
  <c r="D1272" i="1"/>
  <c r="AZ1740" i="1" s="1"/>
  <c r="D1134" i="1"/>
  <c r="AZ1602" i="1" s="1"/>
  <c r="D1289" i="1"/>
  <c r="AZ1757" i="1" s="1"/>
  <c r="D1095" i="1"/>
  <c r="AZ1563" i="1" s="1"/>
  <c r="D1102" i="1"/>
  <c r="AZ1570" i="1" s="1"/>
  <c r="D1274" i="1"/>
  <c r="AZ1742" i="1" s="1"/>
  <c r="D1140" i="1"/>
  <c r="AZ1608" i="1" s="1"/>
  <c r="D1087" i="1"/>
  <c r="AZ1555" i="1" s="1"/>
  <c r="D1124" i="1"/>
  <c r="AZ1592" i="1" s="1"/>
  <c r="D1075" i="1"/>
  <c r="AZ1543" i="1" s="1"/>
  <c r="D1096" i="1"/>
  <c r="AZ1564" i="1" s="1"/>
  <c r="D1115" i="1"/>
  <c r="AZ1583" i="1" s="1"/>
  <c r="D1291" i="1"/>
  <c r="AZ1759" i="1" s="1"/>
  <c r="D1148" i="1"/>
  <c r="AZ1616" i="1" s="1"/>
  <c r="D1110" i="1"/>
  <c r="AZ1578" i="1" s="1"/>
  <c r="D1267" i="1"/>
  <c r="AZ1735" i="1" s="1"/>
  <c r="D1100" i="1"/>
  <c r="AZ1568" i="1" s="1"/>
  <c r="D1090" i="1"/>
  <c r="AZ1558" i="1" s="1"/>
  <c r="D1108" i="1"/>
  <c r="AZ1576" i="1" s="1"/>
  <c r="D1098" i="1"/>
  <c r="AZ1566" i="1" s="1"/>
  <c r="D1275" i="1"/>
  <c r="AZ1743" i="1" s="1"/>
  <c r="D1105" i="1"/>
  <c r="AZ1573" i="1" s="1"/>
  <c r="D1151" i="1"/>
  <c r="AZ1619" i="1" s="1"/>
  <c r="D1240" i="1"/>
  <c r="AZ1708" i="1" s="1"/>
  <c r="D1215" i="1"/>
  <c r="AZ1683" i="1" s="1"/>
  <c r="D1174" i="1"/>
  <c r="AZ1642" i="1" s="1"/>
  <c r="D1197" i="1"/>
  <c r="AZ1665" i="1" s="1"/>
  <c r="D1156" i="1"/>
  <c r="AZ1624" i="1" s="1"/>
  <c r="D1119" i="1"/>
  <c r="AZ1587" i="1" s="1"/>
  <c r="D1104" i="1"/>
  <c r="AZ1572" i="1" s="1"/>
  <c r="D1239" i="1"/>
  <c r="AZ1707" i="1" s="1"/>
  <c r="D1209" i="1"/>
  <c r="AZ1677" i="1" s="1"/>
  <c r="D1211" i="1"/>
  <c r="AZ1679" i="1" s="1"/>
  <c r="D1168" i="1"/>
  <c r="AZ1636" i="1" s="1"/>
  <c r="D1169" i="1"/>
  <c r="AZ1637" i="1" s="1"/>
  <c r="D1198" i="1"/>
  <c r="AZ1666" i="1" s="1"/>
  <c r="D1292" i="1"/>
  <c r="AZ1760" i="1" s="1"/>
  <c r="D1212" i="1"/>
  <c r="AZ1680" i="1" s="1"/>
  <c r="D1164" i="1"/>
  <c r="AZ1632" i="1" s="1"/>
  <c r="D1165" i="1"/>
  <c r="AZ1633" i="1" s="1"/>
  <c r="D1146" i="1"/>
  <c r="AZ1614" i="1" s="1"/>
  <c r="D1085" i="1"/>
  <c r="AZ1553" i="1" s="1"/>
  <c r="D1131" i="1"/>
  <c r="AZ1599" i="1" s="1"/>
  <c r="D1259" i="1"/>
  <c r="AZ1727" i="1" s="1"/>
  <c r="D1149" i="1"/>
  <c r="AZ1617" i="1" s="1"/>
  <c r="D1216" i="1"/>
  <c r="AZ1684" i="1" s="1"/>
  <c r="D1132" i="1"/>
  <c r="AZ1600" i="1" s="1"/>
  <c r="D1139" i="1"/>
  <c r="AZ1607" i="1" s="1"/>
  <c r="D1082" i="1"/>
  <c r="AZ1550" i="1" s="1"/>
  <c r="D1089" i="1"/>
  <c r="AZ1557" i="1" s="1"/>
  <c r="D1221" i="1"/>
  <c r="AZ1689" i="1" s="1"/>
  <c r="D1072" i="1"/>
  <c r="AZ1540" i="1" s="1"/>
  <c r="D1071" i="1"/>
  <c r="AZ1539" i="1" s="1"/>
  <c r="D1195" i="1"/>
  <c r="AZ1663" i="1" s="1"/>
  <c r="D1228" i="1"/>
  <c r="AZ1696" i="1" s="1"/>
  <c r="D1222" i="1"/>
  <c r="AZ1690" i="1" s="1"/>
  <c r="D1246" i="1"/>
  <c r="AZ1714" i="1" s="1"/>
  <c r="D1204" i="1"/>
  <c r="AZ1672" i="1" s="1"/>
  <c r="D1109" i="1"/>
  <c r="AZ1577" i="1" s="1"/>
  <c r="D1258" i="1"/>
  <c r="AZ1726" i="1" s="1"/>
  <c r="D1186" i="1"/>
  <c r="AZ1654" i="1" s="1"/>
  <c r="D1129" i="1"/>
  <c r="AZ1597" i="1" s="1"/>
  <c r="D1122" i="1"/>
  <c r="AZ1590" i="1" s="1"/>
  <c r="D1250" i="1"/>
  <c r="AZ1718" i="1" s="1"/>
  <c r="D1143" i="1"/>
  <c r="AZ1611" i="1" s="1"/>
  <c r="D1142" i="1"/>
  <c r="AZ1610" i="1" s="1"/>
  <c r="D1290" i="1"/>
  <c r="AZ1758" i="1" s="1"/>
  <c r="D1077" i="1"/>
  <c r="AZ1545" i="1" s="1"/>
  <c r="D1242" i="1"/>
  <c r="AZ1710" i="1" s="1"/>
  <c r="D1171" i="1"/>
  <c r="AZ1639" i="1" s="1"/>
  <c r="D1199" i="1"/>
  <c r="AZ1667" i="1" s="1"/>
  <c r="D1170" i="1"/>
  <c r="AZ1638" i="1" s="1"/>
  <c r="D1254" i="1"/>
  <c r="AZ1722" i="1" s="1"/>
  <c r="D1236" i="1"/>
  <c r="AZ1704" i="1" s="1"/>
  <c r="D1238" i="1"/>
  <c r="AZ1706" i="1" s="1"/>
  <c r="D1185" i="1"/>
  <c r="AZ1653" i="1" s="1"/>
  <c r="D1278" i="1"/>
  <c r="AZ1746" i="1" s="1"/>
  <c r="D1153" i="1"/>
  <c r="AZ1621" i="1" s="1"/>
  <c r="D1179" i="1"/>
  <c r="AZ1647" i="1" s="1"/>
  <c r="D1251" i="1"/>
  <c r="AZ1719" i="1" s="1"/>
  <c r="D1256" i="1"/>
  <c r="AZ1724" i="1" s="1"/>
  <c r="D1162" i="1"/>
  <c r="AZ1630" i="1" s="1"/>
  <c r="D1130" i="1"/>
  <c r="AZ1598" i="1" s="1"/>
  <c r="D1117" i="1"/>
  <c r="AZ1585" i="1" s="1"/>
  <c r="D1294" i="1"/>
  <c r="AZ1762" i="1" s="1"/>
  <c r="D1176" i="1"/>
  <c r="AZ1644" i="1" s="1"/>
  <c r="D1080" i="1"/>
  <c r="AZ1548" i="1" s="1"/>
  <c r="D1226" i="1"/>
  <c r="AZ1694" i="1" s="1"/>
  <c r="D1133" i="1"/>
  <c r="AZ1601" i="1" s="1"/>
  <c r="D1127" i="1"/>
  <c r="AZ1595" i="1" s="1"/>
  <c r="D1161" i="1"/>
  <c r="AZ1629" i="1" s="1"/>
  <c r="D1276" i="1"/>
  <c r="AZ1744" i="1" s="1"/>
  <c r="D1093" i="1"/>
  <c r="AZ1561" i="1" s="1"/>
  <c r="D1224" i="1"/>
  <c r="AZ1692" i="1" s="1"/>
  <c r="D1244" i="1"/>
  <c r="AZ1712" i="1" s="1"/>
  <c r="D1196" i="1"/>
  <c r="AZ1664" i="1" s="1"/>
  <c r="D1264" i="1"/>
  <c r="AZ1732" i="1" s="1"/>
  <c r="D1260" i="1"/>
  <c r="AZ1728" i="1" s="1"/>
  <c r="D1192" i="1"/>
  <c r="AZ1660" i="1" s="1"/>
  <c r="D1288" i="1"/>
  <c r="AZ1756" i="1" s="1"/>
  <c r="D1181" i="1"/>
  <c r="AZ1649" i="1" s="1"/>
  <c r="D1187" i="1"/>
  <c r="AZ1655" i="1" s="1"/>
  <c r="D1188" i="1"/>
  <c r="AZ1656" i="1" s="1"/>
  <c r="D1084" i="1"/>
  <c r="AZ1552" i="1" s="1"/>
  <c r="D1145" i="1"/>
  <c r="AZ1613" i="1" s="1"/>
  <c r="D1208" i="1"/>
  <c r="AZ1676" i="1" s="1"/>
  <c r="D1073" i="1"/>
  <c r="AZ1541" i="1" s="1"/>
  <c r="D1074" i="1"/>
  <c r="AZ1542" i="1" s="1"/>
  <c r="C1758" i="1"/>
  <c r="C1750" i="1"/>
  <c r="C1718" i="1"/>
  <c r="I622" i="1"/>
  <c r="M622" i="1"/>
  <c r="Q622" i="1"/>
  <c r="U622" i="1"/>
  <c r="Y622" i="1"/>
  <c r="AC622" i="1"/>
  <c r="AG622" i="1"/>
  <c r="AK622" i="1"/>
  <c r="AO622" i="1"/>
  <c r="AS622" i="1"/>
  <c r="G622" i="1"/>
  <c r="L622" i="1"/>
  <c r="R622" i="1"/>
  <c r="W622" i="1"/>
  <c r="AB622" i="1"/>
  <c r="AH622" i="1"/>
  <c r="AM622" i="1"/>
  <c r="AR622" i="1"/>
  <c r="J622" i="1"/>
  <c r="P622" i="1"/>
  <c r="X622" i="1"/>
  <c r="AE622" i="1"/>
  <c r="AL622" i="1"/>
  <c r="AT622" i="1"/>
  <c r="F622" i="1"/>
  <c r="O622" i="1"/>
  <c r="Z622" i="1"/>
  <c r="AI622" i="1"/>
  <c r="AQ622" i="1"/>
  <c r="K622" i="1"/>
  <c r="V622" i="1"/>
  <c r="AJ622" i="1"/>
  <c r="N622" i="1"/>
  <c r="AA622" i="1"/>
  <c r="AN622" i="1"/>
  <c r="AD622" i="1"/>
  <c r="S622" i="1"/>
  <c r="AP622" i="1"/>
  <c r="H622" i="1"/>
  <c r="T622" i="1"/>
  <c r="AF622" i="1"/>
  <c r="G670" i="1"/>
  <c r="K670" i="1"/>
  <c r="O670" i="1"/>
  <c r="S670" i="1"/>
  <c r="W670" i="1"/>
  <c r="AA670" i="1"/>
  <c r="AE670" i="1"/>
  <c r="AI670" i="1"/>
  <c r="AM670" i="1"/>
  <c r="AQ670" i="1"/>
  <c r="F670" i="1"/>
  <c r="L670" i="1"/>
  <c r="Q670" i="1"/>
  <c r="V670" i="1"/>
  <c r="AB670" i="1"/>
  <c r="AG670" i="1"/>
  <c r="AL670" i="1"/>
  <c r="AR670" i="1"/>
  <c r="I670" i="1"/>
  <c r="P670" i="1"/>
  <c r="X670" i="1"/>
  <c r="AD670" i="1"/>
  <c r="AK670" i="1"/>
  <c r="AS670" i="1"/>
  <c r="J670" i="1"/>
  <c r="R670" i="1"/>
  <c r="Y670" i="1"/>
  <c r="AF670" i="1"/>
  <c r="AN670" i="1"/>
  <c r="AT670" i="1"/>
  <c r="H670" i="1"/>
  <c r="U670" i="1"/>
  <c r="AJ670" i="1"/>
  <c r="M670" i="1"/>
  <c r="Z670" i="1"/>
  <c r="AO670" i="1"/>
  <c r="N670" i="1"/>
  <c r="AP670" i="1"/>
  <c r="T670" i="1"/>
  <c r="AC670" i="1"/>
  <c r="AH670" i="1"/>
  <c r="H702" i="1"/>
  <c r="L702" i="1"/>
  <c r="P702" i="1"/>
  <c r="T702" i="1"/>
  <c r="X702" i="1"/>
  <c r="AB702" i="1"/>
  <c r="AF702" i="1"/>
  <c r="AJ702" i="1"/>
  <c r="AN702" i="1"/>
  <c r="AR702" i="1"/>
  <c r="G702" i="1"/>
  <c r="M702" i="1"/>
  <c r="R702" i="1"/>
  <c r="W702" i="1"/>
  <c r="AC702" i="1"/>
  <c r="AH702" i="1"/>
  <c r="AM702" i="1"/>
  <c r="AS702" i="1"/>
  <c r="F702" i="1"/>
  <c r="N702" i="1"/>
  <c r="U702" i="1"/>
  <c r="AA702" i="1"/>
  <c r="AI702" i="1"/>
  <c r="AP702" i="1"/>
  <c r="I702" i="1"/>
  <c r="O702" i="1"/>
  <c r="V702" i="1"/>
  <c r="AD702" i="1"/>
  <c r="AK702" i="1"/>
  <c r="AQ702" i="1"/>
  <c r="Q702" i="1"/>
  <c r="AE702" i="1"/>
  <c r="AT702" i="1"/>
  <c r="S702" i="1"/>
  <c r="AG702" i="1"/>
  <c r="Y702" i="1"/>
  <c r="K702" i="1"/>
  <c r="Z702" i="1"/>
  <c r="J702" i="1"/>
  <c r="AL702" i="1"/>
  <c r="AO702" i="1"/>
  <c r="G734" i="1"/>
  <c r="K734" i="1"/>
  <c r="O734" i="1"/>
  <c r="S734" i="1"/>
  <c r="W734" i="1"/>
  <c r="AA734" i="1"/>
  <c r="AE734" i="1"/>
  <c r="AI734" i="1"/>
  <c r="AM734" i="1"/>
  <c r="AQ734" i="1"/>
  <c r="F734" i="1"/>
  <c r="L734" i="1"/>
  <c r="Q734" i="1"/>
  <c r="V734" i="1"/>
  <c r="AB734" i="1"/>
  <c r="AG734" i="1"/>
  <c r="AL734" i="1"/>
  <c r="AR734" i="1"/>
  <c r="H734" i="1"/>
  <c r="M734" i="1"/>
  <c r="R734" i="1"/>
  <c r="X734" i="1"/>
  <c r="AC734" i="1"/>
  <c r="AH734" i="1"/>
  <c r="AN734" i="1"/>
  <c r="AS734" i="1"/>
  <c r="I734" i="1"/>
  <c r="T734" i="1"/>
  <c r="AD734" i="1"/>
  <c r="AO734" i="1"/>
  <c r="Y734" i="1"/>
  <c r="AT734" i="1"/>
  <c r="AK734" i="1"/>
  <c r="J734" i="1"/>
  <c r="U734" i="1"/>
  <c r="AF734" i="1"/>
  <c r="AP734" i="1"/>
  <c r="N734" i="1"/>
  <c r="AJ734" i="1"/>
  <c r="P734" i="1"/>
  <c r="Z734" i="1"/>
  <c r="G750" i="1"/>
  <c r="K750" i="1"/>
  <c r="O750" i="1"/>
  <c r="S750" i="1"/>
  <c r="W750" i="1"/>
  <c r="AA750" i="1"/>
  <c r="AE750" i="1"/>
  <c r="AI750" i="1"/>
  <c r="AM750" i="1"/>
  <c r="AQ750" i="1"/>
  <c r="F750" i="1"/>
  <c r="L750" i="1"/>
  <c r="Q750" i="1"/>
  <c r="V750" i="1"/>
  <c r="AB750" i="1"/>
  <c r="AG750" i="1"/>
  <c r="AL750" i="1"/>
  <c r="AR750" i="1"/>
  <c r="H750" i="1"/>
  <c r="M750" i="1"/>
  <c r="R750" i="1"/>
  <c r="X750" i="1"/>
  <c r="AC750" i="1"/>
  <c r="AH750" i="1"/>
  <c r="AN750" i="1"/>
  <c r="AS750" i="1"/>
  <c r="N750" i="1"/>
  <c r="Y750" i="1"/>
  <c r="AJ750" i="1"/>
  <c r="AT750" i="1"/>
  <c r="T750" i="1"/>
  <c r="P750" i="1"/>
  <c r="Z750" i="1"/>
  <c r="AK750" i="1"/>
  <c r="I750" i="1"/>
  <c r="AD750" i="1"/>
  <c r="AO750" i="1"/>
  <c r="J750" i="1"/>
  <c r="U750" i="1"/>
  <c r="AF750" i="1"/>
  <c r="AP750" i="1"/>
  <c r="H685" i="1"/>
  <c r="L685" i="1"/>
  <c r="P685" i="1"/>
  <c r="T685" i="1"/>
  <c r="X685" i="1"/>
  <c r="AB685" i="1"/>
  <c r="AF685" i="1"/>
  <c r="AJ685" i="1"/>
  <c r="AN685" i="1"/>
  <c r="AR685" i="1"/>
  <c r="J685" i="1"/>
  <c r="O685" i="1"/>
  <c r="U685" i="1"/>
  <c r="Z685" i="1"/>
  <c r="AE685" i="1"/>
  <c r="AK685" i="1"/>
  <c r="AP685" i="1"/>
  <c r="F685" i="1"/>
  <c r="M685" i="1"/>
  <c r="S685" i="1"/>
  <c r="AA685" i="1"/>
  <c r="AH685" i="1"/>
  <c r="AO685" i="1"/>
  <c r="G685" i="1"/>
  <c r="N685" i="1"/>
  <c r="V685" i="1"/>
  <c r="AC685" i="1"/>
  <c r="AI685" i="1"/>
  <c r="AQ685" i="1"/>
  <c r="R685" i="1"/>
  <c r="AG685" i="1"/>
  <c r="AT685" i="1"/>
  <c r="Q685" i="1"/>
  <c r="AL685" i="1"/>
  <c r="W685" i="1"/>
  <c r="AM685" i="1"/>
  <c r="I685" i="1"/>
  <c r="AS685" i="1"/>
  <c r="K685" i="1"/>
  <c r="AD685" i="1"/>
  <c r="Y685" i="1"/>
  <c r="H623" i="1"/>
  <c r="L623" i="1"/>
  <c r="P623" i="1"/>
  <c r="T623" i="1"/>
  <c r="X623" i="1"/>
  <c r="AB623" i="1"/>
  <c r="AF623" i="1"/>
  <c r="AJ623" i="1"/>
  <c r="AN623" i="1"/>
  <c r="AR623" i="1"/>
  <c r="I623" i="1"/>
  <c r="N623" i="1"/>
  <c r="S623" i="1"/>
  <c r="Y623" i="1"/>
  <c r="AD623" i="1"/>
  <c r="AI623" i="1"/>
  <c r="AO623" i="1"/>
  <c r="AT623" i="1"/>
  <c r="K623" i="1"/>
  <c r="R623" i="1"/>
  <c r="Z623" i="1"/>
  <c r="AG623" i="1"/>
  <c r="AM623" i="1"/>
  <c r="M623" i="1"/>
  <c r="V623" i="1"/>
  <c r="AE623" i="1"/>
  <c r="AP623" i="1"/>
  <c r="G623" i="1"/>
  <c r="U623" i="1"/>
  <c r="AH623" i="1"/>
  <c r="AS623" i="1"/>
  <c r="J623" i="1"/>
  <c r="W623" i="1"/>
  <c r="AK623" i="1"/>
  <c r="O623" i="1"/>
  <c r="AL623" i="1"/>
  <c r="AA623" i="1"/>
  <c r="F623" i="1"/>
  <c r="Q623" i="1"/>
  <c r="AC623" i="1"/>
  <c r="AQ623" i="1"/>
  <c r="G624" i="1"/>
  <c r="K624" i="1"/>
  <c r="O624" i="1"/>
  <c r="S624" i="1"/>
  <c r="W624" i="1"/>
  <c r="AA624" i="1"/>
  <c r="AE624" i="1"/>
  <c r="AI624" i="1"/>
  <c r="AM624" i="1"/>
  <c r="AQ624" i="1"/>
  <c r="J624" i="1"/>
  <c r="P624" i="1"/>
  <c r="U624" i="1"/>
  <c r="Z624" i="1"/>
  <c r="AF624" i="1"/>
  <c r="AK624" i="1"/>
  <c r="AP624" i="1"/>
  <c r="F624" i="1"/>
  <c r="M624" i="1"/>
  <c r="T624" i="1"/>
  <c r="AB624" i="1"/>
  <c r="AH624" i="1"/>
  <c r="AO624" i="1"/>
  <c r="I624" i="1"/>
  <c r="R624" i="1"/>
  <c r="AC624" i="1"/>
  <c r="AL624" i="1"/>
  <c r="AT624" i="1"/>
  <c r="Q624" i="1"/>
  <c r="AD624" i="1"/>
  <c r="AR624" i="1"/>
  <c r="H624" i="1"/>
  <c r="V624" i="1"/>
  <c r="AG624" i="1"/>
  <c r="AS624" i="1"/>
  <c r="X624" i="1"/>
  <c r="L624" i="1"/>
  <c r="AJ624" i="1"/>
  <c r="N624" i="1"/>
  <c r="Y624" i="1"/>
  <c r="AN624" i="1"/>
  <c r="I712" i="1"/>
  <c r="M712" i="1"/>
  <c r="Q712" i="1"/>
  <c r="U712" i="1"/>
  <c r="Y712" i="1"/>
  <c r="AC712" i="1"/>
  <c r="AG712" i="1"/>
  <c r="AK712" i="1"/>
  <c r="AO712" i="1"/>
  <c r="AS712" i="1"/>
  <c r="G712" i="1"/>
  <c r="L712" i="1"/>
  <c r="R712" i="1"/>
  <c r="W712" i="1"/>
  <c r="AB712" i="1"/>
  <c r="AH712" i="1"/>
  <c r="AM712" i="1"/>
  <c r="AR712" i="1"/>
  <c r="H712" i="1"/>
  <c r="N712" i="1"/>
  <c r="S712" i="1"/>
  <c r="X712" i="1"/>
  <c r="AD712" i="1"/>
  <c r="AI712" i="1"/>
  <c r="AN712" i="1"/>
  <c r="AT712" i="1"/>
  <c r="O712" i="1"/>
  <c r="Z712" i="1"/>
  <c r="AJ712" i="1"/>
  <c r="F712" i="1"/>
  <c r="P712" i="1"/>
  <c r="AA712" i="1"/>
  <c r="AL712" i="1"/>
  <c r="T712" i="1"/>
  <c r="AP712" i="1"/>
  <c r="AF712" i="1"/>
  <c r="V712" i="1"/>
  <c r="AQ712" i="1"/>
  <c r="J712" i="1"/>
  <c r="AE712" i="1"/>
  <c r="K712" i="1"/>
  <c r="I626" i="1"/>
  <c r="M626" i="1"/>
  <c r="Q626" i="1"/>
  <c r="U626" i="1"/>
  <c r="Y626" i="1"/>
  <c r="AC626" i="1"/>
  <c r="AG626" i="1"/>
  <c r="AK626" i="1"/>
  <c r="AO626" i="1"/>
  <c r="AS626" i="1"/>
  <c r="H626" i="1"/>
  <c r="N626" i="1"/>
  <c r="S626" i="1"/>
  <c r="X626" i="1"/>
  <c r="AD626" i="1"/>
  <c r="AI626" i="1"/>
  <c r="AN626" i="1"/>
  <c r="AT626" i="1"/>
  <c r="J626" i="1"/>
  <c r="P626" i="1"/>
  <c r="W626" i="1"/>
  <c r="AE626" i="1"/>
  <c r="AL626" i="1"/>
  <c r="AR626" i="1"/>
  <c r="L626" i="1"/>
  <c r="V626" i="1"/>
  <c r="AF626" i="1"/>
  <c r="AP626" i="1"/>
  <c r="K626" i="1"/>
  <c r="Z626" i="1"/>
  <c r="AJ626" i="1"/>
  <c r="O626" i="1"/>
  <c r="AA626" i="1"/>
  <c r="AM626" i="1"/>
  <c r="R626" i="1"/>
  <c r="AQ626" i="1"/>
  <c r="F626" i="1"/>
  <c r="AB626" i="1"/>
  <c r="AH626" i="1"/>
  <c r="G626" i="1"/>
  <c r="T626" i="1"/>
  <c r="G658" i="1"/>
  <c r="K658" i="1"/>
  <c r="O658" i="1"/>
  <c r="S658" i="1"/>
  <c r="W658" i="1"/>
  <c r="AA658" i="1"/>
  <c r="AE658" i="1"/>
  <c r="AI658" i="1"/>
  <c r="AM658" i="1"/>
  <c r="AQ658" i="1"/>
  <c r="H658" i="1"/>
  <c r="M658" i="1"/>
  <c r="R658" i="1"/>
  <c r="X658" i="1"/>
  <c r="AC658" i="1"/>
  <c r="AH658" i="1"/>
  <c r="AN658" i="1"/>
  <c r="AS658" i="1"/>
  <c r="J658" i="1"/>
  <c r="Q658" i="1"/>
  <c r="Y658" i="1"/>
  <c r="AF658" i="1"/>
  <c r="AL658" i="1"/>
  <c r="AT658" i="1"/>
  <c r="L658" i="1"/>
  <c r="T658" i="1"/>
  <c r="Z658" i="1"/>
  <c r="AG658" i="1"/>
  <c r="AO658" i="1"/>
  <c r="F658" i="1"/>
  <c r="U658" i="1"/>
  <c r="AJ658" i="1"/>
  <c r="V658" i="1"/>
  <c r="AP658" i="1"/>
  <c r="I658" i="1"/>
  <c r="AB658" i="1"/>
  <c r="AR658" i="1"/>
  <c r="AD658" i="1"/>
  <c r="AK658" i="1"/>
  <c r="N658" i="1"/>
  <c r="P658" i="1"/>
  <c r="G690" i="1"/>
  <c r="H690" i="1"/>
  <c r="L690" i="1"/>
  <c r="P690" i="1"/>
  <c r="T690" i="1"/>
  <c r="X690" i="1"/>
  <c r="AB690" i="1"/>
  <c r="AF690" i="1"/>
  <c r="AJ690" i="1"/>
  <c r="AN690" i="1"/>
  <c r="AR690" i="1"/>
  <c r="I690" i="1"/>
  <c r="N690" i="1"/>
  <c r="S690" i="1"/>
  <c r="Y690" i="1"/>
  <c r="AD690" i="1"/>
  <c r="AI690" i="1"/>
  <c r="AO690" i="1"/>
  <c r="AT690" i="1"/>
  <c r="J690" i="1"/>
  <c r="Q690" i="1"/>
  <c r="W690" i="1"/>
  <c r="AE690" i="1"/>
  <c r="AL690" i="1"/>
  <c r="AS690" i="1"/>
  <c r="M690" i="1"/>
  <c r="V690" i="1"/>
  <c r="AG690" i="1"/>
  <c r="AP690" i="1"/>
  <c r="O690" i="1"/>
  <c r="Z690" i="1"/>
  <c r="AH690" i="1"/>
  <c r="AQ690" i="1"/>
  <c r="F690" i="1"/>
  <c r="AA690" i="1"/>
  <c r="K690" i="1"/>
  <c r="AC690" i="1"/>
  <c r="R690" i="1"/>
  <c r="AM690" i="1"/>
  <c r="U690" i="1"/>
  <c r="AK690" i="1"/>
  <c r="G722" i="1"/>
  <c r="K722" i="1"/>
  <c r="O722" i="1"/>
  <c r="S722" i="1"/>
  <c r="W722" i="1"/>
  <c r="AA722" i="1"/>
  <c r="AE722" i="1"/>
  <c r="AI722" i="1"/>
  <c r="AM722" i="1"/>
  <c r="AQ722" i="1"/>
  <c r="H722" i="1"/>
  <c r="M722" i="1"/>
  <c r="R722" i="1"/>
  <c r="X722" i="1"/>
  <c r="AC722" i="1"/>
  <c r="AH722" i="1"/>
  <c r="AN722" i="1"/>
  <c r="AS722" i="1"/>
  <c r="F722" i="1"/>
  <c r="N722" i="1"/>
  <c r="U722" i="1"/>
  <c r="AB722" i="1"/>
  <c r="AJ722" i="1"/>
  <c r="AP722" i="1"/>
  <c r="I722" i="1"/>
  <c r="P722" i="1"/>
  <c r="V722" i="1"/>
  <c r="AD722" i="1"/>
  <c r="AK722" i="1"/>
  <c r="AR722" i="1"/>
  <c r="Q722" i="1"/>
  <c r="AF722" i="1"/>
  <c r="AT722" i="1"/>
  <c r="Y722" i="1"/>
  <c r="L722" i="1"/>
  <c r="AO722" i="1"/>
  <c r="T722" i="1"/>
  <c r="AG722" i="1"/>
  <c r="J722" i="1"/>
  <c r="AL722" i="1"/>
  <c r="Z722" i="1"/>
  <c r="G612" i="1"/>
  <c r="K612" i="1"/>
  <c r="O612" i="1"/>
  <c r="S612" i="1"/>
  <c r="W612" i="1"/>
  <c r="AA612" i="1"/>
  <c r="AE612" i="1"/>
  <c r="AI612" i="1"/>
  <c r="AM612" i="1"/>
  <c r="AQ612" i="1"/>
  <c r="H612" i="1"/>
  <c r="M612" i="1"/>
  <c r="R612" i="1"/>
  <c r="X612" i="1"/>
  <c r="AC612" i="1"/>
  <c r="AH612" i="1"/>
  <c r="AN612" i="1"/>
  <c r="AS612" i="1"/>
  <c r="I612" i="1"/>
  <c r="P612" i="1"/>
  <c r="V612" i="1"/>
  <c r="AD612" i="1"/>
  <c r="AK612" i="1"/>
  <c r="AR612" i="1"/>
  <c r="J612" i="1"/>
  <c r="T612" i="1"/>
  <c r="AB612" i="1"/>
  <c r="AL612" i="1"/>
  <c r="F612" i="1"/>
  <c r="U612" i="1"/>
  <c r="AG612" i="1"/>
  <c r="AT612" i="1"/>
  <c r="Q612" i="1"/>
  <c r="AJ612" i="1"/>
  <c r="Z612" i="1"/>
  <c r="L612" i="1"/>
  <c r="AF612" i="1"/>
  <c r="N612" i="1"/>
  <c r="AO612" i="1"/>
  <c r="Y612" i="1"/>
  <c r="AP612" i="1"/>
  <c r="H647" i="1"/>
  <c r="L647" i="1"/>
  <c r="P647" i="1"/>
  <c r="T647" i="1"/>
  <c r="X647" i="1"/>
  <c r="AB647" i="1"/>
  <c r="AF647" i="1"/>
  <c r="AJ647" i="1"/>
  <c r="AN647" i="1"/>
  <c r="AR647" i="1"/>
  <c r="G647" i="1"/>
  <c r="M647" i="1"/>
  <c r="R647" i="1"/>
  <c r="W647" i="1"/>
  <c r="AC647" i="1"/>
  <c r="AH647" i="1"/>
  <c r="AM647" i="1"/>
  <c r="AS647" i="1"/>
  <c r="F647" i="1"/>
  <c r="N647" i="1"/>
  <c r="U647" i="1"/>
  <c r="AA647" i="1"/>
  <c r="AI647" i="1"/>
  <c r="AP647" i="1"/>
  <c r="O647" i="1"/>
  <c r="Y647" i="1"/>
  <c r="AG647" i="1"/>
  <c r="AQ647" i="1"/>
  <c r="I647" i="1"/>
  <c r="Q647" i="1"/>
  <c r="Z647" i="1"/>
  <c r="AK647" i="1"/>
  <c r="AT647" i="1"/>
  <c r="S647" i="1"/>
  <c r="AL647" i="1"/>
  <c r="J647" i="1"/>
  <c r="AD647" i="1"/>
  <c r="AE647" i="1"/>
  <c r="AO647" i="1"/>
  <c r="K647" i="1"/>
  <c r="V647" i="1"/>
  <c r="F711" i="1"/>
  <c r="J711" i="1"/>
  <c r="N711" i="1"/>
  <c r="R711" i="1"/>
  <c r="V711" i="1"/>
  <c r="Z711" i="1"/>
  <c r="AD711" i="1"/>
  <c r="AH711" i="1"/>
  <c r="AL711" i="1"/>
  <c r="AP711" i="1"/>
  <c r="AT711" i="1"/>
  <c r="K711" i="1"/>
  <c r="P711" i="1"/>
  <c r="U711" i="1"/>
  <c r="AA711" i="1"/>
  <c r="AF711" i="1"/>
  <c r="AK711" i="1"/>
  <c r="AQ711" i="1"/>
  <c r="G711" i="1"/>
  <c r="L711" i="1"/>
  <c r="Q711" i="1"/>
  <c r="W711" i="1"/>
  <c r="AB711" i="1"/>
  <c r="AG711" i="1"/>
  <c r="AM711" i="1"/>
  <c r="AR711" i="1"/>
  <c r="M711" i="1"/>
  <c r="X711" i="1"/>
  <c r="AI711" i="1"/>
  <c r="AS711" i="1"/>
  <c r="O711" i="1"/>
  <c r="Y711" i="1"/>
  <c r="AJ711" i="1"/>
  <c r="S711" i="1"/>
  <c r="AN711" i="1"/>
  <c r="AE711" i="1"/>
  <c r="T711" i="1"/>
  <c r="AO711" i="1"/>
  <c r="H711" i="1"/>
  <c r="AC711" i="1"/>
  <c r="I711" i="1"/>
  <c r="I656" i="1"/>
  <c r="M656" i="1"/>
  <c r="Q656" i="1"/>
  <c r="U656" i="1"/>
  <c r="Y656" i="1"/>
  <c r="AC656" i="1"/>
  <c r="AG656" i="1"/>
  <c r="AK656" i="1"/>
  <c r="AO656" i="1"/>
  <c r="AS656" i="1"/>
  <c r="J656" i="1"/>
  <c r="O656" i="1"/>
  <c r="T656" i="1"/>
  <c r="Z656" i="1"/>
  <c r="AE656" i="1"/>
  <c r="AJ656" i="1"/>
  <c r="AP656" i="1"/>
  <c r="G656" i="1"/>
  <c r="N656" i="1"/>
  <c r="V656" i="1"/>
  <c r="AB656" i="1"/>
  <c r="AI656" i="1"/>
  <c r="AQ656" i="1"/>
  <c r="H656" i="1"/>
  <c r="P656" i="1"/>
  <c r="W656" i="1"/>
  <c r="AD656" i="1"/>
  <c r="AL656" i="1"/>
  <c r="AR656" i="1"/>
  <c r="R656" i="1"/>
  <c r="AF656" i="1"/>
  <c r="AT656" i="1"/>
  <c r="K656" i="1"/>
  <c r="AA656" i="1"/>
  <c r="L656" i="1"/>
  <c r="AH656" i="1"/>
  <c r="AM656" i="1"/>
  <c r="F656" i="1"/>
  <c r="AN656" i="1"/>
  <c r="S656" i="1"/>
  <c r="X656" i="1"/>
  <c r="I688" i="1"/>
  <c r="M688" i="1"/>
  <c r="Q688" i="1"/>
  <c r="U688" i="1"/>
  <c r="Y688" i="1"/>
  <c r="AC688" i="1"/>
  <c r="AG688" i="1"/>
  <c r="AK688" i="1"/>
  <c r="AO688" i="1"/>
  <c r="AS688" i="1"/>
  <c r="J688" i="1"/>
  <c r="O688" i="1"/>
  <c r="T688" i="1"/>
  <c r="Z688" i="1"/>
  <c r="AE688" i="1"/>
  <c r="AJ688" i="1"/>
  <c r="AP688" i="1"/>
  <c r="F688" i="1"/>
  <c r="L688" i="1"/>
  <c r="S688" i="1"/>
  <c r="AA688" i="1"/>
  <c r="AH688" i="1"/>
  <c r="AN688" i="1"/>
  <c r="G688" i="1"/>
  <c r="P688" i="1"/>
  <c r="X688" i="1"/>
  <c r="AI688" i="1"/>
  <c r="AR688" i="1"/>
  <c r="H688" i="1"/>
  <c r="V688" i="1"/>
  <c r="AF688" i="1"/>
  <c r="AT688" i="1"/>
  <c r="K688" i="1"/>
  <c r="W688" i="1"/>
  <c r="AL688" i="1"/>
  <c r="N688" i="1"/>
  <c r="AM688" i="1"/>
  <c r="R688" i="1"/>
  <c r="AQ688" i="1"/>
  <c r="AD688" i="1"/>
  <c r="AB688" i="1"/>
  <c r="F609" i="1"/>
  <c r="J609" i="1"/>
  <c r="N609" i="1"/>
  <c r="R609" i="1"/>
  <c r="V609" i="1"/>
  <c r="Z609" i="1"/>
  <c r="AD609" i="1"/>
  <c r="AH609" i="1"/>
  <c r="AL609" i="1"/>
  <c r="AP609" i="1"/>
  <c r="AT609" i="1"/>
  <c r="H609" i="1"/>
  <c r="M609" i="1"/>
  <c r="S609" i="1"/>
  <c r="X609" i="1"/>
  <c r="AC609" i="1"/>
  <c r="AI609" i="1"/>
  <c r="AN609" i="1"/>
  <c r="AS609" i="1"/>
  <c r="K609" i="1"/>
  <c r="Q609" i="1"/>
  <c r="Y609" i="1"/>
  <c r="AF609" i="1"/>
  <c r="AM609" i="1"/>
  <c r="I609" i="1"/>
  <c r="T609" i="1"/>
  <c r="AB609" i="1"/>
  <c r="AK609" i="1"/>
  <c r="P609" i="1"/>
  <c r="AE609" i="1"/>
  <c r="AQ609" i="1"/>
  <c r="G609" i="1"/>
  <c r="W609" i="1"/>
  <c r="AO609" i="1"/>
  <c r="O609" i="1"/>
  <c r="AJ609" i="1"/>
  <c r="U609" i="1"/>
  <c r="AR609" i="1"/>
  <c r="AA609" i="1"/>
  <c r="AG609" i="1"/>
  <c r="L609" i="1"/>
  <c r="I630" i="1"/>
  <c r="M630" i="1"/>
  <c r="Q630" i="1"/>
  <c r="U630" i="1"/>
  <c r="Y630" i="1"/>
  <c r="AC630" i="1"/>
  <c r="AG630" i="1"/>
  <c r="AK630" i="1"/>
  <c r="AO630" i="1"/>
  <c r="AS630" i="1"/>
  <c r="J630" i="1"/>
  <c r="O630" i="1"/>
  <c r="T630" i="1"/>
  <c r="Z630" i="1"/>
  <c r="AE630" i="1"/>
  <c r="AJ630" i="1"/>
  <c r="AP630" i="1"/>
  <c r="H630" i="1"/>
  <c r="P630" i="1"/>
  <c r="W630" i="1"/>
  <c r="AD630" i="1"/>
  <c r="AL630" i="1"/>
  <c r="AR630" i="1"/>
  <c r="K630" i="1"/>
  <c r="S630" i="1"/>
  <c r="AB630" i="1"/>
  <c r="AM630" i="1"/>
  <c r="L630" i="1"/>
  <c r="X630" i="1"/>
  <c r="AI630" i="1"/>
  <c r="N630" i="1"/>
  <c r="AA630" i="1"/>
  <c r="AN630" i="1"/>
  <c r="F630" i="1"/>
  <c r="AF630" i="1"/>
  <c r="R630" i="1"/>
  <c r="AQ630" i="1"/>
  <c r="V630" i="1"/>
  <c r="AH630" i="1"/>
  <c r="G630" i="1"/>
  <c r="AT630" i="1"/>
  <c r="G662" i="1"/>
  <c r="K662" i="1"/>
  <c r="O662" i="1"/>
  <c r="S662" i="1"/>
  <c r="W662" i="1"/>
  <c r="AA662" i="1"/>
  <c r="AE662" i="1"/>
  <c r="AI662" i="1"/>
  <c r="AM662" i="1"/>
  <c r="AQ662" i="1"/>
  <c r="I662" i="1"/>
  <c r="N662" i="1"/>
  <c r="T662" i="1"/>
  <c r="Y662" i="1"/>
  <c r="AD662" i="1"/>
  <c r="AJ662" i="1"/>
  <c r="AO662" i="1"/>
  <c r="AT662" i="1"/>
  <c r="J662" i="1"/>
  <c r="Q662" i="1"/>
  <c r="X662" i="1"/>
  <c r="AF662" i="1"/>
  <c r="AL662" i="1"/>
  <c r="AS662" i="1"/>
  <c r="L662" i="1"/>
  <c r="R662" i="1"/>
  <c r="Z662" i="1"/>
  <c r="AG662" i="1"/>
  <c r="AN662" i="1"/>
  <c r="M662" i="1"/>
  <c r="AB662" i="1"/>
  <c r="AP662" i="1"/>
  <c r="H662" i="1"/>
  <c r="AC662" i="1"/>
  <c r="P662" i="1"/>
  <c r="AH662" i="1"/>
  <c r="U662" i="1"/>
  <c r="V662" i="1"/>
  <c r="F662" i="1"/>
  <c r="AR662" i="1"/>
  <c r="AK662" i="1"/>
  <c r="H694" i="1"/>
  <c r="L694" i="1"/>
  <c r="P694" i="1"/>
  <c r="T694" i="1"/>
  <c r="X694" i="1"/>
  <c r="AB694" i="1"/>
  <c r="AF694" i="1"/>
  <c r="AJ694" i="1"/>
  <c r="AN694" i="1"/>
  <c r="AR694" i="1"/>
  <c r="J694" i="1"/>
  <c r="O694" i="1"/>
  <c r="U694" i="1"/>
  <c r="Z694" i="1"/>
  <c r="AE694" i="1"/>
  <c r="AK694" i="1"/>
  <c r="AP694" i="1"/>
  <c r="I694" i="1"/>
  <c r="Q694" i="1"/>
  <c r="W694" i="1"/>
  <c r="K694" i="1"/>
  <c r="S694" i="1"/>
  <c r="AC694" i="1"/>
  <c r="AI694" i="1"/>
  <c r="AQ694" i="1"/>
  <c r="M694" i="1"/>
  <c r="V694" i="1"/>
  <c r="AD694" i="1"/>
  <c r="AL694" i="1"/>
  <c r="AS694" i="1"/>
  <c r="N694" i="1"/>
  <c r="AG694" i="1"/>
  <c r="AT694" i="1"/>
  <c r="R694" i="1"/>
  <c r="AH694" i="1"/>
  <c r="F694" i="1"/>
  <c r="AM694" i="1"/>
  <c r="AA694" i="1"/>
  <c r="G694" i="1"/>
  <c r="AO694" i="1"/>
  <c r="Y694" i="1"/>
  <c r="G726" i="1"/>
  <c r="K726" i="1"/>
  <c r="O726" i="1"/>
  <c r="S726" i="1"/>
  <c r="W726" i="1"/>
  <c r="AA726" i="1"/>
  <c r="AE726" i="1"/>
  <c r="AI726" i="1"/>
  <c r="AM726" i="1"/>
  <c r="AQ726" i="1"/>
  <c r="I726" i="1"/>
  <c r="N726" i="1"/>
  <c r="T726" i="1"/>
  <c r="Y726" i="1"/>
  <c r="AD726" i="1"/>
  <c r="AJ726" i="1"/>
  <c r="AO726" i="1"/>
  <c r="AT726" i="1"/>
  <c r="F726" i="1"/>
  <c r="M726" i="1"/>
  <c r="U726" i="1"/>
  <c r="AB726" i="1"/>
  <c r="AH726" i="1"/>
  <c r="AP726" i="1"/>
  <c r="H726" i="1"/>
  <c r="P726" i="1"/>
  <c r="V726" i="1"/>
  <c r="AC726" i="1"/>
  <c r="AK726" i="1"/>
  <c r="AR726" i="1"/>
  <c r="J726" i="1"/>
  <c r="X726" i="1"/>
  <c r="AL726" i="1"/>
  <c r="Q726" i="1"/>
  <c r="AS726" i="1"/>
  <c r="AG726" i="1"/>
  <c r="L726" i="1"/>
  <c r="Z726" i="1"/>
  <c r="AN726" i="1"/>
  <c r="AF726" i="1"/>
  <c r="R726" i="1"/>
  <c r="G742" i="1"/>
  <c r="K742" i="1"/>
  <c r="O742" i="1"/>
  <c r="S742" i="1"/>
  <c r="W742" i="1"/>
  <c r="AA742" i="1"/>
  <c r="AE742" i="1"/>
  <c r="AI742" i="1"/>
  <c r="AM742" i="1"/>
  <c r="AQ742" i="1"/>
  <c r="I742" i="1"/>
  <c r="N742" i="1"/>
  <c r="T742" i="1"/>
  <c r="Y742" i="1"/>
  <c r="AD742" i="1"/>
  <c r="AJ742" i="1"/>
  <c r="AO742" i="1"/>
  <c r="AT742" i="1"/>
  <c r="J742" i="1"/>
  <c r="P742" i="1"/>
  <c r="U742" i="1"/>
  <c r="Z742" i="1"/>
  <c r="AF742" i="1"/>
  <c r="AK742" i="1"/>
  <c r="AP742" i="1"/>
  <c r="L742" i="1"/>
  <c r="V742" i="1"/>
  <c r="AG742" i="1"/>
  <c r="AR742" i="1"/>
  <c r="Q742" i="1"/>
  <c r="AL742" i="1"/>
  <c r="M742" i="1"/>
  <c r="X742" i="1"/>
  <c r="AH742" i="1"/>
  <c r="AS742" i="1"/>
  <c r="F742" i="1"/>
  <c r="AB742" i="1"/>
  <c r="AN742" i="1"/>
  <c r="H742" i="1"/>
  <c r="R742" i="1"/>
  <c r="AC742" i="1"/>
  <c r="G620" i="1"/>
  <c r="K620" i="1"/>
  <c r="O620" i="1"/>
  <c r="S620" i="1"/>
  <c r="W620" i="1"/>
  <c r="AA620" i="1"/>
  <c r="AE620" i="1"/>
  <c r="AI620" i="1"/>
  <c r="AM620" i="1"/>
  <c r="AQ620" i="1"/>
  <c r="I620" i="1"/>
  <c r="N620" i="1"/>
  <c r="T620" i="1"/>
  <c r="Y620" i="1"/>
  <c r="AD620" i="1"/>
  <c r="AJ620" i="1"/>
  <c r="AO620" i="1"/>
  <c r="AT620" i="1"/>
  <c r="F620" i="1"/>
  <c r="M620" i="1"/>
  <c r="U620" i="1"/>
  <c r="AB620" i="1"/>
  <c r="AH620" i="1"/>
  <c r="AP620" i="1"/>
  <c r="L620" i="1"/>
  <c r="V620" i="1"/>
  <c r="AF620" i="1"/>
  <c r="AN620" i="1"/>
  <c r="Q620" i="1"/>
  <c r="AC620" i="1"/>
  <c r="AR620" i="1"/>
  <c r="H620" i="1"/>
  <c r="R620" i="1"/>
  <c r="AG620" i="1"/>
  <c r="AS620" i="1"/>
  <c r="J620" i="1"/>
  <c r="AK620" i="1"/>
  <c r="X620" i="1"/>
  <c r="Z620" i="1"/>
  <c r="AL620" i="1"/>
  <c r="P620" i="1"/>
  <c r="I660" i="1"/>
  <c r="M660" i="1"/>
  <c r="Q660" i="1"/>
  <c r="U660" i="1"/>
  <c r="Y660" i="1"/>
  <c r="AC660" i="1"/>
  <c r="AG660" i="1"/>
  <c r="AK660" i="1"/>
  <c r="AO660" i="1"/>
  <c r="AS660" i="1"/>
  <c r="F660" i="1"/>
  <c r="K660" i="1"/>
  <c r="P660" i="1"/>
  <c r="V660" i="1"/>
  <c r="AA660" i="1"/>
  <c r="AF660" i="1"/>
  <c r="AL660" i="1"/>
  <c r="AQ660" i="1"/>
  <c r="G660" i="1"/>
  <c r="N660" i="1"/>
  <c r="T660" i="1"/>
  <c r="AB660" i="1"/>
  <c r="AI660" i="1"/>
  <c r="AP660" i="1"/>
  <c r="H660" i="1"/>
  <c r="O660" i="1"/>
  <c r="W660" i="1"/>
  <c r="AD660" i="1"/>
  <c r="AJ660" i="1"/>
  <c r="AR660" i="1"/>
  <c r="J660" i="1"/>
  <c r="X660" i="1"/>
  <c r="AM660" i="1"/>
  <c r="R660" i="1"/>
  <c r="AH660" i="1"/>
  <c r="S660" i="1"/>
  <c r="AN660" i="1"/>
  <c r="Z660" i="1"/>
  <c r="AE660" i="1"/>
  <c r="L660" i="1"/>
  <c r="AT660" i="1"/>
  <c r="F692" i="1"/>
  <c r="J692" i="1"/>
  <c r="N692" i="1"/>
  <c r="R692" i="1"/>
  <c r="V692" i="1"/>
  <c r="Z692" i="1"/>
  <c r="AD692" i="1"/>
  <c r="AH692" i="1"/>
  <c r="AL692" i="1"/>
  <c r="AP692" i="1"/>
  <c r="AT692" i="1"/>
  <c r="G692" i="1"/>
  <c r="L692" i="1"/>
  <c r="Q692" i="1"/>
  <c r="W692" i="1"/>
  <c r="AB692" i="1"/>
  <c r="AG692" i="1"/>
  <c r="AM692" i="1"/>
  <c r="AR692" i="1"/>
  <c r="M692" i="1"/>
  <c r="T692" i="1"/>
  <c r="AA692" i="1"/>
  <c r="AI692" i="1"/>
  <c r="AO692" i="1"/>
  <c r="H692" i="1"/>
  <c r="P692" i="1"/>
  <c r="Y692" i="1"/>
  <c r="AJ692" i="1"/>
  <c r="AS692" i="1"/>
  <c r="I692" i="1"/>
  <c r="S692" i="1"/>
  <c r="AC692" i="1"/>
  <c r="AK692" i="1"/>
  <c r="U692" i="1"/>
  <c r="AN692" i="1"/>
  <c r="X692" i="1"/>
  <c r="AQ692" i="1"/>
  <c r="K692" i="1"/>
  <c r="AF692" i="1"/>
  <c r="O692" i="1"/>
  <c r="AE692" i="1"/>
  <c r="F637" i="1"/>
  <c r="J637" i="1"/>
  <c r="N637" i="1"/>
  <c r="R637" i="1"/>
  <c r="V637" i="1"/>
  <c r="Z637" i="1"/>
  <c r="AD637" i="1"/>
  <c r="AH637" i="1"/>
  <c r="AL637" i="1"/>
  <c r="AP637" i="1"/>
  <c r="AT637" i="1"/>
  <c r="K637" i="1"/>
  <c r="P637" i="1"/>
  <c r="U637" i="1"/>
  <c r="AA637" i="1"/>
  <c r="AF637" i="1"/>
  <c r="AK637" i="1"/>
  <c r="AQ637" i="1"/>
  <c r="G637" i="1"/>
  <c r="M637" i="1"/>
  <c r="T637" i="1"/>
  <c r="AB637" i="1"/>
  <c r="AI637" i="1"/>
  <c r="AO637" i="1"/>
  <c r="H637" i="1"/>
  <c r="Q637" i="1"/>
  <c r="Y637" i="1"/>
  <c r="AJ637" i="1"/>
  <c r="AS637" i="1"/>
  <c r="O637" i="1"/>
  <c r="AC637" i="1"/>
  <c r="AN637" i="1"/>
  <c r="S637" i="1"/>
  <c r="AE637" i="1"/>
  <c r="AR637" i="1"/>
  <c r="W637" i="1"/>
  <c r="I637" i="1"/>
  <c r="AG637" i="1"/>
  <c r="AM637" i="1"/>
  <c r="L637" i="1"/>
  <c r="X637" i="1"/>
  <c r="H669" i="1"/>
  <c r="L669" i="1"/>
  <c r="P669" i="1"/>
  <c r="T669" i="1"/>
  <c r="X669" i="1"/>
  <c r="AB669" i="1"/>
  <c r="AF669" i="1"/>
  <c r="AJ669" i="1"/>
  <c r="AN669" i="1"/>
  <c r="AR669" i="1"/>
  <c r="J669" i="1"/>
  <c r="O669" i="1"/>
  <c r="U669" i="1"/>
  <c r="Z669" i="1"/>
  <c r="AE669" i="1"/>
  <c r="AK669" i="1"/>
  <c r="AP669" i="1"/>
  <c r="G669" i="1"/>
  <c r="N669" i="1"/>
  <c r="V669" i="1"/>
  <c r="AC669" i="1"/>
  <c r="AI669" i="1"/>
  <c r="AQ669" i="1"/>
  <c r="I669" i="1"/>
  <c r="Q669" i="1"/>
  <c r="W669" i="1"/>
  <c r="AD669" i="1"/>
  <c r="AL669" i="1"/>
  <c r="AS669" i="1"/>
  <c r="F669" i="1"/>
  <c r="S669" i="1"/>
  <c r="AH669" i="1"/>
  <c r="K669" i="1"/>
  <c r="Y669" i="1"/>
  <c r="AM669" i="1"/>
  <c r="AA669" i="1"/>
  <c r="AG669" i="1"/>
  <c r="AO669" i="1"/>
  <c r="AT669" i="1"/>
  <c r="R669" i="1"/>
  <c r="M669" i="1"/>
  <c r="I697" i="1"/>
  <c r="M697" i="1"/>
  <c r="Q697" i="1"/>
  <c r="U697" i="1"/>
  <c r="Y697" i="1"/>
  <c r="AC697" i="1"/>
  <c r="AG697" i="1"/>
  <c r="AK697" i="1"/>
  <c r="AO697" i="1"/>
  <c r="AS697" i="1"/>
  <c r="J697" i="1"/>
  <c r="O697" i="1"/>
  <c r="T697" i="1"/>
  <c r="Z697" i="1"/>
  <c r="AE697" i="1"/>
  <c r="AJ697" i="1"/>
  <c r="AP697" i="1"/>
  <c r="F697" i="1"/>
  <c r="L697" i="1"/>
  <c r="S697" i="1"/>
  <c r="AA697" i="1"/>
  <c r="AH697" i="1"/>
  <c r="AN697" i="1"/>
  <c r="G697" i="1"/>
  <c r="N697" i="1"/>
  <c r="V697" i="1"/>
  <c r="AB697" i="1"/>
  <c r="AI697" i="1"/>
  <c r="AQ697" i="1"/>
  <c r="H697" i="1"/>
  <c r="W697" i="1"/>
  <c r="AL697" i="1"/>
  <c r="K697" i="1"/>
  <c r="X697" i="1"/>
  <c r="AM697" i="1"/>
  <c r="AD697" i="1"/>
  <c r="R697" i="1"/>
  <c r="AT697" i="1"/>
  <c r="AF697" i="1"/>
  <c r="P697" i="1"/>
  <c r="AR697" i="1"/>
  <c r="H615" i="1"/>
  <c r="L615" i="1"/>
  <c r="G615" i="1"/>
  <c r="M615" i="1"/>
  <c r="Q615" i="1"/>
  <c r="U615" i="1"/>
  <c r="Y615" i="1"/>
  <c r="AC615" i="1"/>
  <c r="AG615" i="1"/>
  <c r="AK615" i="1"/>
  <c r="AO615" i="1"/>
  <c r="AS615" i="1"/>
  <c r="F615" i="1"/>
  <c r="N615" i="1"/>
  <c r="S615" i="1"/>
  <c r="X615" i="1"/>
  <c r="AD615" i="1"/>
  <c r="AI615" i="1"/>
  <c r="AN615" i="1"/>
  <c r="AT615" i="1"/>
  <c r="J615" i="1"/>
  <c r="R615" i="1"/>
  <c r="Z615" i="1"/>
  <c r="AF615" i="1"/>
  <c r="AM615" i="1"/>
  <c r="K615" i="1"/>
  <c r="V615" i="1"/>
  <c r="AE615" i="1"/>
  <c r="AP615" i="1"/>
  <c r="O615" i="1"/>
  <c r="AA615" i="1"/>
  <c r="AL615" i="1"/>
  <c r="P615" i="1"/>
  <c r="AH615" i="1"/>
  <c r="T615" i="1"/>
  <c r="AJ615" i="1"/>
  <c r="W615" i="1"/>
  <c r="AQ615" i="1"/>
  <c r="AR615" i="1"/>
  <c r="I615" i="1"/>
  <c r="AB615" i="1"/>
  <c r="F651" i="1"/>
  <c r="J651" i="1"/>
  <c r="N651" i="1"/>
  <c r="R651" i="1"/>
  <c r="V651" i="1"/>
  <c r="Z651" i="1"/>
  <c r="AD651" i="1"/>
  <c r="AH651" i="1"/>
  <c r="AL651" i="1"/>
  <c r="AP651" i="1"/>
  <c r="AT651" i="1"/>
  <c r="G651" i="1"/>
  <c r="L651" i="1"/>
  <c r="Q651" i="1"/>
  <c r="W651" i="1"/>
  <c r="AB651" i="1"/>
  <c r="AG651" i="1"/>
  <c r="AM651" i="1"/>
  <c r="AR651" i="1"/>
  <c r="M651" i="1"/>
  <c r="T651" i="1"/>
  <c r="AA651" i="1"/>
  <c r="AI651" i="1"/>
  <c r="AO651" i="1"/>
  <c r="H651" i="1"/>
  <c r="O651" i="1"/>
  <c r="U651" i="1"/>
  <c r="AC651" i="1"/>
  <c r="AJ651" i="1"/>
  <c r="AQ651" i="1"/>
  <c r="I651" i="1"/>
  <c r="X651" i="1"/>
  <c r="AK651" i="1"/>
  <c r="P651" i="1"/>
  <c r="AE651" i="1"/>
  <c r="AS651" i="1"/>
  <c r="S651" i="1"/>
  <c r="Y651" i="1"/>
  <c r="AF651" i="1"/>
  <c r="AN651" i="1"/>
  <c r="K651" i="1"/>
  <c r="F683" i="1"/>
  <c r="J683" i="1"/>
  <c r="N683" i="1"/>
  <c r="R683" i="1"/>
  <c r="V683" i="1"/>
  <c r="Z683" i="1"/>
  <c r="AD683" i="1"/>
  <c r="AH683" i="1"/>
  <c r="AL683" i="1"/>
  <c r="AP683" i="1"/>
  <c r="AT683" i="1"/>
  <c r="G683" i="1"/>
  <c r="L683" i="1"/>
  <c r="Q683" i="1"/>
  <c r="W683" i="1"/>
  <c r="AB683" i="1"/>
  <c r="AG683" i="1"/>
  <c r="AM683" i="1"/>
  <c r="AR683" i="1"/>
  <c r="I683" i="1"/>
  <c r="P683" i="1"/>
  <c r="X683" i="1"/>
  <c r="AE683" i="1"/>
  <c r="AK683" i="1"/>
  <c r="AS683" i="1"/>
  <c r="K683" i="1"/>
  <c r="S683" i="1"/>
  <c r="Y683" i="1"/>
  <c r="AF683" i="1"/>
  <c r="AN683" i="1"/>
  <c r="O683" i="1"/>
  <c r="AC683" i="1"/>
  <c r="AQ683" i="1"/>
  <c r="U683" i="1"/>
  <c r="AO683" i="1"/>
  <c r="H683" i="1"/>
  <c r="AA683" i="1"/>
  <c r="M683" i="1"/>
  <c r="T683" i="1"/>
  <c r="AJ683" i="1"/>
  <c r="AI683" i="1"/>
  <c r="F715" i="1"/>
  <c r="J715" i="1"/>
  <c r="N715" i="1"/>
  <c r="R715" i="1"/>
  <c r="V715" i="1"/>
  <c r="Z715" i="1"/>
  <c r="AD715" i="1"/>
  <c r="AH715" i="1"/>
  <c r="AL715" i="1"/>
  <c r="AP715" i="1"/>
  <c r="AT715" i="1"/>
  <c r="G715" i="1"/>
  <c r="L715" i="1"/>
  <c r="Q715" i="1"/>
  <c r="W715" i="1"/>
  <c r="AB715" i="1"/>
  <c r="AG715" i="1"/>
  <c r="AM715" i="1"/>
  <c r="AR715" i="1"/>
  <c r="H715" i="1"/>
  <c r="M715" i="1"/>
  <c r="S715" i="1"/>
  <c r="X715" i="1"/>
  <c r="AC715" i="1"/>
  <c r="AI715" i="1"/>
  <c r="AN715" i="1"/>
  <c r="AS715" i="1"/>
  <c r="I715" i="1"/>
  <c r="T715" i="1"/>
  <c r="AE715" i="1"/>
  <c r="AO715" i="1"/>
  <c r="K715" i="1"/>
  <c r="U715" i="1"/>
  <c r="AF715" i="1"/>
  <c r="AQ715" i="1"/>
  <c r="Y715" i="1"/>
  <c r="AK715" i="1"/>
  <c r="AA715" i="1"/>
  <c r="O715" i="1"/>
  <c r="AJ715" i="1"/>
  <c r="P715" i="1"/>
  <c r="F731" i="1"/>
  <c r="J731" i="1"/>
  <c r="N731" i="1"/>
  <c r="R731" i="1"/>
  <c r="V731" i="1"/>
  <c r="Z731" i="1"/>
  <c r="AD731" i="1"/>
  <c r="AH731" i="1"/>
  <c r="AL731" i="1"/>
  <c r="AP731" i="1"/>
  <c r="AT731" i="1"/>
  <c r="G731" i="1"/>
  <c r="L731" i="1"/>
  <c r="Q731" i="1"/>
  <c r="W731" i="1"/>
  <c r="AB731" i="1"/>
  <c r="AG731" i="1"/>
  <c r="AM731" i="1"/>
  <c r="AR731" i="1"/>
  <c r="H731" i="1"/>
  <c r="M731" i="1"/>
  <c r="S731" i="1"/>
  <c r="X731" i="1"/>
  <c r="AC731" i="1"/>
  <c r="AI731" i="1"/>
  <c r="AN731" i="1"/>
  <c r="AS731" i="1"/>
  <c r="O731" i="1"/>
  <c r="Y731" i="1"/>
  <c r="AJ731" i="1"/>
  <c r="T731" i="1"/>
  <c r="AO731" i="1"/>
  <c r="U731" i="1"/>
  <c r="AQ731" i="1"/>
  <c r="P731" i="1"/>
  <c r="AA731" i="1"/>
  <c r="AK731" i="1"/>
  <c r="I731" i="1"/>
  <c r="AE731" i="1"/>
  <c r="K731" i="1"/>
  <c r="AF731" i="1"/>
  <c r="F747" i="1"/>
  <c r="J747" i="1"/>
  <c r="N747" i="1"/>
  <c r="R747" i="1"/>
  <c r="V747" i="1"/>
  <c r="Z747" i="1"/>
  <c r="AD747" i="1"/>
  <c r="AH747" i="1"/>
  <c r="AL747" i="1"/>
  <c r="AP747" i="1"/>
  <c r="AT747" i="1"/>
  <c r="G747" i="1"/>
  <c r="L747" i="1"/>
  <c r="Q747" i="1"/>
  <c r="W747" i="1"/>
  <c r="AB747" i="1"/>
  <c r="AG747" i="1"/>
  <c r="AM747" i="1"/>
  <c r="AR747" i="1"/>
  <c r="H747" i="1"/>
  <c r="M747" i="1"/>
  <c r="S747" i="1"/>
  <c r="X747" i="1"/>
  <c r="AC747" i="1"/>
  <c r="AI747" i="1"/>
  <c r="AN747" i="1"/>
  <c r="AS747" i="1"/>
  <c r="I747" i="1"/>
  <c r="T747" i="1"/>
  <c r="AE747" i="1"/>
  <c r="AO747" i="1"/>
  <c r="O747" i="1"/>
  <c r="AJ747" i="1"/>
  <c r="K747" i="1"/>
  <c r="U747" i="1"/>
  <c r="AF747" i="1"/>
  <c r="AQ747" i="1"/>
  <c r="Y747" i="1"/>
  <c r="P747" i="1"/>
  <c r="AA747" i="1"/>
  <c r="AK747" i="1"/>
  <c r="I664" i="1"/>
  <c r="M664" i="1"/>
  <c r="Q664" i="1"/>
  <c r="U664" i="1"/>
  <c r="Y664" i="1"/>
  <c r="AC664" i="1"/>
  <c r="AG664" i="1"/>
  <c r="AK664" i="1"/>
  <c r="AO664" i="1"/>
  <c r="AS664" i="1"/>
  <c r="G664" i="1"/>
  <c r="L664" i="1"/>
  <c r="R664" i="1"/>
  <c r="W664" i="1"/>
  <c r="AB664" i="1"/>
  <c r="AH664" i="1"/>
  <c r="AM664" i="1"/>
  <c r="AR664" i="1"/>
  <c r="F664" i="1"/>
  <c r="N664" i="1"/>
  <c r="T664" i="1"/>
  <c r="AA664" i="1"/>
  <c r="AI664" i="1"/>
  <c r="AP664" i="1"/>
  <c r="H664" i="1"/>
  <c r="O664" i="1"/>
  <c r="V664" i="1"/>
  <c r="AD664" i="1"/>
  <c r="AJ664" i="1"/>
  <c r="AQ664" i="1"/>
  <c r="P664" i="1"/>
  <c r="AE664" i="1"/>
  <c r="AT664" i="1"/>
  <c r="X664" i="1"/>
  <c r="AN664" i="1"/>
  <c r="J664" i="1"/>
  <c r="Z664" i="1"/>
  <c r="K664" i="1"/>
  <c r="S664" i="1"/>
  <c r="AF664" i="1"/>
  <c r="AL664" i="1"/>
  <c r="I728" i="1"/>
  <c r="M728" i="1"/>
  <c r="Q728" i="1"/>
  <c r="U728" i="1"/>
  <c r="Y728" i="1"/>
  <c r="AC728" i="1"/>
  <c r="AG728" i="1"/>
  <c r="AK728" i="1"/>
  <c r="AO728" i="1"/>
  <c r="AS728" i="1"/>
  <c r="G728" i="1"/>
  <c r="L728" i="1"/>
  <c r="R728" i="1"/>
  <c r="W728" i="1"/>
  <c r="AB728" i="1"/>
  <c r="AH728" i="1"/>
  <c r="AM728" i="1"/>
  <c r="J728" i="1"/>
  <c r="P728" i="1"/>
  <c r="X728" i="1"/>
  <c r="AE728" i="1"/>
  <c r="AL728" i="1"/>
  <c r="AR728" i="1"/>
  <c r="K728" i="1"/>
  <c r="S728" i="1"/>
  <c r="Z728" i="1"/>
  <c r="AF728" i="1"/>
  <c r="AN728" i="1"/>
  <c r="AT728" i="1"/>
  <c r="N728" i="1"/>
  <c r="AA728" i="1"/>
  <c r="AP728" i="1"/>
  <c r="AI728" i="1"/>
  <c r="H728" i="1"/>
  <c r="AJ728" i="1"/>
  <c r="O728" i="1"/>
  <c r="AD728" i="1"/>
  <c r="AQ728" i="1"/>
  <c r="F728" i="1"/>
  <c r="T728" i="1"/>
  <c r="V728" i="1"/>
  <c r="G617" i="1"/>
  <c r="K617" i="1"/>
  <c r="O617" i="1"/>
  <c r="S617" i="1"/>
  <c r="W617" i="1"/>
  <c r="AA617" i="1"/>
  <c r="AE617" i="1"/>
  <c r="AI617" i="1"/>
  <c r="AM617" i="1"/>
  <c r="AQ617" i="1"/>
  <c r="F617" i="1"/>
  <c r="L617" i="1"/>
  <c r="Q617" i="1"/>
  <c r="V617" i="1"/>
  <c r="AB617" i="1"/>
  <c r="AG617" i="1"/>
  <c r="AL617" i="1"/>
  <c r="AR617" i="1"/>
  <c r="H617" i="1"/>
  <c r="N617" i="1"/>
  <c r="U617" i="1"/>
  <c r="AC617" i="1"/>
  <c r="AJ617" i="1"/>
  <c r="AP617" i="1"/>
  <c r="P617" i="1"/>
  <c r="Y617" i="1"/>
  <c r="AH617" i="1"/>
  <c r="AS617" i="1"/>
  <c r="I617" i="1"/>
  <c r="T617" i="1"/>
  <c r="AF617" i="1"/>
  <c r="AT617" i="1"/>
  <c r="R617" i="1"/>
  <c r="AK617" i="1"/>
  <c r="X617" i="1"/>
  <c r="AN617" i="1"/>
  <c r="J617" i="1"/>
  <c r="AO617" i="1"/>
  <c r="Z617" i="1"/>
  <c r="AD617" i="1"/>
  <c r="M617" i="1"/>
  <c r="H681" i="1"/>
  <c r="L681" i="1"/>
  <c r="P681" i="1"/>
  <c r="T681" i="1"/>
  <c r="X681" i="1"/>
  <c r="AB681" i="1"/>
  <c r="AF681" i="1"/>
  <c r="AJ681" i="1"/>
  <c r="AN681" i="1"/>
  <c r="AR681" i="1"/>
  <c r="I681" i="1"/>
  <c r="N681" i="1"/>
  <c r="S681" i="1"/>
  <c r="Y681" i="1"/>
  <c r="AD681" i="1"/>
  <c r="AI681" i="1"/>
  <c r="AO681" i="1"/>
  <c r="AT681" i="1"/>
  <c r="F681" i="1"/>
  <c r="M681" i="1"/>
  <c r="U681" i="1"/>
  <c r="AA681" i="1"/>
  <c r="AH681" i="1"/>
  <c r="AP681" i="1"/>
  <c r="G681" i="1"/>
  <c r="O681" i="1"/>
  <c r="V681" i="1"/>
  <c r="AC681" i="1"/>
  <c r="AK681" i="1"/>
  <c r="AQ681" i="1"/>
  <c r="K681" i="1"/>
  <c r="Z681" i="1"/>
  <c r="AM681" i="1"/>
  <c r="J681" i="1"/>
  <c r="AE681" i="1"/>
  <c r="Q681" i="1"/>
  <c r="AG681" i="1"/>
  <c r="R681" i="1"/>
  <c r="W681" i="1"/>
  <c r="AS681" i="1"/>
  <c r="AL681" i="1"/>
  <c r="H717" i="1"/>
  <c r="L717" i="1"/>
  <c r="P717" i="1"/>
  <c r="T717" i="1"/>
  <c r="X717" i="1"/>
  <c r="AB717" i="1"/>
  <c r="AF717" i="1"/>
  <c r="AJ717" i="1"/>
  <c r="AN717" i="1"/>
  <c r="AR717" i="1"/>
  <c r="J717" i="1"/>
  <c r="O717" i="1"/>
  <c r="U717" i="1"/>
  <c r="Z717" i="1"/>
  <c r="AE717" i="1"/>
  <c r="AK717" i="1"/>
  <c r="AP717" i="1"/>
  <c r="F717" i="1"/>
  <c r="M717" i="1"/>
  <c r="S717" i="1"/>
  <c r="AA717" i="1"/>
  <c r="AH717" i="1"/>
  <c r="AO717" i="1"/>
  <c r="G717" i="1"/>
  <c r="N717" i="1"/>
  <c r="V717" i="1"/>
  <c r="AC717" i="1"/>
  <c r="AI717" i="1"/>
  <c r="AQ717" i="1"/>
  <c r="I717" i="1"/>
  <c r="W717" i="1"/>
  <c r="AL717" i="1"/>
  <c r="Q717" i="1"/>
  <c r="R717" i="1"/>
  <c r="AT717" i="1"/>
  <c r="K717" i="1"/>
  <c r="Y717" i="1"/>
  <c r="AM717" i="1"/>
  <c r="AD717" i="1"/>
  <c r="AS717" i="1"/>
  <c r="AG717" i="1"/>
  <c r="F700" i="1"/>
  <c r="J700" i="1"/>
  <c r="N700" i="1"/>
  <c r="R700" i="1"/>
  <c r="V700" i="1"/>
  <c r="Z700" i="1"/>
  <c r="AD700" i="1"/>
  <c r="AH700" i="1"/>
  <c r="AL700" i="1"/>
  <c r="AP700" i="1"/>
  <c r="AT700" i="1"/>
  <c r="I700" i="1"/>
  <c r="O700" i="1"/>
  <c r="T700" i="1"/>
  <c r="Y700" i="1"/>
  <c r="AE700" i="1"/>
  <c r="AJ700" i="1"/>
  <c r="AO700" i="1"/>
  <c r="K700" i="1"/>
  <c r="Q700" i="1"/>
  <c r="X700" i="1"/>
  <c r="AF700" i="1"/>
  <c r="AM700" i="1"/>
  <c r="AS700" i="1"/>
  <c r="L700" i="1"/>
  <c r="S700" i="1"/>
  <c r="AA700" i="1"/>
  <c r="AG700" i="1"/>
  <c r="AN700" i="1"/>
  <c r="M700" i="1"/>
  <c r="AB700" i="1"/>
  <c r="AQ700" i="1"/>
  <c r="P700" i="1"/>
  <c r="AC700" i="1"/>
  <c r="AR700" i="1"/>
  <c r="U700" i="1"/>
  <c r="AK700" i="1"/>
  <c r="W700" i="1"/>
  <c r="G700" i="1"/>
  <c r="AI700" i="1"/>
  <c r="H700" i="1"/>
  <c r="I732" i="1"/>
  <c r="M732" i="1"/>
  <c r="Q732" i="1"/>
  <c r="U732" i="1"/>
  <c r="Y732" i="1"/>
  <c r="AC732" i="1"/>
  <c r="AG732" i="1"/>
  <c r="AK732" i="1"/>
  <c r="AO732" i="1"/>
  <c r="AS732" i="1"/>
  <c r="H732" i="1"/>
  <c r="N732" i="1"/>
  <c r="S732" i="1"/>
  <c r="X732" i="1"/>
  <c r="AD732" i="1"/>
  <c r="AI732" i="1"/>
  <c r="AN732" i="1"/>
  <c r="AT732" i="1"/>
  <c r="J732" i="1"/>
  <c r="O732" i="1"/>
  <c r="T732" i="1"/>
  <c r="Z732" i="1"/>
  <c r="AE732" i="1"/>
  <c r="AJ732" i="1"/>
  <c r="AP732" i="1"/>
  <c r="F732" i="1"/>
  <c r="P732" i="1"/>
  <c r="AA732" i="1"/>
  <c r="AL732" i="1"/>
  <c r="V732" i="1"/>
  <c r="AQ732" i="1"/>
  <c r="W732" i="1"/>
  <c r="AR732" i="1"/>
  <c r="G732" i="1"/>
  <c r="R732" i="1"/>
  <c r="AB732" i="1"/>
  <c r="AM732" i="1"/>
  <c r="K732" i="1"/>
  <c r="AF732" i="1"/>
  <c r="L732" i="1"/>
  <c r="AH732" i="1"/>
  <c r="H737" i="1"/>
  <c r="L737" i="1"/>
  <c r="P737" i="1"/>
  <c r="T737" i="1"/>
  <c r="X737" i="1"/>
  <c r="AB737" i="1"/>
  <c r="AF737" i="1"/>
  <c r="AJ737" i="1"/>
  <c r="AN737" i="1"/>
  <c r="AR737" i="1"/>
  <c r="F737" i="1"/>
  <c r="K737" i="1"/>
  <c r="Q737" i="1"/>
  <c r="V737" i="1"/>
  <c r="AA737" i="1"/>
  <c r="AG737" i="1"/>
  <c r="AL737" i="1"/>
  <c r="AQ737" i="1"/>
  <c r="G737" i="1"/>
  <c r="M737" i="1"/>
  <c r="R737" i="1"/>
  <c r="W737" i="1"/>
  <c r="AC737" i="1"/>
  <c r="AH737" i="1"/>
  <c r="AM737" i="1"/>
  <c r="AS737" i="1"/>
  <c r="N737" i="1"/>
  <c r="Y737" i="1"/>
  <c r="AI737" i="1"/>
  <c r="AT737" i="1"/>
  <c r="S737" i="1"/>
  <c r="AO737" i="1"/>
  <c r="J737" i="1"/>
  <c r="AE737" i="1"/>
  <c r="O737" i="1"/>
  <c r="Z737" i="1"/>
  <c r="AK737" i="1"/>
  <c r="I737" i="1"/>
  <c r="AD737" i="1"/>
  <c r="U737" i="1"/>
  <c r="AP737" i="1"/>
  <c r="H639" i="1"/>
  <c r="L639" i="1"/>
  <c r="P639" i="1"/>
  <c r="T639" i="1"/>
  <c r="X639" i="1"/>
  <c r="AB639" i="1"/>
  <c r="AF639" i="1"/>
  <c r="AJ639" i="1"/>
  <c r="AN639" i="1"/>
  <c r="AR639" i="1"/>
  <c r="I639" i="1"/>
  <c r="N639" i="1"/>
  <c r="S639" i="1"/>
  <c r="Y639" i="1"/>
  <c r="AD639" i="1"/>
  <c r="AI639" i="1"/>
  <c r="AO639" i="1"/>
  <c r="AT639" i="1"/>
  <c r="J639" i="1"/>
  <c r="Q639" i="1"/>
  <c r="W639" i="1"/>
  <c r="AE639" i="1"/>
  <c r="AL639" i="1"/>
  <c r="AS639" i="1"/>
  <c r="K639" i="1"/>
  <c r="U639" i="1"/>
  <c r="AC639" i="1"/>
  <c r="AM639" i="1"/>
  <c r="G639" i="1"/>
  <c r="V639" i="1"/>
  <c r="AH639" i="1"/>
  <c r="M639" i="1"/>
  <c r="Z639" i="1"/>
  <c r="AK639" i="1"/>
  <c r="O639" i="1"/>
  <c r="AP639" i="1"/>
  <c r="AA639" i="1"/>
  <c r="F639" i="1"/>
  <c r="R639" i="1"/>
  <c r="AG639" i="1"/>
  <c r="AQ639" i="1"/>
  <c r="F655" i="1"/>
  <c r="J655" i="1"/>
  <c r="N655" i="1"/>
  <c r="R655" i="1"/>
  <c r="V655" i="1"/>
  <c r="Z655" i="1"/>
  <c r="AD655" i="1"/>
  <c r="AH655" i="1"/>
  <c r="AL655" i="1"/>
  <c r="AP655" i="1"/>
  <c r="AT655" i="1"/>
  <c r="H655" i="1"/>
  <c r="M655" i="1"/>
  <c r="S655" i="1"/>
  <c r="X655" i="1"/>
  <c r="AC655" i="1"/>
  <c r="AI655" i="1"/>
  <c r="AN655" i="1"/>
  <c r="AS655" i="1"/>
  <c r="L655" i="1"/>
  <c r="T655" i="1"/>
  <c r="AA655" i="1"/>
  <c r="AG655" i="1"/>
  <c r="AO655" i="1"/>
  <c r="G655" i="1"/>
  <c r="O655" i="1"/>
  <c r="U655" i="1"/>
  <c r="AB655" i="1"/>
  <c r="AJ655" i="1"/>
  <c r="AQ655" i="1"/>
  <c r="P655" i="1"/>
  <c r="AE655" i="1"/>
  <c r="AR655" i="1"/>
  <c r="K655" i="1"/>
  <c r="AF655" i="1"/>
  <c r="Q655" i="1"/>
  <c r="AK655" i="1"/>
  <c r="AM655" i="1"/>
  <c r="I655" i="1"/>
  <c r="Y655" i="1"/>
  <c r="W655" i="1"/>
  <c r="F687" i="1"/>
  <c r="J687" i="1"/>
  <c r="N687" i="1"/>
  <c r="R687" i="1"/>
  <c r="V687" i="1"/>
  <c r="Z687" i="1"/>
  <c r="AD687" i="1"/>
  <c r="AH687" i="1"/>
  <c r="AL687" i="1"/>
  <c r="AP687" i="1"/>
  <c r="AT687" i="1"/>
  <c r="H687" i="1"/>
  <c r="M687" i="1"/>
  <c r="S687" i="1"/>
  <c r="X687" i="1"/>
  <c r="AC687" i="1"/>
  <c r="AI687" i="1"/>
  <c r="AN687" i="1"/>
  <c r="AS687" i="1"/>
  <c r="I687" i="1"/>
  <c r="K687" i="1"/>
  <c r="Q687" i="1"/>
  <c r="Y687" i="1"/>
  <c r="AF687" i="1"/>
  <c r="AM687" i="1"/>
  <c r="G687" i="1"/>
  <c r="T687" i="1"/>
  <c r="AB687" i="1"/>
  <c r="AK687" i="1"/>
  <c r="L687" i="1"/>
  <c r="W687" i="1"/>
  <c r="AJ687" i="1"/>
  <c r="O687" i="1"/>
  <c r="AA687" i="1"/>
  <c r="AO687" i="1"/>
  <c r="AE687" i="1"/>
  <c r="AG687" i="1"/>
  <c r="AQ687" i="1"/>
  <c r="U687" i="1"/>
  <c r="AR687" i="1"/>
  <c r="P687" i="1"/>
  <c r="G703" i="1"/>
  <c r="K703" i="1"/>
  <c r="O703" i="1"/>
  <c r="S703" i="1"/>
  <c r="W703" i="1"/>
  <c r="AA703" i="1"/>
  <c r="AE703" i="1"/>
  <c r="AI703" i="1"/>
  <c r="AM703" i="1"/>
  <c r="AQ703" i="1"/>
  <c r="I703" i="1"/>
  <c r="N703" i="1"/>
  <c r="T703" i="1"/>
  <c r="Y703" i="1"/>
  <c r="AD703" i="1"/>
  <c r="AJ703" i="1"/>
  <c r="AO703" i="1"/>
  <c r="AT703" i="1"/>
  <c r="H703" i="1"/>
  <c r="P703" i="1"/>
  <c r="V703" i="1"/>
  <c r="AC703" i="1"/>
  <c r="AK703" i="1"/>
  <c r="AR703" i="1"/>
  <c r="J703" i="1"/>
  <c r="Q703" i="1"/>
  <c r="X703" i="1"/>
  <c r="AF703" i="1"/>
  <c r="AL703" i="1"/>
  <c r="AS703" i="1"/>
  <c r="R703" i="1"/>
  <c r="AG703" i="1"/>
  <c r="F703" i="1"/>
  <c r="U703" i="1"/>
  <c r="AH703" i="1"/>
  <c r="L703" i="1"/>
  <c r="AN703" i="1"/>
  <c r="AB703" i="1"/>
  <c r="M703" i="1"/>
  <c r="AP703" i="1"/>
  <c r="Z703" i="1"/>
  <c r="F719" i="1"/>
  <c r="J719" i="1"/>
  <c r="N719" i="1"/>
  <c r="R719" i="1"/>
  <c r="V719" i="1"/>
  <c r="Z719" i="1"/>
  <c r="AD719" i="1"/>
  <c r="AH719" i="1"/>
  <c r="AL719" i="1"/>
  <c r="AP719" i="1"/>
  <c r="AT719" i="1"/>
  <c r="H719" i="1"/>
  <c r="M719" i="1"/>
  <c r="S719" i="1"/>
  <c r="X719" i="1"/>
  <c r="AC719" i="1"/>
  <c r="AI719" i="1"/>
  <c r="AN719" i="1"/>
  <c r="AS719" i="1"/>
  <c r="I719" i="1"/>
  <c r="P719" i="1"/>
  <c r="W719" i="1"/>
  <c r="AE719" i="1"/>
  <c r="AK719" i="1"/>
  <c r="AR719" i="1"/>
  <c r="K719" i="1"/>
  <c r="Q719" i="1"/>
  <c r="Y719" i="1"/>
  <c r="AF719" i="1"/>
  <c r="AM719" i="1"/>
  <c r="L719" i="1"/>
  <c r="AA719" i="1"/>
  <c r="AO719" i="1"/>
  <c r="AG719" i="1"/>
  <c r="U719" i="1"/>
  <c r="O719" i="1"/>
  <c r="AB719" i="1"/>
  <c r="AQ719" i="1"/>
  <c r="T719" i="1"/>
  <c r="G719" i="1"/>
  <c r="AJ719" i="1"/>
  <c r="F735" i="1"/>
  <c r="J735" i="1"/>
  <c r="N735" i="1"/>
  <c r="R735" i="1"/>
  <c r="V735" i="1"/>
  <c r="Z735" i="1"/>
  <c r="AD735" i="1"/>
  <c r="AH735" i="1"/>
  <c r="AL735" i="1"/>
  <c r="AP735" i="1"/>
  <c r="AT735" i="1"/>
  <c r="H735" i="1"/>
  <c r="M735" i="1"/>
  <c r="S735" i="1"/>
  <c r="X735" i="1"/>
  <c r="AC735" i="1"/>
  <c r="AI735" i="1"/>
  <c r="AN735" i="1"/>
  <c r="AS735" i="1"/>
  <c r="I735" i="1"/>
  <c r="O735" i="1"/>
  <c r="T735" i="1"/>
  <c r="Y735" i="1"/>
  <c r="AE735" i="1"/>
  <c r="AJ735" i="1"/>
  <c r="AO735" i="1"/>
  <c r="K735" i="1"/>
  <c r="U735" i="1"/>
  <c r="AF735" i="1"/>
  <c r="AQ735" i="1"/>
  <c r="AA735" i="1"/>
  <c r="Q735" i="1"/>
  <c r="AM735" i="1"/>
  <c r="L735" i="1"/>
  <c r="W735" i="1"/>
  <c r="AG735" i="1"/>
  <c r="AR735" i="1"/>
  <c r="P735" i="1"/>
  <c r="AK735" i="1"/>
  <c r="G735" i="1"/>
  <c r="AB735" i="1"/>
  <c r="H616" i="1"/>
  <c r="L616" i="1"/>
  <c r="P616" i="1"/>
  <c r="T616" i="1"/>
  <c r="X616" i="1"/>
  <c r="AB616" i="1"/>
  <c r="AF616" i="1"/>
  <c r="AJ616" i="1"/>
  <c r="AN616" i="1"/>
  <c r="AR616" i="1"/>
  <c r="J616" i="1"/>
  <c r="O616" i="1"/>
  <c r="U616" i="1"/>
  <c r="Z616" i="1"/>
  <c r="AE616" i="1"/>
  <c r="AK616" i="1"/>
  <c r="AP616" i="1"/>
  <c r="F616" i="1"/>
  <c r="M616" i="1"/>
  <c r="S616" i="1"/>
  <c r="AA616" i="1"/>
  <c r="AH616" i="1"/>
  <c r="AO616" i="1"/>
  <c r="I616" i="1"/>
  <c r="R616" i="1"/>
  <c r="AC616" i="1"/>
  <c r="AL616" i="1"/>
  <c r="AT616" i="1"/>
  <c r="K616" i="1"/>
  <c r="W616" i="1"/>
  <c r="AI616" i="1"/>
  <c r="G616" i="1"/>
  <c r="Y616" i="1"/>
  <c r="AQ616" i="1"/>
  <c r="N616" i="1"/>
  <c r="AD616" i="1"/>
  <c r="AS616" i="1"/>
  <c r="Q616" i="1"/>
  <c r="AG616" i="1"/>
  <c r="V616" i="1"/>
  <c r="AM616" i="1"/>
  <c r="G644" i="1"/>
  <c r="K644" i="1"/>
  <c r="O644" i="1"/>
  <c r="S644" i="1"/>
  <c r="W644" i="1"/>
  <c r="AA644" i="1"/>
  <c r="AE644" i="1"/>
  <c r="AI644" i="1"/>
  <c r="AM644" i="1"/>
  <c r="AQ644" i="1"/>
  <c r="H644" i="1"/>
  <c r="M644" i="1"/>
  <c r="R644" i="1"/>
  <c r="X644" i="1"/>
  <c r="AC644" i="1"/>
  <c r="AH644" i="1"/>
  <c r="AN644" i="1"/>
  <c r="AS644" i="1"/>
  <c r="I644" i="1"/>
  <c r="P644" i="1"/>
  <c r="V644" i="1"/>
  <c r="AD644" i="1"/>
  <c r="AK644" i="1"/>
  <c r="AR644" i="1"/>
  <c r="N644" i="1"/>
  <c r="Y644" i="1"/>
  <c r="AG644" i="1"/>
  <c r="AP644" i="1"/>
  <c r="F644" i="1"/>
  <c r="Q644" i="1"/>
  <c r="Z644" i="1"/>
  <c r="AJ644" i="1"/>
  <c r="AT644" i="1"/>
  <c r="J644" i="1"/>
  <c r="AB644" i="1"/>
  <c r="T644" i="1"/>
  <c r="AL644" i="1"/>
  <c r="AO644" i="1"/>
  <c r="L644" i="1"/>
  <c r="AF644" i="1"/>
  <c r="U644" i="1"/>
  <c r="I736" i="1"/>
  <c r="M736" i="1"/>
  <c r="Q736" i="1"/>
  <c r="U736" i="1"/>
  <c r="Y736" i="1"/>
  <c r="AC736" i="1"/>
  <c r="AG736" i="1"/>
  <c r="AK736" i="1"/>
  <c r="AO736" i="1"/>
  <c r="AS736" i="1"/>
  <c r="J736" i="1"/>
  <c r="O736" i="1"/>
  <c r="T736" i="1"/>
  <c r="Z736" i="1"/>
  <c r="AE736" i="1"/>
  <c r="AJ736" i="1"/>
  <c r="AP736" i="1"/>
  <c r="F736" i="1"/>
  <c r="K736" i="1"/>
  <c r="P736" i="1"/>
  <c r="V736" i="1"/>
  <c r="AA736" i="1"/>
  <c r="AF736" i="1"/>
  <c r="AL736" i="1"/>
  <c r="AQ736" i="1"/>
  <c r="L736" i="1"/>
  <c r="W736" i="1"/>
  <c r="AH736" i="1"/>
  <c r="AR736" i="1"/>
  <c r="R736" i="1"/>
  <c r="AM736" i="1"/>
  <c r="S736" i="1"/>
  <c r="N736" i="1"/>
  <c r="X736" i="1"/>
  <c r="AI736" i="1"/>
  <c r="AT736" i="1"/>
  <c r="G736" i="1"/>
  <c r="AB736" i="1"/>
  <c r="H736" i="1"/>
  <c r="AD736" i="1"/>
  <c r="AN736" i="1"/>
  <c r="F625" i="1"/>
  <c r="J625" i="1"/>
  <c r="N625" i="1"/>
  <c r="R625" i="1"/>
  <c r="V625" i="1"/>
  <c r="Z625" i="1"/>
  <c r="AD625" i="1"/>
  <c r="AH625" i="1"/>
  <c r="AL625" i="1"/>
  <c r="AP625" i="1"/>
  <c r="AT625" i="1"/>
  <c r="G625" i="1"/>
  <c r="L625" i="1"/>
  <c r="Q625" i="1"/>
  <c r="W625" i="1"/>
  <c r="AB625" i="1"/>
  <c r="AG625" i="1"/>
  <c r="AM625" i="1"/>
  <c r="AR625" i="1"/>
  <c r="H625" i="1"/>
  <c r="O625" i="1"/>
  <c r="U625" i="1"/>
  <c r="AC625" i="1"/>
  <c r="AJ625" i="1"/>
  <c r="AQ625" i="1"/>
  <c r="P625" i="1"/>
  <c r="Y625" i="1"/>
  <c r="AI625" i="1"/>
  <c r="AS625" i="1"/>
  <c r="M625" i="1"/>
  <c r="AA625" i="1"/>
  <c r="AN625" i="1"/>
  <c r="S625" i="1"/>
  <c r="AE625" i="1"/>
  <c r="AO625" i="1"/>
  <c r="I625" i="1"/>
  <c r="AF625" i="1"/>
  <c r="T625" i="1"/>
  <c r="X625" i="1"/>
  <c r="AK625" i="1"/>
  <c r="K625" i="1"/>
  <c r="I638" i="1"/>
  <c r="M638" i="1"/>
  <c r="Q638" i="1"/>
  <c r="U638" i="1"/>
  <c r="Y638" i="1"/>
  <c r="AC638" i="1"/>
  <c r="AG638" i="1"/>
  <c r="AK638" i="1"/>
  <c r="AO638" i="1"/>
  <c r="AS638" i="1"/>
  <c r="G638" i="1"/>
  <c r="L638" i="1"/>
  <c r="R638" i="1"/>
  <c r="W638" i="1"/>
  <c r="AB638" i="1"/>
  <c r="AH638" i="1"/>
  <c r="AM638" i="1"/>
  <c r="AR638" i="1"/>
  <c r="H638" i="1"/>
  <c r="O638" i="1"/>
  <c r="V638" i="1"/>
  <c r="AD638" i="1"/>
  <c r="AJ638" i="1"/>
  <c r="AQ638" i="1"/>
  <c r="N638" i="1"/>
  <c r="X638" i="1"/>
  <c r="AF638" i="1"/>
  <c r="AP638" i="1"/>
  <c r="K638" i="1"/>
  <c r="Z638" i="1"/>
  <c r="AL638" i="1"/>
  <c r="P638" i="1"/>
  <c r="AA638" i="1"/>
  <c r="AN638" i="1"/>
  <c r="F638" i="1"/>
  <c r="AE638" i="1"/>
  <c r="S638" i="1"/>
  <c r="AT638" i="1"/>
  <c r="J638" i="1"/>
  <c r="T638" i="1"/>
  <c r="AI638" i="1"/>
  <c r="G686" i="1"/>
  <c r="K686" i="1"/>
  <c r="O686" i="1"/>
  <c r="S686" i="1"/>
  <c r="W686" i="1"/>
  <c r="AA686" i="1"/>
  <c r="AE686" i="1"/>
  <c r="AI686" i="1"/>
  <c r="AM686" i="1"/>
  <c r="AQ686" i="1"/>
  <c r="F686" i="1"/>
  <c r="L686" i="1"/>
  <c r="Q686" i="1"/>
  <c r="V686" i="1"/>
  <c r="AB686" i="1"/>
  <c r="AG686" i="1"/>
  <c r="AL686" i="1"/>
  <c r="AR686" i="1"/>
  <c r="H686" i="1"/>
  <c r="N686" i="1"/>
  <c r="U686" i="1"/>
  <c r="AC686" i="1"/>
  <c r="AJ686" i="1"/>
  <c r="AP686" i="1"/>
  <c r="I686" i="1"/>
  <c r="P686" i="1"/>
  <c r="X686" i="1"/>
  <c r="AD686" i="1"/>
  <c r="AK686" i="1"/>
  <c r="AS686" i="1"/>
  <c r="T686" i="1"/>
  <c r="AH686" i="1"/>
  <c r="M686" i="1"/>
  <c r="AF686" i="1"/>
  <c r="R686" i="1"/>
  <c r="AN686" i="1"/>
  <c r="AO686" i="1"/>
  <c r="J686" i="1"/>
  <c r="AT686" i="1"/>
  <c r="Y686" i="1"/>
  <c r="Z686" i="1"/>
  <c r="G718" i="1"/>
  <c r="K718" i="1"/>
  <c r="O718" i="1"/>
  <c r="S718" i="1"/>
  <c r="W718" i="1"/>
  <c r="AA718" i="1"/>
  <c r="AE718" i="1"/>
  <c r="AI718" i="1"/>
  <c r="AM718" i="1"/>
  <c r="AQ718" i="1"/>
  <c r="F718" i="1"/>
  <c r="L718" i="1"/>
  <c r="Q718" i="1"/>
  <c r="V718" i="1"/>
  <c r="AB718" i="1"/>
  <c r="AG718" i="1"/>
  <c r="AL718" i="1"/>
  <c r="AR718" i="1"/>
  <c r="H718" i="1"/>
  <c r="N718" i="1"/>
  <c r="U718" i="1"/>
  <c r="AC718" i="1"/>
  <c r="AJ718" i="1"/>
  <c r="AP718" i="1"/>
  <c r="I718" i="1"/>
  <c r="P718" i="1"/>
  <c r="X718" i="1"/>
  <c r="AD718" i="1"/>
  <c r="AK718" i="1"/>
  <c r="AS718" i="1"/>
  <c r="J718" i="1"/>
  <c r="Y718" i="1"/>
  <c r="AN718" i="1"/>
  <c r="AF718" i="1"/>
  <c r="AH718" i="1"/>
  <c r="M718" i="1"/>
  <c r="Z718" i="1"/>
  <c r="AO718" i="1"/>
  <c r="R718" i="1"/>
  <c r="AT718" i="1"/>
  <c r="T718" i="1"/>
  <c r="G640" i="1"/>
  <c r="K640" i="1"/>
  <c r="J640" i="1"/>
  <c r="O640" i="1"/>
  <c r="S640" i="1"/>
  <c r="W640" i="1"/>
  <c r="AA640" i="1"/>
  <c r="AE640" i="1"/>
  <c r="AI640" i="1"/>
  <c r="AM640" i="1"/>
  <c r="AQ640" i="1"/>
  <c r="L640" i="1"/>
  <c r="Q640" i="1"/>
  <c r="V640" i="1"/>
  <c r="AB640" i="1"/>
  <c r="AG640" i="1"/>
  <c r="AL640" i="1"/>
  <c r="AR640" i="1"/>
  <c r="H640" i="1"/>
  <c r="P640" i="1"/>
  <c r="X640" i="1"/>
  <c r="AD640" i="1"/>
  <c r="AK640" i="1"/>
  <c r="AS640" i="1"/>
  <c r="F640" i="1"/>
  <c r="R640" i="1"/>
  <c r="Z640" i="1"/>
  <c r="AJ640" i="1"/>
  <c r="AT640" i="1"/>
  <c r="I640" i="1"/>
  <c r="T640" i="1"/>
  <c r="AC640" i="1"/>
  <c r="AN640" i="1"/>
  <c r="U640" i="1"/>
  <c r="AO640" i="1"/>
  <c r="M640" i="1"/>
  <c r="AF640" i="1"/>
  <c r="N640" i="1"/>
  <c r="Y640" i="1"/>
  <c r="AH640" i="1"/>
  <c r="AP640" i="1"/>
  <c r="H653" i="1"/>
  <c r="L653" i="1"/>
  <c r="P653" i="1"/>
  <c r="T653" i="1"/>
  <c r="X653" i="1"/>
  <c r="AB653" i="1"/>
  <c r="AF653" i="1"/>
  <c r="AJ653" i="1"/>
  <c r="AN653" i="1"/>
  <c r="AR653" i="1"/>
  <c r="J653" i="1"/>
  <c r="O653" i="1"/>
  <c r="U653" i="1"/>
  <c r="Z653" i="1"/>
  <c r="AE653" i="1"/>
  <c r="AK653" i="1"/>
  <c r="AP653" i="1"/>
  <c r="I653" i="1"/>
  <c r="Q653" i="1"/>
  <c r="W653" i="1"/>
  <c r="AD653" i="1"/>
  <c r="AL653" i="1"/>
  <c r="AS653" i="1"/>
  <c r="K653" i="1"/>
  <c r="R653" i="1"/>
  <c r="Y653" i="1"/>
  <c r="AG653" i="1"/>
  <c r="AM653" i="1"/>
  <c r="AT653" i="1"/>
  <c r="M653" i="1"/>
  <c r="AA653" i="1"/>
  <c r="AO653" i="1"/>
  <c r="F653" i="1"/>
  <c r="S653" i="1"/>
  <c r="AI653" i="1"/>
  <c r="V653" i="1"/>
  <c r="AQ653" i="1"/>
  <c r="G653" i="1"/>
  <c r="N653" i="1"/>
  <c r="AC653" i="1"/>
  <c r="AH653" i="1"/>
  <c r="H713" i="1"/>
  <c r="L713" i="1"/>
  <c r="P713" i="1"/>
  <c r="T713" i="1"/>
  <c r="X713" i="1"/>
  <c r="AB713" i="1"/>
  <c r="AF713" i="1"/>
  <c r="AJ713" i="1"/>
  <c r="AN713" i="1"/>
  <c r="AR713" i="1"/>
  <c r="I713" i="1"/>
  <c r="N713" i="1"/>
  <c r="S713" i="1"/>
  <c r="Y713" i="1"/>
  <c r="AD713" i="1"/>
  <c r="AI713" i="1"/>
  <c r="AO713" i="1"/>
  <c r="AT713" i="1"/>
  <c r="J713" i="1"/>
  <c r="O713" i="1"/>
  <c r="U713" i="1"/>
  <c r="Z713" i="1"/>
  <c r="AE713" i="1"/>
  <c r="AK713" i="1"/>
  <c r="AP713" i="1"/>
  <c r="F713" i="1"/>
  <c r="Q713" i="1"/>
  <c r="AA713" i="1"/>
  <c r="AL713" i="1"/>
  <c r="G713" i="1"/>
  <c r="R713" i="1"/>
  <c r="AC713" i="1"/>
  <c r="AM713" i="1"/>
  <c r="V713" i="1"/>
  <c r="AQ713" i="1"/>
  <c r="K713" i="1"/>
  <c r="AH713" i="1"/>
  <c r="W713" i="1"/>
  <c r="AS713" i="1"/>
  <c r="AG713" i="1"/>
  <c r="M713" i="1"/>
  <c r="F739" i="1"/>
  <c r="J739" i="1"/>
  <c r="N739" i="1"/>
  <c r="R739" i="1"/>
  <c r="V739" i="1"/>
  <c r="Z739" i="1"/>
  <c r="AD739" i="1"/>
  <c r="AH739" i="1"/>
  <c r="AL739" i="1"/>
  <c r="AP739" i="1"/>
  <c r="AT739" i="1"/>
  <c r="I739" i="1"/>
  <c r="O739" i="1"/>
  <c r="T739" i="1"/>
  <c r="Y739" i="1"/>
  <c r="AE739" i="1"/>
  <c r="AJ739" i="1"/>
  <c r="AO739" i="1"/>
  <c r="K739" i="1"/>
  <c r="P739" i="1"/>
  <c r="U739" i="1"/>
  <c r="AA739" i="1"/>
  <c r="AF739" i="1"/>
  <c r="AK739" i="1"/>
  <c r="AQ739" i="1"/>
  <c r="G739" i="1"/>
  <c r="Q739" i="1"/>
  <c r="AB739" i="1"/>
  <c r="AM739" i="1"/>
  <c r="W739" i="1"/>
  <c r="AR739" i="1"/>
  <c r="M739" i="1"/>
  <c r="H739" i="1"/>
  <c r="S739" i="1"/>
  <c r="AC739" i="1"/>
  <c r="AN739" i="1"/>
  <c r="L739" i="1"/>
  <c r="AG739" i="1"/>
  <c r="X739" i="1"/>
  <c r="AI739" i="1"/>
  <c r="AS739" i="1"/>
  <c r="I701" i="1"/>
  <c r="M701" i="1"/>
  <c r="Q701" i="1"/>
  <c r="U701" i="1"/>
  <c r="Y701" i="1"/>
  <c r="AC701" i="1"/>
  <c r="AG701" i="1"/>
  <c r="AK701" i="1"/>
  <c r="AO701" i="1"/>
  <c r="AS701" i="1"/>
  <c r="F701" i="1"/>
  <c r="K701" i="1"/>
  <c r="P701" i="1"/>
  <c r="V701" i="1"/>
  <c r="AA701" i="1"/>
  <c r="AF701" i="1"/>
  <c r="AL701" i="1"/>
  <c r="AQ701" i="1"/>
  <c r="L701" i="1"/>
  <c r="S701" i="1"/>
  <c r="Z701" i="1"/>
  <c r="AH701" i="1"/>
  <c r="AN701" i="1"/>
  <c r="G701" i="1"/>
  <c r="N701" i="1"/>
  <c r="T701" i="1"/>
  <c r="AB701" i="1"/>
  <c r="AI701" i="1"/>
  <c r="AP701" i="1"/>
  <c r="O701" i="1"/>
  <c r="AD701" i="1"/>
  <c r="AR701" i="1"/>
  <c r="R701" i="1"/>
  <c r="AE701" i="1"/>
  <c r="AT701" i="1"/>
  <c r="H701" i="1"/>
  <c r="AJ701" i="1"/>
  <c r="J701" i="1"/>
  <c r="AM701" i="1"/>
  <c r="W701" i="1"/>
  <c r="X701" i="1"/>
  <c r="I610" i="1"/>
  <c r="M610" i="1"/>
  <c r="Q610" i="1"/>
  <c r="U610" i="1"/>
  <c r="Y610" i="1"/>
  <c r="AC610" i="1"/>
  <c r="AG610" i="1"/>
  <c r="AK610" i="1"/>
  <c r="AO610" i="1"/>
  <c r="AS610" i="1"/>
  <c r="J610" i="1"/>
  <c r="O610" i="1"/>
  <c r="T610" i="1"/>
  <c r="Z610" i="1"/>
  <c r="AE610" i="1"/>
  <c r="AJ610" i="1"/>
  <c r="AP610" i="1"/>
  <c r="F610" i="1"/>
  <c r="L610" i="1"/>
  <c r="S610" i="1"/>
  <c r="AA610" i="1"/>
  <c r="AH610" i="1"/>
  <c r="AN610" i="1"/>
  <c r="G610" i="1"/>
  <c r="P610" i="1"/>
  <c r="X610" i="1"/>
  <c r="AI610" i="1"/>
  <c r="AR610" i="1"/>
  <c r="N610" i="1"/>
  <c r="AB610" i="1"/>
  <c r="AM610" i="1"/>
  <c r="R610" i="1"/>
  <c r="AF610" i="1"/>
  <c r="V610" i="1"/>
  <c r="AQ610" i="1"/>
  <c r="W610" i="1"/>
  <c r="AT610" i="1"/>
  <c r="H610" i="1"/>
  <c r="AD610" i="1"/>
  <c r="K610" i="1"/>
  <c r="AL610" i="1"/>
  <c r="I642" i="1"/>
  <c r="M642" i="1"/>
  <c r="Q642" i="1"/>
  <c r="U642" i="1"/>
  <c r="Y642" i="1"/>
  <c r="AC642" i="1"/>
  <c r="AG642" i="1"/>
  <c r="AK642" i="1"/>
  <c r="AO642" i="1"/>
  <c r="AS642" i="1"/>
  <c r="J642" i="1"/>
  <c r="O642" i="1"/>
  <c r="T642" i="1"/>
  <c r="Z642" i="1"/>
  <c r="AE642" i="1"/>
  <c r="AJ642" i="1"/>
  <c r="AP642" i="1"/>
  <c r="F642" i="1"/>
  <c r="L642" i="1"/>
  <c r="S642" i="1"/>
  <c r="AA642" i="1"/>
  <c r="AH642" i="1"/>
  <c r="AN642" i="1"/>
  <c r="K642" i="1"/>
  <c r="V642" i="1"/>
  <c r="AD642" i="1"/>
  <c r="AM642" i="1"/>
  <c r="N642" i="1"/>
  <c r="W642" i="1"/>
  <c r="AF642" i="1"/>
  <c r="AQ642" i="1"/>
  <c r="P642" i="1"/>
  <c r="AI642" i="1"/>
  <c r="G642" i="1"/>
  <c r="X642" i="1"/>
  <c r="AR642" i="1"/>
  <c r="H642" i="1"/>
  <c r="AT642" i="1"/>
  <c r="R642" i="1"/>
  <c r="AB642" i="1"/>
  <c r="AL642" i="1"/>
  <c r="G674" i="1"/>
  <c r="K674" i="1"/>
  <c r="O674" i="1"/>
  <c r="S674" i="1"/>
  <c r="W674" i="1"/>
  <c r="AA674" i="1"/>
  <c r="AE674" i="1"/>
  <c r="AI674" i="1"/>
  <c r="AM674" i="1"/>
  <c r="AQ674" i="1"/>
  <c r="H674" i="1"/>
  <c r="M674" i="1"/>
  <c r="R674" i="1"/>
  <c r="X674" i="1"/>
  <c r="AC674" i="1"/>
  <c r="AH674" i="1"/>
  <c r="AN674" i="1"/>
  <c r="AS674" i="1"/>
  <c r="I674" i="1"/>
  <c r="P674" i="1"/>
  <c r="V674" i="1"/>
  <c r="AD674" i="1"/>
  <c r="AK674" i="1"/>
  <c r="AR674" i="1"/>
  <c r="J674" i="1"/>
  <c r="Q674" i="1"/>
  <c r="Y674" i="1"/>
  <c r="AF674" i="1"/>
  <c r="AL674" i="1"/>
  <c r="AT674" i="1"/>
  <c r="N674" i="1"/>
  <c r="AB674" i="1"/>
  <c r="AP674" i="1"/>
  <c r="T674" i="1"/>
  <c r="AG674" i="1"/>
  <c r="U674" i="1"/>
  <c r="Z674" i="1"/>
  <c r="F674" i="1"/>
  <c r="L674" i="1"/>
  <c r="AO674" i="1"/>
  <c r="AJ674" i="1"/>
  <c r="H706" i="1"/>
  <c r="L706" i="1"/>
  <c r="P706" i="1"/>
  <c r="T706" i="1"/>
  <c r="X706" i="1"/>
  <c r="AB706" i="1"/>
  <c r="AF706" i="1"/>
  <c r="I706" i="1"/>
  <c r="N706" i="1"/>
  <c r="S706" i="1"/>
  <c r="Y706" i="1"/>
  <c r="AD706" i="1"/>
  <c r="AI706" i="1"/>
  <c r="AM706" i="1"/>
  <c r="AQ706" i="1"/>
  <c r="F706" i="1"/>
  <c r="M706" i="1"/>
  <c r="U706" i="1"/>
  <c r="AA706" i="1"/>
  <c r="AH706" i="1"/>
  <c r="AN706" i="1"/>
  <c r="AS706" i="1"/>
  <c r="G706" i="1"/>
  <c r="O706" i="1"/>
  <c r="V706" i="1"/>
  <c r="AC706" i="1"/>
  <c r="AJ706" i="1"/>
  <c r="AO706" i="1"/>
  <c r="AT706" i="1"/>
  <c r="J706" i="1"/>
  <c r="W706" i="1"/>
  <c r="AK706" i="1"/>
  <c r="K706" i="1"/>
  <c r="Z706" i="1"/>
  <c r="AL706" i="1"/>
  <c r="AE706" i="1"/>
  <c r="R706" i="1"/>
  <c r="AG706" i="1"/>
  <c r="Q706" i="1"/>
  <c r="AP706" i="1"/>
  <c r="AR706" i="1"/>
  <c r="G738" i="1"/>
  <c r="K738" i="1"/>
  <c r="O738" i="1"/>
  <c r="S738" i="1"/>
  <c r="W738" i="1"/>
  <c r="AA738" i="1"/>
  <c r="AE738" i="1"/>
  <c r="AI738" i="1"/>
  <c r="AM738" i="1"/>
  <c r="AQ738" i="1"/>
  <c r="H738" i="1"/>
  <c r="M738" i="1"/>
  <c r="R738" i="1"/>
  <c r="X738" i="1"/>
  <c r="AC738" i="1"/>
  <c r="AH738" i="1"/>
  <c r="AN738" i="1"/>
  <c r="AS738" i="1"/>
  <c r="I738" i="1"/>
  <c r="N738" i="1"/>
  <c r="T738" i="1"/>
  <c r="Y738" i="1"/>
  <c r="AD738" i="1"/>
  <c r="AJ738" i="1"/>
  <c r="AO738" i="1"/>
  <c r="AT738" i="1"/>
  <c r="P738" i="1"/>
  <c r="Z738" i="1"/>
  <c r="AK738" i="1"/>
  <c r="U738" i="1"/>
  <c r="AP738" i="1"/>
  <c r="L738" i="1"/>
  <c r="AG738" i="1"/>
  <c r="F738" i="1"/>
  <c r="Q738" i="1"/>
  <c r="AB738" i="1"/>
  <c r="AL738" i="1"/>
  <c r="J738" i="1"/>
  <c r="AF738" i="1"/>
  <c r="V738" i="1"/>
  <c r="AR738" i="1"/>
  <c r="I748" i="1"/>
  <c r="M748" i="1"/>
  <c r="Q748" i="1"/>
  <c r="U748" i="1"/>
  <c r="Y748" i="1"/>
  <c r="AC748" i="1"/>
  <c r="AG748" i="1"/>
  <c r="AK748" i="1"/>
  <c r="AO748" i="1"/>
  <c r="AS748" i="1"/>
  <c r="H748" i="1"/>
  <c r="N748" i="1"/>
  <c r="S748" i="1"/>
  <c r="X748" i="1"/>
  <c r="AD748" i="1"/>
  <c r="AI748" i="1"/>
  <c r="AN748" i="1"/>
  <c r="AT748" i="1"/>
  <c r="J748" i="1"/>
  <c r="O748" i="1"/>
  <c r="T748" i="1"/>
  <c r="Z748" i="1"/>
  <c r="AE748" i="1"/>
  <c r="AJ748" i="1"/>
  <c r="AP748" i="1"/>
  <c r="K748" i="1"/>
  <c r="V748" i="1"/>
  <c r="AF748" i="1"/>
  <c r="AQ748" i="1"/>
  <c r="P748" i="1"/>
  <c r="L748" i="1"/>
  <c r="W748" i="1"/>
  <c r="AH748" i="1"/>
  <c r="AR748" i="1"/>
  <c r="F748" i="1"/>
  <c r="AA748" i="1"/>
  <c r="AL748" i="1"/>
  <c r="G748" i="1"/>
  <c r="R748" i="1"/>
  <c r="AB748" i="1"/>
  <c r="AM748" i="1"/>
  <c r="F679" i="1"/>
  <c r="J679" i="1"/>
  <c r="N679" i="1"/>
  <c r="R679" i="1"/>
  <c r="V679" i="1"/>
  <c r="Z679" i="1"/>
  <c r="AD679" i="1"/>
  <c r="AH679" i="1"/>
  <c r="AL679" i="1"/>
  <c r="AP679" i="1"/>
  <c r="AT679" i="1"/>
  <c r="K679" i="1"/>
  <c r="P679" i="1"/>
  <c r="U679" i="1"/>
  <c r="AA679" i="1"/>
  <c r="AF679" i="1"/>
  <c r="AK679" i="1"/>
  <c r="AQ679" i="1"/>
  <c r="I679" i="1"/>
  <c r="Q679" i="1"/>
  <c r="X679" i="1"/>
  <c r="AE679" i="1"/>
  <c r="AM679" i="1"/>
  <c r="AS679" i="1"/>
  <c r="L679" i="1"/>
  <c r="S679" i="1"/>
  <c r="Y679" i="1"/>
  <c r="AG679" i="1"/>
  <c r="AN679" i="1"/>
  <c r="H679" i="1"/>
  <c r="W679" i="1"/>
  <c r="AJ679" i="1"/>
  <c r="M679" i="1"/>
  <c r="O679" i="1"/>
  <c r="AI679" i="1"/>
  <c r="T679" i="1"/>
  <c r="AO679" i="1"/>
  <c r="AB679" i="1"/>
  <c r="AC679" i="1"/>
  <c r="G679" i="1"/>
  <c r="AR679" i="1"/>
  <c r="F743" i="1"/>
  <c r="J743" i="1"/>
  <c r="N743" i="1"/>
  <c r="R743" i="1"/>
  <c r="V743" i="1"/>
  <c r="Z743" i="1"/>
  <c r="AD743" i="1"/>
  <c r="AH743" i="1"/>
  <c r="AL743" i="1"/>
  <c r="AP743" i="1"/>
  <c r="AT743" i="1"/>
  <c r="K743" i="1"/>
  <c r="P743" i="1"/>
  <c r="U743" i="1"/>
  <c r="AA743" i="1"/>
  <c r="AF743" i="1"/>
  <c r="AK743" i="1"/>
  <c r="AQ743" i="1"/>
  <c r="G743" i="1"/>
  <c r="L743" i="1"/>
  <c r="Q743" i="1"/>
  <c r="W743" i="1"/>
  <c r="AB743" i="1"/>
  <c r="AG743" i="1"/>
  <c r="AM743" i="1"/>
  <c r="AR743" i="1"/>
  <c r="M743" i="1"/>
  <c r="X743" i="1"/>
  <c r="AI743" i="1"/>
  <c r="AS743" i="1"/>
  <c r="S743" i="1"/>
  <c r="AN743" i="1"/>
  <c r="O743" i="1"/>
  <c r="Y743" i="1"/>
  <c r="AJ743" i="1"/>
  <c r="H743" i="1"/>
  <c r="AC743" i="1"/>
  <c r="AO743" i="1"/>
  <c r="I743" i="1"/>
  <c r="T743" i="1"/>
  <c r="AE743" i="1"/>
  <c r="G710" i="1"/>
  <c r="K710" i="1"/>
  <c r="O710" i="1"/>
  <c r="S710" i="1"/>
  <c r="W710" i="1"/>
  <c r="AA710" i="1"/>
  <c r="AE710" i="1"/>
  <c r="AI710" i="1"/>
  <c r="AM710" i="1"/>
  <c r="AQ710" i="1"/>
  <c r="I710" i="1"/>
  <c r="N710" i="1"/>
  <c r="T710" i="1"/>
  <c r="Y710" i="1"/>
  <c r="AD710" i="1"/>
  <c r="AJ710" i="1"/>
  <c r="AO710" i="1"/>
  <c r="AT710" i="1"/>
  <c r="J710" i="1"/>
  <c r="P710" i="1"/>
  <c r="U710" i="1"/>
  <c r="Z710" i="1"/>
  <c r="AF710" i="1"/>
  <c r="AK710" i="1"/>
  <c r="AP710" i="1"/>
  <c r="L710" i="1"/>
  <c r="V710" i="1"/>
  <c r="AG710" i="1"/>
  <c r="AR710" i="1"/>
  <c r="M710" i="1"/>
  <c r="X710" i="1"/>
  <c r="AH710" i="1"/>
  <c r="AS710" i="1"/>
  <c r="Q710" i="1"/>
  <c r="AL710" i="1"/>
  <c r="AC710" i="1"/>
  <c r="R710" i="1"/>
  <c r="AN710" i="1"/>
  <c r="F710" i="1"/>
  <c r="AB710" i="1"/>
  <c r="H710" i="1"/>
  <c r="I724" i="1"/>
  <c r="M724" i="1"/>
  <c r="Q724" i="1"/>
  <c r="U724" i="1"/>
  <c r="Y724" i="1"/>
  <c r="AC724" i="1"/>
  <c r="AG724" i="1"/>
  <c r="AK724" i="1"/>
  <c r="AO724" i="1"/>
  <c r="AS724" i="1"/>
  <c r="F724" i="1"/>
  <c r="K724" i="1"/>
  <c r="P724" i="1"/>
  <c r="V724" i="1"/>
  <c r="AA724" i="1"/>
  <c r="AF724" i="1"/>
  <c r="AL724" i="1"/>
  <c r="AQ724" i="1"/>
  <c r="J724" i="1"/>
  <c r="R724" i="1"/>
  <c r="X724" i="1"/>
  <c r="AE724" i="1"/>
  <c r="AM724" i="1"/>
  <c r="AT724" i="1"/>
  <c r="L724" i="1"/>
  <c r="S724" i="1"/>
  <c r="Z724" i="1"/>
  <c r="AH724" i="1"/>
  <c r="AN724" i="1"/>
  <c r="G724" i="1"/>
  <c r="T724" i="1"/>
  <c r="AI724" i="1"/>
  <c r="N724" i="1"/>
  <c r="AP724" i="1"/>
  <c r="O724" i="1"/>
  <c r="AR724" i="1"/>
  <c r="H724" i="1"/>
  <c r="W724" i="1"/>
  <c r="AJ724" i="1"/>
  <c r="AB724" i="1"/>
  <c r="AD724" i="1"/>
  <c r="G699" i="1"/>
  <c r="K699" i="1"/>
  <c r="O699" i="1"/>
  <c r="S699" i="1"/>
  <c r="W699" i="1"/>
  <c r="AA699" i="1"/>
  <c r="AE699" i="1"/>
  <c r="AI699" i="1"/>
  <c r="AM699" i="1"/>
  <c r="AQ699" i="1"/>
  <c r="H699" i="1"/>
  <c r="M699" i="1"/>
  <c r="R699" i="1"/>
  <c r="X699" i="1"/>
  <c r="AC699" i="1"/>
  <c r="AH699" i="1"/>
  <c r="AN699" i="1"/>
  <c r="AS699" i="1"/>
  <c r="I699" i="1"/>
  <c r="P699" i="1"/>
  <c r="V699" i="1"/>
  <c r="AD699" i="1"/>
  <c r="AK699" i="1"/>
  <c r="AR699" i="1"/>
  <c r="J699" i="1"/>
  <c r="Q699" i="1"/>
  <c r="Y699" i="1"/>
  <c r="AF699" i="1"/>
  <c r="AL699" i="1"/>
  <c r="AT699" i="1"/>
  <c r="L699" i="1"/>
  <c r="Z699" i="1"/>
  <c r="AO699" i="1"/>
  <c r="N699" i="1"/>
  <c r="AB699" i="1"/>
  <c r="AP699" i="1"/>
  <c r="AG699" i="1"/>
  <c r="U699" i="1"/>
  <c r="F699" i="1"/>
  <c r="AJ699" i="1"/>
  <c r="T699" i="1"/>
  <c r="I764" i="1"/>
  <c r="M764" i="1"/>
  <c r="Q764" i="1"/>
  <c r="U764" i="1"/>
  <c r="Y764" i="1"/>
  <c r="AC764" i="1"/>
  <c r="AG764" i="1"/>
  <c r="AK764" i="1"/>
  <c r="AO764" i="1"/>
  <c r="AS764" i="1"/>
  <c r="H764" i="1"/>
  <c r="N764" i="1"/>
  <c r="S764" i="1"/>
  <c r="X764" i="1"/>
  <c r="AD764" i="1"/>
  <c r="AI764" i="1"/>
  <c r="AN764" i="1"/>
  <c r="AT764" i="1"/>
  <c r="J764" i="1"/>
  <c r="O764" i="1"/>
  <c r="T764" i="1"/>
  <c r="Z764" i="1"/>
  <c r="AE764" i="1"/>
  <c r="AJ764" i="1"/>
  <c r="AP764" i="1"/>
  <c r="F764" i="1"/>
  <c r="P764" i="1"/>
  <c r="AA764" i="1"/>
  <c r="AL764" i="1"/>
  <c r="K764" i="1"/>
  <c r="AF764" i="1"/>
  <c r="G764" i="1"/>
  <c r="R764" i="1"/>
  <c r="AB764" i="1"/>
  <c r="AM764" i="1"/>
  <c r="V764" i="1"/>
  <c r="AQ764" i="1"/>
  <c r="AH764" i="1"/>
  <c r="W764" i="1"/>
  <c r="AR764" i="1"/>
  <c r="L764" i="1"/>
  <c r="G791" i="1"/>
  <c r="K791" i="1"/>
  <c r="O791" i="1"/>
  <c r="S791" i="1"/>
  <c r="W791" i="1"/>
  <c r="AA791" i="1"/>
  <c r="AE791" i="1"/>
  <c r="J791" i="1"/>
  <c r="P791" i="1"/>
  <c r="U791" i="1"/>
  <c r="Z791" i="1"/>
  <c r="AF791" i="1"/>
  <c r="AJ791" i="1"/>
  <c r="AN791" i="1"/>
  <c r="AR791" i="1"/>
  <c r="M791" i="1"/>
  <c r="X791" i="1"/>
  <c r="AH791" i="1"/>
  <c r="AP791" i="1"/>
  <c r="F791" i="1"/>
  <c r="L791" i="1"/>
  <c r="Q791" i="1"/>
  <c r="V791" i="1"/>
  <c r="AB791" i="1"/>
  <c r="AG791" i="1"/>
  <c r="AK791" i="1"/>
  <c r="AO791" i="1"/>
  <c r="AS791" i="1"/>
  <c r="H791" i="1"/>
  <c r="R791" i="1"/>
  <c r="AC791" i="1"/>
  <c r="AL791" i="1"/>
  <c r="AT791" i="1"/>
  <c r="T791" i="1"/>
  <c r="AM791" i="1"/>
  <c r="AD791" i="1"/>
  <c r="N791" i="1"/>
  <c r="AI791" i="1"/>
  <c r="Y791" i="1"/>
  <c r="AQ791" i="1"/>
  <c r="I791" i="1"/>
  <c r="F727" i="1"/>
  <c r="J727" i="1"/>
  <c r="N727" i="1"/>
  <c r="R727" i="1"/>
  <c r="V727" i="1"/>
  <c r="Z727" i="1"/>
  <c r="AD727" i="1"/>
  <c r="AH727" i="1"/>
  <c r="AL727" i="1"/>
  <c r="AP727" i="1"/>
  <c r="AT727" i="1"/>
  <c r="K727" i="1"/>
  <c r="P727" i="1"/>
  <c r="U727" i="1"/>
  <c r="AA727" i="1"/>
  <c r="AF727" i="1"/>
  <c r="AK727" i="1"/>
  <c r="AQ727" i="1"/>
  <c r="H727" i="1"/>
  <c r="O727" i="1"/>
  <c r="W727" i="1"/>
  <c r="AC727" i="1"/>
  <c r="AJ727" i="1"/>
  <c r="AR727" i="1"/>
  <c r="I727" i="1"/>
  <c r="Q727" i="1"/>
  <c r="X727" i="1"/>
  <c r="AE727" i="1"/>
  <c r="AM727" i="1"/>
  <c r="AS727" i="1"/>
  <c r="L727" i="1"/>
  <c r="Y727" i="1"/>
  <c r="AN727" i="1"/>
  <c r="AG727" i="1"/>
  <c r="T727" i="1"/>
  <c r="M727" i="1"/>
  <c r="AB727" i="1"/>
  <c r="AO727" i="1"/>
  <c r="S727" i="1"/>
  <c r="G727" i="1"/>
  <c r="AI727" i="1"/>
  <c r="F805" i="1"/>
  <c r="J805" i="1"/>
  <c r="N805" i="1"/>
  <c r="R805" i="1"/>
  <c r="V805" i="1"/>
  <c r="Z805" i="1"/>
  <c r="AD805" i="1"/>
  <c r="AH805" i="1"/>
  <c r="AL805" i="1"/>
  <c r="AP805" i="1"/>
  <c r="AT805" i="1"/>
  <c r="H805" i="1"/>
  <c r="P805" i="1"/>
  <c r="X805" i="1"/>
  <c r="AF805" i="1"/>
  <c r="AN805" i="1"/>
  <c r="G805" i="1"/>
  <c r="K805" i="1"/>
  <c r="O805" i="1"/>
  <c r="S805" i="1"/>
  <c r="W805" i="1"/>
  <c r="AA805" i="1"/>
  <c r="AE805" i="1"/>
  <c r="AI805" i="1"/>
  <c r="AM805" i="1"/>
  <c r="AQ805" i="1"/>
  <c r="L805" i="1"/>
  <c r="T805" i="1"/>
  <c r="AB805" i="1"/>
  <c r="AJ805" i="1"/>
  <c r="AR805" i="1"/>
  <c r="I805" i="1"/>
  <c r="Y805" i="1"/>
  <c r="AO805" i="1"/>
  <c r="Q805" i="1"/>
  <c r="AG805" i="1"/>
  <c r="U805" i="1"/>
  <c r="M805" i="1"/>
  <c r="AC805" i="1"/>
  <c r="AS805" i="1"/>
  <c r="AK805" i="1"/>
  <c r="H773" i="1"/>
  <c r="L773" i="1"/>
  <c r="P773" i="1"/>
  <c r="T773" i="1"/>
  <c r="X773" i="1"/>
  <c r="AB773" i="1"/>
  <c r="AF773" i="1"/>
  <c r="AJ773" i="1"/>
  <c r="AN773" i="1"/>
  <c r="AR773" i="1"/>
  <c r="G773" i="1"/>
  <c r="M773" i="1"/>
  <c r="R773" i="1"/>
  <c r="W773" i="1"/>
  <c r="AC773" i="1"/>
  <c r="AH773" i="1"/>
  <c r="AM773" i="1"/>
  <c r="AS773" i="1"/>
  <c r="I773" i="1"/>
  <c r="N773" i="1"/>
  <c r="S773" i="1"/>
  <c r="Y773" i="1"/>
  <c r="AD773" i="1"/>
  <c r="AI773" i="1"/>
  <c r="AO773" i="1"/>
  <c r="AT773" i="1"/>
  <c r="J773" i="1"/>
  <c r="U773" i="1"/>
  <c r="AE773" i="1"/>
  <c r="AP773" i="1"/>
  <c r="O773" i="1"/>
  <c r="AK773" i="1"/>
  <c r="K773" i="1"/>
  <c r="V773" i="1"/>
  <c r="AG773" i="1"/>
  <c r="AQ773" i="1"/>
  <c r="Z773" i="1"/>
  <c r="F773" i="1"/>
  <c r="AA773" i="1"/>
  <c r="Q773" i="1"/>
  <c r="AL773" i="1"/>
  <c r="H725" i="1"/>
  <c r="L725" i="1"/>
  <c r="P725" i="1"/>
  <c r="T725" i="1"/>
  <c r="X725" i="1"/>
  <c r="AB725" i="1"/>
  <c r="AF725" i="1"/>
  <c r="AJ725" i="1"/>
  <c r="AN725" i="1"/>
  <c r="AR725" i="1"/>
  <c r="G725" i="1"/>
  <c r="M725" i="1"/>
  <c r="R725" i="1"/>
  <c r="W725" i="1"/>
  <c r="AC725" i="1"/>
  <c r="AH725" i="1"/>
  <c r="AM725" i="1"/>
  <c r="AS725" i="1"/>
  <c r="K725" i="1"/>
  <c r="S725" i="1"/>
  <c r="Z725" i="1"/>
  <c r="AG725" i="1"/>
  <c r="AO725" i="1"/>
  <c r="F725" i="1"/>
  <c r="N725" i="1"/>
  <c r="U725" i="1"/>
  <c r="AA725" i="1"/>
  <c r="AI725" i="1"/>
  <c r="AP725" i="1"/>
  <c r="I725" i="1"/>
  <c r="V725" i="1"/>
  <c r="AK725" i="1"/>
  <c r="AD725" i="1"/>
  <c r="Q725" i="1"/>
  <c r="AT725" i="1"/>
  <c r="J725" i="1"/>
  <c r="Y725" i="1"/>
  <c r="AL725" i="1"/>
  <c r="O725" i="1"/>
  <c r="AQ725" i="1"/>
  <c r="AE725" i="1"/>
  <c r="I693" i="1"/>
  <c r="M693" i="1"/>
  <c r="Q693" i="1"/>
  <c r="U693" i="1"/>
  <c r="Y693" i="1"/>
  <c r="AC693" i="1"/>
  <c r="AG693" i="1"/>
  <c r="AK693" i="1"/>
  <c r="AO693" i="1"/>
  <c r="AS693" i="1"/>
  <c r="H693" i="1"/>
  <c r="N693" i="1"/>
  <c r="S693" i="1"/>
  <c r="X693" i="1"/>
  <c r="AD693" i="1"/>
  <c r="AI693" i="1"/>
  <c r="AN693" i="1"/>
  <c r="AT693" i="1"/>
  <c r="G693" i="1"/>
  <c r="O693" i="1"/>
  <c r="V693" i="1"/>
  <c r="AB693" i="1"/>
  <c r="AJ693" i="1"/>
  <c r="AQ693" i="1"/>
  <c r="L693" i="1"/>
  <c r="W693" i="1"/>
  <c r="AF693" i="1"/>
  <c r="AP693" i="1"/>
  <c r="F693" i="1"/>
  <c r="P693" i="1"/>
  <c r="Z693" i="1"/>
  <c r="AH693" i="1"/>
  <c r="AR693" i="1"/>
  <c r="R693" i="1"/>
  <c r="AL693" i="1"/>
  <c r="T693" i="1"/>
  <c r="AM693" i="1"/>
  <c r="J693" i="1"/>
  <c r="AE693" i="1"/>
  <c r="K693" i="1"/>
  <c r="AA693" i="1"/>
  <c r="H661" i="1"/>
  <c r="L661" i="1"/>
  <c r="P661" i="1"/>
  <c r="T661" i="1"/>
  <c r="X661" i="1"/>
  <c r="AB661" i="1"/>
  <c r="AF661" i="1"/>
  <c r="AJ661" i="1"/>
  <c r="AN661" i="1"/>
  <c r="AR661" i="1"/>
  <c r="G661" i="1"/>
  <c r="M661" i="1"/>
  <c r="R661" i="1"/>
  <c r="W661" i="1"/>
  <c r="AC661" i="1"/>
  <c r="AH661" i="1"/>
  <c r="AM661" i="1"/>
  <c r="AS661" i="1"/>
  <c r="I661" i="1"/>
  <c r="O661" i="1"/>
  <c r="V661" i="1"/>
  <c r="AD661" i="1"/>
  <c r="AK661" i="1"/>
  <c r="AQ661" i="1"/>
  <c r="J661" i="1"/>
  <c r="Q661" i="1"/>
  <c r="Y661" i="1"/>
  <c r="AE661" i="1"/>
  <c r="AL661" i="1"/>
  <c r="AT661" i="1"/>
  <c r="K661" i="1"/>
  <c r="Z661" i="1"/>
  <c r="AO661" i="1"/>
  <c r="N661" i="1"/>
  <c r="AG661" i="1"/>
  <c r="S661" i="1"/>
  <c r="AI661" i="1"/>
  <c r="U661" i="1"/>
  <c r="AA661" i="1"/>
  <c r="AP661" i="1"/>
  <c r="F661" i="1"/>
  <c r="F629" i="1"/>
  <c r="J629" i="1"/>
  <c r="N629" i="1"/>
  <c r="R629" i="1"/>
  <c r="V629" i="1"/>
  <c r="Z629" i="1"/>
  <c r="AD629" i="1"/>
  <c r="AH629" i="1"/>
  <c r="AL629" i="1"/>
  <c r="AP629" i="1"/>
  <c r="AT629" i="1"/>
  <c r="H629" i="1"/>
  <c r="M629" i="1"/>
  <c r="S629" i="1"/>
  <c r="X629" i="1"/>
  <c r="AC629" i="1"/>
  <c r="AI629" i="1"/>
  <c r="AN629" i="1"/>
  <c r="AS629" i="1"/>
  <c r="G629" i="1"/>
  <c r="O629" i="1"/>
  <c r="U629" i="1"/>
  <c r="AB629" i="1"/>
  <c r="AJ629" i="1"/>
  <c r="AQ629" i="1"/>
  <c r="L629" i="1"/>
  <c r="W629" i="1"/>
  <c r="AF629" i="1"/>
  <c r="AO629" i="1"/>
  <c r="P629" i="1"/>
  <c r="AA629" i="1"/>
  <c r="AM629" i="1"/>
  <c r="Q629" i="1"/>
  <c r="AE629" i="1"/>
  <c r="AR629" i="1"/>
  <c r="T629" i="1"/>
  <c r="I629" i="1"/>
  <c r="AG629" i="1"/>
  <c r="K629" i="1"/>
  <c r="Y629" i="1"/>
  <c r="AK629" i="1"/>
  <c r="G812" i="1"/>
  <c r="K812" i="1"/>
  <c r="O812" i="1"/>
  <c r="S812" i="1"/>
  <c r="W812" i="1"/>
  <c r="AA812" i="1"/>
  <c r="AE812" i="1"/>
  <c r="AI812" i="1"/>
  <c r="AM812" i="1"/>
  <c r="AQ812" i="1"/>
  <c r="I812" i="1"/>
  <c r="Q812" i="1"/>
  <c r="Y812" i="1"/>
  <c r="AC812" i="1"/>
  <c r="AK812" i="1"/>
  <c r="AS812" i="1"/>
  <c r="H812" i="1"/>
  <c r="L812" i="1"/>
  <c r="P812" i="1"/>
  <c r="T812" i="1"/>
  <c r="X812" i="1"/>
  <c r="AB812" i="1"/>
  <c r="AF812" i="1"/>
  <c r="AJ812" i="1"/>
  <c r="AN812" i="1"/>
  <c r="AR812" i="1"/>
  <c r="M812" i="1"/>
  <c r="U812" i="1"/>
  <c r="AG812" i="1"/>
  <c r="AO812" i="1"/>
  <c r="J812" i="1"/>
  <c r="Z812" i="1"/>
  <c r="AP812" i="1"/>
  <c r="N812" i="1"/>
  <c r="AD812" i="1"/>
  <c r="AT812" i="1"/>
  <c r="AH812" i="1"/>
  <c r="F812" i="1"/>
  <c r="AL812" i="1"/>
  <c r="R812" i="1"/>
  <c r="V812" i="1"/>
  <c r="I752" i="1"/>
  <c r="M752" i="1"/>
  <c r="Q752" i="1"/>
  <c r="U752" i="1"/>
  <c r="Y752" i="1"/>
  <c r="AC752" i="1"/>
  <c r="AG752" i="1"/>
  <c r="AK752" i="1"/>
  <c r="AO752" i="1"/>
  <c r="AS752" i="1"/>
  <c r="J752" i="1"/>
  <c r="O752" i="1"/>
  <c r="T752" i="1"/>
  <c r="Z752" i="1"/>
  <c r="AE752" i="1"/>
  <c r="AJ752" i="1"/>
  <c r="AP752" i="1"/>
  <c r="F752" i="1"/>
  <c r="K752" i="1"/>
  <c r="P752" i="1"/>
  <c r="V752" i="1"/>
  <c r="AA752" i="1"/>
  <c r="AF752" i="1"/>
  <c r="AL752" i="1"/>
  <c r="AQ752" i="1"/>
  <c r="G752" i="1"/>
  <c r="R752" i="1"/>
  <c r="AB752" i="1"/>
  <c r="AM752" i="1"/>
  <c r="L752" i="1"/>
  <c r="AH752" i="1"/>
  <c r="H752" i="1"/>
  <c r="S752" i="1"/>
  <c r="AD752" i="1"/>
  <c r="AN752" i="1"/>
  <c r="W752" i="1"/>
  <c r="AR752" i="1"/>
  <c r="N752" i="1"/>
  <c r="X752" i="1"/>
  <c r="AI752" i="1"/>
  <c r="AT752" i="1"/>
  <c r="F704" i="1"/>
  <c r="J704" i="1"/>
  <c r="N704" i="1"/>
  <c r="R704" i="1"/>
  <c r="V704" i="1"/>
  <c r="Z704" i="1"/>
  <c r="AD704" i="1"/>
  <c r="AH704" i="1"/>
  <c r="AL704" i="1"/>
  <c r="AP704" i="1"/>
  <c r="AT704" i="1"/>
  <c r="K704" i="1"/>
  <c r="P704" i="1"/>
  <c r="U704" i="1"/>
  <c r="AA704" i="1"/>
  <c r="AF704" i="1"/>
  <c r="AK704" i="1"/>
  <c r="AQ704" i="1"/>
  <c r="I704" i="1"/>
  <c r="Q704" i="1"/>
  <c r="X704" i="1"/>
  <c r="AE704" i="1"/>
  <c r="AM704" i="1"/>
  <c r="AS704" i="1"/>
  <c r="L704" i="1"/>
  <c r="S704" i="1"/>
  <c r="Y704" i="1"/>
  <c r="AG704" i="1"/>
  <c r="AN704" i="1"/>
  <c r="G704" i="1"/>
  <c r="T704" i="1"/>
  <c r="AI704" i="1"/>
  <c r="H704" i="1"/>
  <c r="W704" i="1"/>
  <c r="AJ704" i="1"/>
  <c r="AB704" i="1"/>
  <c r="AR704" i="1"/>
  <c r="AC704" i="1"/>
  <c r="M704" i="1"/>
  <c r="AO704" i="1"/>
  <c r="O704" i="1"/>
  <c r="I668" i="1"/>
  <c r="M668" i="1"/>
  <c r="Q668" i="1"/>
  <c r="U668" i="1"/>
  <c r="Y668" i="1"/>
  <c r="AC668" i="1"/>
  <c r="AG668" i="1"/>
  <c r="AK668" i="1"/>
  <c r="AO668" i="1"/>
  <c r="AS668" i="1"/>
  <c r="H668" i="1"/>
  <c r="N668" i="1"/>
  <c r="S668" i="1"/>
  <c r="X668" i="1"/>
  <c r="AD668" i="1"/>
  <c r="AI668" i="1"/>
  <c r="AN668" i="1"/>
  <c r="AT668" i="1"/>
  <c r="F668" i="1"/>
  <c r="L668" i="1"/>
  <c r="T668" i="1"/>
  <c r="AA668" i="1"/>
  <c r="AH668" i="1"/>
  <c r="AP668" i="1"/>
  <c r="G668" i="1"/>
  <c r="O668" i="1"/>
  <c r="V668" i="1"/>
  <c r="AB668" i="1"/>
  <c r="AJ668" i="1"/>
  <c r="AQ668" i="1"/>
  <c r="R668" i="1"/>
  <c r="AF668" i="1"/>
  <c r="J668" i="1"/>
  <c r="W668" i="1"/>
  <c r="AL668" i="1"/>
  <c r="K668" i="1"/>
  <c r="AM668" i="1"/>
  <c r="P668" i="1"/>
  <c r="AR668" i="1"/>
  <c r="Z668" i="1"/>
  <c r="AE668" i="1"/>
  <c r="H795" i="1"/>
  <c r="L795" i="1"/>
  <c r="P795" i="1"/>
  <c r="T795" i="1"/>
  <c r="X795" i="1"/>
  <c r="AB795" i="1"/>
  <c r="AF795" i="1"/>
  <c r="AJ795" i="1"/>
  <c r="AN795" i="1"/>
  <c r="AR795" i="1"/>
  <c r="F795" i="1"/>
  <c r="N795" i="1"/>
  <c r="V795" i="1"/>
  <c r="AD795" i="1"/>
  <c r="AL795" i="1"/>
  <c r="AT795" i="1"/>
  <c r="I795" i="1"/>
  <c r="M795" i="1"/>
  <c r="Q795" i="1"/>
  <c r="U795" i="1"/>
  <c r="Y795" i="1"/>
  <c r="AC795" i="1"/>
  <c r="AG795" i="1"/>
  <c r="AK795" i="1"/>
  <c r="AO795" i="1"/>
  <c r="AS795" i="1"/>
  <c r="J795" i="1"/>
  <c r="R795" i="1"/>
  <c r="Z795" i="1"/>
  <c r="AH795" i="1"/>
  <c r="AP795" i="1"/>
  <c r="S795" i="1"/>
  <c r="AI795" i="1"/>
  <c r="AA795" i="1"/>
  <c r="AQ795" i="1"/>
  <c r="O795" i="1"/>
  <c r="G795" i="1"/>
  <c r="W795" i="1"/>
  <c r="AM795" i="1"/>
  <c r="K795" i="1"/>
  <c r="AE795" i="1"/>
  <c r="F663" i="1"/>
  <c r="J663" i="1"/>
  <c r="N663" i="1"/>
  <c r="R663" i="1"/>
  <c r="V663" i="1"/>
  <c r="Z663" i="1"/>
  <c r="AD663" i="1"/>
  <c r="AH663" i="1"/>
  <c r="AL663" i="1"/>
  <c r="AP663" i="1"/>
  <c r="AT663" i="1"/>
  <c r="K663" i="1"/>
  <c r="P663" i="1"/>
  <c r="U663" i="1"/>
  <c r="AA663" i="1"/>
  <c r="AF663" i="1"/>
  <c r="AK663" i="1"/>
  <c r="AQ663" i="1"/>
  <c r="L663" i="1"/>
  <c r="S663" i="1"/>
  <c r="Y663" i="1"/>
  <c r="AG663" i="1"/>
  <c r="AN663" i="1"/>
  <c r="G663" i="1"/>
  <c r="M663" i="1"/>
  <c r="T663" i="1"/>
  <c r="AB663" i="1"/>
  <c r="AI663" i="1"/>
  <c r="AO663" i="1"/>
  <c r="O663" i="1"/>
  <c r="AC663" i="1"/>
  <c r="AR663" i="1"/>
  <c r="H663" i="1"/>
  <c r="X663" i="1"/>
  <c r="AS663" i="1"/>
  <c r="I663" i="1"/>
  <c r="AE663" i="1"/>
  <c r="Q663" i="1"/>
  <c r="W663" i="1"/>
  <c r="AJ663" i="1"/>
  <c r="AM663" i="1"/>
  <c r="I619" i="1"/>
  <c r="M619" i="1"/>
  <c r="Q619" i="1"/>
  <c r="J619" i="1"/>
  <c r="O619" i="1"/>
  <c r="T619" i="1"/>
  <c r="X619" i="1"/>
  <c r="AB619" i="1"/>
  <c r="AF619" i="1"/>
  <c r="AJ619" i="1"/>
  <c r="AN619" i="1"/>
  <c r="AR619" i="1"/>
  <c r="K619" i="1"/>
  <c r="R619" i="1"/>
  <c r="W619" i="1"/>
  <c r="AC619" i="1"/>
  <c r="AH619" i="1"/>
  <c r="AM619" i="1"/>
  <c r="AS619" i="1"/>
  <c r="H619" i="1"/>
  <c r="S619" i="1"/>
  <c r="Z619" i="1"/>
  <c r="AG619" i="1"/>
  <c r="AO619" i="1"/>
  <c r="N619" i="1"/>
  <c r="Y619" i="1"/>
  <c r="AI619" i="1"/>
  <c r="AQ619" i="1"/>
  <c r="F619" i="1"/>
  <c r="U619" i="1"/>
  <c r="AE619" i="1"/>
  <c r="AT619" i="1"/>
  <c r="G619" i="1"/>
  <c r="V619" i="1"/>
  <c r="AK619" i="1"/>
  <c r="AA619" i="1"/>
  <c r="L619" i="1"/>
  <c r="AL619" i="1"/>
  <c r="P619" i="1"/>
  <c r="AD619" i="1"/>
  <c r="AP619" i="1"/>
  <c r="I810" i="1"/>
  <c r="M810" i="1"/>
  <c r="Q810" i="1"/>
  <c r="U810" i="1"/>
  <c r="Y810" i="1"/>
  <c r="AC810" i="1"/>
  <c r="AG810" i="1"/>
  <c r="AK810" i="1"/>
  <c r="AO810" i="1"/>
  <c r="AS810" i="1"/>
  <c r="K810" i="1"/>
  <c r="S810" i="1"/>
  <c r="AA810" i="1"/>
  <c r="AI810" i="1"/>
  <c r="AQ810" i="1"/>
  <c r="F810" i="1"/>
  <c r="J810" i="1"/>
  <c r="N810" i="1"/>
  <c r="R810" i="1"/>
  <c r="V810" i="1"/>
  <c r="Z810" i="1"/>
  <c r="AD810" i="1"/>
  <c r="AH810" i="1"/>
  <c r="AL810" i="1"/>
  <c r="AP810" i="1"/>
  <c r="AT810" i="1"/>
  <c r="G810" i="1"/>
  <c r="O810" i="1"/>
  <c r="W810" i="1"/>
  <c r="AE810" i="1"/>
  <c r="AM810" i="1"/>
  <c r="L810" i="1"/>
  <c r="AB810" i="1"/>
  <c r="AR810" i="1"/>
  <c r="P810" i="1"/>
  <c r="T810" i="1"/>
  <c r="X810" i="1"/>
  <c r="AF810" i="1"/>
  <c r="AJ810" i="1"/>
  <c r="H810" i="1"/>
  <c r="AN810" i="1"/>
  <c r="G778" i="1"/>
  <c r="K778" i="1"/>
  <c r="O778" i="1"/>
  <c r="S778" i="1"/>
  <c r="W778" i="1"/>
  <c r="AA778" i="1"/>
  <c r="AE778" i="1"/>
  <c r="AI778" i="1"/>
  <c r="AM778" i="1"/>
  <c r="AQ778" i="1"/>
  <c r="J778" i="1"/>
  <c r="P778" i="1"/>
  <c r="U778" i="1"/>
  <c r="Z778" i="1"/>
  <c r="AF778" i="1"/>
  <c r="AK778" i="1"/>
  <c r="AP778" i="1"/>
  <c r="L778" i="1"/>
  <c r="R778" i="1"/>
  <c r="Y778" i="1"/>
  <c r="AG778" i="1"/>
  <c r="AN778" i="1"/>
  <c r="AT778" i="1"/>
  <c r="N778" i="1"/>
  <c r="AC778" i="1"/>
  <c r="AR778" i="1"/>
  <c r="F778" i="1"/>
  <c r="M778" i="1"/>
  <c r="T778" i="1"/>
  <c r="AB778" i="1"/>
  <c r="AH778" i="1"/>
  <c r="AO778" i="1"/>
  <c r="H778" i="1"/>
  <c r="V778" i="1"/>
  <c r="AJ778" i="1"/>
  <c r="AD778" i="1"/>
  <c r="Q778" i="1"/>
  <c r="I778" i="1"/>
  <c r="AL778" i="1"/>
  <c r="AS778" i="1"/>
  <c r="X778" i="1"/>
  <c r="G746" i="1"/>
  <c r="K746" i="1"/>
  <c r="O746" i="1"/>
  <c r="S746" i="1"/>
  <c r="W746" i="1"/>
  <c r="AA746" i="1"/>
  <c r="AE746" i="1"/>
  <c r="AI746" i="1"/>
  <c r="AM746" i="1"/>
  <c r="AQ746" i="1"/>
  <c r="J746" i="1"/>
  <c r="P746" i="1"/>
  <c r="U746" i="1"/>
  <c r="Z746" i="1"/>
  <c r="AF746" i="1"/>
  <c r="AK746" i="1"/>
  <c r="AP746" i="1"/>
  <c r="F746" i="1"/>
  <c r="L746" i="1"/>
  <c r="Q746" i="1"/>
  <c r="V746" i="1"/>
  <c r="AB746" i="1"/>
  <c r="AG746" i="1"/>
  <c r="AL746" i="1"/>
  <c r="AR746" i="1"/>
  <c r="H746" i="1"/>
  <c r="R746" i="1"/>
  <c r="AC746" i="1"/>
  <c r="AN746" i="1"/>
  <c r="M746" i="1"/>
  <c r="AH746" i="1"/>
  <c r="I746" i="1"/>
  <c r="T746" i="1"/>
  <c r="AD746" i="1"/>
  <c r="AO746" i="1"/>
  <c r="X746" i="1"/>
  <c r="AS746" i="1"/>
  <c r="AT746" i="1"/>
  <c r="N746" i="1"/>
  <c r="Y746" i="1"/>
  <c r="AJ746" i="1"/>
  <c r="G714" i="1"/>
  <c r="K714" i="1"/>
  <c r="O714" i="1"/>
  <c r="S714" i="1"/>
  <c r="W714" i="1"/>
  <c r="AA714" i="1"/>
  <c r="AE714" i="1"/>
  <c r="AI714" i="1"/>
  <c r="AM714" i="1"/>
  <c r="AQ714" i="1"/>
  <c r="J714" i="1"/>
  <c r="P714" i="1"/>
  <c r="U714" i="1"/>
  <c r="Z714" i="1"/>
  <c r="AF714" i="1"/>
  <c r="AK714" i="1"/>
  <c r="AP714" i="1"/>
  <c r="F714" i="1"/>
  <c r="L714" i="1"/>
  <c r="Q714" i="1"/>
  <c r="V714" i="1"/>
  <c r="AB714" i="1"/>
  <c r="AG714" i="1"/>
  <c r="AL714" i="1"/>
  <c r="AR714" i="1"/>
  <c r="H714" i="1"/>
  <c r="R714" i="1"/>
  <c r="AC714" i="1"/>
  <c r="AN714" i="1"/>
  <c r="I714" i="1"/>
  <c r="T714" i="1"/>
  <c r="AD714" i="1"/>
  <c r="AO714" i="1"/>
  <c r="X714" i="1"/>
  <c r="AS714" i="1"/>
  <c r="AJ714" i="1"/>
  <c r="Y714" i="1"/>
  <c r="AT714" i="1"/>
  <c r="M714" i="1"/>
  <c r="AH714" i="1"/>
  <c r="N714" i="1"/>
  <c r="G682" i="1"/>
  <c r="K682" i="1"/>
  <c r="O682" i="1"/>
  <c r="S682" i="1"/>
  <c r="W682" i="1"/>
  <c r="AA682" i="1"/>
  <c r="AE682" i="1"/>
  <c r="AI682" i="1"/>
  <c r="AM682" i="1"/>
  <c r="AQ682" i="1"/>
  <c r="J682" i="1"/>
  <c r="P682" i="1"/>
  <c r="U682" i="1"/>
  <c r="Z682" i="1"/>
  <c r="AF682" i="1"/>
  <c r="AK682" i="1"/>
  <c r="AP682" i="1"/>
  <c r="H682" i="1"/>
  <c r="N682" i="1"/>
  <c r="V682" i="1"/>
  <c r="AC682" i="1"/>
  <c r="AJ682" i="1"/>
  <c r="AR682" i="1"/>
  <c r="I682" i="1"/>
  <c r="Q682" i="1"/>
  <c r="X682" i="1"/>
  <c r="AD682" i="1"/>
  <c r="AL682" i="1"/>
  <c r="AS682" i="1"/>
  <c r="M682" i="1"/>
  <c r="AB682" i="1"/>
  <c r="AO682" i="1"/>
  <c r="F682" i="1"/>
  <c r="Y682" i="1"/>
  <c r="AT682" i="1"/>
  <c r="L682" i="1"/>
  <c r="AG682" i="1"/>
  <c r="R682" i="1"/>
  <c r="T682" i="1"/>
  <c r="AH682" i="1"/>
  <c r="AN682" i="1"/>
  <c r="G650" i="1"/>
  <c r="K650" i="1"/>
  <c r="O650" i="1"/>
  <c r="S650" i="1"/>
  <c r="W650" i="1"/>
  <c r="AA650" i="1"/>
  <c r="AE650" i="1"/>
  <c r="AI650" i="1"/>
  <c r="AM650" i="1"/>
  <c r="AQ650" i="1"/>
  <c r="J650" i="1"/>
  <c r="P650" i="1"/>
  <c r="U650" i="1"/>
  <c r="Z650" i="1"/>
  <c r="AF650" i="1"/>
  <c r="AK650" i="1"/>
  <c r="AP650" i="1"/>
  <c r="L650" i="1"/>
  <c r="R650" i="1"/>
  <c r="Y650" i="1"/>
  <c r="AG650" i="1"/>
  <c r="AN650" i="1"/>
  <c r="AT650" i="1"/>
  <c r="F650" i="1"/>
  <c r="M650" i="1"/>
  <c r="T650" i="1"/>
  <c r="AB650" i="1"/>
  <c r="AH650" i="1"/>
  <c r="AO650" i="1"/>
  <c r="H650" i="1"/>
  <c r="V650" i="1"/>
  <c r="AJ650" i="1"/>
  <c r="N650" i="1"/>
  <c r="AC650" i="1"/>
  <c r="AR650" i="1"/>
  <c r="AD650" i="1"/>
  <c r="I650" i="1"/>
  <c r="AL650" i="1"/>
  <c r="Q650" i="1"/>
  <c r="X650" i="1"/>
  <c r="AS650" i="1"/>
  <c r="F618" i="1"/>
  <c r="J618" i="1"/>
  <c r="N618" i="1"/>
  <c r="R618" i="1"/>
  <c r="V618" i="1"/>
  <c r="Z618" i="1"/>
  <c r="AD618" i="1"/>
  <c r="AH618" i="1"/>
  <c r="AL618" i="1"/>
  <c r="AP618" i="1"/>
  <c r="AT618" i="1"/>
  <c r="H618" i="1"/>
  <c r="M618" i="1"/>
  <c r="S618" i="1"/>
  <c r="X618" i="1"/>
  <c r="AC618" i="1"/>
  <c r="AI618" i="1"/>
  <c r="AN618" i="1"/>
  <c r="AS618" i="1"/>
  <c r="I618" i="1"/>
  <c r="P618" i="1"/>
  <c r="W618" i="1"/>
  <c r="AE618" i="1"/>
  <c r="AK618" i="1"/>
  <c r="AR618" i="1"/>
  <c r="L618" i="1"/>
  <c r="U618" i="1"/>
  <c r="AF618" i="1"/>
  <c r="AO618" i="1"/>
  <c r="Q618" i="1"/>
  <c r="AB618" i="1"/>
  <c r="AQ618" i="1"/>
  <c r="K618" i="1"/>
  <c r="AA618" i="1"/>
  <c r="O618" i="1"/>
  <c r="AG618" i="1"/>
  <c r="AJ618" i="1"/>
  <c r="T618" i="1"/>
  <c r="G618" i="1"/>
  <c r="Y618" i="1"/>
  <c r="AM618" i="1"/>
  <c r="C2140" i="1"/>
  <c r="C2023" i="1"/>
  <c r="C2135" i="1"/>
  <c r="G792" i="1"/>
  <c r="K792" i="1"/>
  <c r="O792" i="1"/>
  <c r="S792" i="1"/>
  <c r="W792" i="1"/>
  <c r="AA792" i="1"/>
  <c r="AE792" i="1"/>
  <c r="AI792" i="1"/>
  <c r="AM792" i="1"/>
  <c r="AQ792" i="1"/>
  <c r="I792" i="1"/>
  <c r="Q792" i="1"/>
  <c r="Y792" i="1"/>
  <c r="AC792" i="1"/>
  <c r="AK792" i="1"/>
  <c r="AS792" i="1"/>
  <c r="H792" i="1"/>
  <c r="L792" i="1"/>
  <c r="P792" i="1"/>
  <c r="T792" i="1"/>
  <c r="X792" i="1"/>
  <c r="AB792" i="1"/>
  <c r="AF792" i="1"/>
  <c r="AJ792" i="1"/>
  <c r="AN792" i="1"/>
  <c r="AR792" i="1"/>
  <c r="M792" i="1"/>
  <c r="U792" i="1"/>
  <c r="AG792" i="1"/>
  <c r="AO792" i="1"/>
  <c r="N792" i="1"/>
  <c r="AD792" i="1"/>
  <c r="AT792" i="1"/>
  <c r="V792" i="1"/>
  <c r="Z792" i="1"/>
  <c r="AP792" i="1"/>
  <c r="R792" i="1"/>
  <c r="AH792" i="1"/>
  <c r="F792" i="1"/>
  <c r="AL792" i="1"/>
  <c r="J792" i="1"/>
  <c r="I716" i="1"/>
  <c r="M716" i="1"/>
  <c r="Q716" i="1"/>
  <c r="U716" i="1"/>
  <c r="Y716" i="1"/>
  <c r="AC716" i="1"/>
  <c r="AG716" i="1"/>
  <c r="AK716" i="1"/>
  <c r="AO716" i="1"/>
  <c r="AS716" i="1"/>
  <c r="H716" i="1"/>
  <c r="N716" i="1"/>
  <c r="S716" i="1"/>
  <c r="X716" i="1"/>
  <c r="AD716" i="1"/>
  <c r="AI716" i="1"/>
  <c r="AN716" i="1"/>
  <c r="AT716" i="1"/>
  <c r="J716" i="1"/>
  <c r="K716" i="1"/>
  <c r="R716" i="1"/>
  <c r="Z716" i="1"/>
  <c r="AF716" i="1"/>
  <c r="AM716" i="1"/>
  <c r="L716" i="1"/>
  <c r="T716" i="1"/>
  <c r="AA716" i="1"/>
  <c r="AH716" i="1"/>
  <c r="AP716" i="1"/>
  <c r="F716" i="1"/>
  <c r="V716" i="1"/>
  <c r="AJ716" i="1"/>
  <c r="AE716" i="1"/>
  <c r="G716" i="1"/>
  <c r="W716" i="1"/>
  <c r="AL716" i="1"/>
  <c r="O716" i="1"/>
  <c r="AB716" i="1"/>
  <c r="AQ716" i="1"/>
  <c r="P716" i="1"/>
  <c r="AR716" i="1"/>
  <c r="F783" i="1"/>
  <c r="J783" i="1"/>
  <c r="N783" i="1"/>
  <c r="R783" i="1"/>
  <c r="V783" i="1"/>
  <c r="Z783" i="1"/>
  <c r="AD783" i="1"/>
  <c r="AH783" i="1"/>
  <c r="AL783" i="1"/>
  <c r="AP783" i="1"/>
  <c r="AT783" i="1"/>
  <c r="H783" i="1"/>
  <c r="M783" i="1"/>
  <c r="S783" i="1"/>
  <c r="X783" i="1"/>
  <c r="AC783" i="1"/>
  <c r="AI783" i="1"/>
  <c r="AN783" i="1"/>
  <c r="AS783" i="1"/>
  <c r="L783" i="1"/>
  <c r="T783" i="1"/>
  <c r="AA783" i="1"/>
  <c r="AG783" i="1"/>
  <c r="AO783" i="1"/>
  <c r="W783" i="1"/>
  <c r="AR783" i="1"/>
  <c r="G783" i="1"/>
  <c r="O783" i="1"/>
  <c r="U783" i="1"/>
  <c r="AB783" i="1"/>
  <c r="AJ783" i="1"/>
  <c r="AQ783" i="1"/>
  <c r="I783" i="1"/>
  <c r="P783" i="1"/>
  <c r="AE783" i="1"/>
  <c r="AK783" i="1"/>
  <c r="Y783" i="1"/>
  <c r="AM783" i="1"/>
  <c r="Q783" i="1"/>
  <c r="AF783" i="1"/>
  <c r="K783" i="1"/>
  <c r="F659" i="1"/>
  <c r="J659" i="1"/>
  <c r="N659" i="1"/>
  <c r="R659" i="1"/>
  <c r="V659" i="1"/>
  <c r="Z659" i="1"/>
  <c r="AD659" i="1"/>
  <c r="AH659" i="1"/>
  <c r="AL659" i="1"/>
  <c r="AP659" i="1"/>
  <c r="AT659" i="1"/>
  <c r="I659" i="1"/>
  <c r="O659" i="1"/>
  <c r="T659" i="1"/>
  <c r="Y659" i="1"/>
  <c r="AE659" i="1"/>
  <c r="AJ659" i="1"/>
  <c r="AO659" i="1"/>
  <c r="L659" i="1"/>
  <c r="S659" i="1"/>
  <c r="AA659" i="1"/>
  <c r="AG659" i="1"/>
  <c r="AN659" i="1"/>
  <c r="G659" i="1"/>
  <c r="M659" i="1"/>
  <c r="U659" i="1"/>
  <c r="AB659" i="1"/>
  <c r="AI659" i="1"/>
  <c r="AQ659" i="1"/>
  <c r="H659" i="1"/>
  <c r="W659" i="1"/>
  <c r="AK659" i="1"/>
  <c r="Q659" i="1"/>
  <c r="AM659" i="1"/>
  <c r="X659" i="1"/>
  <c r="AR659" i="1"/>
  <c r="AC659" i="1"/>
  <c r="AF659" i="1"/>
  <c r="AS659" i="1"/>
  <c r="P659" i="1"/>
  <c r="K659" i="1"/>
  <c r="F833" i="1"/>
  <c r="J833" i="1"/>
  <c r="N833" i="1"/>
  <c r="R833" i="1"/>
  <c r="V833" i="1"/>
  <c r="Z833" i="1"/>
  <c r="AD833" i="1"/>
  <c r="AH833" i="1"/>
  <c r="AL833" i="1"/>
  <c r="AP833" i="1"/>
  <c r="AT833" i="1"/>
  <c r="K833" i="1"/>
  <c r="O833" i="1"/>
  <c r="W833" i="1"/>
  <c r="AA833" i="1"/>
  <c r="AI833" i="1"/>
  <c r="AQ833" i="1"/>
  <c r="L833" i="1"/>
  <c r="T833" i="1"/>
  <c r="AB833" i="1"/>
  <c r="AJ833" i="1"/>
  <c r="AR833" i="1"/>
  <c r="G833" i="1"/>
  <c r="S833" i="1"/>
  <c r="AE833" i="1"/>
  <c r="AM833" i="1"/>
  <c r="H833" i="1"/>
  <c r="P833" i="1"/>
  <c r="X833" i="1"/>
  <c r="AF833" i="1"/>
  <c r="AN833" i="1"/>
  <c r="M833" i="1"/>
  <c r="AC833" i="1"/>
  <c r="AS833" i="1"/>
  <c r="Q833" i="1"/>
  <c r="U833" i="1"/>
  <c r="I833" i="1"/>
  <c r="Y833" i="1"/>
  <c r="AO833" i="1"/>
  <c r="AG833" i="1"/>
  <c r="AK833" i="1"/>
  <c r="F801" i="1"/>
  <c r="J801" i="1"/>
  <c r="N801" i="1"/>
  <c r="R801" i="1"/>
  <c r="V801" i="1"/>
  <c r="Z801" i="1"/>
  <c r="AD801" i="1"/>
  <c r="AH801" i="1"/>
  <c r="AL801" i="1"/>
  <c r="AP801" i="1"/>
  <c r="AT801" i="1"/>
  <c r="L801" i="1"/>
  <c r="P801" i="1"/>
  <c r="X801" i="1"/>
  <c r="AF801" i="1"/>
  <c r="AN801" i="1"/>
  <c r="G801" i="1"/>
  <c r="K801" i="1"/>
  <c r="O801" i="1"/>
  <c r="S801" i="1"/>
  <c r="W801" i="1"/>
  <c r="AA801" i="1"/>
  <c r="AE801" i="1"/>
  <c r="AI801" i="1"/>
  <c r="AM801" i="1"/>
  <c r="AQ801" i="1"/>
  <c r="H801" i="1"/>
  <c r="T801" i="1"/>
  <c r="AB801" i="1"/>
  <c r="AJ801" i="1"/>
  <c r="AR801" i="1"/>
  <c r="M801" i="1"/>
  <c r="AC801" i="1"/>
  <c r="AS801" i="1"/>
  <c r="U801" i="1"/>
  <c r="AK801" i="1"/>
  <c r="I801" i="1"/>
  <c r="AO801" i="1"/>
  <c r="Q801" i="1"/>
  <c r="AG801" i="1"/>
  <c r="Y801" i="1"/>
  <c r="H769" i="1"/>
  <c r="L769" i="1"/>
  <c r="P769" i="1"/>
  <c r="T769" i="1"/>
  <c r="X769" i="1"/>
  <c r="AB769" i="1"/>
  <c r="AF769" i="1"/>
  <c r="AJ769" i="1"/>
  <c r="AN769" i="1"/>
  <c r="AR769" i="1"/>
  <c r="F769" i="1"/>
  <c r="K769" i="1"/>
  <c r="Q769" i="1"/>
  <c r="V769" i="1"/>
  <c r="AA769" i="1"/>
  <c r="AG769" i="1"/>
  <c r="AL769" i="1"/>
  <c r="AQ769" i="1"/>
  <c r="G769" i="1"/>
  <c r="M769" i="1"/>
  <c r="R769" i="1"/>
  <c r="W769" i="1"/>
  <c r="AC769" i="1"/>
  <c r="AH769" i="1"/>
  <c r="AM769" i="1"/>
  <c r="AS769" i="1"/>
  <c r="N769" i="1"/>
  <c r="Y769" i="1"/>
  <c r="AI769" i="1"/>
  <c r="AT769" i="1"/>
  <c r="I769" i="1"/>
  <c r="AD769" i="1"/>
  <c r="O769" i="1"/>
  <c r="Z769" i="1"/>
  <c r="AK769" i="1"/>
  <c r="S769" i="1"/>
  <c r="AO769" i="1"/>
  <c r="AP769" i="1"/>
  <c r="U769" i="1"/>
  <c r="J769" i="1"/>
  <c r="AE769" i="1"/>
  <c r="E705" i="1"/>
  <c r="H673" i="1"/>
  <c r="L673" i="1"/>
  <c r="P673" i="1"/>
  <c r="T673" i="1"/>
  <c r="X673" i="1"/>
  <c r="AB673" i="1"/>
  <c r="AF673" i="1"/>
  <c r="AJ673" i="1"/>
  <c r="AN673" i="1"/>
  <c r="AR673" i="1"/>
  <c r="F673" i="1"/>
  <c r="K673" i="1"/>
  <c r="Q673" i="1"/>
  <c r="V673" i="1"/>
  <c r="AA673" i="1"/>
  <c r="AG673" i="1"/>
  <c r="AL673" i="1"/>
  <c r="AQ673" i="1"/>
  <c r="G673" i="1"/>
  <c r="N673" i="1"/>
  <c r="U673" i="1"/>
  <c r="AC673" i="1"/>
  <c r="AI673" i="1"/>
  <c r="AP673" i="1"/>
  <c r="I673" i="1"/>
  <c r="O673" i="1"/>
  <c r="W673" i="1"/>
  <c r="AD673" i="1"/>
  <c r="AK673" i="1"/>
  <c r="AS673" i="1"/>
  <c r="M673" i="1"/>
  <c r="Z673" i="1"/>
  <c r="AO673" i="1"/>
  <c r="R673" i="1"/>
  <c r="AE673" i="1"/>
  <c r="AT673" i="1"/>
  <c r="AH673" i="1"/>
  <c r="J673" i="1"/>
  <c r="AM673" i="1"/>
  <c r="S673" i="1"/>
  <c r="Y673" i="1"/>
  <c r="F641" i="1"/>
  <c r="J641" i="1"/>
  <c r="N641" i="1"/>
  <c r="R641" i="1"/>
  <c r="V641" i="1"/>
  <c r="Z641" i="1"/>
  <c r="AD641" i="1"/>
  <c r="AH641" i="1"/>
  <c r="AL641" i="1"/>
  <c r="AP641" i="1"/>
  <c r="AT641" i="1"/>
  <c r="H641" i="1"/>
  <c r="M641" i="1"/>
  <c r="S641" i="1"/>
  <c r="X641" i="1"/>
  <c r="AC641" i="1"/>
  <c r="AI641" i="1"/>
  <c r="AN641" i="1"/>
  <c r="AS641" i="1"/>
  <c r="K641" i="1"/>
  <c r="Q641" i="1"/>
  <c r="Y641" i="1"/>
  <c r="AF641" i="1"/>
  <c r="AM641" i="1"/>
  <c r="O641" i="1"/>
  <c r="W641" i="1"/>
  <c r="AG641" i="1"/>
  <c r="AQ641" i="1"/>
  <c r="G641" i="1"/>
  <c r="P641" i="1"/>
  <c r="AA641" i="1"/>
  <c r="AJ641" i="1"/>
  <c r="AR641" i="1"/>
  <c r="T641" i="1"/>
  <c r="AK641" i="1"/>
  <c r="I641" i="1"/>
  <c r="AB641" i="1"/>
  <c r="L641" i="1"/>
  <c r="U641" i="1"/>
  <c r="AE641" i="1"/>
  <c r="AO641" i="1"/>
  <c r="G804" i="1"/>
  <c r="K804" i="1"/>
  <c r="O804" i="1"/>
  <c r="S804" i="1"/>
  <c r="W804" i="1"/>
  <c r="AA804" i="1"/>
  <c r="AE804" i="1"/>
  <c r="AI804" i="1"/>
  <c r="AM804" i="1"/>
  <c r="AQ804" i="1"/>
  <c r="M804" i="1"/>
  <c r="U804" i="1"/>
  <c r="AC804" i="1"/>
  <c r="AK804" i="1"/>
  <c r="AS804" i="1"/>
  <c r="H804" i="1"/>
  <c r="L804" i="1"/>
  <c r="P804" i="1"/>
  <c r="T804" i="1"/>
  <c r="X804" i="1"/>
  <c r="AB804" i="1"/>
  <c r="AF804" i="1"/>
  <c r="AJ804" i="1"/>
  <c r="AN804" i="1"/>
  <c r="AR804" i="1"/>
  <c r="I804" i="1"/>
  <c r="Q804" i="1"/>
  <c r="Y804" i="1"/>
  <c r="AG804" i="1"/>
  <c r="AO804" i="1"/>
  <c r="R804" i="1"/>
  <c r="AH804" i="1"/>
  <c r="J804" i="1"/>
  <c r="Z804" i="1"/>
  <c r="AD804" i="1"/>
  <c r="AT804" i="1"/>
  <c r="F804" i="1"/>
  <c r="V804" i="1"/>
  <c r="AL804" i="1"/>
  <c r="AP804" i="1"/>
  <c r="N804" i="1"/>
  <c r="I744" i="1"/>
  <c r="M744" i="1"/>
  <c r="Q744" i="1"/>
  <c r="U744" i="1"/>
  <c r="Y744" i="1"/>
  <c r="AC744" i="1"/>
  <c r="AG744" i="1"/>
  <c r="AK744" i="1"/>
  <c r="AO744" i="1"/>
  <c r="AS744" i="1"/>
  <c r="G744" i="1"/>
  <c r="L744" i="1"/>
  <c r="R744" i="1"/>
  <c r="W744" i="1"/>
  <c r="AB744" i="1"/>
  <c r="AH744" i="1"/>
  <c r="AM744" i="1"/>
  <c r="AR744" i="1"/>
  <c r="H744" i="1"/>
  <c r="N744" i="1"/>
  <c r="S744" i="1"/>
  <c r="X744" i="1"/>
  <c r="AD744" i="1"/>
  <c r="AI744" i="1"/>
  <c r="AN744" i="1"/>
  <c r="AT744" i="1"/>
  <c r="O744" i="1"/>
  <c r="Z744" i="1"/>
  <c r="AJ744" i="1"/>
  <c r="T744" i="1"/>
  <c r="AP744" i="1"/>
  <c r="F744" i="1"/>
  <c r="P744" i="1"/>
  <c r="AA744" i="1"/>
  <c r="AL744" i="1"/>
  <c r="J744" i="1"/>
  <c r="AE744" i="1"/>
  <c r="AQ744" i="1"/>
  <c r="K744" i="1"/>
  <c r="V744" i="1"/>
  <c r="AF744" i="1"/>
  <c r="G632" i="1"/>
  <c r="K632" i="1"/>
  <c r="O632" i="1"/>
  <c r="S632" i="1"/>
  <c r="W632" i="1"/>
  <c r="AA632" i="1"/>
  <c r="AE632" i="1"/>
  <c r="AI632" i="1"/>
  <c r="AM632" i="1"/>
  <c r="AQ632" i="1"/>
  <c r="H632" i="1"/>
  <c r="M632" i="1"/>
  <c r="R632" i="1"/>
  <c r="X632" i="1"/>
  <c r="AC632" i="1"/>
  <c r="AH632" i="1"/>
  <c r="AN632" i="1"/>
  <c r="AS632" i="1"/>
  <c r="L632" i="1"/>
  <c r="T632" i="1"/>
  <c r="Z632" i="1"/>
  <c r="AG632" i="1"/>
  <c r="AO632" i="1"/>
  <c r="N632" i="1"/>
  <c r="V632" i="1"/>
  <c r="AF632" i="1"/>
  <c r="AP632" i="1"/>
  <c r="F632" i="1"/>
  <c r="Q632" i="1"/>
  <c r="AD632" i="1"/>
  <c r="AR632" i="1"/>
  <c r="I632" i="1"/>
  <c r="U632" i="1"/>
  <c r="AJ632" i="1"/>
  <c r="AT632" i="1"/>
  <c r="Y632" i="1"/>
  <c r="J632" i="1"/>
  <c r="AK632" i="1"/>
  <c r="AL632" i="1"/>
  <c r="P632" i="1"/>
  <c r="AB632" i="1"/>
  <c r="F755" i="1"/>
  <c r="J755" i="1"/>
  <c r="N755" i="1"/>
  <c r="R755" i="1"/>
  <c r="V755" i="1"/>
  <c r="Z755" i="1"/>
  <c r="AD755" i="1"/>
  <c r="AH755" i="1"/>
  <c r="AL755" i="1"/>
  <c r="AP755" i="1"/>
  <c r="AT755" i="1"/>
  <c r="I755" i="1"/>
  <c r="O755" i="1"/>
  <c r="T755" i="1"/>
  <c r="Y755" i="1"/>
  <c r="AE755" i="1"/>
  <c r="AJ755" i="1"/>
  <c r="AO755" i="1"/>
  <c r="K755" i="1"/>
  <c r="P755" i="1"/>
  <c r="U755" i="1"/>
  <c r="AA755" i="1"/>
  <c r="AF755" i="1"/>
  <c r="AK755" i="1"/>
  <c r="AQ755" i="1"/>
  <c r="L755" i="1"/>
  <c r="W755" i="1"/>
  <c r="AG755" i="1"/>
  <c r="AR755" i="1"/>
  <c r="G755" i="1"/>
  <c r="AB755" i="1"/>
  <c r="M755" i="1"/>
  <c r="X755" i="1"/>
  <c r="AI755" i="1"/>
  <c r="AS755" i="1"/>
  <c r="Q755" i="1"/>
  <c r="AM755" i="1"/>
  <c r="S755" i="1"/>
  <c r="H755" i="1"/>
  <c r="AC755" i="1"/>
  <c r="AN755" i="1"/>
  <c r="H611" i="1"/>
  <c r="L611" i="1"/>
  <c r="P611" i="1"/>
  <c r="T611" i="1"/>
  <c r="X611" i="1"/>
  <c r="AB611" i="1"/>
  <c r="AF611" i="1"/>
  <c r="AJ611" i="1"/>
  <c r="AN611" i="1"/>
  <c r="AR611" i="1"/>
  <c r="F611" i="1"/>
  <c r="K611" i="1"/>
  <c r="Q611" i="1"/>
  <c r="V611" i="1"/>
  <c r="AA611" i="1"/>
  <c r="AG611" i="1"/>
  <c r="AL611" i="1"/>
  <c r="AQ611" i="1"/>
  <c r="G611" i="1"/>
  <c r="N611" i="1"/>
  <c r="U611" i="1"/>
  <c r="AC611" i="1"/>
  <c r="AI611" i="1"/>
  <c r="AP611" i="1"/>
  <c r="M611" i="1"/>
  <c r="W611" i="1"/>
  <c r="AE611" i="1"/>
  <c r="AO611" i="1"/>
  <c r="J611" i="1"/>
  <c r="Y611" i="1"/>
  <c r="AK611" i="1"/>
  <c r="I611" i="1"/>
  <c r="Z611" i="1"/>
  <c r="AS611" i="1"/>
  <c r="S611" i="1"/>
  <c r="AT611" i="1"/>
  <c r="AD611" i="1"/>
  <c r="O611" i="1"/>
  <c r="AH611" i="1"/>
  <c r="AM611" i="1"/>
  <c r="R611" i="1"/>
  <c r="H790" i="1"/>
  <c r="L790" i="1"/>
  <c r="P790" i="1"/>
  <c r="T790" i="1"/>
  <c r="X790" i="1"/>
  <c r="AB790" i="1"/>
  <c r="AF790" i="1"/>
  <c r="AJ790" i="1"/>
  <c r="AN790" i="1"/>
  <c r="AR790" i="1"/>
  <c r="I790" i="1"/>
  <c r="N790" i="1"/>
  <c r="S790" i="1"/>
  <c r="Y790" i="1"/>
  <c r="AD790" i="1"/>
  <c r="AI790" i="1"/>
  <c r="AO790" i="1"/>
  <c r="AT790" i="1"/>
  <c r="F790" i="1"/>
  <c r="Q790" i="1"/>
  <c r="V790" i="1"/>
  <c r="AG790" i="1"/>
  <c r="AQ790" i="1"/>
  <c r="J790" i="1"/>
  <c r="O790" i="1"/>
  <c r="U790" i="1"/>
  <c r="Z790" i="1"/>
  <c r="AE790" i="1"/>
  <c r="AK790" i="1"/>
  <c r="AP790" i="1"/>
  <c r="K790" i="1"/>
  <c r="AA790" i="1"/>
  <c r="AL790" i="1"/>
  <c r="R790" i="1"/>
  <c r="AM790" i="1"/>
  <c r="AC790" i="1"/>
  <c r="M790" i="1"/>
  <c r="W790" i="1"/>
  <c r="AS790" i="1"/>
  <c r="G790" i="1"/>
  <c r="AH790" i="1"/>
  <c r="G758" i="1"/>
  <c r="K758" i="1"/>
  <c r="O758" i="1"/>
  <c r="S758" i="1"/>
  <c r="W758" i="1"/>
  <c r="AA758" i="1"/>
  <c r="AE758" i="1"/>
  <c r="AI758" i="1"/>
  <c r="AM758" i="1"/>
  <c r="AQ758" i="1"/>
  <c r="I758" i="1"/>
  <c r="N758" i="1"/>
  <c r="T758" i="1"/>
  <c r="Y758" i="1"/>
  <c r="AD758" i="1"/>
  <c r="AJ758" i="1"/>
  <c r="AO758" i="1"/>
  <c r="AT758" i="1"/>
  <c r="J758" i="1"/>
  <c r="P758" i="1"/>
  <c r="U758" i="1"/>
  <c r="Z758" i="1"/>
  <c r="AF758" i="1"/>
  <c r="AK758" i="1"/>
  <c r="AP758" i="1"/>
  <c r="F758" i="1"/>
  <c r="Q758" i="1"/>
  <c r="AB758" i="1"/>
  <c r="AL758" i="1"/>
  <c r="L758" i="1"/>
  <c r="AG758" i="1"/>
  <c r="H758" i="1"/>
  <c r="R758" i="1"/>
  <c r="AC758" i="1"/>
  <c r="AN758" i="1"/>
  <c r="V758" i="1"/>
  <c r="AR758" i="1"/>
  <c r="X758" i="1"/>
  <c r="AS758" i="1"/>
  <c r="M758" i="1"/>
  <c r="AH758" i="1"/>
  <c r="C2179" i="1"/>
  <c r="C2211" i="1"/>
  <c r="C2018" i="1"/>
  <c r="C2069" i="1"/>
  <c r="C2101" i="1"/>
  <c r="C2117" i="1"/>
  <c r="C2133" i="1"/>
  <c r="C2062" i="1"/>
  <c r="C2090" i="1"/>
  <c r="C2043" i="1"/>
  <c r="C2075" i="1"/>
  <c r="G816" i="1"/>
  <c r="K816" i="1"/>
  <c r="O816" i="1"/>
  <c r="S816" i="1"/>
  <c r="W816" i="1"/>
  <c r="AA816" i="1"/>
  <c r="AE816" i="1"/>
  <c r="AI816" i="1"/>
  <c r="AM816" i="1"/>
  <c r="AQ816" i="1"/>
  <c r="I816" i="1"/>
  <c r="Q816" i="1"/>
  <c r="Y816" i="1"/>
  <c r="AG816" i="1"/>
  <c r="AO816" i="1"/>
  <c r="H816" i="1"/>
  <c r="L816" i="1"/>
  <c r="P816" i="1"/>
  <c r="T816" i="1"/>
  <c r="X816" i="1"/>
  <c r="AB816" i="1"/>
  <c r="AF816" i="1"/>
  <c r="AJ816" i="1"/>
  <c r="AN816" i="1"/>
  <c r="AR816" i="1"/>
  <c r="M816" i="1"/>
  <c r="U816" i="1"/>
  <c r="AC816" i="1"/>
  <c r="AK816" i="1"/>
  <c r="AS816" i="1"/>
  <c r="F816" i="1"/>
  <c r="V816" i="1"/>
  <c r="AL816" i="1"/>
  <c r="J816" i="1"/>
  <c r="Z816" i="1"/>
  <c r="AD816" i="1"/>
  <c r="AT816" i="1"/>
  <c r="AH816" i="1"/>
  <c r="AP816" i="1"/>
  <c r="N816" i="1"/>
  <c r="R816" i="1"/>
  <c r="I784" i="1"/>
  <c r="M784" i="1"/>
  <c r="Q784" i="1"/>
  <c r="U784" i="1"/>
  <c r="Y784" i="1"/>
  <c r="AC784" i="1"/>
  <c r="AG784" i="1"/>
  <c r="AK784" i="1"/>
  <c r="AO784" i="1"/>
  <c r="AS784" i="1"/>
  <c r="J784" i="1"/>
  <c r="O784" i="1"/>
  <c r="T784" i="1"/>
  <c r="Z784" i="1"/>
  <c r="AE784" i="1"/>
  <c r="AJ784" i="1"/>
  <c r="AP784" i="1"/>
  <c r="G784" i="1"/>
  <c r="N784" i="1"/>
  <c r="V784" i="1"/>
  <c r="AB784" i="1"/>
  <c r="AI784" i="1"/>
  <c r="AQ784" i="1"/>
  <c r="R784" i="1"/>
  <c r="AF784" i="1"/>
  <c r="AT784" i="1"/>
  <c r="H784" i="1"/>
  <c r="P784" i="1"/>
  <c r="W784" i="1"/>
  <c r="AD784" i="1"/>
  <c r="AL784" i="1"/>
  <c r="AR784" i="1"/>
  <c r="K784" i="1"/>
  <c r="X784" i="1"/>
  <c r="AM784" i="1"/>
  <c r="L784" i="1"/>
  <c r="AN784" i="1"/>
  <c r="AH784" i="1"/>
  <c r="S784" i="1"/>
  <c r="AA784" i="1"/>
  <c r="F784" i="1"/>
  <c r="H807" i="1"/>
  <c r="L807" i="1"/>
  <c r="P807" i="1"/>
  <c r="T807" i="1"/>
  <c r="X807" i="1"/>
  <c r="AB807" i="1"/>
  <c r="AF807" i="1"/>
  <c r="AJ807" i="1"/>
  <c r="AN807" i="1"/>
  <c r="AR807" i="1"/>
  <c r="F807" i="1"/>
  <c r="N807" i="1"/>
  <c r="V807" i="1"/>
  <c r="AD807" i="1"/>
  <c r="AL807" i="1"/>
  <c r="AT807" i="1"/>
  <c r="I807" i="1"/>
  <c r="M807" i="1"/>
  <c r="Q807" i="1"/>
  <c r="U807" i="1"/>
  <c r="Y807" i="1"/>
  <c r="AC807" i="1"/>
  <c r="AG807" i="1"/>
  <c r="AK807" i="1"/>
  <c r="AO807" i="1"/>
  <c r="AS807" i="1"/>
  <c r="J807" i="1"/>
  <c r="R807" i="1"/>
  <c r="Z807" i="1"/>
  <c r="AH807" i="1"/>
  <c r="AP807" i="1"/>
  <c r="G807" i="1"/>
  <c r="W807" i="1"/>
  <c r="AM807" i="1"/>
  <c r="AQ807" i="1"/>
  <c r="O807" i="1"/>
  <c r="AI807" i="1"/>
  <c r="K807" i="1"/>
  <c r="AA807" i="1"/>
  <c r="AE807" i="1"/>
  <c r="S807" i="1"/>
  <c r="F775" i="1"/>
  <c r="J775" i="1"/>
  <c r="N775" i="1"/>
  <c r="R775" i="1"/>
  <c r="V775" i="1"/>
  <c r="Z775" i="1"/>
  <c r="AD775" i="1"/>
  <c r="AH775" i="1"/>
  <c r="AL775" i="1"/>
  <c r="AP775" i="1"/>
  <c r="AT775" i="1"/>
  <c r="K775" i="1"/>
  <c r="P775" i="1"/>
  <c r="U775" i="1"/>
  <c r="AA775" i="1"/>
  <c r="AF775" i="1"/>
  <c r="AK775" i="1"/>
  <c r="AQ775" i="1"/>
  <c r="G775" i="1"/>
  <c r="L775" i="1"/>
  <c r="M775" i="1"/>
  <c r="T775" i="1"/>
  <c r="AB775" i="1"/>
  <c r="AI775" i="1"/>
  <c r="AO775" i="1"/>
  <c r="H775" i="1"/>
  <c r="AE775" i="1"/>
  <c r="AS775" i="1"/>
  <c r="O775" i="1"/>
  <c r="W775" i="1"/>
  <c r="AC775" i="1"/>
  <c r="AJ775" i="1"/>
  <c r="AR775" i="1"/>
  <c r="Q775" i="1"/>
  <c r="X775" i="1"/>
  <c r="AM775" i="1"/>
  <c r="I775" i="1"/>
  <c r="AN775" i="1"/>
  <c r="Y775" i="1"/>
  <c r="S775" i="1"/>
  <c r="AG775" i="1"/>
  <c r="F829" i="1"/>
  <c r="J829" i="1"/>
  <c r="N829" i="1"/>
  <c r="R829" i="1"/>
  <c r="V829" i="1"/>
  <c r="Z829" i="1"/>
  <c r="AD829" i="1"/>
  <c r="AH829" i="1"/>
  <c r="AL829" i="1"/>
  <c r="AP829" i="1"/>
  <c r="AT829" i="1"/>
  <c r="K829" i="1"/>
  <c r="S829" i="1"/>
  <c r="W829" i="1"/>
  <c r="AE829" i="1"/>
  <c r="AM829" i="1"/>
  <c r="AQ829" i="1"/>
  <c r="L829" i="1"/>
  <c r="T829" i="1"/>
  <c r="AB829" i="1"/>
  <c r="AJ829" i="1"/>
  <c r="AR829" i="1"/>
  <c r="G829" i="1"/>
  <c r="O829" i="1"/>
  <c r="AA829" i="1"/>
  <c r="AI829" i="1"/>
  <c r="H829" i="1"/>
  <c r="P829" i="1"/>
  <c r="X829" i="1"/>
  <c r="AF829" i="1"/>
  <c r="AN829" i="1"/>
  <c r="Q829" i="1"/>
  <c r="AG829" i="1"/>
  <c r="U829" i="1"/>
  <c r="AK829" i="1"/>
  <c r="I829" i="1"/>
  <c r="Y829" i="1"/>
  <c r="AO829" i="1"/>
  <c r="AC829" i="1"/>
  <c r="AS829" i="1"/>
  <c r="M829" i="1"/>
  <c r="F813" i="1"/>
  <c r="J813" i="1"/>
  <c r="N813" i="1"/>
  <c r="R813" i="1"/>
  <c r="V813" i="1"/>
  <c r="Z813" i="1"/>
  <c r="AD813" i="1"/>
  <c r="AH813" i="1"/>
  <c r="AL813" i="1"/>
  <c r="AP813" i="1"/>
  <c r="AT813" i="1"/>
  <c r="L813" i="1"/>
  <c r="T813" i="1"/>
  <c r="AB813" i="1"/>
  <c r="AJ813" i="1"/>
  <c r="AR813" i="1"/>
  <c r="G813" i="1"/>
  <c r="K813" i="1"/>
  <c r="O813" i="1"/>
  <c r="S813" i="1"/>
  <c r="W813" i="1"/>
  <c r="AA813" i="1"/>
  <c r="AE813" i="1"/>
  <c r="AI813" i="1"/>
  <c r="AM813" i="1"/>
  <c r="AQ813" i="1"/>
  <c r="H813" i="1"/>
  <c r="P813" i="1"/>
  <c r="X813" i="1"/>
  <c r="AF813" i="1"/>
  <c r="AN813" i="1"/>
  <c r="Q813" i="1"/>
  <c r="AG813" i="1"/>
  <c r="U813" i="1"/>
  <c r="AK813" i="1"/>
  <c r="Y813" i="1"/>
  <c r="AC813" i="1"/>
  <c r="I813" i="1"/>
  <c r="AO813" i="1"/>
  <c r="M813" i="1"/>
  <c r="AS813" i="1"/>
  <c r="F797" i="1"/>
  <c r="J797" i="1"/>
  <c r="N797" i="1"/>
  <c r="R797" i="1"/>
  <c r="V797" i="1"/>
  <c r="Z797" i="1"/>
  <c r="AD797" i="1"/>
  <c r="AH797" i="1"/>
  <c r="AL797" i="1"/>
  <c r="AP797" i="1"/>
  <c r="AT797" i="1"/>
  <c r="L797" i="1"/>
  <c r="T797" i="1"/>
  <c r="AB797" i="1"/>
  <c r="AJ797" i="1"/>
  <c r="AN797" i="1"/>
  <c r="G797" i="1"/>
  <c r="K797" i="1"/>
  <c r="O797" i="1"/>
  <c r="S797" i="1"/>
  <c r="W797" i="1"/>
  <c r="AA797" i="1"/>
  <c r="AE797" i="1"/>
  <c r="AI797" i="1"/>
  <c r="AM797" i="1"/>
  <c r="AQ797" i="1"/>
  <c r="H797" i="1"/>
  <c r="P797" i="1"/>
  <c r="X797" i="1"/>
  <c r="AF797" i="1"/>
  <c r="AR797" i="1"/>
  <c r="Q797" i="1"/>
  <c r="AG797" i="1"/>
  <c r="Y797" i="1"/>
  <c r="AO797" i="1"/>
  <c r="M797" i="1"/>
  <c r="AC797" i="1"/>
  <c r="U797" i="1"/>
  <c r="AK797" i="1"/>
  <c r="I797" i="1"/>
  <c r="AS797" i="1"/>
  <c r="H781" i="1"/>
  <c r="L781" i="1"/>
  <c r="P781" i="1"/>
  <c r="T781" i="1"/>
  <c r="X781" i="1"/>
  <c r="AB781" i="1"/>
  <c r="AF781" i="1"/>
  <c r="AJ781" i="1"/>
  <c r="AN781" i="1"/>
  <c r="AR781" i="1"/>
  <c r="J781" i="1"/>
  <c r="O781" i="1"/>
  <c r="U781" i="1"/>
  <c r="Z781" i="1"/>
  <c r="AE781" i="1"/>
  <c r="AK781" i="1"/>
  <c r="AP781" i="1"/>
  <c r="I781" i="1"/>
  <c r="Q781" i="1"/>
  <c r="W781" i="1"/>
  <c r="AD781" i="1"/>
  <c r="AL781" i="1"/>
  <c r="AS781" i="1"/>
  <c r="F781" i="1"/>
  <c r="S781" i="1"/>
  <c r="AA781" i="1"/>
  <c r="AO781" i="1"/>
  <c r="K781" i="1"/>
  <c r="R781" i="1"/>
  <c r="Y781" i="1"/>
  <c r="AG781" i="1"/>
  <c r="AM781" i="1"/>
  <c r="AT781" i="1"/>
  <c r="M781" i="1"/>
  <c r="AH781" i="1"/>
  <c r="V781" i="1"/>
  <c r="G781" i="1"/>
  <c r="AQ781" i="1"/>
  <c r="AC781" i="1"/>
  <c r="AI781" i="1"/>
  <c r="N781" i="1"/>
  <c r="H765" i="1"/>
  <c r="L765" i="1"/>
  <c r="P765" i="1"/>
  <c r="T765" i="1"/>
  <c r="X765" i="1"/>
  <c r="AB765" i="1"/>
  <c r="AF765" i="1"/>
  <c r="AJ765" i="1"/>
  <c r="AN765" i="1"/>
  <c r="AR765" i="1"/>
  <c r="J765" i="1"/>
  <c r="O765" i="1"/>
  <c r="U765" i="1"/>
  <c r="Z765" i="1"/>
  <c r="AE765" i="1"/>
  <c r="AK765" i="1"/>
  <c r="AP765" i="1"/>
  <c r="F765" i="1"/>
  <c r="K765" i="1"/>
  <c r="Q765" i="1"/>
  <c r="V765" i="1"/>
  <c r="AA765" i="1"/>
  <c r="AG765" i="1"/>
  <c r="AL765" i="1"/>
  <c r="AQ765" i="1"/>
  <c r="G765" i="1"/>
  <c r="R765" i="1"/>
  <c r="AC765" i="1"/>
  <c r="AM765" i="1"/>
  <c r="M765" i="1"/>
  <c r="AH765" i="1"/>
  <c r="AS765" i="1"/>
  <c r="I765" i="1"/>
  <c r="S765" i="1"/>
  <c r="AD765" i="1"/>
  <c r="AO765" i="1"/>
  <c r="W765" i="1"/>
  <c r="AI765" i="1"/>
  <c r="N765" i="1"/>
  <c r="AT765" i="1"/>
  <c r="Y765" i="1"/>
  <c r="E749" i="1"/>
  <c r="C1679" i="1" s="1"/>
  <c r="E733" i="1"/>
  <c r="C2143" i="1" s="1"/>
  <c r="E621" i="1"/>
  <c r="C2031" i="1" s="1"/>
  <c r="G828" i="1"/>
  <c r="K828" i="1"/>
  <c r="O828" i="1"/>
  <c r="S828" i="1"/>
  <c r="W828" i="1"/>
  <c r="AA828" i="1"/>
  <c r="AE828" i="1"/>
  <c r="AI828" i="1"/>
  <c r="AM828" i="1"/>
  <c r="AQ828" i="1"/>
  <c r="H828" i="1"/>
  <c r="P828" i="1"/>
  <c r="X828" i="1"/>
  <c r="AF828" i="1"/>
  <c r="AN828" i="1"/>
  <c r="AR828" i="1"/>
  <c r="M828" i="1"/>
  <c r="U828" i="1"/>
  <c r="AC828" i="1"/>
  <c r="AK828" i="1"/>
  <c r="AS828" i="1"/>
  <c r="L828" i="1"/>
  <c r="T828" i="1"/>
  <c r="AB828" i="1"/>
  <c r="AJ828" i="1"/>
  <c r="I828" i="1"/>
  <c r="Q828" i="1"/>
  <c r="Y828" i="1"/>
  <c r="AG828" i="1"/>
  <c r="AO828" i="1"/>
  <c r="J828" i="1"/>
  <c r="Z828" i="1"/>
  <c r="AP828" i="1"/>
  <c r="N828" i="1"/>
  <c r="AD828" i="1"/>
  <c r="R828" i="1"/>
  <c r="V828" i="1"/>
  <c r="AL828" i="1"/>
  <c r="AT828" i="1"/>
  <c r="AH828" i="1"/>
  <c r="F828" i="1"/>
  <c r="G796" i="1"/>
  <c r="K796" i="1"/>
  <c r="O796" i="1"/>
  <c r="S796" i="1"/>
  <c r="W796" i="1"/>
  <c r="AA796" i="1"/>
  <c r="AE796" i="1"/>
  <c r="AI796" i="1"/>
  <c r="AM796" i="1"/>
  <c r="AQ796" i="1"/>
  <c r="M796" i="1"/>
  <c r="U796" i="1"/>
  <c r="AC796" i="1"/>
  <c r="AK796" i="1"/>
  <c r="AS796" i="1"/>
  <c r="H796" i="1"/>
  <c r="L796" i="1"/>
  <c r="P796" i="1"/>
  <c r="T796" i="1"/>
  <c r="X796" i="1"/>
  <c r="AB796" i="1"/>
  <c r="AF796" i="1"/>
  <c r="AJ796" i="1"/>
  <c r="AN796" i="1"/>
  <c r="AR796" i="1"/>
  <c r="I796" i="1"/>
  <c r="Q796" i="1"/>
  <c r="Y796" i="1"/>
  <c r="AG796" i="1"/>
  <c r="AO796" i="1"/>
  <c r="J796" i="1"/>
  <c r="Z796" i="1"/>
  <c r="AP796" i="1"/>
  <c r="AH796" i="1"/>
  <c r="F796" i="1"/>
  <c r="V796" i="1"/>
  <c r="N796" i="1"/>
  <c r="AD796" i="1"/>
  <c r="AT796" i="1"/>
  <c r="R796" i="1"/>
  <c r="AL796" i="1"/>
  <c r="I768" i="1"/>
  <c r="M768" i="1"/>
  <c r="Q768" i="1"/>
  <c r="U768" i="1"/>
  <c r="Y768" i="1"/>
  <c r="AC768" i="1"/>
  <c r="AG768" i="1"/>
  <c r="AK768" i="1"/>
  <c r="AO768" i="1"/>
  <c r="AS768" i="1"/>
  <c r="J768" i="1"/>
  <c r="O768" i="1"/>
  <c r="T768" i="1"/>
  <c r="Z768" i="1"/>
  <c r="AE768" i="1"/>
  <c r="AJ768" i="1"/>
  <c r="AP768" i="1"/>
  <c r="F768" i="1"/>
  <c r="K768" i="1"/>
  <c r="P768" i="1"/>
  <c r="V768" i="1"/>
  <c r="AA768" i="1"/>
  <c r="AF768" i="1"/>
  <c r="AL768" i="1"/>
  <c r="AQ768" i="1"/>
  <c r="L768" i="1"/>
  <c r="W768" i="1"/>
  <c r="AH768" i="1"/>
  <c r="AR768" i="1"/>
  <c r="G768" i="1"/>
  <c r="AB768" i="1"/>
  <c r="N768" i="1"/>
  <c r="X768" i="1"/>
  <c r="AI768" i="1"/>
  <c r="AT768" i="1"/>
  <c r="R768" i="1"/>
  <c r="AM768" i="1"/>
  <c r="AN768" i="1"/>
  <c r="AD768" i="1"/>
  <c r="H768" i="1"/>
  <c r="S768" i="1"/>
  <c r="E696" i="1"/>
  <c r="C1866" i="1" s="1"/>
  <c r="E676" i="1"/>
  <c r="E628" i="1"/>
  <c r="C1558" i="1" s="1"/>
  <c r="H811" i="1"/>
  <c r="L811" i="1"/>
  <c r="P811" i="1"/>
  <c r="T811" i="1"/>
  <c r="X811" i="1"/>
  <c r="AB811" i="1"/>
  <c r="AF811" i="1"/>
  <c r="AJ811" i="1"/>
  <c r="AN811" i="1"/>
  <c r="AR811" i="1"/>
  <c r="J811" i="1"/>
  <c r="R811" i="1"/>
  <c r="Z811" i="1"/>
  <c r="AH811" i="1"/>
  <c r="AP811" i="1"/>
  <c r="I811" i="1"/>
  <c r="M811" i="1"/>
  <c r="Q811" i="1"/>
  <c r="U811" i="1"/>
  <c r="Y811" i="1"/>
  <c r="AC811" i="1"/>
  <c r="AG811" i="1"/>
  <c r="AK811" i="1"/>
  <c r="AO811" i="1"/>
  <c r="AS811" i="1"/>
  <c r="F811" i="1"/>
  <c r="N811" i="1"/>
  <c r="V811" i="1"/>
  <c r="AD811" i="1"/>
  <c r="AL811" i="1"/>
  <c r="AT811" i="1"/>
  <c r="S811" i="1"/>
  <c r="AI811" i="1"/>
  <c r="G811" i="1"/>
  <c r="W811" i="1"/>
  <c r="K811" i="1"/>
  <c r="AQ811" i="1"/>
  <c r="O811" i="1"/>
  <c r="AM811" i="1"/>
  <c r="AA811" i="1"/>
  <c r="AE811" i="1"/>
  <c r="F779" i="1"/>
  <c r="J779" i="1"/>
  <c r="N779" i="1"/>
  <c r="R779" i="1"/>
  <c r="V779" i="1"/>
  <c r="Z779" i="1"/>
  <c r="AD779" i="1"/>
  <c r="AH779" i="1"/>
  <c r="AL779" i="1"/>
  <c r="AP779" i="1"/>
  <c r="AT779" i="1"/>
  <c r="G779" i="1"/>
  <c r="L779" i="1"/>
  <c r="Q779" i="1"/>
  <c r="W779" i="1"/>
  <c r="AB779" i="1"/>
  <c r="AG779" i="1"/>
  <c r="AM779" i="1"/>
  <c r="AR779" i="1"/>
  <c r="M779" i="1"/>
  <c r="T779" i="1"/>
  <c r="AA779" i="1"/>
  <c r="AI779" i="1"/>
  <c r="AO779" i="1"/>
  <c r="X779" i="1"/>
  <c r="AK779" i="1"/>
  <c r="H779" i="1"/>
  <c r="O779" i="1"/>
  <c r="U779" i="1"/>
  <c r="AC779" i="1"/>
  <c r="AJ779" i="1"/>
  <c r="AQ779" i="1"/>
  <c r="I779" i="1"/>
  <c r="P779" i="1"/>
  <c r="AE779" i="1"/>
  <c r="AS779" i="1"/>
  <c r="S779" i="1"/>
  <c r="AF779" i="1"/>
  <c r="K779" i="1"/>
  <c r="Y779" i="1"/>
  <c r="AN779" i="1"/>
  <c r="E627" i="1"/>
  <c r="C1557" i="1" s="1"/>
  <c r="I834" i="1"/>
  <c r="M834" i="1"/>
  <c r="Q834" i="1"/>
  <c r="U834" i="1"/>
  <c r="Y834" i="1"/>
  <c r="AC834" i="1"/>
  <c r="AG834" i="1"/>
  <c r="AK834" i="1"/>
  <c r="AO834" i="1"/>
  <c r="AS834" i="1"/>
  <c r="F834" i="1"/>
  <c r="N834" i="1"/>
  <c r="R834" i="1"/>
  <c r="V834" i="1"/>
  <c r="AD834" i="1"/>
  <c r="AL834" i="1"/>
  <c r="AP834" i="1"/>
  <c r="K834" i="1"/>
  <c r="S834" i="1"/>
  <c r="AA834" i="1"/>
  <c r="AI834" i="1"/>
  <c r="AQ834" i="1"/>
  <c r="J834" i="1"/>
  <c r="Z834" i="1"/>
  <c r="AH834" i="1"/>
  <c r="AT834" i="1"/>
  <c r="G834" i="1"/>
  <c r="O834" i="1"/>
  <c r="W834" i="1"/>
  <c r="AE834" i="1"/>
  <c r="AM834" i="1"/>
  <c r="T834" i="1"/>
  <c r="AJ834" i="1"/>
  <c r="H834" i="1"/>
  <c r="X834" i="1"/>
  <c r="AN834" i="1"/>
  <c r="L834" i="1"/>
  <c r="AB834" i="1"/>
  <c r="AF834" i="1"/>
  <c r="AR834" i="1"/>
  <c r="P834" i="1"/>
  <c r="I818" i="1"/>
  <c r="M818" i="1"/>
  <c r="Q818" i="1"/>
  <c r="U818" i="1"/>
  <c r="Y818" i="1"/>
  <c r="AC818" i="1"/>
  <c r="AG818" i="1"/>
  <c r="AK818" i="1"/>
  <c r="AO818" i="1"/>
  <c r="AS818" i="1"/>
  <c r="K818" i="1"/>
  <c r="S818" i="1"/>
  <c r="AA818" i="1"/>
  <c r="AI818" i="1"/>
  <c r="AQ818" i="1"/>
  <c r="F818" i="1"/>
  <c r="J818" i="1"/>
  <c r="N818" i="1"/>
  <c r="R818" i="1"/>
  <c r="V818" i="1"/>
  <c r="Z818" i="1"/>
  <c r="AD818" i="1"/>
  <c r="AH818" i="1"/>
  <c r="AL818" i="1"/>
  <c r="AP818" i="1"/>
  <c r="AT818" i="1"/>
  <c r="G818" i="1"/>
  <c r="O818" i="1"/>
  <c r="W818" i="1"/>
  <c r="AE818" i="1"/>
  <c r="AM818" i="1"/>
  <c r="T818" i="1"/>
  <c r="AJ818" i="1"/>
  <c r="H818" i="1"/>
  <c r="X818" i="1"/>
  <c r="AN818" i="1"/>
  <c r="L818" i="1"/>
  <c r="AB818" i="1"/>
  <c r="P818" i="1"/>
  <c r="AR818" i="1"/>
  <c r="AF818" i="1"/>
  <c r="I802" i="1"/>
  <c r="M802" i="1"/>
  <c r="Q802" i="1"/>
  <c r="U802" i="1"/>
  <c r="Y802" i="1"/>
  <c r="AC802" i="1"/>
  <c r="AG802" i="1"/>
  <c r="AK802" i="1"/>
  <c r="AO802" i="1"/>
  <c r="AS802" i="1"/>
  <c r="G802" i="1"/>
  <c r="O802" i="1"/>
  <c r="W802" i="1"/>
  <c r="AE802" i="1"/>
  <c r="AM802" i="1"/>
  <c r="F802" i="1"/>
  <c r="J802" i="1"/>
  <c r="N802" i="1"/>
  <c r="R802" i="1"/>
  <c r="V802" i="1"/>
  <c r="Z802" i="1"/>
  <c r="AD802" i="1"/>
  <c r="AH802" i="1"/>
  <c r="AL802" i="1"/>
  <c r="AP802" i="1"/>
  <c r="AT802" i="1"/>
  <c r="K802" i="1"/>
  <c r="S802" i="1"/>
  <c r="AA802" i="1"/>
  <c r="AI802" i="1"/>
  <c r="AQ802" i="1"/>
  <c r="T802" i="1"/>
  <c r="AJ802" i="1"/>
  <c r="AB802" i="1"/>
  <c r="AR802" i="1"/>
  <c r="P802" i="1"/>
  <c r="AF802" i="1"/>
  <c r="H802" i="1"/>
  <c r="X802" i="1"/>
  <c r="AN802" i="1"/>
  <c r="L802" i="1"/>
  <c r="G786" i="1"/>
  <c r="K786" i="1"/>
  <c r="O786" i="1"/>
  <c r="S786" i="1"/>
  <c r="W786" i="1"/>
  <c r="AA786" i="1"/>
  <c r="AE786" i="1"/>
  <c r="AI786" i="1"/>
  <c r="AM786" i="1"/>
  <c r="AQ786" i="1"/>
  <c r="H786" i="1"/>
  <c r="M786" i="1"/>
  <c r="R786" i="1"/>
  <c r="X786" i="1"/>
  <c r="AC786" i="1"/>
  <c r="AH786" i="1"/>
  <c r="AN786" i="1"/>
  <c r="AS786" i="1"/>
  <c r="J786" i="1"/>
  <c r="Q786" i="1"/>
  <c r="Y786" i="1"/>
  <c r="AF786" i="1"/>
  <c r="AL786" i="1"/>
  <c r="AT786" i="1"/>
  <c r="N786" i="1"/>
  <c r="AB786" i="1"/>
  <c r="AP786" i="1"/>
  <c r="L786" i="1"/>
  <c r="T786" i="1"/>
  <c r="Z786" i="1"/>
  <c r="AG786" i="1"/>
  <c r="AO786" i="1"/>
  <c r="F786" i="1"/>
  <c r="U786" i="1"/>
  <c r="AJ786" i="1"/>
  <c r="P786" i="1"/>
  <c r="AR786" i="1"/>
  <c r="AD786" i="1"/>
  <c r="I786" i="1"/>
  <c r="V786" i="1"/>
  <c r="AK786" i="1"/>
  <c r="G770" i="1"/>
  <c r="K770" i="1"/>
  <c r="O770" i="1"/>
  <c r="S770" i="1"/>
  <c r="W770" i="1"/>
  <c r="AA770" i="1"/>
  <c r="AE770" i="1"/>
  <c r="AI770" i="1"/>
  <c r="AM770" i="1"/>
  <c r="AQ770" i="1"/>
  <c r="H770" i="1"/>
  <c r="M770" i="1"/>
  <c r="R770" i="1"/>
  <c r="X770" i="1"/>
  <c r="AC770" i="1"/>
  <c r="AH770" i="1"/>
  <c r="AN770" i="1"/>
  <c r="AS770" i="1"/>
  <c r="I770" i="1"/>
  <c r="N770" i="1"/>
  <c r="T770" i="1"/>
  <c r="Y770" i="1"/>
  <c r="AD770" i="1"/>
  <c r="AJ770" i="1"/>
  <c r="AO770" i="1"/>
  <c r="AT770" i="1"/>
  <c r="P770" i="1"/>
  <c r="Z770" i="1"/>
  <c r="AK770" i="1"/>
  <c r="U770" i="1"/>
  <c r="F770" i="1"/>
  <c r="Q770" i="1"/>
  <c r="AB770" i="1"/>
  <c r="AL770" i="1"/>
  <c r="J770" i="1"/>
  <c r="AF770" i="1"/>
  <c r="AP770" i="1"/>
  <c r="AR770" i="1"/>
  <c r="AG770" i="1"/>
  <c r="L770" i="1"/>
  <c r="V770" i="1"/>
  <c r="G754" i="1"/>
  <c r="K754" i="1"/>
  <c r="O754" i="1"/>
  <c r="S754" i="1"/>
  <c r="W754" i="1"/>
  <c r="AA754" i="1"/>
  <c r="AE754" i="1"/>
  <c r="AI754" i="1"/>
  <c r="AM754" i="1"/>
  <c r="AQ754" i="1"/>
  <c r="H754" i="1"/>
  <c r="M754" i="1"/>
  <c r="R754" i="1"/>
  <c r="X754" i="1"/>
  <c r="AC754" i="1"/>
  <c r="AH754" i="1"/>
  <c r="AN754" i="1"/>
  <c r="AS754" i="1"/>
  <c r="I754" i="1"/>
  <c r="N754" i="1"/>
  <c r="T754" i="1"/>
  <c r="Y754" i="1"/>
  <c r="AD754" i="1"/>
  <c r="AJ754" i="1"/>
  <c r="AO754" i="1"/>
  <c r="AT754" i="1"/>
  <c r="J754" i="1"/>
  <c r="U754" i="1"/>
  <c r="AF754" i="1"/>
  <c r="AP754" i="1"/>
  <c r="P754" i="1"/>
  <c r="L754" i="1"/>
  <c r="V754" i="1"/>
  <c r="AG754" i="1"/>
  <c r="AR754" i="1"/>
  <c r="Z754" i="1"/>
  <c r="AK754" i="1"/>
  <c r="Q754" i="1"/>
  <c r="AL754" i="1"/>
  <c r="AB754" i="1"/>
  <c r="F754" i="1"/>
  <c r="C2079" i="1"/>
  <c r="C2127" i="1"/>
  <c r="G832" i="1"/>
  <c r="K832" i="1"/>
  <c r="O832" i="1"/>
  <c r="S832" i="1"/>
  <c r="W832" i="1"/>
  <c r="AA832" i="1"/>
  <c r="AE832" i="1"/>
  <c r="AI832" i="1"/>
  <c r="AM832" i="1"/>
  <c r="AQ832" i="1"/>
  <c r="L832" i="1"/>
  <c r="T832" i="1"/>
  <c r="X832" i="1"/>
  <c r="AF832" i="1"/>
  <c r="AJ832" i="1"/>
  <c r="AR832" i="1"/>
  <c r="M832" i="1"/>
  <c r="U832" i="1"/>
  <c r="AC832" i="1"/>
  <c r="AK832" i="1"/>
  <c r="AS832" i="1"/>
  <c r="H832" i="1"/>
  <c r="P832" i="1"/>
  <c r="AB832" i="1"/>
  <c r="AN832" i="1"/>
  <c r="I832" i="1"/>
  <c r="Q832" i="1"/>
  <c r="Y832" i="1"/>
  <c r="AG832" i="1"/>
  <c r="AO832" i="1"/>
  <c r="F832" i="1"/>
  <c r="V832" i="1"/>
  <c r="AL832" i="1"/>
  <c r="J832" i="1"/>
  <c r="Z832" i="1"/>
  <c r="AP832" i="1"/>
  <c r="AD832" i="1"/>
  <c r="AT832" i="1"/>
  <c r="R832" i="1"/>
  <c r="N832" i="1"/>
  <c r="AH832" i="1"/>
  <c r="G800" i="1"/>
  <c r="K800" i="1"/>
  <c r="O800" i="1"/>
  <c r="S800" i="1"/>
  <c r="W800" i="1"/>
  <c r="AA800" i="1"/>
  <c r="AE800" i="1"/>
  <c r="AI800" i="1"/>
  <c r="AM800" i="1"/>
  <c r="AQ800" i="1"/>
  <c r="M800" i="1"/>
  <c r="U800" i="1"/>
  <c r="AC800" i="1"/>
  <c r="AK800" i="1"/>
  <c r="AS800" i="1"/>
  <c r="H800" i="1"/>
  <c r="L800" i="1"/>
  <c r="P800" i="1"/>
  <c r="T800" i="1"/>
  <c r="X800" i="1"/>
  <c r="AB800" i="1"/>
  <c r="AF800" i="1"/>
  <c r="AJ800" i="1"/>
  <c r="AN800" i="1"/>
  <c r="AR800" i="1"/>
  <c r="I800" i="1"/>
  <c r="Q800" i="1"/>
  <c r="Y800" i="1"/>
  <c r="AG800" i="1"/>
  <c r="AO800" i="1"/>
  <c r="F800" i="1"/>
  <c r="V800" i="1"/>
  <c r="AL800" i="1"/>
  <c r="AD800" i="1"/>
  <c r="AH800" i="1"/>
  <c r="J800" i="1"/>
  <c r="Z800" i="1"/>
  <c r="AP800" i="1"/>
  <c r="N800" i="1"/>
  <c r="AT800" i="1"/>
  <c r="R800" i="1"/>
  <c r="H823" i="1"/>
  <c r="L823" i="1"/>
  <c r="P823" i="1"/>
  <c r="T823" i="1"/>
  <c r="X823" i="1"/>
  <c r="AB823" i="1"/>
  <c r="AF823" i="1"/>
  <c r="AJ823" i="1"/>
  <c r="AN823" i="1"/>
  <c r="AR823" i="1"/>
  <c r="AO823" i="1"/>
  <c r="F823" i="1"/>
  <c r="N823" i="1"/>
  <c r="R823" i="1"/>
  <c r="Z823" i="1"/>
  <c r="AH823" i="1"/>
  <c r="AP823" i="1"/>
  <c r="AT823" i="1"/>
  <c r="I823" i="1"/>
  <c r="M823" i="1"/>
  <c r="Q823" i="1"/>
  <c r="U823" i="1"/>
  <c r="Y823" i="1"/>
  <c r="AC823" i="1"/>
  <c r="AG823" i="1"/>
  <c r="AK823" i="1"/>
  <c r="AS823" i="1"/>
  <c r="J823" i="1"/>
  <c r="V823" i="1"/>
  <c r="AD823" i="1"/>
  <c r="AL823" i="1"/>
  <c r="G823" i="1"/>
  <c r="W823" i="1"/>
  <c r="AM823" i="1"/>
  <c r="K823" i="1"/>
  <c r="AA823" i="1"/>
  <c r="AQ823" i="1"/>
  <c r="O823" i="1"/>
  <c r="AE823" i="1"/>
  <c r="S823" i="1"/>
  <c r="AI823" i="1"/>
  <c r="F759" i="1"/>
  <c r="J759" i="1"/>
  <c r="N759" i="1"/>
  <c r="R759" i="1"/>
  <c r="V759" i="1"/>
  <c r="Z759" i="1"/>
  <c r="AD759" i="1"/>
  <c r="AH759" i="1"/>
  <c r="AL759" i="1"/>
  <c r="AP759" i="1"/>
  <c r="AT759" i="1"/>
  <c r="K759" i="1"/>
  <c r="P759" i="1"/>
  <c r="U759" i="1"/>
  <c r="AA759" i="1"/>
  <c r="AF759" i="1"/>
  <c r="AK759" i="1"/>
  <c r="AQ759" i="1"/>
  <c r="G759" i="1"/>
  <c r="L759" i="1"/>
  <c r="Q759" i="1"/>
  <c r="W759" i="1"/>
  <c r="AB759" i="1"/>
  <c r="AG759" i="1"/>
  <c r="AM759" i="1"/>
  <c r="AR759" i="1"/>
  <c r="H759" i="1"/>
  <c r="S759" i="1"/>
  <c r="AC759" i="1"/>
  <c r="AN759" i="1"/>
  <c r="M759" i="1"/>
  <c r="AI759" i="1"/>
  <c r="I759" i="1"/>
  <c r="T759" i="1"/>
  <c r="AE759" i="1"/>
  <c r="AO759" i="1"/>
  <c r="X759" i="1"/>
  <c r="AS759" i="1"/>
  <c r="Y759" i="1"/>
  <c r="AJ759" i="1"/>
  <c r="O759" i="1"/>
  <c r="E667" i="1"/>
  <c r="C1597" i="1" s="1"/>
  <c r="F821" i="1"/>
  <c r="J821" i="1"/>
  <c r="N821" i="1"/>
  <c r="R821" i="1"/>
  <c r="V821" i="1"/>
  <c r="Z821" i="1"/>
  <c r="AD821" i="1"/>
  <c r="AH821" i="1"/>
  <c r="AL821" i="1"/>
  <c r="AP821" i="1"/>
  <c r="AT821" i="1"/>
  <c r="H821" i="1"/>
  <c r="P821" i="1"/>
  <c r="X821" i="1"/>
  <c r="AF821" i="1"/>
  <c r="AN821" i="1"/>
  <c r="G821" i="1"/>
  <c r="K821" i="1"/>
  <c r="O821" i="1"/>
  <c r="S821" i="1"/>
  <c r="W821" i="1"/>
  <c r="AA821" i="1"/>
  <c r="AE821" i="1"/>
  <c r="AI821" i="1"/>
  <c r="AM821" i="1"/>
  <c r="AQ821" i="1"/>
  <c r="L821" i="1"/>
  <c r="T821" i="1"/>
  <c r="AB821" i="1"/>
  <c r="AJ821" i="1"/>
  <c r="AR821" i="1"/>
  <c r="I821" i="1"/>
  <c r="Y821" i="1"/>
  <c r="AO821" i="1"/>
  <c r="M821" i="1"/>
  <c r="AC821" i="1"/>
  <c r="AS821" i="1"/>
  <c r="AG821" i="1"/>
  <c r="AK821" i="1"/>
  <c r="Q821" i="1"/>
  <c r="U821" i="1"/>
  <c r="H789" i="1"/>
  <c r="L789" i="1"/>
  <c r="P789" i="1"/>
  <c r="T789" i="1"/>
  <c r="X789" i="1"/>
  <c r="AB789" i="1"/>
  <c r="AF789" i="1"/>
  <c r="AJ789" i="1"/>
  <c r="AN789" i="1"/>
  <c r="AR789" i="1"/>
  <c r="G789" i="1"/>
  <c r="M789" i="1"/>
  <c r="R789" i="1"/>
  <c r="W789" i="1"/>
  <c r="AC789" i="1"/>
  <c r="AH789" i="1"/>
  <c r="AM789" i="1"/>
  <c r="AS789" i="1"/>
  <c r="I789" i="1"/>
  <c r="O789" i="1"/>
  <c r="V789" i="1"/>
  <c r="AD789" i="1"/>
  <c r="AK789" i="1"/>
  <c r="AQ789" i="1"/>
  <c r="K789" i="1"/>
  <c r="Z789" i="1"/>
  <c r="AG789" i="1"/>
  <c r="J789" i="1"/>
  <c r="Q789" i="1"/>
  <c r="Y789" i="1"/>
  <c r="AE789" i="1"/>
  <c r="AL789" i="1"/>
  <c r="AT789" i="1"/>
  <c r="S789" i="1"/>
  <c r="AO789" i="1"/>
  <c r="F789" i="1"/>
  <c r="AI789" i="1"/>
  <c r="U789" i="1"/>
  <c r="N789" i="1"/>
  <c r="AP789" i="1"/>
  <c r="AA789" i="1"/>
  <c r="H757" i="1"/>
  <c r="L757" i="1"/>
  <c r="P757" i="1"/>
  <c r="T757" i="1"/>
  <c r="X757" i="1"/>
  <c r="AB757" i="1"/>
  <c r="AF757" i="1"/>
  <c r="AJ757" i="1"/>
  <c r="AN757" i="1"/>
  <c r="AR757" i="1"/>
  <c r="G757" i="1"/>
  <c r="M757" i="1"/>
  <c r="R757" i="1"/>
  <c r="W757" i="1"/>
  <c r="AC757" i="1"/>
  <c r="AH757" i="1"/>
  <c r="AM757" i="1"/>
  <c r="AS757" i="1"/>
  <c r="I757" i="1"/>
  <c r="N757" i="1"/>
  <c r="S757" i="1"/>
  <c r="Y757" i="1"/>
  <c r="AD757" i="1"/>
  <c r="AI757" i="1"/>
  <c r="AO757" i="1"/>
  <c r="AT757" i="1"/>
  <c r="O757" i="1"/>
  <c r="Z757" i="1"/>
  <c r="AK757" i="1"/>
  <c r="J757" i="1"/>
  <c r="AE757" i="1"/>
  <c r="F757" i="1"/>
  <c r="Q757" i="1"/>
  <c r="AA757" i="1"/>
  <c r="AL757" i="1"/>
  <c r="U757" i="1"/>
  <c r="AP757" i="1"/>
  <c r="V757" i="1"/>
  <c r="AG757" i="1"/>
  <c r="AQ757" i="1"/>
  <c r="K757" i="1"/>
  <c r="H741" i="1"/>
  <c r="L741" i="1"/>
  <c r="P741" i="1"/>
  <c r="T741" i="1"/>
  <c r="X741" i="1"/>
  <c r="AB741" i="1"/>
  <c r="AF741" i="1"/>
  <c r="AJ741" i="1"/>
  <c r="AN741" i="1"/>
  <c r="AR741" i="1"/>
  <c r="G741" i="1"/>
  <c r="M741" i="1"/>
  <c r="R741" i="1"/>
  <c r="W741" i="1"/>
  <c r="AC741" i="1"/>
  <c r="AH741" i="1"/>
  <c r="AM741" i="1"/>
  <c r="AS741" i="1"/>
  <c r="I741" i="1"/>
  <c r="N741" i="1"/>
  <c r="S741" i="1"/>
  <c r="Y741" i="1"/>
  <c r="AD741" i="1"/>
  <c r="AI741" i="1"/>
  <c r="AO741" i="1"/>
  <c r="AT741" i="1"/>
  <c r="J741" i="1"/>
  <c r="U741" i="1"/>
  <c r="AE741" i="1"/>
  <c r="AP741" i="1"/>
  <c r="AK741" i="1"/>
  <c r="K741" i="1"/>
  <c r="V741" i="1"/>
  <c r="AG741" i="1"/>
  <c r="AQ741" i="1"/>
  <c r="O741" i="1"/>
  <c r="Z741" i="1"/>
  <c r="AL741" i="1"/>
  <c r="F741" i="1"/>
  <c r="Q741" i="1"/>
  <c r="AA741" i="1"/>
  <c r="H709" i="1"/>
  <c r="L709" i="1"/>
  <c r="P709" i="1"/>
  <c r="T709" i="1"/>
  <c r="X709" i="1"/>
  <c r="AB709" i="1"/>
  <c r="AF709" i="1"/>
  <c r="AJ709" i="1"/>
  <c r="AN709" i="1"/>
  <c r="AR709" i="1"/>
  <c r="G709" i="1"/>
  <c r="M709" i="1"/>
  <c r="R709" i="1"/>
  <c r="W709" i="1"/>
  <c r="AC709" i="1"/>
  <c r="AH709" i="1"/>
  <c r="AM709" i="1"/>
  <c r="AS709" i="1"/>
  <c r="I709" i="1"/>
  <c r="N709" i="1"/>
  <c r="S709" i="1"/>
  <c r="Y709" i="1"/>
  <c r="AD709" i="1"/>
  <c r="AI709" i="1"/>
  <c r="AO709" i="1"/>
  <c r="AT709" i="1"/>
  <c r="J709" i="1"/>
  <c r="U709" i="1"/>
  <c r="AE709" i="1"/>
  <c r="AP709" i="1"/>
  <c r="K709" i="1"/>
  <c r="V709" i="1"/>
  <c r="AG709" i="1"/>
  <c r="AQ709" i="1"/>
  <c r="O709" i="1"/>
  <c r="AK709" i="1"/>
  <c r="AA709" i="1"/>
  <c r="Q709" i="1"/>
  <c r="AL709" i="1"/>
  <c r="Z709" i="1"/>
  <c r="F709" i="1"/>
  <c r="H677" i="1"/>
  <c r="L677" i="1"/>
  <c r="P677" i="1"/>
  <c r="T677" i="1"/>
  <c r="X677" i="1"/>
  <c r="AB677" i="1"/>
  <c r="AF677" i="1"/>
  <c r="AJ677" i="1"/>
  <c r="AN677" i="1"/>
  <c r="AR677" i="1"/>
  <c r="G677" i="1"/>
  <c r="M677" i="1"/>
  <c r="R677" i="1"/>
  <c r="W677" i="1"/>
  <c r="AC677" i="1"/>
  <c r="AH677" i="1"/>
  <c r="AM677" i="1"/>
  <c r="AS677" i="1"/>
  <c r="F677" i="1"/>
  <c r="N677" i="1"/>
  <c r="U677" i="1"/>
  <c r="AA677" i="1"/>
  <c r="AI677" i="1"/>
  <c r="AP677" i="1"/>
  <c r="I677" i="1"/>
  <c r="O677" i="1"/>
  <c r="V677" i="1"/>
  <c r="AD677" i="1"/>
  <c r="AK677" i="1"/>
  <c r="AQ677" i="1"/>
  <c r="S677" i="1"/>
  <c r="AG677" i="1"/>
  <c r="J677" i="1"/>
  <c r="Y677" i="1"/>
  <c r="AL677" i="1"/>
  <c r="K677" i="1"/>
  <c r="AO677" i="1"/>
  <c r="Q677" i="1"/>
  <c r="AT677" i="1"/>
  <c r="AE677" i="1"/>
  <c r="Z677" i="1"/>
  <c r="F645" i="1"/>
  <c r="J645" i="1"/>
  <c r="N645" i="1"/>
  <c r="R645" i="1"/>
  <c r="V645" i="1"/>
  <c r="Z645" i="1"/>
  <c r="AD645" i="1"/>
  <c r="AH645" i="1"/>
  <c r="AL645" i="1"/>
  <c r="AP645" i="1"/>
  <c r="AT645" i="1"/>
  <c r="I645" i="1"/>
  <c r="O645" i="1"/>
  <c r="T645" i="1"/>
  <c r="Y645" i="1"/>
  <c r="AE645" i="1"/>
  <c r="AJ645" i="1"/>
  <c r="AO645" i="1"/>
  <c r="K645" i="1"/>
  <c r="Q645" i="1"/>
  <c r="X645" i="1"/>
  <c r="AF645" i="1"/>
  <c r="AM645" i="1"/>
  <c r="AS645" i="1"/>
  <c r="L645" i="1"/>
  <c r="U645" i="1"/>
  <c r="AC645" i="1"/>
  <c r="AN645" i="1"/>
  <c r="M645" i="1"/>
  <c r="W645" i="1"/>
  <c r="AG645" i="1"/>
  <c r="AQ645" i="1"/>
  <c r="G645" i="1"/>
  <c r="AA645" i="1"/>
  <c r="AR645" i="1"/>
  <c r="P645" i="1"/>
  <c r="AI645" i="1"/>
  <c r="AK645" i="1"/>
  <c r="H645" i="1"/>
  <c r="S645" i="1"/>
  <c r="AB645" i="1"/>
  <c r="F613" i="1"/>
  <c r="J613" i="1"/>
  <c r="N613" i="1"/>
  <c r="R613" i="1"/>
  <c r="V613" i="1"/>
  <c r="Z613" i="1"/>
  <c r="AD613" i="1"/>
  <c r="AH613" i="1"/>
  <c r="AL613" i="1"/>
  <c r="AP613" i="1"/>
  <c r="AT613" i="1"/>
  <c r="I613" i="1"/>
  <c r="O613" i="1"/>
  <c r="T613" i="1"/>
  <c r="Y613" i="1"/>
  <c r="AE613" i="1"/>
  <c r="AJ613" i="1"/>
  <c r="AO613" i="1"/>
  <c r="K613" i="1"/>
  <c r="Q613" i="1"/>
  <c r="X613" i="1"/>
  <c r="AF613" i="1"/>
  <c r="AM613" i="1"/>
  <c r="AS613" i="1"/>
  <c r="G613" i="1"/>
  <c r="P613" i="1"/>
  <c r="AA613" i="1"/>
  <c r="AI613" i="1"/>
  <c r="AR613" i="1"/>
  <c r="S613" i="1"/>
  <c r="AC613" i="1"/>
  <c r="AQ613" i="1"/>
  <c r="L613" i="1"/>
  <c r="AB613" i="1"/>
  <c r="H613" i="1"/>
  <c r="AG613" i="1"/>
  <c r="M613" i="1"/>
  <c r="AK613" i="1"/>
  <c r="U613" i="1"/>
  <c r="AN613" i="1"/>
  <c r="W613" i="1"/>
  <c r="I780" i="1"/>
  <c r="M780" i="1"/>
  <c r="Q780" i="1"/>
  <c r="U780" i="1"/>
  <c r="Y780" i="1"/>
  <c r="AC780" i="1"/>
  <c r="AG780" i="1"/>
  <c r="AK780" i="1"/>
  <c r="AO780" i="1"/>
  <c r="AS780" i="1"/>
  <c r="H780" i="1"/>
  <c r="N780" i="1"/>
  <c r="S780" i="1"/>
  <c r="X780" i="1"/>
  <c r="AD780" i="1"/>
  <c r="AI780" i="1"/>
  <c r="AN780" i="1"/>
  <c r="AT780" i="1"/>
  <c r="G780" i="1"/>
  <c r="O780" i="1"/>
  <c r="V780" i="1"/>
  <c r="AB780" i="1"/>
  <c r="AJ780" i="1"/>
  <c r="AQ780" i="1"/>
  <c r="K780" i="1"/>
  <c r="Z780" i="1"/>
  <c r="AM780" i="1"/>
  <c r="J780" i="1"/>
  <c r="P780" i="1"/>
  <c r="W780" i="1"/>
  <c r="AE780" i="1"/>
  <c r="AL780" i="1"/>
  <c r="AR780" i="1"/>
  <c r="R780" i="1"/>
  <c r="AF780" i="1"/>
  <c r="F780" i="1"/>
  <c r="AH780" i="1"/>
  <c r="AA780" i="1"/>
  <c r="L780" i="1"/>
  <c r="AP780" i="1"/>
  <c r="T780" i="1"/>
  <c r="I684" i="1"/>
  <c r="M684" i="1"/>
  <c r="Q684" i="1"/>
  <c r="U684" i="1"/>
  <c r="Y684" i="1"/>
  <c r="AC684" i="1"/>
  <c r="AG684" i="1"/>
  <c r="AK684" i="1"/>
  <c r="AO684" i="1"/>
  <c r="AS684" i="1"/>
  <c r="H684" i="1"/>
  <c r="N684" i="1"/>
  <c r="S684" i="1"/>
  <c r="X684" i="1"/>
  <c r="AD684" i="1"/>
  <c r="AI684" i="1"/>
  <c r="AN684" i="1"/>
  <c r="AT684" i="1"/>
  <c r="K684" i="1"/>
  <c r="R684" i="1"/>
  <c r="Z684" i="1"/>
  <c r="AF684" i="1"/>
  <c r="AM684" i="1"/>
  <c r="F684" i="1"/>
  <c r="L684" i="1"/>
  <c r="T684" i="1"/>
  <c r="AA684" i="1"/>
  <c r="AH684" i="1"/>
  <c r="AP684" i="1"/>
  <c r="P684" i="1"/>
  <c r="AE684" i="1"/>
  <c r="AR684" i="1"/>
  <c r="V684" i="1"/>
  <c r="AL684" i="1"/>
  <c r="G684" i="1"/>
  <c r="W684" i="1"/>
  <c r="AQ684" i="1"/>
  <c r="J684" i="1"/>
  <c r="O684" i="1"/>
  <c r="AB684" i="1"/>
  <c r="AJ684" i="1"/>
  <c r="I652" i="1"/>
  <c r="M652" i="1"/>
  <c r="Q652" i="1"/>
  <c r="U652" i="1"/>
  <c r="Y652" i="1"/>
  <c r="AC652" i="1"/>
  <c r="AG652" i="1"/>
  <c r="AK652" i="1"/>
  <c r="AO652" i="1"/>
  <c r="AS652" i="1"/>
  <c r="H652" i="1"/>
  <c r="N652" i="1"/>
  <c r="S652" i="1"/>
  <c r="X652" i="1"/>
  <c r="AD652" i="1"/>
  <c r="AI652" i="1"/>
  <c r="AN652" i="1"/>
  <c r="AT652" i="1"/>
  <c r="G652" i="1"/>
  <c r="O652" i="1"/>
  <c r="V652" i="1"/>
  <c r="AB652" i="1"/>
  <c r="AJ652" i="1"/>
  <c r="AQ652" i="1"/>
  <c r="J652" i="1"/>
  <c r="P652" i="1"/>
  <c r="W652" i="1"/>
  <c r="AE652" i="1"/>
  <c r="AL652" i="1"/>
  <c r="AR652" i="1"/>
  <c r="K652" i="1"/>
  <c r="Z652" i="1"/>
  <c r="AM652" i="1"/>
  <c r="R652" i="1"/>
  <c r="AF652" i="1"/>
  <c r="F652" i="1"/>
  <c r="AH652" i="1"/>
  <c r="L652" i="1"/>
  <c r="AP652" i="1"/>
  <c r="T652" i="1"/>
  <c r="AA652" i="1"/>
  <c r="E636" i="1"/>
  <c r="H827" i="1"/>
  <c r="L827" i="1"/>
  <c r="P827" i="1"/>
  <c r="T827" i="1"/>
  <c r="X827" i="1"/>
  <c r="AB827" i="1"/>
  <c r="AF827" i="1"/>
  <c r="AJ827" i="1"/>
  <c r="AN827" i="1"/>
  <c r="AR827" i="1"/>
  <c r="M827" i="1"/>
  <c r="Q827" i="1"/>
  <c r="Y827" i="1"/>
  <c r="AC827" i="1"/>
  <c r="AG827" i="1"/>
  <c r="AO827" i="1"/>
  <c r="F827" i="1"/>
  <c r="N827" i="1"/>
  <c r="V827" i="1"/>
  <c r="AD827" i="1"/>
  <c r="AL827" i="1"/>
  <c r="AT827" i="1"/>
  <c r="I827" i="1"/>
  <c r="U827" i="1"/>
  <c r="AK827" i="1"/>
  <c r="AS827" i="1"/>
  <c r="J827" i="1"/>
  <c r="R827" i="1"/>
  <c r="Z827" i="1"/>
  <c r="AH827" i="1"/>
  <c r="AP827" i="1"/>
  <c r="S827" i="1"/>
  <c r="AI827" i="1"/>
  <c r="G827" i="1"/>
  <c r="W827" i="1"/>
  <c r="AM827" i="1"/>
  <c r="AA827" i="1"/>
  <c r="AQ827" i="1"/>
  <c r="O827" i="1"/>
  <c r="AE827" i="1"/>
  <c r="K827" i="1"/>
  <c r="F763" i="1"/>
  <c r="J763" i="1"/>
  <c r="N763" i="1"/>
  <c r="R763" i="1"/>
  <c r="V763" i="1"/>
  <c r="Z763" i="1"/>
  <c r="AD763" i="1"/>
  <c r="AH763" i="1"/>
  <c r="AL763" i="1"/>
  <c r="AP763" i="1"/>
  <c r="AT763" i="1"/>
  <c r="G763" i="1"/>
  <c r="L763" i="1"/>
  <c r="Q763" i="1"/>
  <c r="W763" i="1"/>
  <c r="AB763" i="1"/>
  <c r="AG763" i="1"/>
  <c r="AM763" i="1"/>
  <c r="AR763" i="1"/>
  <c r="H763" i="1"/>
  <c r="M763" i="1"/>
  <c r="S763" i="1"/>
  <c r="X763" i="1"/>
  <c r="AC763" i="1"/>
  <c r="AI763" i="1"/>
  <c r="AN763" i="1"/>
  <c r="AS763" i="1"/>
  <c r="O763" i="1"/>
  <c r="Y763" i="1"/>
  <c r="AJ763" i="1"/>
  <c r="T763" i="1"/>
  <c r="P763" i="1"/>
  <c r="AA763" i="1"/>
  <c r="AK763" i="1"/>
  <c r="I763" i="1"/>
  <c r="AE763" i="1"/>
  <c r="AO763" i="1"/>
  <c r="AF763" i="1"/>
  <c r="K763" i="1"/>
  <c r="AQ763" i="1"/>
  <c r="U763" i="1"/>
  <c r="G695" i="1"/>
  <c r="K695" i="1"/>
  <c r="O695" i="1"/>
  <c r="S695" i="1"/>
  <c r="W695" i="1"/>
  <c r="AA695" i="1"/>
  <c r="AE695" i="1"/>
  <c r="AI695" i="1"/>
  <c r="AM695" i="1"/>
  <c r="AQ695" i="1"/>
  <c r="F695" i="1"/>
  <c r="L695" i="1"/>
  <c r="Q695" i="1"/>
  <c r="V695" i="1"/>
  <c r="AB695" i="1"/>
  <c r="AG695" i="1"/>
  <c r="AL695" i="1"/>
  <c r="AR695" i="1"/>
  <c r="I695" i="1"/>
  <c r="P695" i="1"/>
  <c r="X695" i="1"/>
  <c r="AD695" i="1"/>
  <c r="AK695" i="1"/>
  <c r="AS695" i="1"/>
  <c r="J695" i="1"/>
  <c r="R695" i="1"/>
  <c r="Y695" i="1"/>
  <c r="AF695" i="1"/>
  <c r="AN695" i="1"/>
  <c r="AT695" i="1"/>
  <c r="T695" i="1"/>
  <c r="AH695" i="1"/>
  <c r="H695" i="1"/>
  <c r="U695" i="1"/>
  <c r="AJ695" i="1"/>
  <c r="Z695" i="1"/>
  <c r="AP695" i="1"/>
  <c r="AC695" i="1"/>
  <c r="M695" i="1"/>
  <c r="AO695" i="1"/>
  <c r="N695" i="1"/>
  <c r="E635" i="1"/>
  <c r="C1805" i="1" s="1"/>
  <c r="I826" i="1"/>
  <c r="M826" i="1"/>
  <c r="Q826" i="1"/>
  <c r="U826" i="1"/>
  <c r="Y826" i="1"/>
  <c r="AC826" i="1"/>
  <c r="AG826" i="1"/>
  <c r="AK826" i="1"/>
  <c r="AO826" i="1"/>
  <c r="AS826" i="1"/>
  <c r="F826" i="1"/>
  <c r="J826" i="1"/>
  <c r="R826" i="1"/>
  <c r="V826" i="1"/>
  <c r="Z826" i="1"/>
  <c r="AH826" i="1"/>
  <c r="AL826" i="1"/>
  <c r="AT826" i="1"/>
  <c r="K826" i="1"/>
  <c r="S826" i="1"/>
  <c r="AA826" i="1"/>
  <c r="AI826" i="1"/>
  <c r="AQ826" i="1"/>
  <c r="N826" i="1"/>
  <c r="AD826" i="1"/>
  <c r="AP826" i="1"/>
  <c r="G826" i="1"/>
  <c r="O826" i="1"/>
  <c r="W826" i="1"/>
  <c r="AE826" i="1"/>
  <c r="AM826" i="1"/>
  <c r="L826" i="1"/>
  <c r="AB826" i="1"/>
  <c r="AR826" i="1"/>
  <c r="P826" i="1"/>
  <c r="AF826" i="1"/>
  <c r="T826" i="1"/>
  <c r="AJ826" i="1"/>
  <c r="H826" i="1"/>
  <c r="AN826" i="1"/>
  <c r="X826" i="1"/>
  <c r="I794" i="1"/>
  <c r="M794" i="1"/>
  <c r="Q794" i="1"/>
  <c r="U794" i="1"/>
  <c r="Y794" i="1"/>
  <c r="AC794" i="1"/>
  <c r="AG794" i="1"/>
  <c r="AK794" i="1"/>
  <c r="AO794" i="1"/>
  <c r="AS794" i="1"/>
  <c r="K794" i="1"/>
  <c r="S794" i="1"/>
  <c r="AA794" i="1"/>
  <c r="AE794" i="1"/>
  <c r="AM794" i="1"/>
  <c r="F794" i="1"/>
  <c r="J794" i="1"/>
  <c r="N794" i="1"/>
  <c r="R794" i="1"/>
  <c r="V794" i="1"/>
  <c r="Z794" i="1"/>
  <c r="AD794" i="1"/>
  <c r="AH794" i="1"/>
  <c r="AL794" i="1"/>
  <c r="AP794" i="1"/>
  <c r="AT794" i="1"/>
  <c r="G794" i="1"/>
  <c r="O794" i="1"/>
  <c r="W794" i="1"/>
  <c r="AI794" i="1"/>
  <c r="AQ794" i="1"/>
  <c r="L794" i="1"/>
  <c r="AB794" i="1"/>
  <c r="AR794" i="1"/>
  <c r="AJ794" i="1"/>
  <c r="H794" i="1"/>
  <c r="AN794" i="1"/>
  <c r="P794" i="1"/>
  <c r="AF794" i="1"/>
  <c r="T794" i="1"/>
  <c r="X794" i="1"/>
  <c r="G762" i="1"/>
  <c r="K762" i="1"/>
  <c r="O762" i="1"/>
  <c r="S762" i="1"/>
  <c r="W762" i="1"/>
  <c r="AA762" i="1"/>
  <c r="AE762" i="1"/>
  <c r="AI762" i="1"/>
  <c r="AM762" i="1"/>
  <c r="AQ762" i="1"/>
  <c r="J762" i="1"/>
  <c r="P762" i="1"/>
  <c r="U762" i="1"/>
  <c r="Z762" i="1"/>
  <c r="AF762" i="1"/>
  <c r="AK762" i="1"/>
  <c r="AP762" i="1"/>
  <c r="F762" i="1"/>
  <c r="L762" i="1"/>
  <c r="Q762" i="1"/>
  <c r="V762" i="1"/>
  <c r="AB762" i="1"/>
  <c r="AG762" i="1"/>
  <c r="AL762" i="1"/>
  <c r="AR762" i="1"/>
  <c r="M762" i="1"/>
  <c r="X762" i="1"/>
  <c r="AH762" i="1"/>
  <c r="AS762" i="1"/>
  <c r="R762" i="1"/>
  <c r="AN762" i="1"/>
  <c r="N762" i="1"/>
  <c r="Y762" i="1"/>
  <c r="AJ762" i="1"/>
  <c r="AT762" i="1"/>
  <c r="H762" i="1"/>
  <c r="AC762" i="1"/>
  <c r="AD762" i="1"/>
  <c r="T762" i="1"/>
  <c r="AO762" i="1"/>
  <c r="I762" i="1"/>
  <c r="G730" i="1"/>
  <c r="K730" i="1"/>
  <c r="O730" i="1"/>
  <c r="S730" i="1"/>
  <c r="W730" i="1"/>
  <c r="AA730" i="1"/>
  <c r="AE730" i="1"/>
  <c r="AI730" i="1"/>
  <c r="AM730" i="1"/>
  <c r="AQ730" i="1"/>
  <c r="J730" i="1"/>
  <c r="P730" i="1"/>
  <c r="U730" i="1"/>
  <c r="Z730" i="1"/>
  <c r="AF730" i="1"/>
  <c r="AK730" i="1"/>
  <c r="AP730" i="1"/>
  <c r="F730" i="1"/>
  <c r="L730" i="1"/>
  <c r="Q730" i="1"/>
  <c r="V730" i="1"/>
  <c r="AB730" i="1"/>
  <c r="AG730" i="1"/>
  <c r="AL730" i="1"/>
  <c r="AR730" i="1"/>
  <c r="M730" i="1"/>
  <c r="X730" i="1"/>
  <c r="AH730" i="1"/>
  <c r="AS730" i="1"/>
  <c r="R730" i="1"/>
  <c r="AN730" i="1"/>
  <c r="T730" i="1"/>
  <c r="AO730" i="1"/>
  <c r="N730" i="1"/>
  <c r="Y730" i="1"/>
  <c r="AJ730" i="1"/>
  <c r="AT730" i="1"/>
  <c r="H730" i="1"/>
  <c r="AC730" i="1"/>
  <c r="I730" i="1"/>
  <c r="AD730" i="1"/>
  <c r="H698" i="1"/>
  <c r="L698" i="1"/>
  <c r="P698" i="1"/>
  <c r="T698" i="1"/>
  <c r="X698" i="1"/>
  <c r="AB698" i="1"/>
  <c r="AF698" i="1"/>
  <c r="AJ698" i="1"/>
  <c r="AN698" i="1"/>
  <c r="AR698" i="1"/>
  <c r="F698" i="1"/>
  <c r="K698" i="1"/>
  <c r="Q698" i="1"/>
  <c r="V698" i="1"/>
  <c r="AA698" i="1"/>
  <c r="AG698" i="1"/>
  <c r="AL698" i="1"/>
  <c r="AQ698" i="1"/>
  <c r="G698" i="1"/>
  <c r="N698" i="1"/>
  <c r="U698" i="1"/>
  <c r="AC698" i="1"/>
  <c r="AI698" i="1"/>
  <c r="AP698" i="1"/>
  <c r="I698" i="1"/>
  <c r="O698" i="1"/>
  <c r="W698" i="1"/>
  <c r="AD698" i="1"/>
  <c r="AK698" i="1"/>
  <c r="AS698" i="1"/>
  <c r="J698" i="1"/>
  <c r="Y698" i="1"/>
  <c r="AM698" i="1"/>
  <c r="M698" i="1"/>
  <c r="Z698" i="1"/>
  <c r="AO698" i="1"/>
  <c r="R698" i="1"/>
  <c r="AT698" i="1"/>
  <c r="S698" i="1"/>
  <c r="AE698" i="1"/>
  <c r="AH698" i="1"/>
  <c r="G666" i="1"/>
  <c r="K666" i="1"/>
  <c r="O666" i="1"/>
  <c r="S666" i="1"/>
  <c r="W666" i="1"/>
  <c r="AA666" i="1"/>
  <c r="AE666" i="1"/>
  <c r="AI666" i="1"/>
  <c r="AM666" i="1"/>
  <c r="AQ666" i="1"/>
  <c r="J666" i="1"/>
  <c r="P666" i="1"/>
  <c r="U666" i="1"/>
  <c r="Z666" i="1"/>
  <c r="AF666" i="1"/>
  <c r="AK666" i="1"/>
  <c r="AP666" i="1"/>
  <c r="I666" i="1"/>
  <c r="Q666" i="1"/>
  <c r="X666" i="1"/>
  <c r="AD666" i="1"/>
  <c r="AL666" i="1"/>
  <c r="AS666" i="1"/>
  <c r="L666" i="1"/>
  <c r="R666" i="1"/>
  <c r="Y666" i="1"/>
  <c r="AG666" i="1"/>
  <c r="AN666" i="1"/>
  <c r="AT666" i="1"/>
  <c r="F666" i="1"/>
  <c r="N666" i="1"/>
  <c r="AC666" i="1"/>
  <c r="AR666" i="1"/>
  <c r="T666" i="1"/>
  <c r="AH666" i="1"/>
  <c r="H666" i="1"/>
  <c r="AJ666" i="1"/>
  <c r="M666" i="1"/>
  <c r="AO666" i="1"/>
  <c r="AB666" i="1"/>
  <c r="V666" i="1"/>
  <c r="I634" i="1"/>
  <c r="M634" i="1"/>
  <c r="Q634" i="1"/>
  <c r="U634" i="1"/>
  <c r="Y634" i="1"/>
  <c r="AC634" i="1"/>
  <c r="AG634" i="1"/>
  <c r="AK634" i="1"/>
  <c r="AO634" i="1"/>
  <c r="AS634" i="1"/>
  <c r="F634" i="1"/>
  <c r="K634" i="1"/>
  <c r="P634" i="1"/>
  <c r="V634" i="1"/>
  <c r="AA634" i="1"/>
  <c r="AF634" i="1"/>
  <c r="AL634" i="1"/>
  <c r="AQ634" i="1"/>
  <c r="H634" i="1"/>
  <c r="O634" i="1"/>
  <c r="W634" i="1"/>
  <c r="AD634" i="1"/>
  <c r="AJ634" i="1"/>
  <c r="AR634" i="1"/>
  <c r="G634" i="1"/>
  <c r="R634" i="1"/>
  <c r="Z634" i="1"/>
  <c r="AI634" i="1"/>
  <c r="AT634" i="1"/>
  <c r="L634" i="1"/>
  <c r="X634" i="1"/>
  <c r="AM634" i="1"/>
  <c r="N634" i="1"/>
  <c r="AB634" i="1"/>
  <c r="AN634" i="1"/>
  <c r="S634" i="1"/>
  <c r="AP634" i="1"/>
  <c r="AE634" i="1"/>
  <c r="J634" i="1"/>
  <c r="T634" i="1"/>
  <c r="AH634" i="1"/>
  <c r="C2231" i="1"/>
  <c r="C2233" i="1"/>
  <c r="C2147" i="1"/>
  <c r="C2035" i="1"/>
  <c r="G824" i="1"/>
  <c r="K824" i="1"/>
  <c r="O824" i="1"/>
  <c r="S824" i="1"/>
  <c r="W824" i="1"/>
  <c r="AA824" i="1"/>
  <c r="AE824" i="1"/>
  <c r="AI824" i="1"/>
  <c r="AM824" i="1"/>
  <c r="AQ824" i="1"/>
  <c r="AJ824" i="1"/>
  <c r="M824" i="1"/>
  <c r="U824" i="1"/>
  <c r="AC824" i="1"/>
  <c r="AK824" i="1"/>
  <c r="AS824" i="1"/>
  <c r="H824" i="1"/>
  <c r="L824" i="1"/>
  <c r="P824" i="1"/>
  <c r="T824" i="1"/>
  <c r="X824" i="1"/>
  <c r="AB824" i="1"/>
  <c r="AF824" i="1"/>
  <c r="AN824" i="1"/>
  <c r="AR824" i="1"/>
  <c r="I824" i="1"/>
  <c r="Q824" i="1"/>
  <c r="Y824" i="1"/>
  <c r="AG824" i="1"/>
  <c r="AO824" i="1"/>
  <c r="N824" i="1"/>
  <c r="AD824" i="1"/>
  <c r="AT824" i="1"/>
  <c r="AH824" i="1"/>
  <c r="F824" i="1"/>
  <c r="AL824" i="1"/>
  <c r="Z824" i="1"/>
  <c r="AP824" i="1"/>
  <c r="R824" i="1"/>
  <c r="V824" i="1"/>
  <c r="J824" i="1"/>
  <c r="I756" i="1"/>
  <c r="M756" i="1"/>
  <c r="Q756" i="1"/>
  <c r="U756" i="1"/>
  <c r="Y756" i="1"/>
  <c r="AC756" i="1"/>
  <c r="AG756" i="1"/>
  <c r="AK756" i="1"/>
  <c r="AO756" i="1"/>
  <c r="AS756" i="1"/>
  <c r="F756" i="1"/>
  <c r="K756" i="1"/>
  <c r="P756" i="1"/>
  <c r="V756" i="1"/>
  <c r="AA756" i="1"/>
  <c r="AF756" i="1"/>
  <c r="AL756" i="1"/>
  <c r="AQ756" i="1"/>
  <c r="G756" i="1"/>
  <c r="L756" i="1"/>
  <c r="R756" i="1"/>
  <c r="W756" i="1"/>
  <c r="AB756" i="1"/>
  <c r="AH756" i="1"/>
  <c r="AM756" i="1"/>
  <c r="AR756" i="1"/>
  <c r="N756" i="1"/>
  <c r="X756" i="1"/>
  <c r="AI756" i="1"/>
  <c r="AT756" i="1"/>
  <c r="H756" i="1"/>
  <c r="AD756" i="1"/>
  <c r="O756" i="1"/>
  <c r="Z756" i="1"/>
  <c r="AJ756" i="1"/>
  <c r="S756" i="1"/>
  <c r="AN756" i="1"/>
  <c r="T756" i="1"/>
  <c r="AE756" i="1"/>
  <c r="AP756" i="1"/>
  <c r="J756" i="1"/>
  <c r="H815" i="1"/>
  <c r="L815" i="1"/>
  <c r="P815" i="1"/>
  <c r="T815" i="1"/>
  <c r="X815" i="1"/>
  <c r="AB815" i="1"/>
  <c r="AF815" i="1"/>
  <c r="AJ815" i="1"/>
  <c r="AN815" i="1"/>
  <c r="AR815" i="1"/>
  <c r="F815" i="1"/>
  <c r="N815" i="1"/>
  <c r="R815" i="1"/>
  <c r="Z815" i="1"/>
  <c r="AH815" i="1"/>
  <c r="AP815" i="1"/>
  <c r="I815" i="1"/>
  <c r="M815" i="1"/>
  <c r="Q815" i="1"/>
  <c r="U815" i="1"/>
  <c r="Y815" i="1"/>
  <c r="AC815" i="1"/>
  <c r="AG815" i="1"/>
  <c r="AK815" i="1"/>
  <c r="AO815" i="1"/>
  <c r="AS815" i="1"/>
  <c r="J815" i="1"/>
  <c r="V815" i="1"/>
  <c r="AD815" i="1"/>
  <c r="AL815" i="1"/>
  <c r="AT815" i="1"/>
  <c r="O815" i="1"/>
  <c r="AE815" i="1"/>
  <c r="S815" i="1"/>
  <c r="AI815" i="1"/>
  <c r="G815" i="1"/>
  <c r="AM815" i="1"/>
  <c r="K815" i="1"/>
  <c r="AQ815" i="1"/>
  <c r="W815" i="1"/>
  <c r="AA815" i="1"/>
  <c r="F751" i="1"/>
  <c r="J751" i="1"/>
  <c r="N751" i="1"/>
  <c r="R751" i="1"/>
  <c r="V751" i="1"/>
  <c r="Z751" i="1"/>
  <c r="AD751" i="1"/>
  <c r="AH751" i="1"/>
  <c r="AL751" i="1"/>
  <c r="AP751" i="1"/>
  <c r="AT751" i="1"/>
  <c r="H751" i="1"/>
  <c r="M751" i="1"/>
  <c r="S751" i="1"/>
  <c r="X751" i="1"/>
  <c r="AC751" i="1"/>
  <c r="AI751" i="1"/>
  <c r="AN751" i="1"/>
  <c r="AS751" i="1"/>
  <c r="I751" i="1"/>
  <c r="O751" i="1"/>
  <c r="T751" i="1"/>
  <c r="Y751" i="1"/>
  <c r="AE751" i="1"/>
  <c r="AJ751" i="1"/>
  <c r="AO751" i="1"/>
  <c r="P751" i="1"/>
  <c r="AA751" i="1"/>
  <c r="AK751" i="1"/>
  <c r="K751" i="1"/>
  <c r="AF751" i="1"/>
  <c r="G751" i="1"/>
  <c r="Q751" i="1"/>
  <c r="AB751" i="1"/>
  <c r="AM751" i="1"/>
  <c r="U751" i="1"/>
  <c r="AQ751" i="1"/>
  <c r="L751" i="1"/>
  <c r="W751" i="1"/>
  <c r="AG751" i="1"/>
  <c r="AR751" i="1"/>
  <c r="G691" i="1"/>
  <c r="K691" i="1"/>
  <c r="O691" i="1"/>
  <c r="S691" i="1"/>
  <c r="W691" i="1"/>
  <c r="AA691" i="1"/>
  <c r="AE691" i="1"/>
  <c r="AI691" i="1"/>
  <c r="AM691" i="1"/>
  <c r="AQ691" i="1"/>
  <c r="J691" i="1"/>
  <c r="P691" i="1"/>
  <c r="U691" i="1"/>
  <c r="Z691" i="1"/>
  <c r="AF691" i="1"/>
  <c r="AK691" i="1"/>
  <c r="AP691" i="1"/>
  <c r="L691" i="1"/>
  <c r="R691" i="1"/>
  <c r="Y691" i="1"/>
  <c r="AG691" i="1"/>
  <c r="AN691" i="1"/>
  <c r="AT691" i="1"/>
  <c r="I691" i="1"/>
  <c r="T691" i="1"/>
  <c r="AC691" i="1"/>
  <c r="AL691" i="1"/>
  <c r="M691" i="1"/>
  <c r="V691" i="1"/>
  <c r="AD691" i="1"/>
  <c r="AO691" i="1"/>
  <c r="F691" i="1"/>
  <c r="X691" i="1"/>
  <c r="AR691" i="1"/>
  <c r="H691" i="1"/>
  <c r="AB691" i="1"/>
  <c r="AS691" i="1"/>
  <c r="N691" i="1"/>
  <c r="AJ691" i="1"/>
  <c r="Q691" i="1"/>
  <c r="AH691" i="1"/>
  <c r="F817" i="1"/>
  <c r="J817" i="1"/>
  <c r="N817" i="1"/>
  <c r="R817" i="1"/>
  <c r="V817" i="1"/>
  <c r="Z817" i="1"/>
  <c r="AD817" i="1"/>
  <c r="AH817" i="1"/>
  <c r="AL817" i="1"/>
  <c r="AP817" i="1"/>
  <c r="AT817" i="1"/>
  <c r="H817" i="1"/>
  <c r="L817" i="1"/>
  <c r="T817" i="1"/>
  <c r="AB817" i="1"/>
  <c r="AJ817" i="1"/>
  <c r="AR817" i="1"/>
  <c r="G817" i="1"/>
  <c r="K817" i="1"/>
  <c r="O817" i="1"/>
  <c r="S817" i="1"/>
  <c r="W817" i="1"/>
  <c r="AA817" i="1"/>
  <c r="AE817" i="1"/>
  <c r="AI817" i="1"/>
  <c r="AM817" i="1"/>
  <c r="AQ817" i="1"/>
  <c r="P817" i="1"/>
  <c r="X817" i="1"/>
  <c r="AF817" i="1"/>
  <c r="AN817" i="1"/>
  <c r="M817" i="1"/>
  <c r="AC817" i="1"/>
  <c r="AS817" i="1"/>
  <c r="Q817" i="1"/>
  <c r="AG817" i="1"/>
  <c r="AK817" i="1"/>
  <c r="Y817" i="1"/>
  <c r="U817" i="1"/>
  <c r="I817" i="1"/>
  <c r="AO817" i="1"/>
  <c r="H785" i="1"/>
  <c r="L785" i="1"/>
  <c r="P785" i="1"/>
  <c r="T785" i="1"/>
  <c r="X785" i="1"/>
  <c r="AB785" i="1"/>
  <c r="AF785" i="1"/>
  <c r="AJ785" i="1"/>
  <c r="AN785" i="1"/>
  <c r="AR785" i="1"/>
  <c r="F785" i="1"/>
  <c r="K785" i="1"/>
  <c r="Q785" i="1"/>
  <c r="V785" i="1"/>
  <c r="AA785" i="1"/>
  <c r="AG785" i="1"/>
  <c r="AL785" i="1"/>
  <c r="AQ785" i="1"/>
  <c r="I785" i="1"/>
  <c r="O785" i="1"/>
  <c r="W785" i="1"/>
  <c r="AD785" i="1"/>
  <c r="AK785" i="1"/>
  <c r="AS785" i="1"/>
  <c r="S785" i="1"/>
  <c r="AO785" i="1"/>
  <c r="J785" i="1"/>
  <c r="R785" i="1"/>
  <c r="Y785" i="1"/>
  <c r="AE785" i="1"/>
  <c r="AM785" i="1"/>
  <c r="AT785" i="1"/>
  <c r="M785" i="1"/>
  <c r="Z785" i="1"/>
  <c r="AH785" i="1"/>
  <c r="AC785" i="1"/>
  <c r="N785" i="1"/>
  <c r="G785" i="1"/>
  <c r="AI785" i="1"/>
  <c r="AP785" i="1"/>
  <c r="U785" i="1"/>
  <c r="H753" i="1"/>
  <c r="L753" i="1"/>
  <c r="P753" i="1"/>
  <c r="T753" i="1"/>
  <c r="X753" i="1"/>
  <c r="AB753" i="1"/>
  <c r="AF753" i="1"/>
  <c r="AJ753" i="1"/>
  <c r="AN753" i="1"/>
  <c r="AR753" i="1"/>
  <c r="F753" i="1"/>
  <c r="K753" i="1"/>
  <c r="Q753" i="1"/>
  <c r="V753" i="1"/>
  <c r="AA753" i="1"/>
  <c r="AG753" i="1"/>
  <c r="AL753" i="1"/>
  <c r="AQ753" i="1"/>
  <c r="G753" i="1"/>
  <c r="M753" i="1"/>
  <c r="R753" i="1"/>
  <c r="W753" i="1"/>
  <c r="AC753" i="1"/>
  <c r="AH753" i="1"/>
  <c r="AM753" i="1"/>
  <c r="AS753" i="1"/>
  <c r="I753" i="1"/>
  <c r="S753" i="1"/>
  <c r="AD753" i="1"/>
  <c r="AO753" i="1"/>
  <c r="N753" i="1"/>
  <c r="AI753" i="1"/>
  <c r="J753" i="1"/>
  <c r="U753" i="1"/>
  <c r="AE753" i="1"/>
  <c r="AP753" i="1"/>
  <c r="Y753" i="1"/>
  <c r="AT753" i="1"/>
  <c r="O753" i="1"/>
  <c r="Z753" i="1"/>
  <c r="AK753" i="1"/>
  <c r="H721" i="1"/>
  <c r="L721" i="1"/>
  <c r="P721" i="1"/>
  <c r="T721" i="1"/>
  <c r="X721" i="1"/>
  <c r="AB721" i="1"/>
  <c r="AF721" i="1"/>
  <c r="AJ721" i="1"/>
  <c r="AN721" i="1"/>
  <c r="AR721" i="1"/>
  <c r="F721" i="1"/>
  <c r="K721" i="1"/>
  <c r="Q721" i="1"/>
  <c r="V721" i="1"/>
  <c r="AA721" i="1"/>
  <c r="AG721" i="1"/>
  <c r="AL721" i="1"/>
  <c r="AQ721" i="1"/>
  <c r="M721" i="1"/>
  <c r="S721" i="1"/>
  <c r="Z721" i="1"/>
  <c r="AH721" i="1"/>
  <c r="AO721" i="1"/>
  <c r="G721" i="1"/>
  <c r="N721" i="1"/>
  <c r="U721" i="1"/>
  <c r="AC721" i="1"/>
  <c r="AI721" i="1"/>
  <c r="AP721" i="1"/>
  <c r="O721" i="1"/>
  <c r="AD721" i="1"/>
  <c r="AS721" i="1"/>
  <c r="I721" i="1"/>
  <c r="AK721" i="1"/>
  <c r="Y721" i="1"/>
  <c r="R721" i="1"/>
  <c r="AE721" i="1"/>
  <c r="AT721" i="1"/>
  <c r="W721" i="1"/>
  <c r="J721" i="1"/>
  <c r="AM721" i="1"/>
  <c r="H689" i="1"/>
  <c r="L689" i="1"/>
  <c r="P689" i="1"/>
  <c r="T689" i="1"/>
  <c r="X689" i="1"/>
  <c r="AB689" i="1"/>
  <c r="AF689" i="1"/>
  <c r="AJ689" i="1"/>
  <c r="AN689" i="1"/>
  <c r="AR689" i="1"/>
  <c r="F689" i="1"/>
  <c r="K689" i="1"/>
  <c r="Q689" i="1"/>
  <c r="V689" i="1"/>
  <c r="AA689" i="1"/>
  <c r="AG689" i="1"/>
  <c r="AL689" i="1"/>
  <c r="AQ689" i="1"/>
  <c r="G689" i="1"/>
  <c r="N689" i="1"/>
  <c r="U689" i="1"/>
  <c r="AC689" i="1"/>
  <c r="AI689" i="1"/>
  <c r="AP689" i="1"/>
  <c r="M689" i="1"/>
  <c r="W689" i="1"/>
  <c r="AE689" i="1"/>
  <c r="AO689" i="1"/>
  <c r="R689" i="1"/>
  <c r="AD689" i="1"/>
  <c r="AS689" i="1"/>
  <c r="I689" i="1"/>
  <c r="S689" i="1"/>
  <c r="AH689" i="1"/>
  <c r="AT689" i="1"/>
  <c r="Y689" i="1"/>
  <c r="Z689" i="1"/>
  <c r="J689" i="1"/>
  <c r="AM689" i="1"/>
  <c r="O689" i="1"/>
  <c r="AK689" i="1"/>
  <c r="E657" i="1"/>
  <c r="C1587" i="1" s="1"/>
  <c r="I608" i="1"/>
  <c r="M608" i="1"/>
  <c r="Q608" i="1"/>
  <c r="U608" i="1"/>
  <c r="Y608" i="1"/>
  <c r="AC608" i="1"/>
  <c r="AG608" i="1"/>
  <c r="AK608" i="1"/>
  <c r="AO608" i="1"/>
  <c r="AS608" i="1"/>
  <c r="J608" i="1"/>
  <c r="R608" i="1"/>
  <c r="V608" i="1"/>
  <c r="AD608" i="1"/>
  <c r="AH608" i="1"/>
  <c r="AP608" i="1"/>
  <c r="K608" i="1"/>
  <c r="S608" i="1"/>
  <c r="AA608" i="1"/>
  <c r="AI608" i="1"/>
  <c r="AQ608" i="1"/>
  <c r="N608" i="1"/>
  <c r="Z608" i="1"/>
  <c r="AL608" i="1"/>
  <c r="AT608" i="1"/>
  <c r="G608" i="1"/>
  <c r="O608" i="1"/>
  <c r="W608" i="1"/>
  <c r="AE608" i="1"/>
  <c r="AM608" i="1"/>
  <c r="F608" i="1"/>
  <c r="L608" i="1"/>
  <c r="AB608" i="1"/>
  <c r="AR608" i="1"/>
  <c r="P608" i="1"/>
  <c r="AF608" i="1"/>
  <c r="T608" i="1"/>
  <c r="AJ608" i="1"/>
  <c r="H608" i="1"/>
  <c r="AN608" i="1"/>
  <c r="X608" i="1"/>
  <c r="I772" i="1"/>
  <c r="M772" i="1"/>
  <c r="Q772" i="1"/>
  <c r="U772" i="1"/>
  <c r="Y772" i="1"/>
  <c r="AC772" i="1"/>
  <c r="AG772" i="1"/>
  <c r="AK772" i="1"/>
  <c r="AO772" i="1"/>
  <c r="AS772" i="1"/>
  <c r="F772" i="1"/>
  <c r="K772" i="1"/>
  <c r="P772" i="1"/>
  <c r="V772" i="1"/>
  <c r="AA772" i="1"/>
  <c r="AF772" i="1"/>
  <c r="AL772" i="1"/>
  <c r="AQ772" i="1"/>
  <c r="G772" i="1"/>
  <c r="L772" i="1"/>
  <c r="R772" i="1"/>
  <c r="W772" i="1"/>
  <c r="AB772" i="1"/>
  <c r="AH772" i="1"/>
  <c r="AM772" i="1"/>
  <c r="AR772" i="1"/>
  <c r="H772" i="1"/>
  <c r="S772" i="1"/>
  <c r="AD772" i="1"/>
  <c r="AN772" i="1"/>
  <c r="N772" i="1"/>
  <c r="AI772" i="1"/>
  <c r="J772" i="1"/>
  <c r="T772" i="1"/>
  <c r="AE772" i="1"/>
  <c r="AP772" i="1"/>
  <c r="X772" i="1"/>
  <c r="AT772" i="1"/>
  <c r="AJ772" i="1"/>
  <c r="O772" i="1"/>
  <c r="Z772" i="1"/>
  <c r="I720" i="1"/>
  <c r="M720" i="1"/>
  <c r="Q720" i="1"/>
  <c r="U720" i="1"/>
  <c r="Y720" i="1"/>
  <c r="AC720" i="1"/>
  <c r="AG720" i="1"/>
  <c r="AK720" i="1"/>
  <c r="AO720" i="1"/>
  <c r="AS720" i="1"/>
  <c r="J720" i="1"/>
  <c r="O720" i="1"/>
  <c r="T720" i="1"/>
  <c r="Z720" i="1"/>
  <c r="AE720" i="1"/>
  <c r="AJ720" i="1"/>
  <c r="AP720" i="1"/>
  <c r="K720" i="1"/>
  <c r="R720" i="1"/>
  <c r="X720" i="1"/>
  <c r="AF720" i="1"/>
  <c r="AM720" i="1"/>
  <c r="AT720" i="1"/>
  <c r="F720" i="1"/>
  <c r="L720" i="1"/>
  <c r="S720" i="1"/>
  <c r="AA720" i="1"/>
  <c r="AH720" i="1"/>
  <c r="AN720" i="1"/>
  <c r="N720" i="1"/>
  <c r="AB720" i="1"/>
  <c r="AQ720" i="1"/>
  <c r="V720" i="1"/>
  <c r="H720" i="1"/>
  <c r="AL720" i="1"/>
  <c r="P720" i="1"/>
  <c r="AD720" i="1"/>
  <c r="AR720" i="1"/>
  <c r="G720" i="1"/>
  <c r="AI720" i="1"/>
  <c r="W720" i="1"/>
  <c r="I680" i="1"/>
  <c r="M680" i="1"/>
  <c r="Q680" i="1"/>
  <c r="U680" i="1"/>
  <c r="Y680" i="1"/>
  <c r="AC680" i="1"/>
  <c r="AG680" i="1"/>
  <c r="AK680" i="1"/>
  <c r="AO680" i="1"/>
  <c r="AS680" i="1"/>
  <c r="G680" i="1"/>
  <c r="L680" i="1"/>
  <c r="R680" i="1"/>
  <c r="W680" i="1"/>
  <c r="AB680" i="1"/>
  <c r="AH680" i="1"/>
  <c r="AM680" i="1"/>
  <c r="AR680" i="1"/>
  <c r="K680" i="1"/>
  <c r="S680" i="1"/>
  <c r="Z680" i="1"/>
  <c r="AF680" i="1"/>
  <c r="AN680" i="1"/>
  <c r="F680" i="1"/>
  <c r="N680" i="1"/>
  <c r="T680" i="1"/>
  <c r="AA680" i="1"/>
  <c r="AI680" i="1"/>
  <c r="AP680" i="1"/>
  <c r="J680" i="1"/>
  <c r="X680" i="1"/>
  <c r="AL680" i="1"/>
  <c r="O680" i="1"/>
  <c r="AE680" i="1"/>
  <c r="P680" i="1"/>
  <c r="AJ680" i="1"/>
  <c r="V680" i="1"/>
  <c r="AD680" i="1"/>
  <c r="AQ680" i="1"/>
  <c r="H680" i="1"/>
  <c r="AT680" i="1"/>
  <c r="G648" i="1"/>
  <c r="K648" i="1"/>
  <c r="O648" i="1"/>
  <c r="S648" i="1"/>
  <c r="W648" i="1"/>
  <c r="I648" i="1"/>
  <c r="N648" i="1"/>
  <c r="T648" i="1"/>
  <c r="Y648" i="1"/>
  <c r="AC648" i="1"/>
  <c r="AG648" i="1"/>
  <c r="AK648" i="1"/>
  <c r="AO648" i="1"/>
  <c r="AS648" i="1"/>
  <c r="H648" i="1"/>
  <c r="P648" i="1"/>
  <c r="V648" i="1"/>
  <c r="AB648" i="1"/>
  <c r="AH648" i="1"/>
  <c r="AM648" i="1"/>
  <c r="AR648" i="1"/>
  <c r="L648" i="1"/>
  <c r="U648" i="1"/>
  <c r="AD648" i="1"/>
  <c r="AJ648" i="1"/>
  <c r="AQ648" i="1"/>
  <c r="M648" i="1"/>
  <c r="X648" i="1"/>
  <c r="AE648" i="1"/>
  <c r="AL648" i="1"/>
  <c r="AT648" i="1"/>
  <c r="Q648" i="1"/>
  <c r="AF648" i="1"/>
  <c r="F648" i="1"/>
  <c r="Z648" i="1"/>
  <c r="AN648" i="1"/>
  <c r="AA648" i="1"/>
  <c r="AI648" i="1"/>
  <c r="AP648" i="1"/>
  <c r="J648" i="1"/>
  <c r="R648" i="1"/>
  <c r="H819" i="1"/>
  <c r="L819" i="1"/>
  <c r="P819" i="1"/>
  <c r="T819" i="1"/>
  <c r="X819" i="1"/>
  <c r="AB819" i="1"/>
  <c r="AF819" i="1"/>
  <c r="AJ819" i="1"/>
  <c r="AN819" i="1"/>
  <c r="AR819" i="1"/>
  <c r="J819" i="1"/>
  <c r="R819" i="1"/>
  <c r="Z819" i="1"/>
  <c r="AH819" i="1"/>
  <c r="AP819" i="1"/>
  <c r="I819" i="1"/>
  <c r="M819" i="1"/>
  <c r="Q819" i="1"/>
  <c r="U819" i="1"/>
  <c r="Y819" i="1"/>
  <c r="AC819" i="1"/>
  <c r="AG819" i="1"/>
  <c r="AK819" i="1"/>
  <c r="AO819" i="1"/>
  <c r="AS819" i="1"/>
  <c r="F819" i="1"/>
  <c r="N819" i="1"/>
  <c r="V819" i="1"/>
  <c r="AD819" i="1"/>
  <c r="AL819" i="1"/>
  <c r="AT819" i="1"/>
  <c r="K819" i="1"/>
  <c r="AA819" i="1"/>
  <c r="AQ819" i="1"/>
  <c r="O819" i="1"/>
  <c r="AE819" i="1"/>
  <c r="S819" i="1"/>
  <c r="AI819" i="1"/>
  <c r="G819" i="1"/>
  <c r="AM819" i="1"/>
  <c r="W819" i="1"/>
  <c r="F787" i="1"/>
  <c r="J787" i="1"/>
  <c r="N787" i="1"/>
  <c r="R787" i="1"/>
  <c r="V787" i="1"/>
  <c r="Z787" i="1"/>
  <c r="AD787" i="1"/>
  <c r="AH787" i="1"/>
  <c r="AL787" i="1"/>
  <c r="AP787" i="1"/>
  <c r="AT787" i="1"/>
  <c r="I787" i="1"/>
  <c r="O787" i="1"/>
  <c r="T787" i="1"/>
  <c r="Y787" i="1"/>
  <c r="AE787" i="1"/>
  <c r="AJ787" i="1"/>
  <c r="AO787" i="1"/>
  <c r="L787" i="1"/>
  <c r="S787" i="1"/>
  <c r="AA787" i="1"/>
  <c r="AG787" i="1"/>
  <c r="AN787" i="1"/>
  <c r="P787" i="1"/>
  <c r="AC787" i="1"/>
  <c r="AR787" i="1"/>
  <c r="G787" i="1"/>
  <c r="M787" i="1"/>
  <c r="U787" i="1"/>
  <c r="AB787" i="1"/>
  <c r="AI787" i="1"/>
  <c r="AQ787" i="1"/>
  <c r="H787" i="1"/>
  <c r="W787" i="1"/>
  <c r="AK787" i="1"/>
  <c r="AF787" i="1"/>
  <c r="AS787" i="1"/>
  <c r="X787" i="1"/>
  <c r="K787" i="1"/>
  <c r="AM787" i="1"/>
  <c r="Q787" i="1"/>
  <c r="F723" i="1"/>
  <c r="J723" i="1"/>
  <c r="N723" i="1"/>
  <c r="R723" i="1"/>
  <c r="V723" i="1"/>
  <c r="Z723" i="1"/>
  <c r="AD723" i="1"/>
  <c r="AH723" i="1"/>
  <c r="AL723" i="1"/>
  <c r="AP723" i="1"/>
  <c r="AT723" i="1"/>
  <c r="I723" i="1"/>
  <c r="O723" i="1"/>
  <c r="T723" i="1"/>
  <c r="Y723" i="1"/>
  <c r="AE723" i="1"/>
  <c r="AJ723" i="1"/>
  <c r="AO723" i="1"/>
  <c r="H723" i="1"/>
  <c r="P723" i="1"/>
  <c r="W723" i="1"/>
  <c r="AC723" i="1"/>
  <c r="AK723" i="1"/>
  <c r="AR723" i="1"/>
  <c r="K723" i="1"/>
  <c r="Q723" i="1"/>
  <c r="X723" i="1"/>
  <c r="AF723" i="1"/>
  <c r="AM723" i="1"/>
  <c r="AS723" i="1"/>
  <c r="S723" i="1"/>
  <c r="AG723" i="1"/>
  <c r="L723" i="1"/>
  <c r="AB723" i="1"/>
  <c r="G723" i="1"/>
  <c r="U723" i="1"/>
  <c r="AI723" i="1"/>
  <c r="AA723" i="1"/>
  <c r="AN723" i="1"/>
  <c r="M723" i="1"/>
  <c r="AQ723" i="1"/>
  <c r="H631" i="1"/>
  <c r="L631" i="1"/>
  <c r="P631" i="1"/>
  <c r="T631" i="1"/>
  <c r="X631" i="1"/>
  <c r="AB631" i="1"/>
  <c r="AF631" i="1"/>
  <c r="AJ631" i="1"/>
  <c r="AN631" i="1"/>
  <c r="AR631" i="1"/>
  <c r="F631" i="1"/>
  <c r="K631" i="1"/>
  <c r="Q631" i="1"/>
  <c r="V631" i="1"/>
  <c r="AA631" i="1"/>
  <c r="AG631" i="1"/>
  <c r="AL631" i="1"/>
  <c r="AQ631" i="1"/>
  <c r="J631" i="1"/>
  <c r="R631" i="1"/>
  <c r="Y631" i="1"/>
  <c r="AE631" i="1"/>
  <c r="AM631" i="1"/>
  <c r="AT631" i="1"/>
  <c r="G631" i="1"/>
  <c r="O631" i="1"/>
  <c r="Z631" i="1"/>
  <c r="AI631" i="1"/>
  <c r="AS631" i="1"/>
  <c r="I631" i="1"/>
  <c r="U631" i="1"/>
  <c r="AH631" i="1"/>
  <c r="M631" i="1"/>
  <c r="W631" i="1"/>
  <c r="AK631" i="1"/>
  <c r="N631" i="1"/>
  <c r="AO631" i="1"/>
  <c r="AC631" i="1"/>
  <c r="AD631" i="1"/>
  <c r="AP631" i="1"/>
  <c r="S631" i="1"/>
  <c r="I822" i="1"/>
  <c r="M822" i="1"/>
  <c r="Q822" i="1"/>
  <c r="U822" i="1"/>
  <c r="Y822" i="1"/>
  <c r="AC822" i="1"/>
  <c r="AG822" i="1"/>
  <c r="AK822" i="1"/>
  <c r="AO822" i="1"/>
  <c r="AS822" i="1"/>
  <c r="G822" i="1"/>
  <c r="O822" i="1"/>
  <c r="W822" i="1"/>
  <c r="AE822" i="1"/>
  <c r="AM822" i="1"/>
  <c r="F822" i="1"/>
  <c r="J822" i="1"/>
  <c r="N822" i="1"/>
  <c r="R822" i="1"/>
  <c r="V822" i="1"/>
  <c r="Z822" i="1"/>
  <c r="AD822" i="1"/>
  <c r="AH822" i="1"/>
  <c r="AL822" i="1"/>
  <c r="AP822" i="1"/>
  <c r="AT822" i="1"/>
  <c r="K822" i="1"/>
  <c r="S822" i="1"/>
  <c r="AA822" i="1"/>
  <c r="AI822" i="1"/>
  <c r="AQ822" i="1"/>
  <c r="P822" i="1"/>
  <c r="AF822" i="1"/>
  <c r="T822" i="1"/>
  <c r="AJ822" i="1"/>
  <c r="H822" i="1"/>
  <c r="X822" i="1"/>
  <c r="AB822" i="1"/>
  <c r="AN822" i="1"/>
  <c r="L822" i="1"/>
  <c r="AR822" i="1"/>
  <c r="I806" i="1"/>
  <c r="M806" i="1"/>
  <c r="Q806" i="1"/>
  <c r="U806" i="1"/>
  <c r="Y806" i="1"/>
  <c r="AC806" i="1"/>
  <c r="AG806" i="1"/>
  <c r="AK806" i="1"/>
  <c r="AO806" i="1"/>
  <c r="AS806" i="1"/>
  <c r="G806" i="1"/>
  <c r="O806" i="1"/>
  <c r="W806" i="1"/>
  <c r="AE806" i="1"/>
  <c r="AM806" i="1"/>
  <c r="F806" i="1"/>
  <c r="J806" i="1"/>
  <c r="N806" i="1"/>
  <c r="R806" i="1"/>
  <c r="V806" i="1"/>
  <c r="Z806" i="1"/>
  <c r="AD806" i="1"/>
  <c r="AH806" i="1"/>
  <c r="AL806" i="1"/>
  <c r="AP806" i="1"/>
  <c r="AT806" i="1"/>
  <c r="K806" i="1"/>
  <c r="S806" i="1"/>
  <c r="AA806" i="1"/>
  <c r="AI806" i="1"/>
  <c r="AQ806" i="1"/>
  <c r="P806" i="1"/>
  <c r="AF806" i="1"/>
  <c r="X806" i="1"/>
  <c r="AN806" i="1"/>
  <c r="L806" i="1"/>
  <c r="AB806" i="1"/>
  <c r="AR806" i="1"/>
  <c r="T806" i="1"/>
  <c r="AJ806" i="1"/>
  <c r="H806" i="1"/>
  <c r="G774" i="1"/>
  <c r="K774" i="1"/>
  <c r="O774" i="1"/>
  <c r="S774" i="1"/>
  <c r="W774" i="1"/>
  <c r="AA774" i="1"/>
  <c r="AE774" i="1"/>
  <c r="AI774" i="1"/>
  <c r="AM774" i="1"/>
  <c r="AQ774" i="1"/>
  <c r="I774" i="1"/>
  <c r="N774" i="1"/>
  <c r="T774" i="1"/>
  <c r="Y774" i="1"/>
  <c r="AD774" i="1"/>
  <c r="AJ774" i="1"/>
  <c r="AO774" i="1"/>
  <c r="AT774" i="1"/>
  <c r="J774" i="1"/>
  <c r="P774" i="1"/>
  <c r="U774" i="1"/>
  <c r="Z774" i="1"/>
  <c r="AF774" i="1"/>
  <c r="AK774" i="1"/>
  <c r="AP774" i="1"/>
  <c r="L774" i="1"/>
  <c r="V774" i="1"/>
  <c r="AG774" i="1"/>
  <c r="AR774" i="1"/>
  <c r="Q774" i="1"/>
  <c r="M774" i="1"/>
  <c r="X774" i="1"/>
  <c r="AH774" i="1"/>
  <c r="AS774" i="1"/>
  <c r="F774" i="1"/>
  <c r="AB774" i="1"/>
  <c r="AL774" i="1"/>
  <c r="H774" i="1"/>
  <c r="AN774" i="1"/>
  <c r="R774" i="1"/>
  <c r="AC774" i="1"/>
  <c r="E678" i="1"/>
  <c r="C2088" i="1" s="1"/>
  <c r="E646" i="1"/>
  <c r="C2056" i="1" s="1"/>
  <c r="E614" i="1"/>
  <c r="C1784" i="1" s="1"/>
  <c r="C2183" i="1"/>
  <c r="C2184" i="1"/>
  <c r="C2193" i="1"/>
  <c r="C2225" i="1"/>
  <c r="C2162" i="1"/>
  <c r="C2216" i="1"/>
  <c r="C2036" i="1"/>
  <c r="C2148" i="1"/>
  <c r="C2022" i="1"/>
  <c r="C2094" i="1"/>
  <c r="C2071" i="1"/>
  <c r="C2131" i="1"/>
  <c r="C2021" i="1"/>
  <c r="C2051" i="1"/>
  <c r="C2119" i="1"/>
  <c r="C2214" i="1"/>
  <c r="G808" i="1"/>
  <c r="K808" i="1"/>
  <c r="O808" i="1"/>
  <c r="S808" i="1"/>
  <c r="W808" i="1"/>
  <c r="AA808" i="1"/>
  <c r="AE808" i="1"/>
  <c r="AI808" i="1"/>
  <c r="AM808" i="1"/>
  <c r="AQ808" i="1"/>
  <c r="M808" i="1"/>
  <c r="U808" i="1"/>
  <c r="AC808" i="1"/>
  <c r="AK808" i="1"/>
  <c r="AS808" i="1"/>
  <c r="H808" i="1"/>
  <c r="L808" i="1"/>
  <c r="P808" i="1"/>
  <c r="T808" i="1"/>
  <c r="X808" i="1"/>
  <c r="AB808" i="1"/>
  <c r="AF808" i="1"/>
  <c r="AJ808" i="1"/>
  <c r="AN808" i="1"/>
  <c r="AR808" i="1"/>
  <c r="I808" i="1"/>
  <c r="Q808" i="1"/>
  <c r="Y808" i="1"/>
  <c r="AG808" i="1"/>
  <c r="AO808" i="1"/>
  <c r="N808" i="1"/>
  <c r="AD808" i="1"/>
  <c r="AT808" i="1"/>
  <c r="F808" i="1"/>
  <c r="V808" i="1"/>
  <c r="J808" i="1"/>
  <c r="Z808" i="1"/>
  <c r="R808" i="1"/>
  <c r="AH808" i="1"/>
  <c r="AL808" i="1"/>
  <c r="AP808" i="1"/>
  <c r="I776" i="1"/>
  <c r="M776" i="1"/>
  <c r="Q776" i="1"/>
  <c r="U776" i="1"/>
  <c r="Y776" i="1"/>
  <c r="AC776" i="1"/>
  <c r="AG776" i="1"/>
  <c r="AK776" i="1"/>
  <c r="AO776" i="1"/>
  <c r="AS776" i="1"/>
  <c r="G776" i="1"/>
  <c r="L776" i="1"/>
  <c r="R776" i="1"/>
  <c r="W776" i="1"/>
  <c r="AB776" i="1"/>
  <c r="AH776" i="1"/>
  <c r="AM776" i="1"/>
  <c r="AR776" i="1"/>
  <c r="H776" i="1"/>
  <c r="O776" i="1"/>
  <c r="V776" i="1"/>
  <c r="AD776" i="1"/>
  <c r="AJ776" i="1"/>
  <c r="AQ776" i="1"/>
  <c r="S776" i="1"/>
  <c r="AF776" i="1"/>
  <c r="J776" i="1"/>
  <c r="P776" i="1"/>
  <c r="X776" i="1"/>
  <c r="AE776" i="1"/>
  <c r="AL776" i="1"/>
  <c r="AT776" i="1"/>
  <c r="K776" i="1"/>
  <c r="Z776" i="1"/>
  <c r="AN776" i="1"/>
  <c r="AA776" i="1"/>
  <c r="AP776" i="1"/>
  <c r="T776" i="1"/>
  <c r="F776" i="1"/>
  <c r="AI776" i="1"/>
  <c r="N776" i="1"/>
  <c r="E740" i="1"/>
  <c r="C2150" i="1" s="1"/>
  <c r="H831" i="1"/>
  <c r="L831" i="1"/>
  <c r="P831" i="1"/>
  <c r="T831" i="1"/>
  <c r="X831" i="1"/>
  <c r="AB831" i="1"/>
  <c r="AF831" i="1"/>
  <c r="AJ831" i="1"/>
  <c r="AN831" i="1"/>
  <c r="AR831" i="1"/>
  <c r="M831" i="1"/>
  <c r="U831" i="1"/>
  <c r="Y831" i="1"/>
  <c r="AG831" i="1"/>
  <c r="AO831" i="1"/>
  <c r="AS831" i="1"/>
  <c r="F831" i="1"/>
  <c r="N831" i="1"/>
  <c r="V831" i="1"/>
  <c r="AD831" i="1"/>
  <c r="AL831" i="1"/>
  <c r="AT831" i="1"/>
  <c r="I831" i="1"/>
  <c r="Q831" i="1"/>
  <c r="AC831" i="1"/>
  <c r="AK831" i="1"/>
  <c r="J831" i="1"/>
  <c r="R831" i="1"/>
  <c r="Z831" i="1"/>
  <c r="AH831" i="1"/>
  <c r="AP831" i="1"/>
  <c r="O831" i="1"/>
  <c r="AE831" i="1"/>
  <c r="S831" i="1"/>
  <c r="AI831" i="1"/>
  <c r="G831" i="1"/>
  <c r="W831" i="1"/>
  <c r="AM831" i="1"/>
  <c r="K831" i="1"/>
  <c r="AQ831" i="1"/>
  <c r="AA831" i="1"/>
  <c r="H799" i="1"/>
  <c r="L799" i="1"/>
  <c r="P799" i="1"/>
  <c r="T799" i="1"/>
  <c r="X799" i="1"/>
  <c r="AB799" i="1"/>
  <c r="AF799" i="1"/>
  <c r="AJ799" i="1"/>
  <c r="AN799" i="1"/>
  <c r="AR799" i="1"/>
  <c r="F799" i="1"/>
  <c r="N799" i="1"/>
  <c r="V799" i="1"/>
  <c r="AD799" i="1"/>
  <c r="AL799" i="1"/>
  <c r="AT799" i="1"/>
  <c r="I799" i="1"/>
  <c r="M799" i="1"/>
  <c r="Q799" i="1"/>
  <c r="U799" i="1"/>
  <c r="Y799" i="1"/>
  <c r="AC799" i="1"/>
  <c r="AG799" i="1"/>
  <c r="AK799" i="1"/>
  <c r="AO799" i="1"/>
  <c r="AS799" i="1"/>
  <c r="J799" i="1"/>
  <c r="R799" i="1"/>
  <c r="Z799" i="1"/>
  <c r="AH799" i="1"/>
  <c r="AP799" i="1"/>
  <c r="O799" i="1"/>
  <c r="AE799" i="1"/>
  <c r="W799" i="1"/>
  <c r="AM799" i="1"/>
  <c r="AA799" i="1"/>
  <c r="AQ799" i="1"/>
  <c r="S799" i="1"/>
  <c r="AI799" i="1"/>
  <c r="G799" i="1"/>
  <c r="K799" i="1"/>
  <c r="F767" i="1"/>
  <c r="J767" i="1"/>
  <c r="N767" i="1"/>
  <c r="R767" i="1"/>
  <c r="V767" i="1"/>
  <c r="Z767" i="1"/>
  <c r="AD767" i="1"/>
  <c r="AH767" i="1"/>
  <c r="AL767" i="1"/>
  <c r="AP767" i="1"/>
  <c r="AT767" i="1"/>
  <c r="H767" i="1"/>
  <c r="M767" i="1"/>
  <c r="S767" i="1"/>
  <c r="X767" i="1"/>
  <c r="AC767" i="1"/>
  <c r="AI767" i="1"/>
  <c r="AN767" i="1"/>
  <c r="AS767" i="1"/>
  <c r="I767" i="1"/>
  <c r="O767" i="1"/>
  <c r="T767" i="1"/>
  <c r="Y767" i="1"/>
  <c r="AE767" i="1"/>
  <c r="AJ767" i="1"/>
  <c r="AO767" i="1"/>
  <c r="K767" i="1"/>
  <c r="U767" i="1"/>
  <c r="AF767" i="1"/>
  <c r="AQ767" i="1"/>
  <c r="AA767" i="1"/>
  <c r="L767" i="1"/>
  <c r="W767" i="1"/>
  <c r="AG767" i="1"/>
  <c r="AR767" i="1"/>
  <c r="P767" i="1"/>
  <c r="AK767" i="1"/>
  <c r="AM767" i="1"/>
  <c r="Q767" i="1"/>
  <c r="G767" i="1"/>
  <c r="AB767" i="1"/>
  <c r="F707" i="1"/>
  <c r="J707" i="1"/>
  <c r="N707" i="1"/>
  <c r="R707" i="1"/>
  <c r="V707" i="1"/>
  <c r="Z707" i="1"/>
  <c r="AD707" i="1"/>
  <c r="AH707" i="1"/>
  <c r="AL707" i="1"/>
  <c r="AP707" i="1"/>
  <c r="AT707" i="1"/>
  <c r="I707" i="1"/>
  <c r="O707" i="1"/>
  <c r="T707" i="1"/>
  <c r="Y707" i="1"/>
  <c r="AE707" i="1"/>
  <c r="AJ707" i="1"/>
  <c r="AO707" i="1"/>
  <c r="K707" i="1"/>
  <c r="P707" i="1"/>
  <c r="U707" i="1"/>
  <c r="AA707" i="1"/>
  <c r="AF707" i="1"/>
  <c r="AK707" i="1"/>
  <c r="AQ707" i="1"/>
  <c r="G707" i="1"/>
  <c r="Q707" i="1"/>
  <c r="AB707" i="1"/>
  <c r="AM707" i="1"/>
  <c r="H707" i="1"/>
  <c r="S707" i="1"/>
  <c r="AC707" i="1"/>
  <c r="AN707" i="1"/>
  <c r="L707" i="1"/>
  <c r="AG707" i="1"/>
  <c r="X707" i="1"/>
  <c r="M707" i="1"/>
  <c r="AI707" i="1"/>
  <c r="W707" i="1"/>
  <c r="AR707" i="1"/>
  <c r="AS707" i="1"/>
  <c r="F675" i="1"/>
  <c r="J675" i="1"/>
  <c r="N675" i="1"/>
  <c r="R675" i="1"/>
  <c r="V675" i="1"/>
  <c r="Z675" i="1"/>
  <c r="AD675" i="1"/>
  <c r="AH675" i="1"/>
  <c r="AL675" i="1"/>
  <c r="AP675" i="1"/>
  <c r="AT675" i="1"/>
  <c r="I675" i="1"/>
  <c r="O675" i="1"/>
  <c r="T675" i="1"/>
  <c r="Y675" i="1"/>
  <c r="AE675" i="1"/>
  <c r="AJ675" i="1"/>
  <c r="AO675" i="1"/>
  <c r="K675" i="1"/>
  <c r="Q675" i="1"/>
  <c r="X675" i="1"/>
  <c r="AF675" i="1"/>
  <c r="AM675" i="1"/>
  <c r="AS675" i="1"/>
  <c r="L675" i="1"/>
  <c r="S675" i="1"/>
  <c r="AA675" i="1"/>
  <c r="AG675" i="1"/>
  <c r="AN675" i="1"/>
  <c r="P675" i="1"/>
  <c r="AC675" i="1"/>
  <c r="AR675" i="1"/>
  <c r="G675" i="1"/>
  <c r="U675" i="1"/>
  <c r="AI675" i="1"/>
  <c r="H675" i="1"/>
  <c r="AK675" i="1"/>
  <c r="M675" i="1"/>
  <c r="AQ675" i="1"/>
  <c r="W675" i="1"/>
  <c r="AB675" i="1"/>
  <c r="F825" i="1"/>
  <c r="J825" i="1"/>
  <c r="N825" i="1"/>
  <c r="R825" i="1"/>
  <c r="V825" i="1"/>
  <c r="Z825" i="1"/>
  <c r="AD825" i="1"/>
  <c r="AH825" i="1"/>
  <c r="AL825" i="1"/>
  <c r="AP825" i="1"/>
  <c r="AT825" i="1"/>
  <c r="G825" i="1"/>
  <c r="O825" i="1"/>
  <c r="W825" i="1"/>
  <c r="AE825" i="1"/>
  <c r="AM825" i="1"/>
  <c r="L825" i="1"/>
  <c r="P825" i="1"/>
  <c r="X825" i="1"/>
  <c r="AF825" i="1"/>
  <c r="AJ825" i="1"/>
  <c r="AR825" i="1"/>
  <c r="K825" i="1"/>
  <c r="S825" i="1"/>
  <c r="AA825" i="1"/>
  <c r="AI825" i="1"/>
  <c r="AQ825" i="1"/>
  <c r="H825" i="1"/>
  <c r="T825" i="1"/>
  <c r="AB825" i="1"/>
  <c r="AN825" i="1"/>
  <c r="U825" i="1"/>
  <c r="AK825" i="1"/>
  <c r="I825" i="1"/>
  <c r="Y825" i="1"/>
  <c r="AO825" i="1"/>
  <c r="M825" i="1"/>
  <c r="AC825" i="1"/>
  <c r="AG825" i="1"/>
  <c r="AS825" i="1"/>
  <c r="Q825" i="1"/>
  <c r="F809" i="1"/>
  <c r="J809" i="1"/>
  <c r="N809" i="1"/>
  <c r="R809" i="1"/>
  <c r="V809" i="1"/>
  <c r="Z809" i="1"/>
  <c r="AD809" i="1"/>
  <c r="AH809" i="1"/>
  <c r="AL809" i="1"/>
  <c r="AP809" i="1"/>
  <c r="AT809" i="1"/>
  <c r="L809" i="1"/>
  <c r="T809" i="1"/>
  <c r="AB809" i="1"/>
  <c r="AJ809" i="1"/>
  <c r="AR809" i="1"/>
  <c r="G809" i="1"/>
  <c r="K809" i="1"/>
  <c r="O809" i="1"/>
  <c r="S809" i="1"/>
  <c r="W809" i="1"/>
  <c r="AA809" i="1"/>
  <c r="AE809" i="1"/>
  <c r="AI809" i="1"/>
  <c r="AM809" i="1"/>
  <c r="AQ809" i="1"/>
  <c r="H809" i="1"/>
  <c r="P809" i="1"/>
  <c r="X809" i="1"/>
  <c r="AF809" i="1"/>
  <c r="AN809" i="1"/>
  <c r="U809" i="1"/>
  <c r="AK809" i="1"/>
  <c r="Y809" i="1"/>
  <c r="M809" i="1"/>
  <c r="AC809" i="1"/>
  <c r="Q809" i="1"/>
  <c r="AG809" i="1"/>
  <c r="I809" i="1"/>
  <c r="AO809" i="1"/>
  <c r="AS809" i="1"/>
  <c r="F793" i="1"/>
  <c r="J793" i="1"/>
  <c r="N793" i="1"/>
  <c r="R793" i="1"/>
  <c r="V793" i="1"/>
  <c r="Z793" i="1"/>
  <c r="AD793" i="1"/>
  <c r="AH793" i="1"/>
  <c r="AL793" i="1"/>
  <c r="AP793" i="1"/>
  <c r="AT793" i="1"/>
  <c r="L793" i="1"/>
  <c r="T793" i="1"/>
  <c r="AB793" i="1"/>
  <c r="AJ793" i="1"/>
  <c r="AR793" i="1"/>
  <c r="G793" i="1"/>
  <c r="K793" i="1"/>
  <c r="O793" i="1"/>
  <c r="S793" i="1"/>
  <c r="W793" i="1"/>
  <c r="AA793" i="1"/>
  <c r="AE793" i="1"/>
  <c r="AI793" i="1"/>
  <c r="AM793" i="1"/>
  <c r="AQ793" i="1"/>
  <c r="H793" i="1"/>
  <c r="P793" i="1"/>
  <c r="X793" i="1"/>
  <c r="AF793" i="1"/>
  <c r="AN793" i="1"/>
  <c r="U793" i="1"/>
  <c r="AK793" i="1"/>
  <c r="M793" i="1"/>
  <c r="AS793" i="1"/>
  <c r="AG793" i="1"/>
  <c r="I793" i="1"/>
  <c r="Y793" i="1"/>
  <c r="AO793" i="1"/>
  <c r="AC793" i="1"/>
  <c r="Q793" i="1"/>
  <c r="H777" i="1"/>
  <c r="L777" i="1"/>
  <c r="P777" i="1"/>
  <c r="T777" i="1"/>
  <c r="X777" i="1"/>
  <c r="AB777" i="1"/>
  <c r="AF777" i="1"/>
  <c r="AJ777" i="1"/>
  <c r="AN777" i="1"/>
  <c r="AR777" i="1"/>
  <c r="I777" i="1"/>
  <c r="N777" i="1"/>
  <c r="S777" i="1"/>
  <c r="Y777" i="1"/>
  <c r="AD777" i="1"/>
  <c r="AI777" i="1"/>
  <c r="AO777" i="1"/>
  <c r="AT777" i="1"/>
  <c r="J777" i="1"/>
  <c r="Q777" i="1"/>
  <c r="W777" i="1"/>
  <c r="AE777" i="1"/>
  <c r="AL777" i="1"/>
  <c r="AS777" i="1"/>
  <c r="F777" i="1"/>
  <c r="U777" i="1"/>
  <c r="AH777" i="1"/>
  <c r="AP777" i="1"/>
  <c r="K777" i="1"/>
  <c r="R777" i="1"/>
  <c r="Z777" i="1"/>
  <c r="AG777" i="1"/>
  <c r="AM777" i="1"/>
  <c r="M777" i="1"/>
  <c r="AA777" i="1"/>
  <c r="O777" i="1"/>
  <c r="AQ777" i="1"/>
  <c r="AK777" i="1"/>
  <c r="V777" i="1"/>
  <c r="AC777" i="1"/>
  <c r="G777" i="1"/>
  <c r="H761" i="1"/>
  <c r="L761" i="1"/>
  <c r="P761" i="1"/>
  <c r="T761" i="1"/>
  <c r="X761" i="1"/>
  <c r="AB761" i="1"/>
  <c r="AF761" i="1"/>
  <c r="AJ761" i="1"/>
  <c r="AN761" i="1"/>
  <c r="AR761" i="1"/>
  <c r="I761" i="1"/>
  <c r="N761" i="1"/>
  <c r="S761" i="1"/>
  <c r="Y761" i="1"/>
  <c r="AD761" i="1"/>
  <c r="AI761" i="1"/>
  <c r="AO761" i="1"/>
  <c r="AT761" i="1"/>
  <c r="J761" i="1"/>
  <c r="O761" i="1"/>
  <c r="U761" i="1"/>
  <c r="Z761" i="1"/>
  <c r="AE761" i="1"/>
  <c r="AK761" i="1"/>
  <c r="AP761" i="1"/>
  <c r="K761" i="1"/>
  <c r="V761" i="1"/>
  <c r="AG761" i="1"/>
  <c r="AQ761" i="1"/>
  <c r="Q761" i="1"/>
  <c r="AL761" i="1"/>
  <c r="M761" i="1"/>
  <c r="W761" i="1"/>
  <c r="AH761" i="1"/>
  <c r="AS761" i="1"/>
  <c r="F761" i="1"/>
  <c r="AA761" i="1"/>
  <c r="AC761" i="1"/>
  <c r="G761" i="1"/>
  <c r="AM761" i="1"/>
  <c r="R761" i="1"/>
  <c r="E745" i="1"/>
  <c r="C1915" i="1" s="1"/>
  <c r="E729" i="1"/>
  <c r="C1899" i="1" s="1"/>
  <c r="H665" i="1"/>
  <c r="L665" i="1"/>
  <c r="P665" i="1"/>
  <c r="T665" i="1"/>
  <c r="X665" i="1"/>
  <c r="AB665" i="1"/>
  <c r="AF665" i="1"/>
  <c r="AJ665" i="1"/>
  <c r="AN665" i="1"/>
  <c r="AR665" i="1"/>
  <c r="I665" i="1"/>
  <c r="N665" i="1"/>
  <c r="S665" i="1"/>
  <c r="Y665" i="1"/>
  <c r="AD665" i="1"/>
  <c r="AI665" i="1"/>
  <c r="AO665" i="1"/>
  <c r="AT665" i="1"/>
  <c r="G665" i="1"/>
  <c r="O665" i="1"/>
  <c r="V665" i="1"/>
  <c r="AC665" i="1"/>
  <c r="AK665" i="1"/>
  <c r="AQ665" i="1"/>
  <c r="J665" i="1"/>
  <c r="Q665" i="1"/>
  <c r="W665" i="1"/>
  <c r="AE665" i="1"/>
  <c r="AL665" i="1"/>
  <c r="AS665" i="1"/>
  <c r="R665" i="1"/>
  <c r="AG665" i="1"/>
  <c r="U665" i="1"/>
  <c r="AM665" i="1"/>
  <c r="F665" i="1"/>
  <c r="Z665" i="1"/>
  <c r="AP665" i="1"/>
  <c r="K665" i="1"/>
  <c r="M665" i="1"/>
  <c r="AA665" i="1"/>
  <c r="AH665" i="1"/>
  <c r="E649" i="1"/>
  <c r="F633" i="1"/>
  <c r="J633" i="1"/>
  <c r="N633" i="1"/>
  <c r="R633" i="1"/>
  <c r="V633" i="1"/>
  <c r="Z633" i="1"/>
  <c r="AD633" i="1"/>
  <c r="AH633" i="1"/>
  <c r="AL633" i="1"/>
  <c r="AP633" i="1"/>
  <c r="AT633" i="1"/>
  <c r="I633" i="1"/>
  <c r="O633" i="1"/>
  <c r="T633" i="1"/>
  <c r="Y633" i="1"/>
  <c r="AE633" i="1"/>
  <c r="AJ633" i="1"/>
  <c r="AO633" i="1"/>
  <c r="G633" i="1"/>
  <c r="M633" i="1"/>
  <c r="U633" i="1"/>
  <c r="AB633" i="1"/>
  <c r="AI633" i="1"/>
  <c r="AQ633" i="1"/>
  <c r="K633" i="1"/>
  <c r="S633" i="1"/>
  <c r="AC633" i="1"/>
  <c r="AM633" i="1"/>
  <c r="P633" i="1"/>
  <c r="AA633" i="1"/>
  <c r="AN633" i="1"/>
  <c r="Q633" i="1"/>
  <c r="AF633" i="1"/>
  <c r="AR633" i="1"/>
  <c r="H633" i="1"/>
  <c r="AG633" i="1"/>
  <c r="W633" i="1"/>
  <c r="AS633" i="1"/>
  <c r="L633" i="1"/>
  <c r="X633" i="1"/>
  <c r="AK633" i="1"/>
  <c r="G820" i="1"/>
  <c r="K820" i="1"/>
  <c r="O820" i="1"/>
  <c r="S820" i="1"/>
  <c r="W820" i="1"/>
  <c r="AA820" i="1"/>
  <c r="AE820" i="1"/>
  <c r="AI820" i="1"/>
  <c r="AM820" i="1"/>
  <c r="AQ820" i="1"/>
  <c r="I820" i="1"/>
  <c r="Q820" i="1"/>
  <c r="Y820" i="1"/>
  <c r="AG820" i="1"/>
  <c r="AO820" i="1"/>
  <c r="H820" i="1"/>
  <c r="L820" i="1"/>
  <c r="P820" i="1"/>
  <c r="T820" i="1"/>
  <c r="X820" i="1"/>
  <c r="AB820" i="1"/>
  <c r="AF820" i="1"/>
  <c r="AJ820" i="1"/>
  <c r="AN820" i="1"/>
  <c r="AR820" i="1"/>
  <c r="M820" i="1"/>
  <c r="U820" i="1"/>
  <c r="AC820" i="1"/>
  <c r="AK820" i="1"/>
  <c r="AS820" i="1"/>
  <c r="R820" i="1"/>
  <c r="AH820" i="1"/>
  <c r="F820" i="1"/>
  <c r="AL820" i="1"/>
  <c r="Z820" i="1"/>
  <c r="AP820" i="1"/>
  <c r="AD820" i="1"/>
  <c r="AT820" i="1"/>
  <c r="V820" i="1"/>
  <c r="J820" i="1"/>
  <c r="N820" i="1"/>
  <c r="I788" i="1"/>
  <c r="M788" i="1"/>
  <c r="Q788" i="1"/>
  <c r="U788" i="1"/>
  <c r="Y788" i="1"/>
  <c r="AC788" i="1"/>
  <c r="AG788" i="1"/>
  <c r="AK788" i="1"/>
  <c r="AO788" i="1"/>
  <c r="AS788" i="1"/>
  <c r="F788" i="1"/>
  <c r="K788" i="1"/>
  <c r="P788" i="1"/>
  <c r="V788" i="1"/>
  <c r="AA788" i="1"/>
  <c r="AF788" i="1"/>
  <c r="AL788" i="1"/>
  <c r="AQ788" i="1"/>
  <c r="G788" i="1"/>
  <c r="N788" i="1"/>
  <c r="T788" i="1"/>
  <c r="AB788" i="1"/>
  <c r="AI788" i="1"/>
  <c r="AP788" i="1"/>
  <c r="R788" i="1"/>
  <c r="AE788" i="1"/>
  <c r="AT788" i="1"/>
  <c r="H788" i="1"/>
  <c r="O788" i="1"/>
  <c r="W788" i="1"/>
  <c r="AD788" i="1"/>
  <c r="AJ788" i="1"/>
  <c r="AR788" i="1"/>
  <c r="J788" i="1"/>
  <c r="X788" i="1"/>
  <c r="AM788" i="1"/>
  <c r="S788" i="1"/>
  <c r="AN788" i="1"/>
  <c r="Z788" i="1"/>
  <c r="AH788" i="1"/>
  <c r="L788" i="1"/>
  <c r="I760" i="1"/>
  <c r="M760" i="1"/>
  <c r="Q760" i="1"/>
  <c r="U760" i="1"/>
  <c r="Y760" i="1"/>
  <c r="AC760" i="1"/>
  <c r="AG760" i="1"/>
  <c r="AK760" i="1"/>
  <c r="AO760" i="1"/>
  <c r="AS760" i="1"/>
  <c r="G760" i="1"/>
  <c r="L760" i="1"/>
  <c r="R760" i="1"/>
  <c r="W760" i="1"/>
  <c r="AB760" i="1"/>
  <c r="AH760" i="1"/>
  <c r="AM760" i="1"/>
  <c r="AR760" i="1"/>
  <c r="H760" i="1"/>
  <c r="N760" i="1"/>
  <c r="S760" i="1"/>
  <c r="X760" i="1"/>
  <c r="AD760" i="1"/>
  <c r="AI760" i="1"/>
  <c r="AN760" i="1"/>
  <c r="AT760" i="1"/>
  <c r="J760" i="1"/>
  <c r="T760" i="1"/>
  <c r="AE760" i="1"/>
  <c r="AP760" i="1"/>
  <c r="O760" i="1"/>
  <c r="AJ760" i="1"/>
  <c r="K760" i="1"/>
  <c r="V760" i="1"/>
  <c r="AF760" i="1"/>
  <c r="AQ760" i="1"/>
  <c r="Z760" i="1"/>
  <c r="AA760" i="1"/>
  <c r="P760" i="1"/>
  <c r="AL760" i="1"/>
  <c r="F760" i="1"/>
  <c r="E708" i="1"/>
  <c r="C2118" i="1" s="1"/>
  <c r="E672" i="1"/>
  <c r="C2082" i="1" s="1"/>
  <c r="H803" i="1"/>
  <c r="L803" i="1"/>
  <c r="P803" i="1"/>
  <c r="T803" i="1"/>
  <c r="X803" i="1"/>
  <c r="AB803" i="1"/>
  <c r="AF803" i="1"/>
  <c r="AJ803" i="1"/>
  <c r="AN803" i="1"/>
  <c r="AR803" i="1"/>
  <c r="F803" i="1"/>
  <c r="N803" i="1"/>
  <c r="V803" i="1"/>
  <c r="AD803" i="1"/>
  <c r="AL803" i="1"/>
  <c r="AT803" i="1"/>
  <c r="I803" i="1"/>
  <c r="M803" i="1"/>
  <c r="Q803" i="1"/>
  <c r="U803" i="1"/>
  <c r="Y803" i="1"/>
  <c r="AC803" i="1"/>
  <c r="AG803" i="1"/>
  <c r="AK803" i="1"/>
  <c r="AO803" i="1"/>
  <c r="AS803" i="1"/>
  <c r="J803" i="1"/>
  <c r="R803" i="1"/>
  <c r="Z803" i="1"/>
  <c r="AH803" i="1"/>
  <c r="AP803" i="1"/>
  <c r="K803" i="1"/>
  <c r="AA803" i="1"/>
  <c r="AQ803" i="1"/>
  <c r="AI803" i="1"/>
  <c r="W803" i="1"/>
  <c r="AM803" i="1"/>
  <c r="O803" i="1"/>
  <c r="AE803" i="1"/>
  <c r="S803" i="1"/>
  <c r="G803" i="1"/>
  <c r="F771" i="1"/>
  <c r="J771" i="1"/>
  <c r="N771" i="1"/>
  <c r="R771" i="1"/>
  <c r="V771" i="1"/>
  <c r="Z771" i="1"/>
  <c r="AD771" i="1"/>
  <c r="AH771" i="1"/>
  <c r="AL771" i="1"/>
  <c r="AP771" i="1"/>
  <c r="AT771" i="1"/>
  <c r="I771" i="1"/>
  <c r="O771" i="1"/>
  <c r="T771" i="1"/>
  <c r="Y771" i="1"/>
  <c r="AE771" i="1"/>
  <c r="AJ771" i="1"/>
  <c r="AO771" i="1"/>
  <c r="K771" i="1"/>
  <c r="P771" i="1"/>
  <c r="U771" i="1"/>
  <c r="AA771" i="1"/>
  <c r="AF771" i="1"/>
  <c r="AK771" i="1"/>
  <c r="AQ771" i="1"/>
  <c r="G771" i="1"/>
  <c r="Q771" i="1"/>
  <c r="AB771" i="1"/>
  <c r="AM771" i="1"/>
  <c r="L771" i="1"/>
  <c r="AG771" i="1"/>
  <c r="H771" i="1"/>
  <c r="S771" i="1"/>
  <c r="AC771" i="1"/>
  <c r="AN771" i="1"/>
  <c r="W771" i="1"/>
  <c r="AR771" i="1"/>
  <c r="AS771" i="1"/>
  <c r="X771" i="1"/>
  <c r="M771" i="1"/>
  <c r="AI771" i="1"/>
  <c r="E671" i="1"/>
  <c r="C1841" i="1" s="1"/>
  <c r="E643" i="1"/>
  <c r="C2053" i="1" s="1"/>
  <c r="I830" i="1"/>
  <c r="M830" i="1"/>
  <c r="Q830" i="1"/>
  <c r="U830" i="1"/>
  <c r="Y830" i="1"/>
  <c r="AC830" i="1"/>
  <c r="AG830" i="1"/>
  <c r="AK830" i="1"/>
  <c r="AO830" i="1"/>
  <c r="AS830" i="1"/>
  <c r="J830" i="1"/>
  <c r="N830" i="1"/>
  <c r="V830" i="1"/>
  <c r="Z830" i="1"/>
  <c r="AH830" i="1"/>
  <c r="AP830" i="1"/>
  <c r="AT830" i="1"/>
  <c r="K830" i="1"/>
  <c r="S830" i="1"/>
  <c r="AA830" i="1"/>
  <c r="AE830" i="1"/>
  <c r="AM830" i="1"/>
  <c r="F830" i="1"/>
  <c r="R830" i="1"/>
  <c r="AD830" i="1"/>
  <c r="AL830" i="1"/>
  <c r="G830" i="1"/>
  <c r="O830" i="1"/>
  <c r="W830" i="1"/>
  <c r="AI830" i="1"/>
  <c r="AQ830" i="1"/>
  <c r="H830" i="1"/>
  <c r="X830" i="1"/>
  <c r="AN830" i="1"/>
  <c r="L830" i="1"/>
  <c r="AB830" i="1"/>
  <c r="AR830" i="1"/>
  <c r="AF830" i="1"/>
  <c r="AJ830" i="1"/>
  <c r="P830" i="1"/>
  <c r="T830" i="1"/>
  <c r="I814" i="1"/>
  <c r="M814" i="1"/>
  <c r="Q814" i="1"/>
  <c r="U814" i="1"/>
  <c r="Y814" i="1"/>
  <c r="AC814" i="1"/>
  <c r="AG814" i="1"/>
  <c r="AK814" i="1"/>
  <c r="AO814" i="1"/>
  <c r="AS814" i="1"/>
  <c r="K814" i="1"/>
  <c r="S814" i="1"/>
  <c r="AA814" i="1"/>
  <c r="AE814" i="1"/>
  <c r="AM814" i="1"/>
  <c r="F814" i="1"/>
  <c r="J814" i="1"/>
  <c r="N814" i="1"/>
  <c r="R814" i="1"/>
  <c r="V814" i="1"/>
  <c r="Z814" i="1"/>
  <c r="AD814" i="1"/>
  <c r="AH814" i="1"/>
  <c r="AL814" i="1"/>
  <c r="AP814" i="1"/>
  <c r="AT814" i="1"/>
  <c r="G814" i="1"/>
  <c r="O814" i="1"/>
  <c r="W814" i="1"/>
  <c r="AI814" i="1"/>
  <c r="AQ814" i="1"/>
  <c r="H814" i="1"/>
  <c r="X814" i="1"/>
  <c r="AN814" i="1"/>
  <c r="AB814" i="1"/>
  <c r="AR814" i="1"/>
  <c r="P814" i="1"/>
  <c r="T814" i="1"/>
  <c r="L814" i="1"/>
  <c r="AF814" i="1"/>
  <c r="AJ814" i="1"/>
  <c r="I798" i="1"/>
  <c r="M798" i="1"/>
  <c r="Q798" i="1"/>
  <c r="U798" i="1"/>
  <c r="Y798" i="1"/>
  <c r="AC798" i="1"/>
  <c r="AG798" i="1"/>
  <c r="AK798" i="1"/>
  <c r="AO798" i="1"/>
  <c r="AS798" i="1"/>
  <c r="G798" i="1"/>
  <c r="O798" i="1"/>
  <c r="W798" i="1"/>
  <c r="AE798" i="1"/>
  <c r="AM798" i="1"/>
  <c r="F798" i="1"/>
  <c r="J798" i="1"/>
  <c r="N798" i="1"/>
  <c r="R798" i="1"/>
  <c r="V798" i="1"/>
  <c r="Z798" i="1"/>
  <c r="AD798" i="1"/>
  <c r="AH798" i="1"/>
  <c r="AL798" i="1"/>
  <c r="AP798" i="1"/>
  <c r="AT798" i="1"/>
  <c r="K798" i="1"/>
  <c r="S798" i="1"/>
  <c r="AA798" i="1"/>
  <c r="AI798" i="1"/>
  <c r="AQ798" i="1"/>
  <c r="H798" i="1"/>
  <c r="X798" i="1"/>
  <c r="AN798" i="1"/>
  <c r="AF798" i="1"/>
  <c r="T798" i="1"/>
  <c r="AJ798" i="1"/>
  <c r="L798" i="1"/>
  <c r="AB798" i="1"/>
  <c r="AR798" i="1"/>
  <c r="P798" i="1"/>
  <c r="G782" i="1"/>
  <c r="K782" i="1"/>
  <c r="O782" i="1"/>
  <c r="S782" i="1"/>
  <c r="W782" i="1"/>
  <c r="AA782" i="1"/>
  <c r="AE782" i="1"/>
  <c r="AI782" i="1"/>
  <c r="AM782" i="1"/>
  <c r="AQ782" i="1"/>
  <c r="F782" i="1"/>
  <c r="L782" i="1"/>
  <c r="Q782" i="1"/>
  <c r="V782" i="1"/>
  <c r="AB782" i="1"/>
  <c r="AG782" i="1"/>
  <c r="AL782" i="1"/>
  <c r="AR782" i="1"/>
  <c r="J782" i="1"/>
  <c r="R782" i="1"/>
  <c r="Y782" i="1"/>
  <c r="AF782" i="1"/>
  <c r="AN782" i="1"/>
  <c r="AT782" i="1"/>
  <c r="N782" i="1"/>
  <c r="AC782" i="1"/>
  <c r="AP782" i="1"/>
  <c r="M782" i="1"/>
  <c r="T782" i="1"/>
  <c r="Z782" i="1"/>
  <c r="AH782" i="1"/>
  <c r="AO782" i="1"/>
  <c r="H782" i="1"/>
  <c r="U782" i="1"/>
  <c r="AJ782" i="1"/>
  <c r="I782" i="1"/>
  <c r="AK782" i="1"/>
  <c r="X782" i="1"/>
  <c r="P782" i="1"/>
  <c r="AS782" i="1"/>
  <c r="AD782" i="1"/>
  <c r="G766" i="1"/>
  <c r="K766" i="1"/>
  <c r="O766" i="1"/>
  <c r="S766" i="1"/>
  <c r="W766" i="1"/>
  <c r="AA766" i="1"/>
  <c r="AE766" i="1"/>
  <c r="AI766" i="1"/>
  <c r="AM766" i="1"/>
  <c r="AQ766" i="1"/>
  <c r="F766" i="1"/>
  <c r="L766" i="1"/>
  <c r="Q766" i="1"/>
  <c r="V766" i="1"/>
  <c r="AB766" i="1"/>
  <c r="AG766" i="1"/>
  <c r="AL766" i="1"/>
  <c r="AR766" i="1"/>
  <c r="H766" i="1"/>
  <c r="M766" i="1"/>
  <c r="R766" i="1"/>
  <c r="X766" i="1"/>
  <c r="AC766" i="1"/>
  <c r="AH766" i="1"/>
  <c r="AN766" i="1"/>
  <c r="AS766" i="1"/>
  <c r="I766" i="1"/>
  <c r="T766" i="1"/>
  <c r="AD766" i="1"/>
  <c r="AO766" i="1"/>
  <c r="Y766" i="1"/>
  <c r="AT766" i="1"/>
  <c r="J766" i="1"/>
  <c r="U766" i="1"/>
  <c r="AF766" i="1"/>
  <c r="AP766" i="1"/>
  <c r="N766" i="1"/>
  <c r="AJ766" i="1"/>
  <c r="AK766" i="1"/>
  <c r="Z766" i="1"/>
  <c r="P766" i="1"/>
  <c r="E654" i="1"/>
  <c r="C2064" i="1" s="1"/>
  <c r="C1974" i="1"/>
  <c r="C1958" i="1"/>
  <c r="C1998" i="1"/>
  <c r="C1982" i="1"/>
  <c r="C1742" i="1"/>
  <c r="AX797" i="1"/>
  <c r="AX756" i="1"/>
  <c r="AX818" i="1"/>
  <c r="AX779" i="1"/>
  <c r="AX697" i="1"/>
  <c r="AX780" i="1"/>
  <c r="C1804" i="1"/>
  <c r="C2044" i="1"/>
  <c r="C1820" i="1"/>
  <c r="C2060" i="1"/>
  <c r="C1852" i="1"/>
  <c r="C2092" i="1"/>
  <c r="C1884" i="1"/>
  <c r="C2124" i="1"/>
  <c r="C1870" i="1"/>
  <c r="C2110" i="1"/>
  <c r="C1902" i="1"/>
  <c r="C2142" i="1"/>
  <c r="C1785" i="1"/>
  <c r="C2025" i="1"/>
  <c r="C1821" i="1"/>
  <c r="C2061" i="1"/>
  <c r="C1853" i="1"/>
  <c r="C2093" i="1"/>
  <c r="C1869" i="1"/>
  <c r="C2109" i="1"/>
  <c r="C1901" i="1"/>
  <c r="C2141" i="1"/>
  <c r="C1917" i="1"/>
  <c r="C2157" i="1"/>
  <c r="C1834" i="1"/>
  <c r="C2074" i="1"/>
  <c r="C1787" i="1"/>
  <c r="C2027" i="1"/>
  <c r="C1851" i="1"/>
  <c r="C2091" i="1"/>
  <c r="C2002" i="1"/>
  <c r="C2242" i="1"/>
  <c r="C1946" i="1"/>
  <c r="C2186" i="1"/>
  <c r="C1818" i="1"/>
  <c r="C2058" i="1"/>
  <c r="C1975" i="1"/>
  <c r="C2215" i="1"/>
  <c r="C1932" i="1"/>
  <c r="C2172" i="1"/>
  <c r="C1948" i="1"/>
  <c r="C2188" i="1"/>
  <c r="C1964" i="1"/>
  <c r="C2204" i="1"/>
  <c r="C1882" i="1"/>
  <c r="C2122" i="1"/>
  <c r="C1857" i="1"/>
  <c r="C2097" i="1"/>
  <c r="C1925" i="1"/>
  <c r="C2165" i="1"/>
  <c r="C1984" i="1"/>
  <c r="C2224" i="1"/>
  <c r="C1792" i="1"/>
  <c r="C2032" i="1"/>
  <c r="C1808" i="1"/>
  <c r="C2048" i="1"/>
  <c r="C1840" i="1"/>
  <c r="C2080" i="1"/>
  <c r="C1856" i="1"/>
  <c r="C2096" i="1"/>
  <c r="C1872" i="1"/>
  <c r="C2112" i="1"/>
  <c r="C1888" i="1"/>
  <c r="C2128" i="1"/>
  <c r="C1904" i="1"/>
  <c r="C2144" i="1"/>
  <c r="C1920" i="1"/>
  <c r="C2160" i="1"/>
  <c r="C1810" i="1"/>
  <c r="C2050" i="1"/>
  <c r="C1815" i="1"/>
  <c r="C2055" i="1"/>
  <c r="C1847" i="1"/>
  <c r="C2087" i="1"/>
  <c r="C1789" i="1"/>
  <c r="C2029" i="1"/>
  <c r="C1809" i="1"/>
  <c r="C2049" i="1"/>
  <c r="C1825" i="1"/>
  <c r="C2065" i="1"/>
  <c r="C1873" i="1"/>
  <c r="C2113" i="1"/>
  <c r="C1889" i="1"/>
  <c r="C2129" i="1"/>
  <c r="C1905" i="1"/>
  <c r="C2145" i="1"/>
  <c r="C1786" i="1"/>
  <c r="C2026" i="1"/>
  <c r="C1814" i="1"/>
  <c r="C2054" i="1"/>
  <c r="C1906" i="1"/>
  <c r="C2146" i="1"/>
  <c r="C1863" i="1"/>
  <c r="C2103" i="1"/>
  <c r="C1874" i="1"/>
  <c r="C2114" i="1"/>
  <c r="C1871" i="1"/>
  <c r="C2111" i="1"/>
  <c r="C1927" i="1"/>
  <c r="C2167" i="1"/>
  <c r="C1967" i="1"/>
  <c r="C2207" i="1"/>
  <c r="C1928" i="1"/>
  <c r="C2168" i="1"/>
  <c r="C1960" i="1"/>
  <c r="C2200" i="1"/>
  <c r="C1886" i="1"/>
  <c r="C2126" i="1"/>
  <c r="C1926" i="1"/>
  <c r="C2166" i="1"/>
  <c r="C1980" i="1"/>
  <c r="C2220" i="1"/>
  <c r="C1987" i="1"/>
  <c r="C2227" i="1"/>
  <c r="C1788" i="1"/>
  <c r="C2028" i="1"/>
  <c r="C1836" i="1"/>
  <c r="C2076" i="1"/>
  <c r="C1868" i="1"/>
  <c r="C2108" i="1"/>
  <c r="C1916" i="1"/>
  <c r="C2156" i="1"/>
  <c r="C1838" i="1"/>
  <c r="C2078" i="1"/>
  <c r="C1807" i="1"/>
  <c r="C2047" i="1"/>
  <c r="C1867" i="1"/>
  <c r="C2107" i="1"/>
  <c r="C1885" i="1"/>
  <c r="C2125" i="1"/>
  <c r="C1898" i="1"/>
  <c r="C2138" i="1"/>
  <c r="C1970" i="1"/>
  <c r="C2210" i="1"/>
  <c r="C1986" i="1"/>
  <c r="C2226" i="1"/>
  <c r="C1823" i="1"/>
  <c r="C2063" i="1"/>
  <c r="C1935" i="1"/>
  <c r="C2175" i="1"/>
  <c r="C1959" i="1"/>
  <c r="C2199" i="1"/>
  <c r="C1962" i="1"/>
  <c r="C2202" i="1"/>
  <c r="C1936" i="1"/>
  <c r="C2176" i="1"/>
  <c r="C1952" i="1"/>
  <c r="C2192" i="1"/>
  <c r="C1968" i="1"/>
  <c r="C2208" i="1"/>
  <c r="C1994" i="1"/>
  <c r="C2234" i="1"/>
  <c r="C1945" i="1"/>
  <c r="C2185" i="1"/>
  <c r="C1961" i="1"/>
  <c r="C2201" i="1"/>
  <c r="C1977" i="1"/>
  <c r="C2217" i="1"/>
  <c r="C1914" i="1"/>
  <c r="C2154" i="1"/>
  <c r="C1955" i="1"/>
  <c r="C2195" i="1"/>
  <c r="C1988" i="1"/>
  <c r="C2228" i="1"/>
  <c r="C2004" i="1"/>
  <c r="C2244" i="1"/>
  <c r="C1780" i="1"/>
  <c r="C2020" i="1"/>
  <c r="C1812" i="1"/>
  <c r="C2052" i="1"/>
  <c r="C1828" i="1"/>
  <c r="C2068" i="1"/>
  <c r="C1844" i="1"/>
  <c r="C2084" i="1"/>
  <c r="C1860" i="1"/>
  <c r="C2100" i="1"/>
  <c r="C1876" i="1"/>
  <c r="C2116" i="1"/>
  <c r="C1892" i="1"/>
  <c r="C2132" i="1"/>
  <c r="C1855" i="1"/>
  <c r="C2095" i="1"/>
  <c r="C1845" i="1"/>
  <c r="C2085" i="1"/>
  <c r="C1909" i="1"/>
  <c r="C2149" i="1"/>
  <c r="C1978" i="1"/>
  <c r="C2218" i="1"/>
  <c r="C1794" i="1"/>
  <c r="C2034" i="1"/>
  <c r="C1921" i="1"/>
  <c r="C2161" i="1"/>
  <c r="C1930" i="1"/>
  <c r="C2170" i="1"/>
  <c r="C1924" i="1"/>
  <c r="C2164" i="1"/>
  <c r="C1940" i="1"/>
  <c r="C2180" i="1"/>
  <c r="C1956" i="1"/>
  <c r="C2196" i="1"/>
  <c r="C1972" i="1"/>
  <c r="C2212" i="1"/>
  <c r="C1793" i="1"/>
  <c r="C2033" i="1"/>
  <c r="C1933" i="1"/>
  <c r="C2173" i="1"/>
  <c r="C1949" i="1"/>
  <c r="C2189" i="1"/>
  <c r="C1965" i="1"/>
  <c r="C2205" i="1"/>
  <c r="C1981" i="1"/>
  <c r="C2221" i="1"/>
  <c r="C1997" i="1"/>
  <c r="C2237" i="1"/>
  <c r="C1918" i="1"/>
  <c r="C2158" i="1"/>
  <c r="C1883" i="1"/>
  <c r="C2123" i="1"/>
  <c r="C1992" i="1"/>
  <c r="C2232" i="1"/>
  <c r="C1800" i="1"/>
  <c r="C2040" i="1"/>
  <c r="C1832" i="1"/>
  <c r="C2072" i="1"/>
  <c r="C1864" i="1"/>
  <c r="C2104" i="1"/>
  <c r="C1880" i="1"/>
  <c r="C2120" i="1"/>
  <c r="C1896" i="1"/>
  <c r="C2136" i="1"/>
  <c r="C1912" i="1"/>
  <c r="C2152" i="1"/>
  <c r="C1790" i="1"/>
  <c r="C2030" i="1"/>
  <c r="C1830" i="1"/>
  <c r="C2070" i="1"/>
  <c r="C1862" i="1"/>
  <c r="C2102" i="1"/>
  <c r="C1894" i="1"/>
  <c r="C2134" i="1"/>
  <c r="C1799" i="1"/>
  <c r="C2039" i="1"/>
  <c r="C1859" i="1"/>
  <c r="C2099" i="1"/>
  <c r="C1801" i="1"/>
  <c r="C2041" i="1"/>
  <c r="C1817" i="1"/>
  <c r="C2057" i="1"/>
  <c r="C1833" i="1"/>
  <c r="C2073" i="1"/>
  <c r="C1849" i="1"/>
  <c r="C2089" i="1"/>
  <c r="C1865" i="1"/>
  <c r="C2105" i="1"/>
  <c r="C1881" i="1"/>
  <c r="C2121" i="1"/>
  <c r="C1897" i="1"/>
  <c r="C2137" i="1"/>
  <c r="C1913" i="1"/>
  <c r="C2153" i="1"/>
  <c r="C1802" i="1"/>
  <c r="C2042" i="1"/>
  <c r="C1826" i="1"/>
  <c r="C2066" i="1"/>
  <c r="C1858" i="1"/>
  <c r="C2098" i="1"/>
  <c r="C1890" i="1"/>
  <c r="C2130" i="1"/>
  <c r="C1779" i="1"/>
  <c r="C2019" i="1"/>
  <c r="C1843" i="1"/>
  <c r="C2083" i="1"/>
  <c r="C1911" i="1"/>
  <c r="C2151" i="1"/>
  <c r="C1556" i="1"/>
  <c r="C1796" i="1"/>
  <c r="C1668" i="1"/>
  <c r="C1908" i="1"/>
  <c r="C1667" i="1"/>
  <c r="C1907" i="1"/>
  <c r="C1541" i="1"/>
  <c r="C1781" i="1"/>
  <c r="C1571" i="1"/>
  <c r="C1811" i="1"/>
  <c r="C1655" i="1"/>
  <c r="C1895" i="1"/>
  <c r="C1726" i="1"/>
  <c r="C1966" i="1"/>
  <c r="C1691" i="1"/>
  <c r="C1931" i="1"/>
  <c r="C1736" i="1"/>
  <c r="C1976" i="1"/>
  <c r="C2003" i="1"/>
  <c r="C1610" i="1"/>
  <c r="C1850" i="1"/>
  <c r="C1543" i="1"/>
  <c r="C1783" i="1"/>
  <c r="C1595" i="1"/>
  <c r="C1835" i="1"/>
  <c r="C1647" i="1"/>
  <c r="C1887" i="1"/>
  <c r="C1697" i="1"/>
  <c r="C1937" i="1"/>
  <c r="C1729" i="1"/>
  <c r="C1969" i="1"/>
  <c r="C1761" i="1"/>
  <c r="C2001" i="1"/>
  <c r="C1756" i="1"/>
  <c r="C1996" i="1"/>
  <c r="C1599" i="1"/>
  <c r="C1839" i="1"/>
  <c r="C1714" i="1"/>
  <c r="C1954" i="1"/>
  <c r="C1683" i="1"/>
  <c r="C1923" i="1"/>
  <c r="C1703" i="1"/>
  <c r="C1943" i="1"/>
  <c r="C1723" i="1"/>
  <c r="C1963" i="1"/>
  <c r="C1743" i="1"/>
  <c r="C1983" i="1"/>
  <c r="C1589" i="1"/>
  <c r="C1829" i="1"/>
  <c r="C1621" i="1"/>
  <c r="C1861" i="1"/>
  <c r="C1637" i="1"/>
  <c r="C1877" i="1"/>
  <c r="C1653" i="1"/>
  <c r="C1893" i="1"/>
  <c r="C1701" i="1"/>
  <c r="C1941" i="1"/>
  <c r="C1717" i="1"/>
  <c r="C1957" i="1"/>
  <c r="C1733" i="1"/>
  <c r="C1973" i="1"/>
  <c r="C1749" i="1"/>
  <c r="C1989" i="1"/>
  <c r="C1699" i="1"/>
  <c r="C1939" i="1"/>
  <c r="C1760" i="1"/>
  <c r="C2000" i="1"/>
  <c r="C1582" i="1"/>
  <c r="C1822" i="1"/>
  <c r="C1563" i="1"/>
  <c r="C1803" i="1"/>
  <c r="C1591" i="1"/>
  <c r="C1831" i="1"/>
  <c r="C1639" i="1"/>
  <c r="C1879" i="1"/>
  <c r="C1555" i="1"/>
  <c r="C1795" i="1"/>
  <c r="C1711" i="1"/>
  <c r="C1951" i="1"/>
  <c r="C1995" i="1"/>
  <c r="C1704" i="1"/>
  <c r="C1944" i="1"/>
  <c r="C1702" i="1"/>
  <c r="C1942" i="1"/>
  <c r="C1651" i="1"/>
  <c r="C1891" i="1"/>
  <c r="C1739" i="1"/>
  <c r="C1979" i="1"/>
  <c r="C1900" i="1"/>
  <c r="C1713" i="1"/>
  <c r="C1953" i="1"/>
  <c r="C1745" i="1"/>
  <c r="C1985" i="1"/>
  <c r="C1542" i="1"/>
  <c r="C1782" i="1"/>
  <c r="C1614" i="1"/>
  <c r="C1854" i="1"/>
  <c r="C1731" i="1"/>
  <c r="C1971" i="1"/>
  <c r="C1938" i="1"/>
  <c r="C1710" i="1"/>
  <c r="C1950" i="1"/>
  <c r="C1707" i="1"/>
  <c r="C1947" i="1"/>
  <c r="C1751" i="1"/>
  <c r="C1991" i="1"/>
  <c r="C1689" i="1"/>
  <c r="C1929" i="1"/>
  <c r="C1753" i="1"/>
  <c r="C1993" i="1"/>
  <c r="C1922" i="1"/>
  <c r="C1694" i="1"/>
  <c r="C1934" i="1"/>
  <c r="C1759" i="1"/>
  <c r="C1999" i="1"/>
  <c r="C1778" i="1"/>
  <c r="C1538" i="1"/>
  <c r="C1738" i="1"/>
  <c r="C1618" i="1"/>
  <c r="C1578" i="1"/>
  <c r="C1560" i="1"/>
  <c r="C1592" i="1"/>
  <c r="C1640" i="1"/>
  <c r="C1672" i="1"/>
  <c r="C1554" i="1"/>
  <c r="C1561" i="1"/>
  <c r="C1593" i="1"/>
  <c r="C1625" i="1"/>
  <c r="C1657" i="1"/>
  <c r="C1673" i="1"/>
  <c r="C1705" i="1"/>
  <c r="C1737" i="1"/>
  <c r="C1586" i="1"/>
  <c r="C1574" i="1"/>
  <c r="C1662" i="1"/>
  <c r="C1744" i="1"/>
  <c r="C1747" i="1"/>
  <c r="C1634" i="1"/>
  <c r="C1598" i="1"/>
  <c r="C1548" i="1"/>
  <c r="C1580" i="1"/>
  <c r="C1612" i="1"/>
  <c r="C1644" i="1"/>
  <c r="C1676" i="1"/>
  <c r="C1708" i="1"/>
  <c r="C1642" i="1"/>
  <c r="C1549" i="1"/>
  <c r="C1581" i="1"/>
  <c r="C1613" i="1"/>
  <c r="C1645" i="1"/>
  <c r="C1677" i="1"/>
  <c r="C1693" i="1"/>
  <c r="C1725" i="1"/>
  <c r="C1757" i="1"/>
  <c r="C1682" i="1"/>
  <c r="C1550" i="1"/>
  <c r="C1630" i="1"/>
  <c r="C1643" i="1"/>
  <c r="C1715" i="1"/>
  <c r="C1748" i="1"/>
  <c r="C1764" i="1"/>
  <c r="C1650" i="1"/>
  <c r="C1730" i="1"/>
  <c r="C1706" i="1"/>
  <c r="C1654" i="1"/>
  <c r="C1575" i="1"/>
  <c r="C1627" i="1"/>
  <c r="C1722" i="1"/>
  <c r="C1552" i="1"/>
  <c r="C1568" i="1"/>
  <c r="C1600" i="1"/>
  <c r="C1616" i="1"/>
  <c r="C1632" i="1"/>
  <c r="C1648" i="1"/>
  <c r="C1664" i="1"/>
  <c r="C1680" i="1"/>
  <c r="C1696" i="1"/>
  <c r="C1712" i="1"/>
  <c r="C1728" i="1"/>
  <c r="C1754" i="1"/>
  <c r="C1553" i="1"/>
  <c r="C1569" i="1"/>
  <c r="C1585" i="1"/>
  <c r="C1617" i="1"/>
  <c r="C1633" i="1"/>
  <c r="C1649" i="1"/>
  <c r="C1665" i="1"/>
  <c r="C1681" i="1"/>
  <c r="C1594" i="1"/>
  <c r="C1674" i="1"/>
  <c r="C1752" i="1"/>
  <c r="C1619" i="1"/>
  <c r="C1763" i="1"/>
  <c r="C1562" i="1"/>
  <c r="C1666" i="1"/>
  <c r="C1615" i="1"/>
  <c r="C1671" i="1"/>
  <c r="C1735" i="1"/>
  <c r="C1755" i="1"/>
  <c r="C1624" i="1"/>
  <c r="C1656" i="1"/>
  <c r="C1688" i="1"/>
  <c r="C1720" i="1"/>
  <c r="C1545" i="1"/>
  <c r="C1577" i="1"/>
  <c r="C1609" i="1"/>
  <c r="C1641" i="1"/>
  <c r="C1721" i="1"/>
  <c r="C1546" i="1"/>
  <c r="C1622" i="1"/>
  <c r="C1686" i="1"/>
  <c r="C1762" i="1"/>
  <c r="C1658" i="1"/>
  <c r="C1567" i="1"/>
  <c r="C1623" i="1"/>
  <c r="C1611" i="1"/>
  <c r="C1695" i="1"/>
  <c r="C1719" i="1"/>
  <c r="C1564" i="1"/>
  <c r="C1596" i="1"/>
  <c r="C1628" i="1"/>
  <c r="C1660" i="1"/>
  <c r="C1692" i="1"/>
  <c r="C1724" i="1"/>
  <c r="C1629" i="1"/>
  <c r="C1661" i="1"/>
  <c r="C1709" i="1"/>
  <c r="C1741" i="1"/>
  <c r="C1590" i="1"/>
  <c r="C1690" i="1"/>
  <c r="C1698" i="1"/>
  <c r="C1570" i="1"/>
  <c r="C1746" i="1"/>
  <c r="C1559" i="1"/>
  <c r="C1583" i="1"/>
  <c r="C1607" i="1"/>
  <c r="C1631" i="1"/>
  <c r="C1539" i="1"/>
  <c r="C1687" i="1"/>
  <c r="C1727" i="1"/>
  <c r="C1540" i="1"/>
  <c r="C1572" i="1"/>
  <c r="C1588" i="1"/>
  <c r="C1604" i="1"/>
  <c r="C1620" i="1"/>
  <c r="C1636" i="1"/>
  <c r="C1652" i="1"/>
  <c r="C1684" i="1"/>
  <c r="C1700" i="1"/>
  <c r="C1716" i="1"/>
  <c r="C1732" i="1"/>
  <c r="C1605" i="1"/>
  <c r="C1669" i="1"/>
  <c r="C1685" i="1"/>
  <c r="C1646" i="1"/>
  <c r="C1678" i="1"/>
  <c r="C1547" i="1"/>
  <c r="C1603" i="1"/>
  <c r="C1740" i="1"/>
  <c r="AX681" i="1" l="1"/>
  <c r="AX820" i="1"/>
  <c r="AX718" i="1"/>
  <c r="AX633" i="1"/>
  <c r="AX716" i="1"/>
  <c r="AX644" i="1"/>
  <c r="AX788" i="1"/>
  <c r="AX699" i="1"/>
  <c r="AX744" i="1"/>
  <c r="AX786" i="1"/>
  <c r="AX673" i="1"/>
  <c r="AX790" i="1"/>
  <c r="AX768" i="1"/>
  <c r="AX759" i="1"/>
  <c r="AX805" i="1"/>
  <c r="AX730" i="1"/>
  <c r="AX830" i="1"/>
  <c r="AX731" i="1"/>
  <c r="R109" i="1"/>
  <c r="R111" i="1"/>
  <c r="R106" i="1"/>
  <c r="R108" i="1"/>
  <c r="R110" i="1"/>
  <c r="R107" i="1"/>
  <c r="R105" i="1"/>
  <c r="AX724" i="1"/>
  <c r="AZ724" i="1"/>
  <c r="AX772" i="1"/>
  <c r="AZ772" i="1"/>
  <c r="AX706" i="1"/>
  <c r="AZ706" i="1"/>
  <c r="AX650" i="1"/>
  <c r="AZ650" i="1"/>
  <c r="AX763" i="1"/>
  <c r="AZ763" i="1"/>
  <c r="AX652" i="1"/>
  <c r="AZ652" i="1"/>
  <c r="AX833" i="1"/>
  <c r="AZ833" i="1"/>
  <c r="AX623" i="1"/>
  <c r="AZ623" i="1"/>
  <c r="AX804" i="1"/>
  <c r="AZ804" i="1"/>
  <c r="AX640" i="1"/>
  <c r="AZ640" i="1"/>
  <c r="AX720" i="1"/>
  <c r="AZ720" i="1"/>
  <c r="AX710" i="1"/>
  <c r="AZ710" i="1"/>
  <c r="AX736" i="1"/>
  <c r="AZ736" i="1"/>
  <c r="AX618" i="1"/>
  <c r="AZ618" i="1"/>
  <c r="AX760" i="1"/>
  <c r="AZ760" i="1"/>
  <c r="AX821" i="1"/>
  <c r="AZ821" i="1"/>
  <c r="AX738" i="1"/>
  <c r="AZ738" i="1"/>
  <c r="AX787" i="1"/>
  <c r="AZ787" i="1"/>
  <c r="AX638" i="1"/>
  <c r="AZ638" i="1"/>
  <c r="AX625" i="1"/>
  <c r="AZ625" i="1"/>
  <c r="AX748" i="1"/>
  <c r="AZ748" i="1"/>
  <c r="AX769" i="1"/>
  <c r="AZ769" i="1"/>
  <c r="AX700" i="1"/>
  <c r="AZ700" i="1"/>
  <c r="AX645" i="1"/>
  <c r="AZ645" i="1"/>
  <c r="AX684" i="1"/>
  <c r="AZ684" i="1"/>
  <c r="AX709" i="1"/>
  <c r="AZ709" i="1"/>
  <c r="AX766" i="1"/>
  <c r="AZ766" i="1"/>
  <c r="AX688" i="1"/>
  <c r="AZ688" i="1"/>
  <c r="AX624" i="1"/>
  <c r="AZ624" i="1"/>
  <c r="AX834" i="1"/>
  <c r="AZ834" i="1"/>
  <c r="AX619" i="1"/>
  <c r="AZ619" i="1"/>
  <c r="AX822" i="1"/>
  <c r="AZ822" i="1"/>
  <c r="AX715" i="1"/>
  <c r="AZ715" i="1"/>
  <c r="AX719" i="1"/>
  <c r="AZ719" i="1"/>
  <c r="AX762" i="1"/>
  <c r="AZ762" i="1"/>
  <c r="AX680" i="1"/>
  <c r="AZ680" i="1"/>
  <c r="AX669" i="1"/>
  <c r="AZ669" i="1"/>
  <c r="AX811" i="1"/>
  <c r="AZ811" i="1"/>
  <c r="AX686" i="1"/>
  <c r="AZ686" i="1"/>
  <c r="AX764" i="1"/>
  <c r="AZ764" i="1"/>
  <c r="AX622" i="1"/>
  <c r="AZ622" i="1"/>
  <c r="AX793" i="1"/>
  <c r="AZ793" i="1"/>
  <c r="AX691" i="1"/>
  <c r="AZ691" i="1"/>
  <c r="AX798" i="1"/>
  <c r="AZ798" i="1"/>
  <c r="AX632" i="1"/>
  <c r="AZ632" i="1"/>
  <c r="AX765" i="1"/>
  <c r="AZ765" i="1"/>
  <c r="AX819" i="1"/>
  <c r="AZ819" i="1"/>
  <c r="AX666" i="1"/>
  <c r="AZ666" i="1"/>
  <c r="AX642" i="1"/>
  <c r="AZ642" i="1"/>
  <c r="AX658" i="1"/>
  <c r="AZ658" i="1"/>
  <c r="AX648" i="1"/>
  <c r="AZ648" i="1"/>
  <c r="AX660" i="1"/>
  <c r="AZ660" i="1"/>
  <c r="AX789" i="1"/>
  <c r="AZ789" i="1"/>
  <c r="AX770" i="1"/>
  <c r="AZ770" i="1"/>
  <c r="AX792" i="1"/>
  <c r="AZ792" i="1"/>
  <c r="AX832" i="1"/>
  <c r="AZ832" i="1"/>
  <c r="AX723" i="1"/>
  <c r="AZ723" i="1"/>
  <c r="AX693" i="1"/>
  <c r="AZ693" i="1"/>
  <c r="AX683" i="1"/>
  <c r="AZ683" i="1"/>
  <c r="AX742" i="1"/>
  <c r="AZ742" i="1"/>
  <c r="AX757" i="1"/>
  <c r="AZ757" i="1"/>
  <c r="AX781" i="1"/>
  <c r="AZ781" i="1"/>
  <c r="AX823" i="1"/>
  <c r="AZ823" i="1"/>
  <c r="AX746" i="1"/>
  <c r="AZ746" i="1"/>
  <c r="AX813" i="1"/>
  <c r="AZ813" i="1"/>
  <c r="AX653" i="1"/>
  <c r="AZ653" i="1"/>
  <c r="AX771" i="1"/>
  <c r="AZ771" i="1"/>
  <c r="AX685" i="1"/>
  <c r="AZ685" i="1"/>
  <c r="AX753" i="1"/>
  <c r="AZ753" i="1"/>
  <c r="AX690" i="1"/>
  <c r="AZ690" i="1"/>
  <c r="AX815" i="1"/>
  <c r="AZ815" i="1"/>
  <c r="AX704" i="1"/>
  <c r="AZ704" i="1"/>
  <c r="AX785" i="1"/>
  <c r="AZ785" i="1"/>
  <c r="AX825" i="1"/>
  <c r="AZ825" i="1"/>
  <c r="AX725" i="1"/>
  <c r="AZ725" i="1"/>
  <c r="AX816" i="1"/>
  <c r="AZ816" i="1"/>
  <c r="AX702" i="1"/>
  <c r="AZ702" i="1"/>
  <c r="AX634" i="1"/>
  <c r="AZ634" i="1"/>
  <c r="AX674" i="1"/>
  <c r="AZ674" i="1"/>
  <c r="AX692" i="1"/>
  <c r="AZ692" i="1"/>
  <c r="AX689" i="1"/>
  <c r="AZ689" i="1"/>
  <c r="AX679" i="1"/>
  <c r="AZ679" i="1"/>
  <c r="AX783" i="1"/>
  <c r="AZ783" i="1"/>
  <c r="AX743" i="1"/>
  <c r="AZ743" i="1"/>
  <c r="AX726" i="1"/>
  <c r="AZ726" i="1"/>
  <c r="AX828" i="1"/>
  <c r="AZ828" i="1"/>
  <c r="AX721" i="1"/>
  <c r="AZ721" i="1"/>
  <c r="AX695" i="1"/>
  <c r="AZ695" i="1"/>
  <c r="AX739" i="1"/>
  <c r="AZ739" i="1"/>
  <c r="AX807" i="1"/>
  <c r="AZ807" i="1"/>
  <c r="AX728" i="1"/>
  <c r="AZ728" i="1"/>
  <c r="AX668" i="1"/>
  <c r="AZ668" i="1"/>
  <c r="AX703" i="1"/>
  <c r="AZ703" i="1"/>
  <c r="AX663" i="1"/>
  <c r="AZ663" i="1"/>
  <c r="AX707" i="1"/>
  <c r="AZ707" i="1"/>
  <c r="AX617" i="1"/>
  <c r="AZ617" i="1"/>
  <c r="AX775" i="1"/>
  <c r="AZ775" i="1"/>
  <c r="AX808" i="1"/>
  <c r="AZ808" i="1"/>
  <c r="AX803" i="1"/>
  <c r="AZ803" i="1"/>
  <c r="AX741" i="1"/>
  <c r="AZ741" i="1"/>
  <c r="AX737" i="1"/>
  <c r="AZ737" i="1"/>
  <c r="AX827" i="1"/>
  <c r="AZ827" i="1"/>
  <c r="AX826" i="1"/>
  <c r="AZ826" i="1"/>
  <c r="AX727" i="1"/>
  <c r="AZ727" i="1"/>
  <c r="AX752" i="1"/>
  <c r="AZ752" i="1"/>
  <c r="AX655" i="1"/>
  <c r="AZ655" i="1"/>
  <c r="AX796" i="1"/>
  <c r="AZ796" i="1"/>
  <c r="AX732" i="1"/>
  <c r="AZ732" i="1"/>
  <c r="AX829" i="1"/>
  <c r="AZ829" i="1"/>
  <c r="AX734" i="1"/>
  <c r="AZ734" i="1"/>
  <c r="AX698" i="1"/>
  <c r="AZ698" i="1"/>
  <c r="AX722" i="1"/>
  <c r="AZ722" i="1"/>
  <c r="AX639" i="1"/>
  <c r="AZ639" i="1"/>
  <c r="AX682" i="1"/>
  <c r="AZ682" i="1"/>
  <c r="AX647" i="1"/>
  <c r="AZ647" i="1"/>
  <c r="AX641" i="1"/>
  <c r="AZ641" i="1"/>
  <c r="AX694" i="1"/>
  <c r="AZ694" i="1"/>
  <c r="AX791" i="1"/>
  <c r="AZ791" i="1"/>
  <c r="AX751" i="1"/>
  <c r="AZ751" i="1"/>
  <c r="AX670" i="1"/>
  <c r="AZ670" i="1"/>
  <c r="AX761" i="1"/>
  <c r="AZ761" i="1"/>
  <c r="AX687" i="1"/>
  <c r="AZ687" i="1"/>
  <c r="AX776" i="1"/>
  <c r="AZ776" i="1"/>
  <c r="AX616" i="1"/>
  <c r="AZ616" i="1"/>
  <c r="AX615" i="1"/>
  <c r="AZ615" i="1"/>
  <c r="AX620" i="1"/>
  <c r="AZ620" i="1"/>
  <c r="AX656" i="1"/>
  <c r="AZ656" i="1"/>
  <c r="AX800" i="1"/>
  <c r="AZ800" i="1"/>
  <c r="AX806" i="1"/>
  <c r="AZ806" i="1"/>
  <c r="AX755" i="1"/>
  <c r="AZ755" i="1"/>
  <c r="AX714" i="1"/>
  <c r="AZ714" i="1"/>
  <c r="AX631" i="1"/>
  <c r="AZ631" i="1"/>
  <c r="AX809" i="1"/>
  <c r="AZ809" i="1"/>
  <c r="AX831" i="1"/>
  <c r="AZ831" i="1"/>
  <c r="AX767" i="1"/>
  <c r="AZ767" i="1"/>
  <c r="AX713" i="1"/>
  <c r="AZ713" i="1"/>
  <c r="AX662" i="1"/>
  <c r="AZ662" i="1"/>
  <c r="AX812" i="1"/>
  <c r="AZ812" i="1"/>
  <c r="AX817" i="1"/>
  <c r="AZ817" i="1"/>
  <c r="AX794" i="1"/>
  <c r="AZ794" i="1"/>
  <c r="AX735" i="1"/>
  <c r="AZ735" i="1"/>
  <c r="AX782" i="1"/>
  <c r="AZ782" i="1"/>
  <c r="AX665" i="1"/>
  <c r="AZ665" i="1"/>
  <c r="AX712" i="1"/>
  <c r="AZ712" i="1"/>
  <c r="AX758" i="1"/>
  <c r="AZ758" i="1"/>
  <c r="AX711" i="1"/>
  <c r="AZ711" i="1"/>
  <c r="AX701" i="1"/>
  <c r="AZ701" i="1"/>
  <c r="AX777" i="1"/>
  <c r="AZ777" i="1"/>
  <c r="AX677" i="1"/>
  <c r="AZ677" i="1"/>
  <c r="AX630" i="1"/>
  <c r="AZ630" i="1"/>
  <c r="AX626" i="1"/>
  <c r="AZ626" i="1"/>
  <c r="AX637" i="1"/>
  <c r="AZ637" i="1"/>
  <c r="AX778" i="1"/>
  <c r="AZ778" i="1"/>
  <c r="AX810" i="1"/>
  <c r="AZ810" i="1"/>
  <c r="AX802" i="1"/>
  <c r="AZ802" i="1"/>
  <c r="AX664" i="1"/>
  <c r="AZ664" i="1"/>
  <c r="AX661" i="1"/>
  <c r="AZ661" i="1"/>
  <c r="AX795" i="1"/>
  <c r="AZ795" i="1"/>
  <c r="AX801" i="1"/>
  <c r="AZ801" i="1"/>
  <c r="AX773" i="1"/>
  <c r="AZ773" i="1"/>
  <c r="AX754" i="1"/>
  <c r="AZ754" i="1"/>
  <c r="AX774" i="1"/>
  <c r="AZ774" i="1"/>
  <c r="AX814" i="1"/>
  <c r="AZ814" i="1"/>
  <c r="AX799" i="1"/>
  <c r="AZ799" i="1"/>
  <c r="AX629" i="1"/>
  <c r="AZ629" i="1"/>
  <c r="AX824" i="1"/>
  <c r="AZ824" i="1"/>
  <c r="AX717" i="1"/>
  <c r="AZ717" i="1"/>
  <c r="AX750" i="1"/>
  <c r="AZ750" i="1"/>
  <c r="AX784" i="1"/>
  <c r="AZ784" i="1"/>
  <c r="AX747" i="1"/>
  <c r="AZ747" i="1"/>
  <c r="AX675" i="1"/>
  <c r="AZ675" i="1"/>
  <c r="AX651" i="1"/>
  <c r="AZ651" i="1"/>
  <c r="AX659" i="1"/>
  <c r="AZ659" i="1"/>
  <c r="AX610" i="1"/>
  <c r="AZ610" i="1"/>
  <c r="AX611" i="1"/>
  <c r="AZ611" i="1"/>
  <c r="AX613" i="1"/>
  <c r="AZ613" i="1"/>
  <c r="AX612" i="1"/>
  <c r="AZ612" i="1"/>
  <c r="AX609" i="1"/>
  <c r="AZ609" i="1"/>
  <c r="AX608" i="1"/>
  <c r="R93" i="1"/>
  <c r="P126" i="1" s="1"/>
  <c r="AX676" i="1"/>
  <c r="AX745" i="1"/>
  <c r="C1606" i="1"/>
  <c r="C1601" i="1"/>
  <c r="C1797" i="1"/>
  <c r="C1846" i="1"/>
  <c r="C1608" i="1"/>
  <c r="C1675" i="1"/>
  <c r="AX627" i="1"/>
  <c r="C1638" i="1"/>
  <c r="C1602" i="1"/>
  <c r="AX729" i="1"/>
  <c r="AX646" i="1"/>
  <c r="AX643" i="1"/>
  <c r="C1573" i="1"/>
  <c r="C1659" i="1"/>
  <c r="C1565" i="1"/>
  <c r="C1816" i="1"/>
  <c r="C1842" i="1"/>
  <c r="C1910" i="1"/>
  <c r="C1576" i="1"/>
  <c r="C1663" i="1"/>
  <c r="C1903" i="1"/>
  <c r="C1670" i="1"/>
  <c r="AX667" i="1"/>
  <c r="C2081" i="1"/>
  <c r="AX678" i="1"/>
  <c r="AX671" i="1"/>
  <c r="C1878" i="1"/>
  <c r="C1798" i="1"/>
  <c r="C1848" i="1"/>
  <c r="AX708" i="1"/>
  <c r="C2038" i="1"/>
  <c r="C1919" i="1"/>
  <c r="C1813" i="1"/>
  <c r="AX740" i="1"/>
  <c r="AX628" i="1"/>
  <c r="AX672" i="1"/>
  <c r="AX749" i="1"/>
  <c r="AV820" i="1"/>
  <c r="AS1510" i="1" s="1"/>
  <c r="H649" i="1"/>
  <c r="L649" i="1"/>
  <c r="P649" i="1"/>
  <c r="T649" i="1"/>
  <c r="X649" i="1"/>
  <c r="AB649" i="1"/>
  <c r="AF649" i="1"/>
  <c r="AJ649" i="1"/>
  <c r="AN649" i="1"/>
  <c r="AR649" i="1"/>
  <c r="I649" i="1"/>
  <c r="N649" i="1"/>
  <c r="S649" i="1"/>
  <c r="Y649" i="1"/>
  <c r="AD649" i="1"/>
  <c r="AI649" i="1"/>
  <c r="AO649" i="1"/>
  <c r="AT649" i="1"/>
  <c r="J649" i="1"/>
  <c r="Q649" i="1"/>
  <c r="W649" i="1"/>
  <c r="AE649" i="1"/>
  <c r="AL649" i="1"/>
  <c r="AS649" i="1"/>
  <c r="K649" i="1"/>
  <c r="R649" i="1"/>
  <c r="Z649" i="1"/>
  <c r="AG649" i="1"/>
  <c r="AM649" i="1"/>
  <c r="F649" i="1"/>
  <c r="U649" i="1"/>
  <c r="AH649" i="1"/>
  <c r="M649" i="1"/>
  <c r="AA649" i="1"/>
  <c r="AP649" i="1"/>
  <c r="O649" i="1"/>
  <c r="AQ649" i="1"/>
  <c r="V649" i="1"/>
  <c r="G649" i="1"/>
  <c r="AC649" i="1"/>
  <c r="AK649" i="1"/>
  <c r="H657" i="1"/>
  <c r="L657" i="1"/>
  <c r="P657" i="1"/>
  <c r="T657" i="1"/>
  <c r="X657" i="1"/>
  <c r="AB657" i="1"/>
  <c r="AF657" i="1"/>
  <c r="AJ657" i="1"/>
  <c r="AN657" i="1"/>
  <c r="AR657" i="1"/>
  <c r="F657" i="1"/>
  <c r="K657" i="1"/>
  <c r="Q657" i="1"/>
  <c r="V657" i="1"/>
  <c r="AA657" i="1"/>
  <c r="AG657" i="1"/>
  <c r="AL657" i="1"/>
  <c r="AQ657" i="1"/>
  <c r="I657" i="1"/>
  <c r="O657" i="1"/>
  <c r="W657" i="1"/>
  <c r="AD657" i="1"/>
  <c r="AK657" i="1"/>
  <c r="AS657" i="1"/>
  <c r="J657" i="1"/>
  <c r="R657" i="1"/>
  <c r="Y657" i="1"/>
  <c r="AE657" i="1"/>
  <c r="AM657" i="1"/>
  <c r="AT657" i="1"/>
  <c r="S657" i="1"/>
  <c r="AH657" i="1"/>
  <c r="G657" i="1"/>
  <c r="Z657" i="1"/>
  <c r="AP657" i="1"/>
  <c r="M657" i="1"/>
  <c r="AC657" i="1"/>
  <c r="AI657" i="1"/>
  <c r="AO657" i="1"/>
  <c r="N657" i="1"/>
  <c r="U657" i="1"/>
  <c r="G636" i="1"/>
  <c r="K636" i="1"/>
  <c r="O636" i="1"/>
  <c r="S636" i="1"/>
  <c r="W636" i="1"/>
  <c r="AA636" i="1"/>
  <c r="AE636" i="1"/>
  <c r="AI636" i="1"/>
  <c r="AM636" i="1"/>
  <c r="AQ636" i="1"/>
  <c r="I636" i="1"/>
  <c r="N636" i="1"/>
  <c r="T636" i="1"/>
  <c r="Y636" i="1"/>
  <c r="AD636" i="1"/>
  <c r="AJ636" i="1"/>
  <c r="AO636" i="1"/>
  <c r="AT636" i="1"/>
  <c r="L636" i="1"/>
  <c r="R636" i="1"/>
  <c r="Z636" i="1"/>
  <c r="AG636" i="1"/>
  <c r="AN636" i="1"/>
  <c r="J636" i="1"/>
  <c r="U636" i="1"/>
  <c r="AC636" i="1"/>
  <c r="AL636" i="1"/>
  <c r="F636" i="1"/>
  <c r="Q636" i="1"/>
  <c r="AF636" i="1"/>
  <c r="AR636" i="1"/>
  <c r="H636" i="1"/>
  <c r="V636" i="1"/>
  <c r="AH636" i="1"/>
  <c r="AS636" i="1"/>
  <c r="M636" i="1"/>
  <c r="AK636" i="1"/>
  <c r="X636" i="1"/>
  <c r="AB636" i="1"/>
  <c r="AP636" i="1"/>
  <c r="P636" i="1"/>
  <c r="C2077" i="1"/>
  <c r="F696" i="1"/>
  <c r="J696" i="1"/>
  <c r="N696" i="1"/>
  <c r="R696" i="1"/>
  <c r="V696" i="1"/>
  <c r="Z696" i="1"/>
  <c r="AD696" i="1"/>
  <c r="AH696" i="1"/>
  <c r="AL696" i="1"/>
  <c r="AP696" i="1"/>
  <c r="AT696" i="1"/>
  <c r="H696" i="1"/>
  <c r="M696" i="1"/>
  <c r="S696" i="1"/>
  <c r="X696" i="1"/>
  <c r="AC696" i="1"/>
  <c r="AI696" i="1"/>
  <c r="AN696" i="1"/>
  <c r="AS696" i="1"/>
  <c r="K696" i="1"/>
  <c r="Q696" i="1"/>
  <c r="Y696" i="1"/>
  <c r="AF696" i="1"/>
  <c r="AM696" i="1"/>
  <c r="L696" i="1"/>
  <c r="T696" i="1"/>
  <c r="AA696" i="1"/>
  <c r="AG696" i="1"/>
  <c r="AO696" i="1"/>
  <c r="G696" i="1"/>
  <c r="U696" i="1"/>
  <c r="AJ696" i="1"/>
  <c r="I696" i="1"/>
  <c r="W696" i="1"/>
  <c r="AK696" i="1"/>
  <c r="O696" i="1"/>
  <c r="AQ696" i="1"/>
  <c r="AE696" i="1"/>
  <c r="P696" i="1"/>
  <c r="AR696" i="1"/>
  <c r="AB696" i="1"/>
  <c r="I705" i="1"/>
  <c r="M705" i="1"/>
  <c r="Q705" i="1"/>
  <c r="U705" i="1"/>
  <c r="Y705" i="1"/>
  <c r="AC705" i="1"/>
  <c r="AG705" i="1"/>
  <c r="AK705" i="1"/>
  <c r="AO705" i="1"/>
  <c r="AS705" i="1"/>
  <c r="G705" i="1"/>
  <c r="L705" i="1"/>
  <c r="R705" i="1"/>
  <c r="W705" i="1"/>
  <c r="AB705" i="1"/>
  <c r="AH705" i="1"/>
  <c r="AM705" i="1"/>
  <c r="AR705" i="1"/>
  <c r="K705" i="1"/>
  <c r="S705" i="1"/>
  <c r="Z705" i="1"/>
  <c r="AF705" i="1"/>
  <c r="AN705" i="1"/>
  <c r="F705" i="1"/>
  <c r="N705" i="1"/>
  <c r="T705" i="1"/>
  <c r="AA705" i="1"/>
  <c r="AI705" i="1"/>
  <c r="AP705" i="1"/>
  <c r="H705" i="1"/>
  <c r="V705" i="1"/>
  <c r="AJ705" i="1"/>
  <c r="J705" i="1"/>
  <c r="X705" i="1"/>
  <c r="AL705" i="1"/>
  <c r="O705" i="1"/>
  <c r="AQ705" i="1"/>
  <c r="P705" i="1"/>
  <c r="AT705" i="1"/>
  <c r="AD705" i="1"/>
  <c r="AE705" i="1"/>
  <c r="C1837" i="1"/>
  <c r="C1875" i="1"/>
  <c r="AX636" i="1"/>
  <c r="I614" i="1"/>
  <c r="M614" i="1"/>
  <c r="Q614" i="1"/>
  <c r="U614" i="1"/>
  <c r="Y614" i="1"/>
  <c r="AC614" i="1"/>
  <c r="AG614" i="1"/>
  <c r="AK614" i="1"/>
  <c r="AO614" i="1"/>
  <c r="AS614" i="1"/>
  <c r="F614" i="1"/>
  <c r="K614" i="1"/>
  <c r="P614" i="1"/>
  <c r="V614" i="1"/>
  <c r="AA614" i="1"/>
  <c r="AF614" i="1"/>
  <c r="AL614" i="1"/>
  <c r="AQ614" i="1"/>
  <c r="L614" i="1"/>
  <c r="S614" i="1"/>
  <c r="Z614" i="1"/>
  <c r="AH614" i="1"/>
  <c r="AN614" i="1"/>
  <c r="N614" i="1"/>
  <c r="W614" i="1"/>
  <c r="AE614" i="1"/>
  <c r="AP614" i="1"/>
  <c r="O614" i="1"/>
  <c r="AB614" i="1"/>
  <c r="AM614" i="1"/>
  <c r="G614" i="1"/>
  <c r="T614" i="1"/>
  <c r="AJ614" i="1"/>
  <c r="J614" i="1"/>
  <c r="AI614" i="1"/>
  <c r="R614" i="1"/>
  <c r="AR614" i="1"/>
  <c r="X614" i="1"/>
  <c r="AT614" i="1"/>
  <c r="H614" i="1"/>
  <c r="AD614" i="1"/>
  <c r="C2045" i="1"/>
  <c r="C2024" i="1"/>
  <c r="B2258" i="1"/>
  <c r="C2258" i="1" s="1"/>
  <c r="B2259" i="1" s="1"/>
  <c r="C1819" i="1"/>
  <c r="C1824" i="1"/>
  <c r="C1791" i="1"/>
  <c r="C1806" i="1"/>
  <c r="C1544" i="1"/>
  <c r="C1635" i="1"/>
  <c r="C1579" i="1"/>
  <c r="C1584" i="1"/>
  <c r="C1551" i="1"/>
  <c r="C1566" i="1"/>
  <c r="C1827" i="1"/>
  <c r="AX635" i="1"/>
  <c r="AX654" i="1"/>
  <c r="AX649" i="1"/>
  <c r="AX705" i="1"/>
  <c r="AX733" i="1"/>
  <c r="AX621" i="1"/>
  <c r="F671" i="1"/>
  <c r="J671" i="1"/>
  <c r="N671" i="1"/>
  <c r="R671" i="1"/>
  <c r="V671" i="1"/>
  <c r="Z671" i="1"/>
  <c r="AD671" i="1"/>
  <c r="AH671" i="1"/>
  <c r="AL671" i="1"/>
  <c r="AP671" i="1"/>
  <c r="AT671" i="1"/>
  <c r="H671" i="1"/>
  <c r="M671" i="1"/>
  <c r="S671" i="1"/>
  <c r="X671" i="1"/>
  <c r="AC671" i="1"/>
  <c r="AI671" i="1"/>
  <c r="AN671" i="1"/>
  <c r="AS671" i="1"/>
  <c r="K671" i="1"/>
  <c r="Q671" i="1"/>
  <c r="Y671" i="1"/>
  <c r="AF671" i="1"/>
  <c r="AM671" i="1"/>
  <c r="L671" i="1"/>
  <c r="T671" i="1"/>
  <c r="AA671" i="1"/>
  <c r="AG671" i="1"/>
  <c r="AO671" i="1"/>
  <c r="I671" i="1"/>
  <c r="W671" i="1"/>
  <c r="AK671" i="1"/>
  <c r="O671" i="1"/>
  <c r="AB671" i="1"/>
  <c r="AQ671" i="1"/>
  <c r="AE671" i="1"/>
  <c r="G671" i="1"/>
  <c r="AJ671" i="1"/>
  <c r="P671" i="1"/>
  <c r="U671" i="1"/>
  <c r="AR671" i="1"/>
  <c r="I708" i="1"/>
  <c r="M708" i="1"/>
  <c r="Q708" i="1"/>
  <c r="U708" i="1"/>
  <c r="Y708" i="1"/>
  <c r="AC708" i="1"/>
  <c r="AG708" i="1"/>
  <c r="AK708" i="1"/>
  <c r="AO708" i="1"/>
  <c r="AS708" i="1"/>
  <c r="F708" i="1"/>
  <c r="K708" i="1"/>
  <c r="P708" i="1"/>
  <c r="V708" i="1"/>
  <c r="AA708" i="1"/>
  <c r="AF708" i="1"/>
  <c r="AL708" i="1"/>
  <c r="AQ708" i="1"/>
  <c r="G708" i="1"/>
  <c r="L708" i="1"/>
  <c r="R708" i="1"/>
  <c r="W708" i="1"/>
  <c r="AB708" i="1"/>
  <c r="AH708" i="1"/>
  <c r="AM708" i="1"/>
  <c r="AR708" i="1"/>
  <c r="H708" i="1"/>
  <c r="S708" i="1"/>
  <c r="AD708" i="1"/>
  <c r="AN708" i="1"/>
  <c r="J708" i="1"/>
  <c r="T708" i="1"/>
  <c r="AE708" i="1"/>
  <c r="AP708" i="1"/>
  <c r="N708" i="1"/>
  <c r="AI708" i="1"/>
  <c r="Z708" i="1"/>
  <c r="O708" i="1"/>
  <c r="AJ708" i="1"/>
  <c r="X708" i="1"/>
  <c r="AT708" i="1"/>
  <c r="H745" i="1"/>
  <c r="L745" i="1"/>
  <c r="P745" i="1"/>
  <c r="T745" i="1"/>
  <c r="X745" i="1"/>
  <c r="AB745" i="1"/>
  <c r="AF745" i="1"/>
  <c r="AJ745" i="1"/>
  <c r="AN745" i="1"/>
  <c r="AR745" i="1"/>
  <c r="I745" i="1"/>
  <c r="N745" i="1"/>
  <c r="S745" i="1"/>
  <c r="Y745" i="1"/>
  <c r="AD745" i="1"/>
  <c r="AI745" i="1"/>
  <c r="AO745" i="1"/>
  <c r="AT745" i="1"/>
  <c r="J745" i="1"/>
  <c r="O745" i="1"/>
  <c r="U745" i="1"/>
  <c r="Z745" i="1"/>
  <c r="AE745" i="1"/>
  <c r="AK745" i="1"/>
  <c r="AP745" i="1"/>
  <c r="F745" i="1"/>
  <c r="Q745" i="1"/>
  <c r="AA745" i="1"/>
  <c r="AL745" i="1"/>
  <c r="V745" i="1"/>
  <c r="G745" i="1"/>
  <c r="R745" i="1"/>
  <c r="AC745" i="1"/>
  <c r="AM745" i="1"/>
  <c r="K745" i="1"/>
  <c r="AG745" i="1"/>
  <c r="AQ745" i="1"/>
  <c r="AS745" i="1"/>
  <c r="M745" i="1"/>
  <c r="W745" i="1"/>
  <c r="AH745" i="1"/>
  <c r="G678" i="1"/>
  <c r="K678" i="1"/>
  <c r="O678" i="1"/>
  <c r="S678" i="1"/>
  <c r="W678" i="1"/>
  <c r="AA678" i="1"/>
  <c r="AE678" i="1"/>
  <c r="AI678" i="1"/>
  <c r="AM678" i="1"/>
  <c r="AQ678" i="1"/>
  <c r="I678" i="1"/>
  <c r="N678" i="1"/>
  <c r="T678" i="1"/>
  <c r="Y678" i="1"/>
  <c r="AD678" i="1"/>
  <c r="AJ678" i="1"/>
  <c r="AO678" i="1"/>
  <c r="AT678" i="1"/>
  <c r="H678" i="1"/>
  <c r="P678" i="1"/>
  <c r="V678" i="1"/>
  <c r="AC678" i="1"/>
  <c r="AK678" i="1"/>
  <c r="AR678" i="1"/>
  <c r="J678" i="1"/>
  <c r="Q678" i="1"/>
  <c r="X678" i="1"/>
  <c r="AF678" i="1"/>
  <c r="AL678" i="1"/>
  <c r="AS678" i="1"/>
  <c r="F678" i="1"/>
  <c r="U678" i="1"/>
  <c r="AH678" i="1"/>
  <c r="L678" i="1"/>
  <c r="Z678" i="1"/>
  <c r="AN678" i="1"/>
  <c r="AB678" i="1"/>
  <c r="AG678" i="1"/>
  <c r="M678" i="1"/>
  <c r="R678" i="1"/>
  <c r="AP678" i="1"/>
  <c r="C2046" i="1"/>
  <c r="H627" i="1"/>
  <c r="L627" i="1"/>
  <c r="P627" i="1"/>
  <c r="T627" i="1"/>
  <c r="X627" i="1"/>
  <c r="AB627" i="1"/>
  <c r="AF627" i="1"/>
  <c r="AJ627" i="1"/>
  <c r="AN627" i="1"/>
  <c r="AR627" i="1"/>
  <c r="J627" i="1"/>
  <c r="O627" i="1"/>
  <c r="U627" i="1"/>
  <c r="Z627" i="1"/>
  <c r="AE627" i="1"/>
  <c r="AK627" i="1"/>
  <c r="AP627" i="1"/>
  <c r="K627" i="1"/>
  <c r="R627" i="1"/>
  <c r="Y627" i="1"/>
  <c r="AG627" i="1"/>
  <c r="AM627" i="1"/>
  <c r="AT627" i="1"/>
  <c r="I627" i="1"/>
  <c r="S627" i="1"/>
  <c r="AC627" i="1"/>
  <c r="AL627" i="1"/>
  <c r="G627" i="1"/>
  <c r="V627" i="1"/>
  <c r="AH627" i="1"/>
  <c r="AS627" i="1"/>
  <c r="M627" i="1"/>
  <c r="W627" i="1"/>
  <c r="AI627" i="1"/>
  <c r="AA627" i="1"/>
  <c r="N627" i="1"/>
  <c r="AO627" i="1"/>
  <c r="AQ627" i="1"/>
  <c r="F627" i="1"/>
  <c r="Q627" i="1"/>
  <c r="AD627" i="1"/>
  <c r="I676" i="1"/>
  <c r="M676" i="1"/>
  <c r="Q676" i="1"/>
  <c r="U676" i="1"/>
  <c r="Y676" i="1"/>
  <c r="AC676" i="1"/>
  <c r="AG676" i="1"/>
  <c r="AK676" i="1"/>
  <c r="AO676" i="1"/>
  <c r="AS676" i="1"/>
  <c r="F676" i="1"/>
  <c r="K676" i="1"/>
  <c r="P676" i="1"/>
  <c r="V676" i="1"/>
  <c r="AA676" i="1"/>
  <c r="AF676" i="1"/>
  <c r="AL676" i="1"/>
  <c r="AQ676" i="1"/>
  <c r="L676" i="1"/>
  <c r="S676" i="1"/>
  <c r="Z676" i="1"/>
  <c r="AH676" i="1"/>
  <c r="AN676" i="1"/>
  <c r="G676" i="1"/>
  <c r="N676" i="1"/>
  <c r="T676" i="1"/>
  <c r="AB676" i="1"/>
  <c r="AI676" i="1"/>
  <c r="AP676" i="1"/>
  <c r="R676" i="1"/>
  <c r="AE676" i="1"/>
  <c r="AT676" i="1"/>
  <c r="H676" i="1"/>
  <c r="W676" i="1"/>
  <c r="AJ676" i="1"/>
  <c r="X676" i="1"/>
  <c r="AD676" i="1"/>
  <c r="AM676" i="1"/>
  <c r="AR676" i="1"/>
  <c r="J676" i="1"/>
  <c r="O676" i="1"/>
  <c r="C2106" i="1"/>
  <c r="G654" i="1"/>
  <c r="K654" i="1"/>
  <c r="O654" i="1"/>
  <c r="S654" i="1"/>
  <c r="W654" i="1"/>
  <c r="AA654" i="1"/>
  <c r="AE654" i="1"/>
  <c r="AI654" i="1"/>
  <c r="AM654" i="1"/>
  <c r="AQ654" i="1"/>
  <c r="F654" i="1"/>
  <c r="L654" i="1"/>
  <c r="Q654" i="1"/>
  <c r="V654" i="1"/>
  <c r="AB654" i="1"/>
  <c r="AG654" i="1"/>
  <c r="AL654" i="1"/>
  <c r="AR654" i="1"/>
  <c r="J654" i="1"/>
  <c r="R654" i="1"/>
  <c r="Y654" i="1"/>
  <c r="AF654" i="1"/>
  <c r="AN654" i="1"/>
  <c r="AT654" i="1"/>
  <c r="M654" i="1"/>
  <c r="T654" i="1"/>
  <c r="Z654" i="1"/>
  <c r="AH654" i="1"/>
  <c r="AO654" i="1"/>
  <c r="N654" i="1"/>
  <c r="AC654" i="1"/>
  <c r="AP654" i="1"/>
  <c r="P654" i="1"/>
  <c r="AJ654" i="1"/>
  <c r="U654" i="1"/>
  <c r="AK654" i="1"/>
  <c r="H654" i="1"/>
  <c r="AS654" i="1"/>
  <c r="I654" i="1"/>
  <c r="X654" i="1"/>
  <c r="AD654" i="1"/>
  <c r="H635" i="1"/>
  <c r="L635" i="1"/>
  <c r="P635" i="1"/>
  <c r="T635" i="1"/>
  <c r="X635" i="1"/>
  <c r="AB635" i="1"/>
  <c r="AF635" i="1"/>
  <c r="AJ635" i="1"/>
  <c r="AN635" i="1"/>
  <c r="AR635" i="1"/>
  <c r="G635" i="1"/>
  <c r="M635" i="1"/>
  <c r="R635" i="1"/>
  <c r="W635" i="1"/>
  <c r="AC635" i="1"/>
  <c r="AH635" i="1"/>
  <c r="AM635" i="1"/>
  <c r="AS635" i="1"/>
  <c r="J635" i="1"/>
  <c r="Q635" i="1"/>
  <c r="Y635" i="1"/>
  <c r="AE635" i="1"/>
  <c r="AL635" i="1"/>
  <c r="AT635" i="1"/>
  <c r="N635" i="1"/>
  <c r="V635" i="1"/>
  <c r="AG635" i="1"/>
  <c r="AP635" i="1"/>
  <c r="I635" i="1"/>
  <c r="U635" i="1"/>
  <c r="AI635" i="1"/>
  <c r="K635" i="1"/>
  <c r="Z635" i="1"/>
  <c r="AK635" i="1"/>
  <c r="AA635" i="1"/>
  <c r="O635" i="1"/>
  <c r="AO635" i="1"/>
  <c r="S635" i="1"/>
  <c r="AD635" i="1"/>
  <c r="F635" i="1"/>
  <c r="AQ635" i="1"/>
  <c r="F667" i="1"/>
  <c r="J667" i="1"/>
  <c r="N667" i="1"/>
  <c r="R667" i="1"/>
  <c r="V667" i="1"/>
  <c r="Z667" i="1"/>
  <c r="AD667" i="1"/>
  <c r="AH667" i="1"/>
  <c r="AL667" i="1"/>
  <c r="AP667" i="1"/>
  <c r="AT667" i="1"/>
  <c r="G667" i="1"/>
  <c r="L667" i="1"/>
  <c r="Q667" i="1"/>
  <c r="W667" i="1"/>
  <c r="AB667" i="1"/>
  <c r="AG667" i="1"/>
  <c r="AM667" i="1"/>
  <c r="AR667" i="1"/>
  <c r="K667" i="1"/>
  <c r="S667" i="1"/>
  <c r="Y667" i="1"/>
  <c r="AF667" i="1"/>
  <c r="AN667" i="1"/>
  <c r="M667" i="1"/>
  <c r="T667" i="1"/>
  <c r="AA667" i="1"/>
  <c r="AI667" i="1"/>
  <c r="AO667" i="1"/>
  <c r="P667" i="1"/>
  <c r="AE667" i="1"/>
  <c r="AS667" i="1"/>
  <c r="H667" i="1"/>
  <c r="U667" i="1"/>
  <c r="AJ667" i="1"/>
  <c r="X667" i="1"/>
  <c r="AC667" i="1"/>
  <c r="I667" i="1"/>
  <c r="O667" i="1"/>
  <c r="AK667" i="1"/>
  <c r="AQ667" i="1"/>
  <c r="F621" i="1"/>
  <c r="J621" i="1"/>
  <c r="N621" i="1"/>
  <c r="R621" i="1"/>
  <c r="V621" i="1"/>
  <c r="Z621" i="1"/>
  <c r="AD621" i="1"/>
  <c r="AH621" i="1"/>
  <c r="AL621" i="1"/>
  <c r="AP621" i="1"/>
  <c r="AT621" i="1"/>
  <c r="K621" i="1"/>
  <c r="P621" i="1"/>
  <c r="U621" i="1"/>
  <c r="AA621" i="1"/>
  <c r="AF621" i="1"/>
  <c r="AK621" i="1"/>
  <c r="AQ621" i="1"/>
  <c r="H621" i="1"/>
  <c r="O621" i="1"/>
  <c r="W621" i="1"/>
  <c r="AC621" i="1"/>
  <c r="AJ621" i="1"/>
  <c r="AR621" i="1"/>
  <c r="I621" i="1"/>
  <c r="S621" i="1"/>
  <c r="AB621" i="1"/>
  <c r="AM621" i="1"/>
  <c r="M621" i="1"/>
  <c r="Y621" i="1"/>
  <c r="AN621" i="1"/>
  <c r="Q621" i="1"/>
  <c r="AE621" i="1"/>
  <c r="AO621" i="1"/>
  <c r="T621" i="1"/>
  <c r="AS621" i="1"/>
  <c r="G621" i="1"/>
  <c r="AG621" i="1"/>
  <c r="AI621" i="1"/>
  <c r="L621" i="1"/>
  <c r="X621" i="1"/>
  <c r="C1626" i="1"/>
  <c r="H733" i="1"/>
  <c r="L733" i="1"/>
  <c r="P733" i="1"/>
  <c r="T733" i="1"/>
  <c r="X733" i="1"/>
  <c r="AB733" i="1"/>
  <c r="AF733" i="1"/>
  <c r="AJ733" i="1"/>
  <c r="AN733" i="1"/>
  <c r="AR733" i="1"/>
  <c r="J733" i="1"/>
  <c r="O733" i="1"/>
  <c r="U733" i="1"/>
  <c r="Z733" i="1"/>
  <c r="AE733" i="1"/>
  <c r="AK733" i="1"/>
  <c r="AP733" i="1"/>
  <c r="F733" i="1"/>
  <c r="K733" i="1"/>
  <c r="Q733" i="1"/>
  <c r="V733" i="1"/>
  <c r="AA733" i="1"/>
  <c r="AG733" i="1"/>
  <c r="AL733" i="1"/>
  <c r="AQ733" i="1"/>
  <c r="G733" i="1"/>
  <c r="R733" i="1"/>
  <c r="AC733" i="1"/>
  <c r="AM733" i="1"/>
  <c r="W733" i="1"/>
  <c r="AS733" i="1"/>
  <c r="Y733" i="1"/>
  <c r="AT733" i="1"/>
  <c r="I733" i="1"/>
  <c r="S733" i="1"/>
  <c r="AD733" i="1"/>
  <c r="AO733" i="1"/>
  <c r="M733" i="1"/>
  <c r="AH733" i="1"/>
  <c r="N733" i="1"/>
  <c r="AI733" i="1"/>
  <c r="C2067" i="1"/>
  <c r="AX657" i="1"/>
  <c r="AX614" i="1"/>
  <c r="AX696" i="1"/>
  <c r="H643" i="1"/>
  <c r="L643" i="1"/>
  <c r="P643" i="1"/>
  <c r="T643" i="1"/>
  <c r="X643" i="1"/>
  <c r="AB643" i="1"/>
  <c r="AF643" i="1"/>
  <c r="AJ643" i="1"/>
  <c r="AN643" i="1"/>
  <c r="AR643" i="1"/>
  <c r="F643" i="1"/>
  <c r="K643" i="1"/>
  <c r="Q643" i="1"/>
  <c r="V643" i="1"/>
  <c r="AA643" i="1"/>
  <c r="AG643" i="1"/>
  <c r="AL643" i="1"/>
  <c r="AQ643" i="1"/>
  <c r="G643" i="1"/>
  <c r="N643" i="1"/>
  <c r="U643" i="1"/>
  <c r="AC643" i="1"/>
  <c r="AI643" i="1"/>
  <c r="AP643" i="1"/>
  <c r="I643" i="1"/>
  <c r="R643" i="1"/>
  <c r="Z643" i="1"/>
  <c r="AK643" i="1"/>
  <c r="AT643" i="1"/>
  <c r="J643" i="1"/>
  <c r="S643" i="1"/>
  <c r="AD643" i="1"/>
  <c r="AM643" i="1"/>
  <c r="M643" i="1"/>
  <c r="AE643" i="1"/>
  <c r="W643" i="1"/>
  <c r="AO643" i="1"/>
  <c r="AS643" i="1"/>
  <c r="O643" i="1"/>
  <c r="Y643" i="1"/>
  <c r="AH643" i="1"/>
  <c r="I672" i="1"/>
  <c r="M672" i="1"/>
  <c r="Q672" i="1"/>
  <c r="U672" i="1"/>
  <c r="Y672" i="1"/>
  <c r="AC672" i="1"/>
  <c r="AG672" i="1"/>
  <c r="AK672" i="1"/>
  <c r="AO672" i="1"/>
  <c r="AS672" i="1"/>
  <c r="J672" i="1"/>
  <c r="O672" i="1"/>
  <c r="T672" i="1"/>
  <c r="Z672" i="1"/>
  <c r="AE672" i="1"/>
  <c r="AJ672" i="1"/>
  <c r="AP672" i="1"/>
  <c r="F672" i="1"/>
  <c r="L672" i="1"/>
  <c r="S672" i="1"/>
  <c r="AA672" i="1"/>
  <c r="AH672" i="1"/>
  <c r="AN672" i="1"/>
  <c r="G672" i="1"/>
  <c r="N672" i="1"/>
  <c r="V672" i="1"/>
  <c r="AB672" i="1"/>
  <c r="AI672" i="1"/>
  <c r="AQ672" i="1"/>
  <c r="K672" i="1"/>
  <c r="X672" i="1"/>
  <c r="AM672" i="1"/>
  <c r="P672" i="1"/>
  <c r="AD672" i="1"/>
  <c r="AR672" i="1"/>
  <c r="R672" i="1"/>
  <c r="AT672" i="1"/>
  <c r="W672" i="1"/>
  <c r="AF672" i="1"/>
  <c r="AL672" i="1"/>
  <c r="H672" i="1"/>
  <c r="H729" i="1"/>
  <c r="L729" i="1"/>
  <c r="P729" i="1"/>
  <c r="T729" i="1"/>
  <c r="X729" i="1"/>
  <c r="AB729" i="1"/>
  <c r="AF729" i="1"/>
  <c r="AJ729" i="1"/>
  <c r="AN729" i="1"/>
  <c r="AR729" i="1"/>
  <c r="I729" i="1"/>
  <c r="N729" i="1"/>
  <c r="S729" i="1"/>
  <c r="Y729" i="1"/>
  <c r="AD729" i="1"/>
  <c r="AI729" i="1"/>
  <c r="AO729" i="1"/>
  <c r="AT729" i="1"/>
  <c r="J729" i="1"/>
  <c r="O729" i="1"/>
  <c r="U729" i="1"/>
  <c r="Z729" i="1"/>
  <c r="AE729" i="1"/>
  <c r="AK729" i="1"/>
  <c r="AP729" i="1"/>
  <c r="K729" i="1"/>
  <c r="V729" i="1"/>
  <c r="AG729" i="1"/>
  <c r="AQ729" i="1"/>
  <c r="Q729" i="1"/>
  <c r="AL729" i="1"/>
  <c r="R729" i="1"/>
  <c r="AM729" i="1"/>
  <c r="M729" i="1"/>
  <c r="W729" i="1"/>
  <c r="AH729" i="1"/>
  <c r="AS729" i="1"/>
  <c r="F729" i="1"/>
  <c r="AA729" i="1"/>
  <c r="G729" i="1"/>
  <c r="AC729" i="1"/>
  <c r="I740" i="1"/>
  <c r="M740" i="1"/>
  <c r="Q740" i="1"/>
  <c r="U740" i="1"/>
  <c r="Y740" i="1"/>
  <c r="AC740" i="1"/>
  <c r="AG740" i="1"/>
  <c r="AK740" i="1"/>
  <c r="AO740" i="1"/>
  <c r="AS740" i="1"/>
  <c r="F740" i="1"/>
  <c r="K740" i="1"/>
  <c r="P740" i="1"/>
  <c r="V740" i="1"/>
  <c r="AA740" i="1"/>
  <c r="AF740" i="1"/>
  <c r="AL740" i="1"/>
  <c r="AQ740" i="1"/>
  <c r="G740" i="1"/>
  <c r="L740" i="1"/>
  <c r="R740" i="1"/>
  <c r="W740" i="1"/>
  <c r="AB740" i="1"/>
  <c r="AH740" i="1"/>
  <c r="AM740" i="1"/>
  <c r="AR740" i="1"/>
  <c r="H740" i="1"/>
  <c r="S740" i="1"/>
  <c r="AD740" i="1"/>
  <c r="AN740" i="1"/>
  <c r="X740" i="1"/>
  <c r="AT740" i="1"/>
  <c r="J740" i="1"/>
  <c r="T740" i="1"/>
  <c r="AE740" i="1"/>
  <c r="AP740" i="1"/>
  <c r="N740" i="1"/>
  <c r="AI740" i="1"/>
  <c r="AJ740" i="1"/>
  <c r="O740" i="1"/>
  <c r="Z740" i="1"/>
  <c r="I646" i="1"/>
  <c r="M646" i="1"/>
  <c r="Q646" i="1"/>
  <c r="U646" i="1"/>
  <c r="Y646" i="1"/>
  <c r="AC646" i="1"/>
  <c r="AG646" i="1"/>
  <c r="AK646" i="1"/>
  <c r="AO646" i="1"/>
  <c r="AS646" i="1"/>
  <c r="F646" i="1"/>
  <c r="K646" i="1"/>
  <c r="P646" i="1"/>
  <c r="V646" i="1"/>
  <c r="AA646" i="1"/>
  <c r="AF646" i="1"/>
  <c r="AL646" i="1"/>
  <c r="AQ646" i="1"/>
  <c r="L646" i="1"/>
  <c r="S646" i="1"/>
  <c r="Z646" i="1"/>
  <c r="AH646" i="1"/>
  <c r="AN646" i="1"/>
  <c r="H646" i="1"/>
  <c r="R646" i="1"/>
  <c r="AB646" i="1"/>
  <c r="AJ646" i="1"/>
  <c r="AT646" i="1"/>
  <c r="J646" i="1"/>
  <c r="T646" i="1"/>
  <c r="AD646" i="1"/>
  <c r="AM646" i="1"/>
  <c r="W646" i="1"/>
  <c r="AP646" i="1"/>
  <c r="N646" i="1"/>
  <c r="AE646" i="1"/>
  <c r="AI646" i="1"/>
  <c r="G646" i="1"/>
  <c r="AR646" i="1"/>
  <c r="O646" i="1"/>
  <c r="X646" i="1"/>
  <c r="C2059" i="1"/>
  <c r="C2139" i="1"/>
  <c r="G628" i="1"/>
  <c r="K628" i="1"/>
  <c r="O628" i="1"/>
  <c r="S628" i="1"/>
  <c r="W628" i="1"/>
  <c r="AA628" i="1"/>
  <c r="AE628" i="1"/>
  <c r="AI628" i="1"/>
  <c r="AM628" i="1"/>
  <c r="AQ628" i="1"/>
  <c r="F628" i="1"/>
  <c r="L628" i="1"/>
  <c r="Q628" i="1"/>
  <c r="V628" i="1"/>
  <c r="AB628" i="1"/>
  <c r="AG628" i="1"/>
  <c r="AL628" i="1"/>
  <c r="AR628" i="1"/>
  <c r="M628" i="1"/>
  <c r="T628" i="1"/>
  <c r="Z628" i="1"/>
  <c r="AH628" i="1"/>
  <c r="AO628" i="1"/>
  <c r="H628" i="1"/>
  <c r="P628" i="1"/>
  <c r="Y628" i="1"/>
  <c r="AJ628" i="1"/>
  <c r="AS628" i="1"/>
  <c r="R628" i="1"/>
  <c r="AD628" i="1"/>
  <c r="AP628" i="1"/>
  <c r="I628" i="1"/>
  <c r="U628" i="1"/>
  <c r="AF628" i="1"/>
  <c r="AT628" i="1"/>
  <c r="J628" i="1"/>
  <c r="AK628" i="1"/>
  <c r="X628" i="1"/>
  <c r="N628" i="1"/>
  <c r="AC628" i="1"/>
  <c r="AN628" i="1"/>
  <c r="H749" i="1"/>
  <c r="L749" i="1"/>
  <c r="P749" i="1"/>
  <c r="T749" i="1"/>
  <c r="X749" i="1"/>
  <c r="AB749" i="1"/>
  <c r="AF749" i="1"/>
  <c r="AJ749" i="1"/>
  <c r="AN749" i="1"/>
  <c r="AR749" i="1"/>
  <c r="J749" i="1"/>
  <c r="O749" i="1"/>
  <c r="U749" i="1"/>
  <c r="Z749" i="1"/>
  <c r="AE749" i="1"/>
  <c r="AK749" i="1"/>
  <c r="AP749" i="1"/>
  <c r="F749" i="1"/>
  <c r="K749" i="1"/>
  <c r="Q749" i="1"/>
  <c r="V749" i="1"/>
  <c r="AA749" i="1"/>
  <c r="AG749" i="1"/>
  <c r="AL749" i="1"/>
  <c r="AQ749" i="1"/>
  <c r="M749" i="1"/>
  <c r="W749" i="1"/>
  <c r="AH749" i="1"/>
  <c r="AS749" i="1"/>
  <c r="G749" i="1"/>
  <c r="AC749" i="1"/>
  <c r="N749" i="1"/>
  <c r="Y749" i="1"/>
  <c r="AI749" i="1"/>
  <c r="AT749" i="1"/>
  <c r="R749" i="1"/>
  <c r="AM749" i="1"/>
  <c r="I749" i="1"/>
  <c r="S749" i="1"/>
  <c r="AD749" i="1"/>
  <c r="AO749" i="1"/>
  <c r="C2155" i="1"/>
  <c r="C2086" i="1"/>
  <c r="C2115" i="1"/>
  <c r="C2037" i="1"/>
  <c r="C2159" i="1"/>
  <c r="AV804" i="1"/>
  <c r="H1494" i="1" s="1"/>
  <c r="AV828" i="1"/>
  <c r="R1518" i="1" s="1"/>
  <c r="AV812" i="1"/>
  <c r="AO1502" i="1" s="1"/>
  <c r="AV788" i="1"/>
  <c r="U1478" i="1" s="1"/>
  <c r="AV618" i="1"/>
  <c r="AE1308" i="1" s="1"/>
  <c r="AV682" i="1"/>
  <c r="F1372" i="1" s="1"/>
  <c r="AV834" i="1"/>
  <c r="Y1524" i="1" s="1"/>
  <c r="AV763" i="1"/>
  <c r="F1453" i="1" s="1"/>
  <c r="AV809" i="1"/>
  <c r="AB1499" i="1" s="1"/>
  <c r="AV681" i="1"/>
  <c r="AQ1371" i="1" s="1"/>
  <c r="AV747" i="1"/>
  <c r="F1437" i="1" s="1"/>
  <c r="AV789" i="1"/>
  <c r="U1479" i="1" s="1"/>
  <c r="AV785" i="1"/>
  <c r="AV764" i="1"/>
  <c r="U1454" i="1" s="1"/>
  <c r="AV795" i="1"/>
  <c r="AN1485" i="1" s="1"/>
  <c r="AV712" i="1"/>
  <c r="L1402" i="1" s="1"/>
  <c r="AV730" i="1"/>
  <c r="V1420" i="1" s="1"/>
  <c r="AV634" i="1"/>
  <c r="AG1324" i="1" s="1"/>
  <c r="AV619" i="1"/>
  <c r="AI1309" i="1" s="1"/>
  <c r="AV778" i="1"/>
  <c r="AD1468" i="1" s="1"/>
  <c r="AV666" i="1"/>
  <c r="AB1356" i="1" s="1"/>
  <c r="AV698" i="1"/>
  <c r="AD1388" i="1" s="1"/>
  <c r="AV679" i="1"/>
  <c r="H1369" i="1" s="1"/>
  <c r="AV818" i="1"/>
  <c r="AL1508" i="1" s="1"/>
  <c r="AV794" i="1"/>
  <c r="AR1484" i="1" s="1"/>
  <c r="AV713" i="1"/>
  <c r="AE1403" i="1" s="1"/>
  <c r="AV700" i="1"/>
  <c r="G1390" i="1" s="1"/>
  <c r="AV660" i="1"/>
  <c r="W1350" i="1" s="1"/>
  <c r="AV620" i="1"/>
  <c r="AN1310" i="1" s="1"/>
  <c r="AV752" i="1"/>
  <c r="AL1442" i="1" s="1"/>
  <c r="AV827" i="1"/>
  <c r="AB1517" i="1" s="1"/>
  <c r="AV811" i="1"/>
  <c r="X1501" i="1" s="1"/>
  <c r="AV699" i="1"/>
  <c r="Y1389" i="1" s="1"/>
  <c r="AV683" i="1"/>
  <c r="AI1373" i="1" s="1"/>
  <c r="AV651" i="1"/>
  <c r="O1341" i="1" s="1"/>
  <c r="AV765" i="1"/>
  <c r="AJ1455" i="1" s="1"/>
  <c r="AV779" i="1"/>
  <c r="AL1469" i="1" s="1"/>
  <c r="AV731" i="1"/>
  <c r="J1421" i="1" s="1"/>
  <c r="AV715" i="1"/>
  <c r="AL1405" i="1" s="1"/>
  <c r="AV650" i="1"/>
  <c r="AS1340" i="1" s="1"/>
  <c r="AV714" i="1"/>
  <c r="Z1404" i="1" s="1"/>
  <c r="AV746" i="1"/>
  <c r="S1436" i="1" s="1"/>
  <c r="AV829" i="1"/>
  <c r="AS1519" i="1" s="1"/>
  <c r="AV689" i="1"/>
  <c r="H1379" i="1" s="1"/>
  <c r="AV762" i="1"/>
  <c r="I1452" i="1" s="1"/>
  <c r="AV833" i="1"/>
  <c r="AK1523" i="1" s="1"/>
  <c r="AV807" i="1"/>
  <c r="AA1497" i="1" s="1"/>
  <c r="AV769" i="1"/>
  <c r="AC1459" i="1" s="1"/>
  <c r="AV692" i="1"/>
  <c r="O1382" i="1" s="1"/>
  <c r="AV774" i="1"/>
  <c r="AG1464" i="1" s="1"/>
  <c r="AV781" i="1"/>
  <c r="AR1471" i="1" s="1"/>
  <c r="AV761" i="1"/>
  <c r="AV726" i="1"/>
  <c r="AD1416" i="1" s="1"/>
  <c r="AV742" i="1"/>
  <c r="N1432" i="1" s="1"/>
  <c r="AV690" i="1"/>
  <c r="R1380" i="1" s="1"/>
  <c r="AV758" i="1"/>
  <c r="AD1448" i="1" s="1"/>
  <c r="AV826" i="1"/>
  <c r="AA1516" i="1" s="1"/>
  <c r="AV673" i="1"/>
  <c r="X1363" i="1" s="1"/>
  <c r="AV801" i="1"/>
  <c r="AV823" i="1"/>
  <c r="AV616" i="1"/>
  <c r="R1306" i="1" s="1"/>
  <c r="AV694" i="1"/>
  <c r="AP1384" i="1" s="1"/>
  <c r="AV759" i="1"/>
  <c r="J1449" i="1" s="1"/>
  <c r="AV743" i="1"/>
  <c r="AV830" i="1"/>
  <c r="AT1520" i="1" s="1"/>
  <c r="AV662" i="1"/>
  <c r="S1352" i="1" s="1"/>
  <c r="AV624" i="1"/>
  <c r="AF1314" i="1" s="1"/>
  <c r="AV647" i="1"/>
  <c r="AP1337" i="1" s="1"/>
  <c r="AV630" i="1"/>
  <c r="AM1320" i="1" s="1"/>
  <c r="AV817" i="1"/>
  <c r="W1507" i="1" s="1"/>
  <c r="AV641" i="1"/>
  <c r="AR1331" i="1" s="1"/>
  <c r="AV756" i="1"/>
  <c r="AV644" i="1"/>
  <c r="R1334" i="1" s="1"/>
  <c r="AV656" i="1"/>
  <c r="R1346" i="1" s="1"/>
  <c r="AV727" i="1"/>
  <c r="W1417" i="1" s="1"/>
  <c r="AV711" i="1"/>
  <c r="N1401" i="1" s="1"/>
  <c r="AV790" i="1"/>
  <c r="AH1480" i="1" s="1"/>
  <c r="AV805" i="1"/>
  <c r="AC1495" i="1" s="1"/>
  <c r="AV741" i="1"/>
  <c r="V1431" i="1" s="1"/>
  <c r="AV625" i="1"/>
  <c r="AV775" i="1"/>
  <c r="V1465" i="1" s="1"/>
  <c r="AV814" i="1"/>
  <c r="Q1504" i="1" s="1"/>
  <c r="AV663" i="1"/>
  <c r="H1353" i="1" s="1"/>
  <c r="AV631" i="1"/>
  <c r="AK1321" i="1" s="1"/>
  <c r="AV615" i="1"/>
  <c r="AV710" i="1"/>
  <c r="AA1400" i="1" s="1"/>
  <c r="AV732" i="1"/>
  <c r="AM1422" i="1" s="1"/>
  <c r="AV791" i="1"/>
  <c r="AN1481" i="1" s="1"/>
  <c r="AV695" i="1"/>
  <c r="AN1385" i="1" s="1"/>
  <c r="AV825" i="1"/>
  <c r="AV658" i="1"/>
  <c r="AV770" i="1"/>
  <c r="Z1460" i="1" s="1"/>
  <c r="AV632" i="1"/>
  <c r="AV652" i="1"/>
  <c r="AV786" i="1"/>
  <c r="AV716" i="1"/>
  <c r="N1406" i="1" s="1"/>
  <c r="AV691" i="1"/>
  <c r="L1381" i="1" s="1"/>
  <c r="AV610" i="1"/>
  <c r="S1300" i="1" s="1"/>
  <c r="AV617" i="1"/>
  <c r="H1307" i="1" s="1"/>
  <c r="AV684" i="1"/>
  <c r="AR1374" i="1" s="1"/>
  <c r="AV787" i="1"/>
  <c r="AV739" i="1"/>
  <c r="F1429" i="1" s="1"/>
  <c r="AV611" i="1"/>
  <c r="H1301" i="1" s="1"/>
  <c r="AV688" i="1"/>
  <c r="AA1378" i="1" s="1"/>
  <c r="AV810" i="1"/>
  <c r="AV723" i="1"/>
  <c r="M1413" i="1" s="1"/>
  <c r="AV802" i="1"/>
  <c r="S1492" i="1" s="1"/>
  <c r="AV736" i="1"/>
  <c r="AV803" i="1"/>
  <c r="AF1493" i="1" s="1"/>
  <c r="AV755" i="1"/>
  <c r="AO1445" i="1" s="1"/>
  <c r="AV707" i="1"/>
  <c r="AV721" i="1"/>
  <c r="U1411" i="1" s="1"/>
  <c r="AV772" i="1"/>
  <c r="AT1462" i="1" s="1"/>
  <c r="AV655" i="1"/>
  <c r="Z1345" i="1" s="1"/>
  <c r="AV750" i="1"/>
  <c r="AD1440" i="1" s="1"/>
  <c r="AV675" i="1"/>
  <c r="AV748" i="1"/>
  <c r="AV612" i="1"/>
  <c r="AL1302" i="1" s="1"/>
  <c r="AV819" i="1"/>
  <c r="M1509" i="1" s="1"/>
  <c r="AV626" i="1"/>
  <c r="V1316" i="1" s="1"/>
  <c r="AV771" i="1"/>
  <c r="K1461" i="1" s="1"/>
  <c r="AV773" i="1"/>
  <c r="X1463" i="1" s="1"/>
  <c r="AV808" i="1"/>
  <c r="AR1498" i="1" s="1"/>
  <c r="AV734" i="1"/>
  <c r="AV738" i="1"/>
  <c r="AH1428" i="1" s="1"/>
  <c r="AV706" i="1"/>
  <c r="AV674" i="1"/>
  <c r="T1364" i="1" s="1"/>
  <c r="AV642" i="1"/>
  <c r="J1332" i="1" s="1"/>
  <c r="AV821" i="1"/>
  <c r="X1511" i="1" s="1"/>
  <c r="AV737" i="1"/>
  <c r="AD1427" i="1" s="1"/>
  <c r="AV622" i="1"/>
  <c r="AV623" i="1"/>
  <c r="AV751" i="1"/>
  <c r="R1441" i="1" s="1"/>
  <c r="AV792" i="1"/>
  <c r="S1482" i="1" s="1"/>
  <c r="AV813" i="1"/>
  <c r="AV637" i="1"/>
  <c r="AL1327" i="1" s="1"/>
  <c r="AV665" i="1"/>
  <c r="J1355" i="1" s="1"/>
  <c r="AV744" i="1"/>
  <c r="Y1434" i="1" s="1"/>
  <c r="AV784" i="1"/>
  <c r="AV735" i="1"/>
  <c r="AV687" i="1"/>
  <c r="AS1377" i="1" s="1"/>
  <c r="AV639" i="1"/>
  <c r="S1329" i="1" s="1"/>
  <c r="AV685" i="1"/>
  <c r="AV832" i="1"/>
  <c r="AV668" i="1"/>
  <c r="AC1358" i="1" s="1"/>
  <c r="AV754" i="1"/>
  <c r="AV777" i="1"/>
  <c r="AV609" i="1"/>
  <c r="AB1299" i="1" s="1"/>
  <c r="AV664" i="1"/>
  <c r="AV815" i="1"/>
  <c r="S1505" i="1" s="1"/>
  <c r="AV782" i="1"/>
  <c r="J1472" i="1" s="1"/>
  <c r="AV693" i="1"/>
  <c r="W1383" i="1" s="1"/>
  <c r="AV728" i="1"/>
  <c r="AG1418" i="1" s="1"/>
  <c r="AV613" i="1"/>
  <c r="AC1303" i="1" s="1"/>
  <c r="AV608" i="1"/>
  <c r="AM1298" i="1" s="1"/>
  <c r="AV797" i="1"/>
  <c r="AV822" i="1"/>
  <c r="AV806" i="1"/>
  <c r="AV799" i="1"/>
  <c r="AV783" i="1"/>
  <c r="AE1473" i="1" s="1"/>
  <c r="AV767" i="1"/>
  <c r="AE1457" i="1" s="1"/>
  <c r="AV719" i="1"/>
  <c r="G1409" i="1" s="1"/>
  <c r="AV703" i="1"/>
  <c r="AP1393" i="1" s="1"/>
  <c r="AV824" i="1"/>
  <c r="R1514" i="1" s="1"/>
  <c r="AV670" i="1"/>
  <c r="U1360" i="1" s="1"/>
  <c r="AV798" i="1"/>
  <c r="AV686" i="1"/>
  <c r="AV638" i="1"/>
  <c r="AB1328" i="1" s="1"/>
  <c r="AV702" i="1"/>
  <c r="I1392" i="1" s="1"/>
  <c r="AV831" i="1"/>
  <c r="AV718" i="1"/>
  <c r="P1408" i="1" s="1"/>
  <c r="AV717" i="1"/>
  <c r="K1407" i="1" s="1"/>
  <c r="AV680" i="1"/>
  <c r="O1370" i="1" s="1"/>
  <c r="AV704" i="1"/>
  <c r="AK1394" i="1" s="1"/>
  <c r="AV659" i="1"/>
  <c r="AL1349" i="1" s="1"/>
  <c r="AV757" i="1"/>
  <c r="AV722" i="1"/>
  <c r="AJ1412" i="1" s="1"/>
  <c r="AV766" i="1"/>
  <c r="AS1456" i="1" s="1"/>
  <c r="AV753" i="1"/>
  <c r="AP1443" i="1" s="1"/>
  <c r="AV709" i="1"/>
  <c r="AV793" i="1"/>
  <c r="AE1483" i="1" s="1"/>
  <c r="AV661" i="1"/>
  <c r="AV633" i="1"/>
  <c r="AV796" i="1"/>
  <c r="AV640" i="1"/>
  <c r="W1330" i="1" s="1"/>
  <c r="AV648" i="1"/>
  <c r="V1338" i="1" s="1"/>
  <c r="AV768" i="1"/>
  <c r="P1458" i="1" s="1"/>
  <c r="AV816" i="1"/>
  <c r="AM1506" i="1" s="1"/>
  <c r="AV701" i="1"/>
  <c r="AV677" i="1"/>
  <c r="T1367" i="1" s="1"/>
  <c r="AV653" i="1"/>
  <c r="P1343" i="1" s="1"/>
  <c r="AV645" i="1"/>
  <c r="G1335" i="1" s="1"/>
  <c r="AV697" i="1"/>
  <c r="AV720" i="1"/>
  <c r="AG1410" i="1" s="1"/>
  <c r="AV776" i="1"/>
  <c r="AH1466" i="1" s="1"/>
  <c r="AV780" i="1"/>
  <c r="AV629" i="1"/>
  <c r="AE1319" i="1" s="1"/>
  <c r="AV760" i="1"/>
  <c r="AE1450" i="1" s="1"/>
  <c r="AV800" i="1"/>
  <c r="AC1490" i="1" s="1"/>
  <c r="AV725" i="1"/>
  <c r="F1415" i="1" s="1"/>
  <c r="AV669" i="1"/>
  <c r="AV724" i="1"/>
  <c r="G25" i="1" l="1"/>
  <c r="R90" i="1"/>
  <c r="R91" i="1"/>
  <c r="R88" i="1"/>
  <c r="R92" i="1"/>
  <c r="R87" i="1"/>
  <c r="R89" i="1"/>
  <c r="G27" i="1"/>
  <c r="R86" i="1"/>
  <c r="O1510" i="1"/>
  <c r="L1478" i="1"/>
  <c r="G29" i="1"/>
  <c r="K1502" i="1"/>
  <c r="AS1502" i="1"/>
  <c r="AA1502" i="1"/>
  <c r="O1502" i="1"/>
  <c r="S1502" i="1"/>
  <c r="AC1502" i="1"/>
  <c r="AF1502" i="1"/>
  <c r="N1502" i="1"/>
  <c r="AE1502" i="1"/>
  <c r="AP1510" i="1"/>
  <c r="AM1502" i="1"/>
  <c r="W1510" i="1"/>
  <c r="AE1510" i="1"/>
  <c r="AN1510" i="1"/>
  <c r="AO1510" i="1"/>
  <c r="AD1510" i="1"/>
  <c r="N1510" i="1"/>
  <c r="AB1510" i="1"/>
  <c r="AH1510" i="1"/>
  <c r="AA1510" i="1"/>
  <c r="P1510" i="1"/>
  <c r="AG1510" i="1"/>
  <c r="AL1510" i="1"/>
  <c r="Q1510" i="1"/>
  <c r="V1510" i="1"/>
  <c r="G1510" i="1"/>
  <c r="M1510" i="1"/>
  <c r="AR1510" i="1"/>
  <c r="Z1510" i="1"/>
  <c r="R1510" i="1"/>
  <c r="AT1510" i="1"/>
  <c r="AC1510" i="1"/>
  <c r="AQ1510" i="1"/>
  <c r="AM1510" i="1"/>
  <c r="AI1510" i="1"/>
  <c r="F1510" i="1"/>
  <c r="X1510" i="1"/>
  <c r="AF1510" i="1"/>
  <c r="Y1510" i="1"/>
  <c r="H1510" i="1"/>
  <c r="G1478" i="1"/>
  <c r="AK1510" i="1"/>
  <c r="J1510" i="1"/>
  <c r="AJ1510" i="1"/>
  <c r="AB1502" i="1"/>
  <c r="T1510" i="1"/>
  <c r="I1510" i="1"/>
  <c r="K1510" i="1"/>
  <c r="S1510" i="1"/>
  <c r="P1502" i="1"/>
  <c r="L1510" i="1"/>
  <c r="U1510" i="1"/>
  <c r="G24" i="1"/>
  <c r="AN1478" i="1"/>
  <c r="F1478" i="1"/>
  <c r="X1478" i="1"/>
  <c r="L1502" i="1"/>
  <c r="AK1502" i="1"/>
  <c r="M1502" i="1"/>
  <c r="AA1478" i="1"/>
  <c r="AI1502" i="1"/>
  <c r="AP1502" i="1"/>
  <c r="AK1478" i="1"/>
  <c r="W1494" i="1"/>
  <c r="AG1494" i="1"/>
  <c r="Z1478" i="1"/>
  <c r="N1478" i="1"/>
  <c r="AJ1478" i="1"/>
  <c r="AM1494" i="1"/>
  <c r="Z1518" i="1"/>
  <c r="AC1478" i="1"/>
  <c r="AV646" i="1"/>
  <c r="M1336" i="1" s="1"/>
  <c r="AV654" i="1"/>
  <c r="AG1344" i="1" s="1"/>
  <c r="AV627" i="1"/>
  <c r="AP1317" i="1" s="1"/>
  <c r="AV745" i="1"/>
  <c r="X1435" i="1" s="1"/>
  <c r="G26" i="1"/>
  <c r="F1502" i="1"/>
  <c r="AN1502" i="1"/>
  <c r="AV749" i="1"/>
  <c r="N1439" i="1" s="1"/>
  <c r="AV740" i="1"/>
  <c r="V1430" i="1" s="1"/>
  <c r="AV729" i="1"/>
  <c r="AN1419" i="1" s="1"/>
  <c r="AV672" i="1"/>
  <c r="AA1362" i="1" s="1"/>
  <c r="AV643" i="1"/>
  <c r="AT1333" i="1" s="1"/>
  <c r="G28" i="1"/>
  <c r="AV733" i="1"/>
  <c r="Q1423" i="1" s="1"/>
  <c r="AV621" i="1"/>
  <c r="I1311" i="1" s="1"/>
  <c r="AV635" i="1"/>
  <c r="AB1325" i="1" s="1"/>
  <c r="AV676" i="1"/>
  <c r="AM1366" i="1" s="1"/>
  <c r="AV671" i="1"/>
  <c r="AL1361" i="1" s="1"/>
  <c r="AV614" i="1"/>
  <c r="U1304" i="1" s="1"/>
  <c r="AV705" i="1"/>
  <c r="K1395" i="1" s="1"/>
  <c r="AV696" i="1"/>
  <c r="AD1386" i="1" s="1"/>
  <c r="AV636" i="1"/>
  <c r="P1326" i="1" s="1"/>
  <c r="AV628" i="1"/>
  <c r="AQ1318" i="1" s="1"/>
  <c r="AV667" i="1"/>
  <c r="AB1357" i="1" s="1"/>
  <c r="AV678" i="1"/>
  <c r="U1368" i="1" s="1"/>
  <c r="AV708" i="1"/>
  <c r="AP1398" i="1" s="1"/>
  <c r="G23" i="1"/>
  <c r="AV657" i="1"/>
  <c r="H1347" i="1" s="1"/>
  <c r="AV649" i="1"/>
  <c r="AB1339" i="1" s="1"/>
  <c r="AB1531" i="1" s="1"/>
  <c r="N1494" i="1"/>
  <c r="AE1494" i="1"/>
  <c r="K1494" i="1"/>
  <c r="G1494" i="1"/>
  <c r="AH1494" i="1"/>
  <c r="U1494" i="1"/>
  <c r="AT1478" i="1"/>
  <c r="AB1478" i="1"/>
  <c r="AN1494" i="1"/>
  <c r="O1494" i="1"/>
  <c r="AE1478" i="1"/>
  <c r="I1494" i="1"/>
  <c r="H1478" i="1"/>
  <c r="AL1478" i="1"/>
  <c r="AH1478" i="1"/>
  <c r="R1478" i="1"/>
  <c r="AG1478" i="1"/>
  <c r="AQ1494" i="1"/>
  <c r="R1494" i="1"/>
  <c r="Q1494" i="1"/>
  <c r="Y1494" i="1"/>
  <c r="I1478" i="1"/>
  <c r="AS1494" i="1"/>
  <c r="K1478" i="1"/>
  <c r="AB1518" i="1"/>
  <c r="AF1518" i="1"/>
  <c r="AS1518" i="1"/>
  <c r="G1518" i="1"/>
  <c r="AP1518" i="1"/>
  <c r="AN1518" i="1"/>
  <c r="W1518" i="1"/>
  <c r="AL1518" i="1"/>
  <c r="AF1494" i="1"/>
  <c r="U1518" i="1"/>
  <c r="AI1518" i="1"/>
  <c r="M1518" i="1"/>
  <c r="AD1494" i="1"/>
  <c r="K1518" i="1"/>
  <c r="AK1494" i="1"/>
  <c r="AQ1518" i="1"/>
  <c r="AM1518" i="1"/>
  <c r="O1518" i="1"/>
  <c r="M1494" i="1"/>
  <c r="V1518" i="1"/>
  <c r="P1494" i="1"/>
  <c r="X1494" i="1"/>
  <c r="AG1518" i="1"/>
  <c r="AR1518" i="1"/>
  <c r="V1494" i="1"/>
  <c r="AC1494" i="1"/>
  <c r="X1502" i="1"/>
  <c r="T1494" i="1"/>
  <c r="Z1502" i="1"/>
  <c r="AT1502" i="1"/>
  <c r="U1502" i="1"/>
  <c r="F1494" i="1"/>
  <c r="AR1494" i="1"/>
  <c r="AJ1502" i="1"/>
  <c r="AJ1494" i="1"/>
  <c r="H1502" i="1"/>
  <c r="Z1494" i="1"/>
  <c r="AA1494" i="1"/>
  <c r="Y1502" i="1"/>
  <c r="AR1502" i="1"/>
  <c r="AB1494" i="1"/>
  <c r="J1494" i="1"/>
  <c r="I1502" i="1"/>
  <c r="AP1494" i="1"/>
  <c r="L1494" i="1"/>
  <c r="W1502" i="1"/>
  <c r="AI1494" i="1"/>
  <c r="Q1502" i="1"/>
  <c r="R1502" i="1"/>
  <c r="S1494" i="1"/>
  <c r="AL1494" i="1"/>
  <c r="AL1502" i="1"/>
  <c r="AQ1502" i="1"/>
  <c r="AO1494" i="1"/>
  <c r="J1502" i="1"/>
  <c r="AD1502" i="1"/>
  <c r="T1502" i="1"/>
  <c r="V1502" i="1"/>
  <c r="G1502" i="1"/>
  <c r="AT1494" i="1"/>
  <c r="AG1502" i="1"/>
  <c r="AH1502" i="1"/>
  <c r="C2259" i="1"/>
  <c r="B2260" i="1" s="1"/>
  <c r="C2260" i="1" s="1"/>
  <c r="B2261" i="1" s="1"/>
  <c r="AJ1518" i="1"/>
  <c r="J1478" i="1"/>
  <c r="N1518" i="1"/>
  <c r="I1518" i="1"/>
  <c r="M1478" i="1"/>
  <c r="AA1518" i="1"/>
  <c r="AR1478" i="1"/>
  <c r="O1478" i="1"/>
  <c r="Q1518" i="1"/>
  <c r="AM1478" i="1"/>
  <c r="S1518" i="1"/>
  <c r="AC1518" i="1"/>
  <c r="W1478" i="1"/>
  <c r="P1478" i="1"/>
  <c r="F1518" i="1"/>
  <c r="V1478" i="1"/>
  <c r="H1518" i="1"/>
  <c r="AP1478" i="1"/>
  <c r="Y1518" i="1"/>
  <c r="AI1478" i="1"/>
  <c r="AD1518" i="1"/>
  <c r="X1518" i="1"/>
  <c r="T1478" i="1"/>
  <c r="J1518" i="1"/>
  <c r="AF1478" i="1"/>
  <c r="AO1518" i="1"/>
  <c r="AO1478" i="1"/>
  <c r="AQ1478" i="1"/>
  <c r="S1478" i="1"/>
  <c r="AK1518" i="1"/>
  <c r="Y1478" i="1"/>
  <c r="AT1518" i="1"/>
  <c r="T1518" i="1"/>
  <c r="Q1478" i="1"/>
  <c r="AE1518" i="1"/>
  <c r="P1518" i="1"/>
  <c r="AS1478" i="1"/>
  <c r="AH1518" i="1"/>
  <c r="AD1478" i="1"/>
  <c r="L1518" i="1"/>
  <c r="Z1308" i="1"/>
  <c r="S1468" i="1"/>
  <c r="AH1390" i="1"/>
  <c r="AN1301" i="1"/>
  <c r="AO1373" i="1"/>
  <c r="AC1497" i="1"/>
  <c r="AL1420" i="1"/>
  <c r="I1373" i="1"/>
  <c r="X1337" i="1"/>
  <c r="AQ1337" i="1"/>
  <c r="AE1508" i="1"/>
  <c r="I1453" i="1"/>
  <c r="Q1300" i="1"/>
  <c r="AS1416" i="1"/>
  <c r="AG1308" i="1"/>
  <c r="H1308" i="1"/>
  <c r="AK1430" i="1"/>
  <c r="AB1431" i="1"/>
  <c r="AE1493" i="1"/>
  <c r="AF1508" i="1"/>
  <c r="AG1504" i="1"/>
  <c r="AH1403" i="1"/>
  <c r="V1310" i="1"/>
  <c r="H1385" i="1"/>
  <c r="M1420" i="1"/>
  <c r="T1379" i="1"/>
  <c r="AA1341" i="1"/>
  <c r="X1485" i="1"/>
  <c r="Z1455" i="1"/>
  <c r="AS1421" i="1"/>
  <c r="AI1517" i="1"/>
  <c r="AQ1403" i="1"/>
  <c r="AS1485" i="1"/>
  <c r="S1417" i="1"/>
  <c r="R1495" i="1"/>
  <c r="H1520" i="1"/>
  <c r="N1366" i="1"/>
  <c r="H1314" i="1"/>
  <c r="W1436" i="1"/>
  <c r="AF1520" i="1"/>
  <c r="AD1480" i="1"/>
  <c r="AN1508" i="1"/>
  <c r="AM1523" i="1"/>
  <c r="X1314" i="1"/>
  <c r="AQ1436" i="1"/>
  <c r="AO1334" i="1"/>
  <c r="AN1482" i="1"/>
  <c r="AC1340" i="1"/>
  <c r="N1421" i="1"/>
  <c r="T1338" i="1"/>
  <c r="Z1341" i="1"/>
  <c r="P1524" i="1"/>
  <c r="G1381" i="1"/>
  <c r="K1320" i="1"/>
  <c r="S1320" i="1"/>
  <c r="J1448" i="1"/>
  <c r="Y1520" i="1"/>
  <c r="P1516" i="1"/>
  <c r="O1427" i="1"/>
  <c r="M1437" i="1"/>
  <c r="AS1450" i="1"/>
  <c r="J1431" i="1"/>
  <c r="AB1450" i="1"/>
  <c r="V1421" i="1"/>
  <c r="AC1389" i="1"/>
  <c r="F1329" i="1"/>
  <c r="V1524" i="1"/>
  <c r="AA1436" i="1"/>
  <c r="AK1327" i="1"/>
  <c r="AR1389" i="1"/>
  <c r="F1436" i="1"/>
  <c r="AL1437" i="1"/>
  <c r="G1449" i="1"/>
  <c r="AF1455" i="1"/>
  <c r="L1390" i="1"/>
  <c r="F1421" i="1"/>
  <c r="M1516" i="1"/>
  <c r="W1432" i="1"/>
  <c r="AI1367" i="1"/>
  <c r="Z1359" i="1"/>
  <c r="I1359" i="1"/>
  <c r="J1359" i="1"/>
  <c r="V1359" i="1"/>
  <c r="AD1359" i="1"/>
  <c r="AP1359" i="1"/>
  <c r="AG1359" i="1"/>
  <c r="AS1359" i="1"/>
  <c r="N1359" i="1"/>
  <c r="Q1359" i="1"/>
  <c r="AO1359" i="1"/>
  <c r="AA1319" i="1"/>
  <c r="AJ1319" i="1"/>
  <c r="AL1319" i="1"/>
  <c r="AM1319" i="1"/>
  <c r="AS1319" i="1"/>
  <c r="AG1319" i="1"/>
  <c r="AI1319" i="1"/>
  <c r="Y1319" i="1"/>
  <c r="H1319" i="1"/>
  <c r="F1319" i="1"/>
  <c r="M1319" i="1"/>
  <c r="AH1319" i="1"/>
  <c r="AT1387" i="1"/>
  <c r="AB1387" i="1"/>
  <c r="AF1387" i="1"/>
  <c r="AO1387" i="1"/>
  <c r="AN1387" i="1"/>
  <c r="W1387" i="1"/>
  <c r="G1387" i="1"/>
  <c r="AA1387" i="1"/>
  <c r="AJ1387" i="1"/>
  <c r="V1387" i="1"/>
  <c r="AH1323" i="1"/>
  <c r="V1323" i="1"/>
  <c r="AG1323" i="1"/>
  <c r="AR1323" i="1"/>
  <c r="AE1323" i="1"/>
  <c r="P1323" i="1"/>
  <c r="Q1323" i="1"/>
  <c r="M1323" i="1"/>
  <c r="O1323" i="1"/>
  <c r="AI1323" i="1"/>
  <c r="G1521" i="1"/>
  <c r="S1521" i="1"/>
  <c r="O1521" i="1"/>
  <c r="AO1521" i="1"/>
  <c r="N1521" i="1"/>
  <c r="AH1521" i="1"/>
  <c r="AI1521" i="1"/>
  <c r="Z1521" i="1"/>
  <c r="AE1376" i="1"/>
  <c r="F1376" i="1"/>
  <c r="AA1376" i="1"/>
  <c r="AJ1376" i="1"/>
  <c r="Q1376" i="1"/>
  <c r="AF1376" i="1"/>
  <c r="AI1376" i="1"/>
  <c r="AT1393" i="1"/>
  <c r="AT1529" i="1" s="1"/>
  <c r="AN1393" i="1"/>
  <c r="AN1529" i="1" s="1"/>
  <c r="AL1393" i="1"/>
  <c r="AL1529" i="1" s="1"/>
  <c r="K1393" i="1"/>
  <c r="K1529" i="1" s="1"/>
  <c r="AJ1393" i="1"/>
  <c r="AJ1529" i="1" s="1"/>
  <c r="AA1393" i="1"/>
  <c r="AA1529" i="1" s="1"/>
  <c r="AF1393" i="1"/>
  <c r="AF1529" i="1" s="1"/>
  <c r="AR1393" i="1"/>
  <c r="AR1529" i="1" s="1"/>
  <c r="P1393" i="1"/>
  <c r="P1529" i="1" s="1"/>
  <c r="AS1489" i="1"/>
  <c r="AH1489" i="1"/>
  <c r="F1489" i="1"/>
  <c r="O1489" i="1"/>
  <c r="AG1489" i="1"/>
  <c r="R1489" i="1"/>
  <c r="AK1489" i="1"/>
  <c r="S1489" i="1"/>
  <c r="P1489" i="1"/>
  <c r="Z1512" i="1"/>
  <c r="I1512" i="1"/>
  <c r="AH1512" i="1"/>
  <c r="AD1512" i="1"/>
  <c r="AC1512" i="1"/>
  <c r="M1512" i="1"/>
  <c r="AR1512" i="1"/>
  <c r="AF1512" i="1"/>
  <c r="AP1512" i="1"/>
  <c r="AS1512" i="1"/>
  <c r="L1512" i="1"/>
  <c r="AA1418" i="1"/>
  <c r="AR1418" i="1"/>
  <c r="P1418" i="1"/>
  <c r="AO1418" i="1"/>
  <c r="AN1418" i="1"/>
  <c r="AK1418" i="1"/>
  <c r="R1418" i="1"/>
  <c r="AT1418" i="1"/>
  <c r="K1418" i="1"/>
  <c r="AF1418" i="1"/>
  <c r="AH1418" i="1"/>
  <c r="AB1354" i="1"/>
  <c r="AM1354" i="1"/>
  <c r="K1354" i="1"/>
  <c r="AE1354" i="1"/>
  <c r="AC1354" i="1"/>
  <c r="U1354" i="1"/>
  <c r="J1354" i="1"/>
  <c r="AP1354" i="1"/>
  <c r="W1354" i="1"/>
  <c r="AR1354" i="1"/>
  <c r="Z1354" i="1"/>
  <c r="AR1467" i="1"/>
  <c r="W1467" i="1"/>
  <c r="O1467" i="1"/>
  <c r="P1467" i="1"/>
  <c r="AL1467" i="1"/>
  <c r="AO1467" i="1"/>
  <c r="AN1467" i="1"/>
  <c r="AA1467" i="1"/>
  <c r="AG1467" i="1"/>
  <c r="AB1467" i="1"/>
  <c r="AF1467" i="1"/>
  <c r="P1375" i="1"/>
  <c r="I1375" i="1"/>
  <c r="AK1375" i="1"/>
  <c r="Y1375" i="1"/>
  <c r="Q1375" i="1"/>
  <c r="O1375" i="1"/>
  <c r="AI1375" i="1"/>
  <c r="F1375" i="1"/>
  <c r="AF1474" i="1"/>
  <c r="Y1474" i="1"/>
  <c r="J1474" i="1"/>
  <c r="F1474" i="1"/>
  <c r="AL1474" i="1"/>
  <c r="AQ1474" i="1"/>
  <c r="P1474" i="1"/>
  <c r="AN1474" i="1"/>
  <c r="I1474" i="1"/>
  <c r="AS1474" i="1"/>
  <c r="H1503" i="1"/>
  <c r="AA1503" i="1"/>
  <c r="Y1503" i="1"/>
  <c r="Z1503" i="1"/>
  <c r="K1503" i="1"/>
  <c r="V1503" i="1"/>
  <c r="AF1503" i="1"/>
  <c r="U1503" i="1"/>
  <c r="X1503" i="1"/>
  <c r="AT1503" i="1"/>
  <c r="F1503" i="1"/>
  <c r="S1312" i="1"/>
  <c r="AM1312" i="1"/>
  <c r="O1312" i="1"/>
  <c r="AE1312" i="1"/>
  <c r="V1312" i="1"/>
  <c r="F1312" i="1"/>
  <c r="Y1312" i="1"/>
  <c r="AO1312" i="1"/>
  <c r="AB1312" i="1"/>
  <c r="AE1364" i="1"/>
  <c r="M1364" i="1"/>
  <c r="AK1364" i="1"/>
  <c r="AQ1364" i="1"/>
  <c r="AD1364" i="1"/>
  <c r="AO1364" i="1"/>
  <c r="K1364" i="1"/>
  <c r="AB1364" i="1"/>
  <c r="AP1364" i="1"/>
  <c r="I1424" i="1"/>
  <c r="K1424" i="1"/>
  <c r="S1424" i="1"/>
  <c r="V1424" i="1"/>
  <c r="W1424" i="1"/>
  <c r="AR1424" i="1"/>
  <c r="AI1424" i="1"/>
  <c r="Z1424" i="1"/>
  <c r="J1424" i="1"/>
  <c r="P1424" i="1"/>
  <c r="AC1424" i="1"/>
  <c r="AT1316" i="1"/>
  <c r="AF1316" i="1"/>
  <c r="G1316" i="1"/>
  <c r="AN1316" i="1"/>
  <c r="O1316" i="1"/>
  <c r="W1316" i="1"/>
  <c r="L1316" i="1"/>
  <c r="M1316" i="1"/>
  <c r="AD1316" i="1"/>
  <c r="AL1316" i="1"/>
  <c r="X1316" i="1"/>
  <c r="AH1316" i="1"/>
  <c r="AI1365" i="1"/>
  <c r="I1365" i="1"/>
  <c r="AH1365" i="1"/>
  <c r="O1365" i="1"/>
  <c r="M1365" i="1"/>
  <c r="N1365" i="1"/>
  <c r="AB1365" i="1"/>
  <c r="T1365" i="1"/>
  <c r="F1365" i="1"/>
  <c r="AS1365" i="1"/>
  <c r="AT1411" i="1"/>
  <c r="O1411" i="1"/>
  <c r="AE1411" i="1"/>
  <c r="AI1411" i="1"/>
  <c r="G1411" i="1"/>
  <c r="I1411" i="1"/>
  <c r="W1411" i="1"/>
  <c r="R1411" i="1"/>
  <c r="AC1411" i="1"/>
  <c r="AR1411" i="1"/>
  <c r="AA1411" i="1"/>
  <c r="AH1411" i="1"/>
  <c r="AH1500" i="1"/>
  <c r="G1500" i="1"/>
  <c r="AB1500" i="1"/>
  <c r="AQ1500" i="1"/>
  <c r="AD1500" i="1"/>
  <c r="N1500" i="1"/>
  <c r="I1500" i="1"/>
  <c r="W1500" i="1"/>
  <c r="AG1500" i="1"/>
  <c r="AB1429" i="1"/>
  <c r="K1429" i="1"/>
  <c r="L1429" i="1"/>
  <c r="AO1429" i="1"/>
  <c r="Y1429" i="1"/>
  <c r="I1429" i="1"/>
  <c r="AR1429" i="1"/>
  <c r="G1429" i="1"/>
  <c r="H1429" i="1"/>
  <c r="V1300" i="1"/>
  <c r="R1300" i="1"/>
  <c r="M1300" i="1"/>
  <c r="O1300" i="1"/>
  <c r="G1300" i="1"/>
  <c r="AE1300" i="1"/>
  <c r="AS1300" i="1"/>
  <c r="AC1300" i="1"/>
  <c r="K1300" i="1"/>
  <c r="F1300" i="1"/>
  <c r="AD1342" i="1"/>
  <c r="AR1342" i="1"/>
  <c r="AI1342" i="1"/>
  <c r="M1342" i="1"/>
  <c r="AQ1342" i="1"/>
  <c r="U1342" i="1"/>
  <c r="Q1342" i="1"/>
  <c r="AA1342" i="1"/>
  <c r="T1342" i="1"/>
  <c r="H1515" i="1"/>
  <c r="T1515" i="1"/>
  <c r="U1515" i="1"/>
  <c r="AJ1515" i="1"/>
  <c r="N1515" i="1"/>
  <c r="Z1515" i="1"/>
  <c r="AN1515" i="1"/>
  <c r="AL1515" i="1"/>
  <c r="AD1515" i="1"/>
  <c r="W1515" i="1"/>
  <c r="K1515" i="1"/>
  <c r="V1515" i="1"/>
  <c r="AM1515" i="1"/>
  <c r="AS1400" i="1"/>
  <c r="Y1400" i="1"/>
  <c r="AC1400" i="1"/>
  <c r="L1400" i="1"/>
  <c r="AF1400" i="1"/>
  <c r="AR1400" i="1"/>
  <c r="Q1400" i="1"/>
  <c r="AN1431" i="1"/>
  <c r="U1431" i="1"/>
  <c r="F1431" i="1"/>
  <c r="P1431" i="1"/>
  <c r="AJ1431" i="1"/>
  <c r="AD1431" i="1"/>
  <c r="AI1431" i="1"/>
  <c r="AL1431" i="1"/>
  <c r="AH1431" i="1"/>
  <c r="W1431" i="1"/>
  <c r="AC1431" i="1"/>
  <c r="Y1431" i="1"/>
  <c r="H1401" i="1"/>
  <c r="AD1401" i="1"/>
  <c r="V1401" i="1"/>
  <c r="AP1401" i="1"/>
  <c r="AS1401" i="1"/>
  <c r="AL1401" i="1"/>
  <c r="W1401" i="1"/>
  <c r="Z1401" i="1"/>
  <c r="P1401" i="1"/>
  <c r="AB1401" i="1"/>
  <c r="AT1401" i="1"/>
  <c r="T1401" i="1"/>
  <c r="AS1446" i="1"/>
  <c r="AN1446" i="1"/>
  <c r="H1446" i="1"/>
  <c r="AP1446" i="1"/>
  <c r="X1446" i="1"/>
  <c r="AH1446" i="1"/>
  <c r="O1446" i="1"/>
  <c r="R1446" i="1"/>
  <c r="AT1446" i="1"/>
  <c r="M1446" i="1"/>
  <c r="AI1446" i="1"/>
  <c r="AN1337" i="1"/>
  <c r="W1337" i="1"/>
  <c r="M1337" i="1"/>
  <c r="Y1337" i="1"/>
  <c r="T1337" i="1"/>
  <c r="AB1337" i="1"/>
  <c r="L1337" i="1"/>
  <c r="V1337" i="1"/>
  <c r="Q1337" i="1"/>
  <c r="AL1337" i="1"/>
  <c r="AO1337" i="1"/>
  <c r="R1337" i="1"/>
  <c r="AH1337" i="1"/>
  <c r="AK1433" i="1"/>
  <c r="AN1433" i="1"/>
  <c r="I1433" i="1"/>
  <c r="AE1433" i="1"/>
  <c r="J1433" i="1"/>
  <c r="U1433" i="1"/>
  <c r="N1433" i="1"/>
  <c r="Q1433" i="1"/>
  <c r="AJ1433" i="1"/>
  <c r="AO1513" i="1"/>
  <c r="AK1513" i="1"/>
  <c r="AC1513" i="1"/>
  <c r="R1513" i="1"/>
  <c r="N1513" i="1"/>
  <c r="AN1513" i="1"/>
  <c r="O1513" i="1"/>
  <c r="AQ1513" i="1"/>
  <c r="AE1513" i="1"/>
  <c r="AS1513" i="1"/>
  <c r="AR1513" i="1"/>
  <c r="Y1513" i="1"/>
  <c r="AL1513" i="1"/>
  <c r="AT1516" i="1"/>
  <c r="I1516" i="1"/>
  <c r="AH1516" i="1"/>
  <c r="G1516" i="1"/>
  <c r="U1516" i="1"/>
  <c r="K1516" i="1"/>
  <c r="W1516" i="1"/>
  <c r="Z1516" i="1"/>
  <c r="AB1516" i="1"/>
  <c r="AG1516" i="1"/>
  <c r="AE1516" i="1"/>
  <c r="X1516" i="1"/>
  <c r="AP1516" i="1"/>
  <c r="AI1516" i="1"/>
  <c r="R1516" i="1"/>
  <c r="W1416" i="1"/>
  <c r="AF1416" i="1"/>
  <c r="AR1416" i="1"/>
  <c r="AP1416" i="1"/>
  <c r="R1416" i="1"/>
  <c r="AT1416" i="1"/>
  <c r="X1416" i="1"/>
  <c r="AK1416" i="1"/>
  <c r="P1416" i="1"/>
  <c r="P1382" i="1"/>
  <c r="T1382" i="1"/>
  <c r="AA1382" i="1"/>
  <c r="AP1382" i="1"/>
  <c r="AF1382" i="1"/>
  <c r="N1382" i="1"/>
  <c r="K1382" i="1"/>
  <c r="AJ1382" i="1"/>
  <c r="AG1382" i="1"/>
  <c r="AM1382" i="1"/>
  <c r="AQ1382" i="1"/>
  <c r="W1382" i="1"/>
  <c r="AM1497" i="1"/>
  <c r="AO1497" i="1"/>
  <c r="W1497" i="1"/>
  <c r="M1497" i="1"/>
  <c r="AF1497" i="1"/>
  <c r="AD1497" i="1"/>
  <c r="AB1497" i="1"/>
  <c r="K1497" i="1"/>
  <c r="O1497" i="1"/>
  <c r="H1497" i="1"/>
  <c r="AE1497" i="1"/>
  <c r="AK1404" i="1"/>
  <c r="AI1404" i="1"/>
  <c r="AA1404" i="1"/>
  <c r="G1404" i="1"/>
  <c r="Y1404" i="1"/>
  <c r="H1404" i="1"/>
  <c r="M1404" i="1"/>
  <c r="AF1404" i="1"/>
  <c r="AJ1404" i="1"/>
  <c r="AS1404" i="1"/>
  <c r="Q1469" i="1"/>
  <c r="AB1469" i="1"/>
  <c r="I1469" i="1"/>
  <c r="R1469" i="1"/>
  <c r="AJ1469" i="1"/>
  <c r="AA1469" i="1"/>
  <c r="X1469" i="1"/>
  <c r="M1469" i="1"/>
  <c r="H1469" i="1"/>
  <c r="N1373" i="1"/>
  <c r="AL1373" i="1"/>
  <c r="AC1373" i="1"/>
  <c r="X1373" i="1"/>
  <c r="W1373" i="1"/>
  <c r="K1373" i="1"/>
  <c r="U1373" i="1"/>
  <c r="H1373" i="1"/>
  <c r="S1373" i="1"/>
  <c r="AP1373" i="1"/>
  <c r="R1373" i="1"/>
  <c r="AO1442" i="1"/>
  <c r="Z1442" i="1"/>
  <c r="AG1442" i="1"/>
  <c r="AN1442" i="1"/>
  <c r="AP1442" i="1"/>
  <c r="Y1442" i="1"/>
  <c r="X1442" i="1"/>
  <c r="AK1442" i="1"/>
  <c r="G1442" i="1"/>
  <c r="AR1442" i="1"/>
  <c r="S1442" i="1"/>
  <c r="AA1442" i="1"/>
  <c r="O1369" i="1"/>
  <c r="AH1369" i="1"/>
  <c r="Z1369" i="1"/>
  <c r="J1369" i="1"/>
  <c r="K1369" i="1"/>
  <c r="S1369" i="1"/>
  <c r="L1369" i="1"/>
  <c r="AN1369" i="1"/>
  <c r="AO1369" i="1"/>
  <c r="AF1369" i="1"/>
  <c r="M1369" i="1"/>
  <c r="P1369" i="1"/>
  <c r="AP1369" i="1"/>
  <c r="AM1309" i="1"/>
  <c r="AG1309" i="1"/>
  <c r="AE1309" i="1"/>
  <c r="X1309" i="1"/>
  <c r="AC1309" i="1"/>
  <c r="AJ1309" i="1"/>
  <c r="AA1309" i="1"/>
  <c r="AO1309" i="1"/>
  <c r="W1309" i="1"/>
  <c r="AO1402" i="1"/>
  <c r="AJ1402" i="1"/>
  <c r="AN1402" i="1"/>
  <c r="AR1402" i="1"/>
  <c r="AF1402" i="1"/>
  <c r="I1402" i="1"/>
  <c r="X1402" i="1"/>
  <c r="H1402" i="1"/>
  <c r="K1402" i="1"/>
  <c r="AC1402" i="1"/>
  <c r="AE1479" i="1"/>
  <c r="AP1479" i="1"/>
  <c r="AR1479" i="1"/>
  <c r="G1479" i="1"/>
  <c r="Z1479" i="1"/>
  <c r="AH1479" i="1"/>
  <c r="AI1479" i="1"/>
  <c r="T1479" i="1"/>
  <c r="AK1479" i="1"/>
  <c r="M1453" i="1"/>
  <c r="AK1453" i="1"/>
  <c r="J1453" i="1"/>
  <c r="AJ1453" i="1"/>
  <c r="AQ1453" i="1"/>
  <c r="T1453" i="1"/>
  <c r="AM1453" i="1"/>
  <c r="Q1453" i="1"/>
  <c r="P1453" i="1"/>
  <c r="AI1369" i="1"/>
  <c r="AA1402" i="1"/>
  <c r="Q1479" i="1"/>
  <c r="S1402" i="1"/>
  <c r="AG1402" i="1"/>
  <c r="AC1442" i="1"/>
  <c r="V1402" i="1"/>
  <c r="AO1404" i="1"/>
  <c r="U1309" i="1"/>
  <c r="AC1453" i="1"/>
  <c r="AM1442" i="1"/>
  <c r="R1400" i="1"/>
  <c r="I1316" i="1"/>
  <c r="O1364" i="1"/>
  <c r="X1500" i="1"/>
  <c r="AG1300" i="1"/>
  <c r="T1400" i="1"/>
  <c r="Q1369" i="1"/>
  <c r="T1513" i="1"/>
  <c r="K1431" i="1"/>
  <c r="O1515" i="1"/>
  <c r="AS1369" i="1"/>
  <c r="X1433" i="1"/>
  <c r="P1446" i="1"/>
  <c r="AJ1369" i="1"/>
  <c r="I1513" i="1"/>
  <c r="AN1497" i="1"/>
  <c r="AQ1316" i="1"/>
  <c r="Y1365" i="1"/>
  <c r="AE1429" i="1"/>
  <c r="AG1375" i="1"/>
  <c r="Q1408" i="1"/>
  <c r="AP1467" i="1"/>
  <c r="AL1342" i="1"/>
  <c r="AC1412" i="1"/>
  <c r="M1442" i="1"/>
  <c r="N1413" i="1"/>
  <c r="AP1422" i="1"/>
  <c r="F1316" i="1"/>
  <c r="V1375" i="1"/>
  <c r="W1312" i="1"/>
  <c r="AN1469" i="1"/>
  <c r="AC1500" i="1"/>
  <c r="J1334" i="1"/>
  <c r="AJ1424" i="1"/>
  <c r="S1474" i="1"/>
  <c r="W1415" i="1"/>
  <c r="Z1415" i="1"/>
  <c r="AH1415" i="1"/>
  <c r="H1415" i="1"/>
  <c r="AK1415" i="1"/>
  <c r="AL1415" i="1"/>
  <c r="J1415" i="1"/>
  <c r="AE1415" i="1"/>
  <c r="L1470" i="1"/>
  <c r="M1470" i="1"/>
  <c r="U1470" i="1"/>
  <c r="AD1470" i="1"/>
  <c r="X1470" i="1"/>
  <c r="Z1470" i="1"/>
  <c r="F1470" i="1"/>
  <c r="AA1470" i="1"/>
  <c r="T1470" i="1"/>
  <c r="AC1470" i="1"/>
  <c r="J1470" i="1"/>
  <c r="Y1470" i="1"/>
  <c r="F1335" i="1"/>
  <c r="AM1335" i="1"/>
  <c r="AS1335" i="1"/>
  <c r="Z1335" i="1"/>
  <c r="U1335" i="1"/>
  <c r="AL1335" i="1"/>
  <c r="AF1335" i="1"/>
  <c r="J1335" i="1"/>
  <c r="AN1335" i="1"/>
  <c r="K1335" i="1"/>
  <c r="AM1391" i="1"/>
  <c r="AG1391" i="1"/>
  <c r="P1391" i="1"/>
  <c r="G1391" i="1"/>
  <c r="M1391" i="1"/>
  <c r="AP1391" i="1"/>
  <c r="AO1391" i="1"/>
  <c r="N1338" i="1"/>
  <c r="AE1338" i="1"/>
  <c r="AR1338" i="1"/>
  <c r="AP1338" i="1"/>
  <c r="AQ1338" i="1"/>
  <c r="K1338" i="1"/>
  <c r="H1338" i="1"/>
  <c r="M1338" i="1"/>
  <c r="G1351" i="1"/>
  <c r="AG1351" i="1"/>
  <c r="R1351" i="1"/>
  <c r="AA1351" i="1"/>
  <c r="T1351" i="1"/>
  <c r="O1351" i="1"/>
  <c r="AN1351" i="1"/>
  <c r="K1351" i="1"/>
  <c r="Z1351" i="1"/>
  <c r="AR1351" i="1"/>
  <c r="L1351" i="1"/>
  <c r="F1351" i="1"/>
  <c r="AC1443" i="1"/>
  <c r="T1443" i="1"/>
  <c r="K1443" i="1"/>
  <c r="AB1443" i="1"/>
  <c r="M1443" i="1"/>
  <c r="AD1443" i="1"/>
  <c r="O1443" i="1"/>
  <c r="AN1443" i="1"/>
  <c r="AR1443" i="1"/>
  <c r="AI1443" i="1"/>
  <c r="L1443" i="1"/>
  <c r="X1443" i="1"/>
  <c r="S1447" i="1"/>
  <c r="W1447" i="1"/>
  <c r="I1447" i="1"/>
  <c r="G1447" i="1"/>
  <c r="AO1447" i="1"/>
  <c r="R1447" i="1"/>
  <c r="AJ1447" i="1"/>
  <c r="K1447" i="1"/>
  <c r="AM1447" i="1"/>
  <c r="AB1447" i="1"/>
  <c r="X1447" i="1"/>
  <c r="AL1447" i="1"/>
  <c r="W1370" i="1"/>
  <c r="AF1370" i="1"/>
  <c r="AC1370" i="1"/>
  <c r="AQ1370" i="1"/>
  <c r="AK1370" i="1"/>
  <c r="H1370" i="1"/>
  <c r="I1370" i="1"/>
  <c r="Z1370" i="1"/>
  <c r="AA1370" i="1"/>
  <c r="P1370" i="1"/>
  <c r="AD1370" i="1"/>
  <c r="AN1392" i="1"/>
  <c r="L1392" i="1"/>
  <c r="AP1392" i="1"/>
  <c r="Z1392" i="1"/>
  <c r="H1392" i="1"/>
  <c r="X1392" i="1"/>
  <c r="J1392" i="1"/>
  <c r="S1392" i="1"/>
  <c r="Y1392" i="1"/>
  <c r="Q1488" i="1"/>
  <c r="T1488" i="1"/>
  <c r="AC1488" i="1"/>
  <c r="F1488" i="1"/>
  <c r="AR1488" i="1"/>
  <c r="AB1488" i="1"/>
  <c r="AF1488" i="1"/>
  <c r="AJ1488" i="1"/>
  <c r="K1488" i="1"/>
  <c r="AL1488" i="1"/>
  <c r="V1488" i="1"/>
  <c r="AI1488" i="1"/>
  <c r="U1409" i="1"/>
  <c r="I1409" i="1"/>
  <c r="AC1409" i="1"/>
  <c r="AI1409" i="1"/>
  <c r="R1409" i="1"/>
  <c r="AG1409" i="1"/>
  <c r="N1409" i="1"/>
  <c r="AL1409" i="1"/>
  <c r="AH1487" i="1"/>
  <c r="R1487" i="1"/>
  <c r="AQ1487" i="1"/>
  <c r="Y1487" i="1"/>
  <c r="AO1487" i="1"/>
  <c r="AI1487" i="1"/>
  <c r="O1487" i="1"/>
  <c r="P1487" i="1"/>
  <c r="N1487" i="1"/>
  <c r="U1383" i="1"/>
  <c r="Y1383" i="1"/>
  <c r="H1383" i="1"/>
  <c r="I1383" i="1"/>
  <c r="AO1383" i="1"/>
  <c r="O1383" i="1"/>
  <c r="AN1383" i="1"/>
  <c r="AL1383" i="1"/>
  <c r="W1444" i="1"/>
  <c r="AM1444" i="1"/>
  <c r="AA1444" i="1"/>
  <c r="T1444" i="1"/>
  <c r="S1444" i="1"/>
  <c r="Z1329" i="1"/>
  <c r="R1329" i="1"/>
  <c r="U1329" i="1"/>
  <c r="AG1329" i="1"/>
  <c r="H1329" i="1"/>
  <c r="AQ1329" i="1"/>
  <c r="X1329" i="1"/>
  <c r="AD1329" i="1"/>
  <c r="AA1329" i="1"/>
  <c r="AF1434" i="1"/>
  <c r="AL1434" i="1"/>
  <c r="R1434" i="1"/>
  <c r="V1434" i="1"/>
  <c r="K1434" i="1"/>
  <c r="AO1434" i="1"/>
  <c r="AC1434" i="1"/>
  <c r="AN1434" i="1"/>
  <c r="AJ1434" i="1"/>
  <c r="G1482" i="1"/>
  <c r="AB1482" i="1"/>
  <c r="AE1482" i="1"/>
  <c r="AR1482" i="1"/>
  <c r="J1482" i="1"/>
  <c r="Z1482" i="1"/>
  <c r="AK1482" i="1"/>
  <c r="R1482" i="1"/>
  <c r="G1427" i="1"/>
  <c r="AT1427" i="1"/>
  <c r="Q1427" i="1"/>
  <c r="M1427" i="1"/>
  <c r="I1427" i="1"/>
  <c r="U1427" i="1"/>
  <c r="AI1427" i="1"/>
  <c r="AE1427" i="1"/>
  <c r="P1427" i="1"/>
  <c r="V1396" i="1"/>
  <c r="AG1396" i="1"/>
  <c r="AD1396" i="1"/>
  <c r="Q1396" i="1"/>
  <c r="AP1396" i="1"/>
  <c r="AH1396" i="1"/>
  <c r="AR1396" i="1"/>
  <c r="L1396" i="1"/>
  <c r="L1498" i="1"/>
  <c r="AF1498" i="1"/>
  <c r="W1498" i="1"/>
  <c r="AB1498" i="1"/>
  <c r="K1498" i="1"/>
  <c r="Y1498" i="1"/>
  <c r="AO1498" i="1"/>
  <c r="S1498" i="1"/>
  <c r="AI1498" i="1"/>
  <c r="AG1498" i="1"/>
  <c r="AM1498" i="1"/>
  <c r="AK1498" i="1"/>
  <c r="G1498" i="1"/>
  <c r="AD1498" i="1"/>
  <c r="AR1509" i="1"/>
  <c r="AH1509" i="1"/>
  <c r="AS1509" i="1"/>
  <c r="H1509" i="1"/>
  <c r="AE1509" i="1"/>
  <c r="N1440" i="1"/>
  <c r="U1440" i="1"/>
  <c r="AF1440" i="1"/>
  <c r="AN1440" i="1"/>
  <c r="W1440" i="1"/>
  <c r="H1440" i="1"/>
  <c r="P1440" i="1"/>
  <c r="T1440" i="1"/>
  <c r="AL1440" i="1"/>
  <c r="G1397" i="1"/>
  <c r="AR1397" i="1"/>
  <c r="AN1397" i="1"/>
  <c r="J1397" i="1"/>
  <c r="I1397" i="1"/>
  <c r="F1397" i="1"/>
  <c r="AH1397" i="1"/>
  <c r="R1397" i="1"/>
  <c r="AT1426" i="1"/>
  <c r="AL1426" i="1"/>
  <c r="AK1426" i="1"/>
  <c r="X1426" i="1"/>
  <c r="AJ1426" i="1"/>
  <c r="AI1426" i="1"/>
  <c r="AP1426" i="1"/>
  <c r="Y1426" i="1"/>
  <c r="AO1426" i="1"/>
  <c r="I1426" i="1"/>
  <c r="AS1426" i="1"/>
  <c r="AC1426" i="1"/>
  <c r="AC1477" i="1"/>
  <c r="K1477" i="1"/>
  <c r="V1477" i="1"/>
  <c r="Q1477" i="1"/>
  <c r="AR1477" i="1"/>
  <c r="AB1477" i="1"/>
  <c r="F1477" i="1"/>
  <c r="W1477" i="1"/>
  <c r="I1381" i="1"/>
  <c r="H1381" i="1"/>
  <c r="W1381" i="1"/>
  <c r="AC1381" i="1"/>
  <c r="AK1381" i="1"/>
  <c r="AH1381" i="1"/>
  <c r="S1381" i="1"/>
  <c r="AF1381" i="1"/>
  <c r="Z1381" i="1"/>
  <c r="AI1381" i="1"/>
  <c r="AE1381" i="1"/>
  <c r="M1381" i="1"/>
  <c r="Z1322" i="1"/>
  <c r="O1322" i="1"/>
  <c r="AP1322" i="1"/>
  <c r="M1322" i="1"/>
  <c r="AH1322" i="1"/>
  <c r="AB1322" i="1"/>
  <c r="Y1322" i="1"/>
  <c r="I1322" i="1"/>
  <c r="V1322" i="1"/>
  <c r="G1322" i="1"/>
  <c r="L1322" i="1"/>
  <c r="AQ1385" i="1"/>
  <c r="M1385" i="1"/>
  <c r="G1385" i="1"/>
  <c r="AK1385" i="1"/>
  <c r="U1385" i="1"/>
  <c r="S1385" i="1"/>
  <c r="O1385" i="1"/>
  <c r="G1305" i="1"/>
  <c r="AL1305" i="1"/>
  <c r="M1305" i="1"/>
  <c r="U1305" i="1"/>
  <c r="AA1305" i="1"/>
  <c r="H1305" i="1"/>
  <c r="AN1305" i="1"/>
  <c r="J1305" i="1"/>
  <c r="AT1305" i="1"/>
  <c r="S1305" i="1"/>
  <c r="P1504" i="1"/>
  <c r="AF1504" i="1"/>
  <c r="X1504" i="1"/>
  <c r="U1504" i="1"/>
  <c r="Y1504" i="1"/>
  <c r="V1504" i="1"/>
  <c r="S1504" i="1"/>
  <c r="AK1495" i="1"/>
  <c r="L1495" i="1"/>
  <c r="W1495" i="1"/>
  <c r="AT1495" i="1"/>
  <c r="AD1495" i="1"/>
  <c r="X1495" i="1"/>
  <c r="AB1495" i="1"/>
  <c r="M1495" i="1"/>
  <c r="AO1495" i="1"/>
  <c r="N1417" i="1"/>
  <c r="AC1417" i="1"/>
  <c r="AL1417" i="1"/>
  <c r="T1417" i="1"/>
  <c r="O1417" i="1"/>
  <c r="Y1417" i="1"/>
  <c r="AR1417" i="1"/>
  <c r="H1417" i="1"/>
  <c r="AT1417" i="1"/>
  <c r="AB1417" i="1"/>
  <c r="Z1417" i="1"/>
  <c r="AP1417" i="1"/>
  <c r="F1331" i="1"/>
  <c r="U1331" i="1"/>
  <c r="AO1331" i="1"/>
  <c r="T1331" i="1"/>
  <c r="Z1331" i="1"/>
  <c r="W1331" i="1"/>
  <c r="K1331" i="1"/>
  <c r="P1331" i="1"/>
  <c r="AG1331" i="1"/>
  <c r="L1314" i="1"/>
  <c r="O1314" i="1"/>
  <c r="K1314" i="1"/>
  <c r="J1314" i="1"/>
  <c r="M1314" i="1"/>
  <c r="T1314" i="1"/>
  <c r="AA1314" i="1"/>
  <c r="U1314" i="1"/>
  <c r="Q1314" i="1"/>
  <c r="AI1314" i="1"/>
  <c r="AL1314" i="1"/>
  <c r="AO1314" i="1"/>
  <c r="L1449" i="1"/>
  <c r="AQ1449" i="1"/>
  <c r="AF1449" i="1"/>
  <c r="O1449" i="1"/>
  <c r="AL1449" i="1"/>
  <c r="AP1449" i="1"/>
  <c r="S1449" i="1"/>
  <c r="AO1449" i="1"/>
  <c r="AT1449" i="1"/>
  <c r="AG1449" i="1"/>
  <c r="AJ1491" i="1"/>
  <c r="Y1491" i="1"/>
  <c r="AP1491" i="1"/>
  <c r="Q1491" i="1"/>
  <c r="S1491" i="1"/>
  <c r="AD1491" i="1"/>
  <c r="AN1491" i="1"/>
  <c r="AH1491" i="1"/>
  <c r="L1491" i="1"/>
  <c r="N1448" i="1"/>
  <c r="AM1448" i="1"/>
  <c r="AS1448" i="1"/>
  <c r="X1448" i="1"/>
  <c r="AA1448" i="1"/>
  <c r="G1448" i="1"/>
  <c r="U1448" i="1"/>
  <c r="S1448" i="1"/>
  <c r="W1448" i="1"/>
  <c r="J1451" i="1"/>
  <c r="AP1451" i="1"/>
  <c r="K1451" i="1"/>
  <c r="P1451" i="1"/>
  <c r="Q1451" i="1"/>
  <c r="M1451" i="1"/>
  <c r="T1451" i="1"/>
  <c r="S1451" i="1"/>
  <c r="AI1451" i="1"/>
  <c r="AQ1451" i="1"/>
  <c r="AA1451" i="1"/>
  <c r="AE1523" i="1"/>
  <c r="AR1523" i="1"/>
  <c r="R1523" i="1"/>
  <c r="Q1523" i="1"/>
  <c r="AS1523" i="1"/>
  <c r="U1523" i="1"/>
  <c r="AT1523" i="1"/>
  <c r="K1523" i="1"/>
  <c r="AO1340" i="1"/>
  <c r="AT1340" i="1"/>
  <c r="S1340" i="1"/>
  <c r="L1340" i="1"/>
  <c r="AA1340" i="1"/>
  <c r="AH1340" i="1"/>
  <c r="H1340" i="1"/>
  <c r="P1340" i="1"/>
  <c r="AF1340" i="1"/>
  <c r="J1455" i="1"/>
  <c r="AB1455" i="1"/>
  <c r="AR1455" i="1"/>
  <c r="AS1455" i="1"/>
  <c r="P1455" i="1"/>
  <c r="O1455" i="1"/>
  <c r="G1455" i="1"/>
  <c r="W1455" i="1"/>
  <c r="I1455" i="1"/>
  <c r="AH1455" i="1"/>
  <c r="AS1389" i="1"/>
  <c r="G1389" i="1"/>
  <c r="S1389" i="1"/>
  <c r="N1389" i="1"/>
  <c r="P1389" i="1"/>
  <c r="AK1389" i="1"/>
  <c r="AF1389" i="1"/>
  <c r="AO1389" i="1"/>
  <c r="AP1389" i="1"/>
  <c r="U1389" i="1"/>
  <c r="AJ1310" i="1"/>
  <c r="N1310" i="1"/>
  <c r="AG1310" i="1"/>
  <c r="Z1310" i="1"/>
  <c r="AP1310" i="1"/>
  <c r="AT1310" i="1"/>
  <c r="AL1310" i="1"/>
  <c r="U1310" i="1"/>
  <c r="AL1403" i="1"/>
  <c r="H1403" i="1"/>
  <c r="AR1403" i="1"/>
  <c r="X1403" i="1"/>
  <c r="P1403" i="1"/>
  <c r="N1403" i="1"/>
  <c r="AD1403" i="1"/>
  <c r="M1403" i="1"/>
  <c r="AO1403" i="1"/>
  <c r="AG1388" i="1"/>
  <c r="H1388" i="1"/>
  <c r="AN1388" i="1"/>
  <c r="AS1388" i="1"/>
  <c r="AI1388" i="1"/>
  <c r="AC1388" i="1"/>
  <c r="S1388" i="1"/>
  <c r="P1388" i="1"/>
  <c r="R1485" i="1"/>
  <c r="M1485" i="1"/>
  <c r="AP1485" i="1"/>
  <c r="O1485" i="1"/>
  <c r="G1485" i="1"/>
  <c r="K1485" i="1"/>
  <c r="S1485" i="1"/>
  <c r="AJ1485" i="1"/>
  <c r="AF1485" i="1"/>
  <c r="AO1485" i="1"/>
  <c r="Z1437" i="1"/>
  <c r="AC1437" i="1"/>
  <c r="R1437" i="1"/>
  <c r="S1437" i="1"/>
  <c r="I1437" i="1"/>
  <c r="AR1437" i="1"/>
  <c r="W1437" i="1"/>
  <c r="AK1437" i="1"/>
  <c r="AO1437" i="1"/>
  <c r="AA1524" i="1"/>
  <c r="AE1524" i="1"/>
  <c r="W1524" i="1"/>
  <c r="AP1524" i="1"/>
  <c r="F1524" i="1"/>
  <c r="AN1524" i="1"/>
  <c r="S1524" i="1"/>
  <c r="AA1515" i="1"/>
  <c r="AM1433" i="1"/>
  <c r="G1402" i="1"/>
  <c r="Y1408" i="1"/>
  <c r="M1382" i="1"/>
  <c r="AD1453" i="1"/>
  <c r="AL1309" i="1"/>
  <c r="O1437" i="1"/>
  <c r="J1379" i="1"/>
  <c r="I1338" i="1"/>
  <c r="S1309" i="1"/>
  <c r="AS1337" i="1"/>
  <c r="AF1479" i="1"/>
  <c r="H1479" i="1"/>
  <c r="U1402" i="1"/>
  <c r="AJ1373" i="1"/>
  <c r="AR1314" i="1"/>
  <c r="U1308" i="1"/>
  <c r="L1404" i="1"/>
  <c r="G1309" i="1"/>
  <c r="AB1373" i="1"/>
  <c r="AH1437" i="1"/>
  <c r="S1469" i="1"/>
  <c r="AB1442" i="1"/>
  <c r="AB1403" i="1"/>
  <c r="AJ1388" i="1"/>
  <c r="AN1373" i="1"/>
  <c r="AB1404" i="1"/>
  <c r="AM1314" i="1"/>
  <c r="H1316" i="1"/>
  <c r="AJ1444" i="1"/>
  <c r="F1500" i="1"/>
  <c r="AK1516" i="1"/>
  <c r="AT1391" i="1"/>
  <c r="AT1400" i="1"/>
  <c r="Z1305" i="1"/>
  <c r="X1401" i="1"/>
  <c r="N1416" i="1"/>
  <c r="AB1449" i="1"/>
  <c r="O1451" i="1"/>
  <c r="AP1515" i="1"/>
  <c r="R1385" i="1"/>
  <c r="Y1449" i="1"/>
  <c r="AH1382" i="1"/>
  <c r="AB1446" i="1"/>
  <c r="AN1400" i="1"/>
  <c r="J1446" i="1"/>
  <c r="Q1351" i="1"/>
  <c r="Y1316" i="1"/>
  <c r="P1365" i="1"/>
  <c r="AP1429" i="1"/>
  <c r="J1516" i="1"/>
  <c r="Y1300" i="1"/>
  <c r="P1376" i="1"/>
  <c r="T1329" i="1"/>
  <c r="G1505" i="1"/>
  <c r="AP1470" i="1"/>
  <c r="AB1351" i="1"/>
  <c r="AI1338" i="1"/>
  <c r="O1376" i="1"/>
  <c r="AC1322" i="1"/>
  <c r="W1479" i="1"/>
  <c r="F1404" i="1"/>
  <c r="AD1516" i="1"/>
  <c r="I1314" i="1"/>
  <c r="AJ1385" i="1"/>
  <c r="AJ1305" i="1"/>
  <c r="AO1397" i="1"/>
  <c r="U1365" i="1"/>
  <c r="AN1487" i="1"/>
  <c r="M1335" i="1"/>
  <c r="T1312" i="1"/>
  <c r="J1402" i="1"/>
  <c r="AL1359" i="1"/>
  <c r="AN1521" i="1"/>
  <c r="L1376" i="1"/>
  <c r="R1316" i="1"/>
  <c r="P1414" i="1"/>
  <c r="AR1414" i="1"/>
  <c r="AB1414" i="1"/>
  <c r="W1414" i="1"/>
  <c r="AL1414" i="1"/>
  <c r="K1414" i="1"/>
  <c r="AH1414" i="1"/>
  <c r="AG1414" i="1"/>
  <c r="AC1414" i="1"/>
  <c r="AK1414" i="1"/>
  <c r="AT1450" i="1"/>
  <c r="I1450" i="1"/>
  <c r="M1450" i="1"/>
  <c r="Z1450" i="1"/>
  <c r="AL1450" i="1"/>
  <c r="AJ1450" i="1"/>
  <c r="F1450" i="1"/>
  <c r="X1450" i="1"/>
  <c r="AR1450" i="1"/>
  <c r="R1450" i="1"/>
  <c r="Q1410" i="1"/>
  <c r="J1410" i="1"/>
  <c r="AQ1410" i="1"/>
  <c r="O1410" i="1"/>
  <c r="M1410" i="1"/>
  <c r="AA1410" i="1"/>
  <c r="AP1410" i="1"/>
  <c r="AF1410" i="1"/>
  <c r="K1410" i="1"/>
  <c r="AN1367" i="1"/>
  <c r="AE1367" i="1"/>
  <c r="N1367" i="1"/>
  <c r="AM1367" i="1"/>
  <c r="AC1367" i="1"/>
  <c r="S1367" i="1"/>
  <c r="AO1367" i="1"/>
  <c r="AT1367" i="1"/>
  <c r="AD1367" i="1"/>
  <c r="AI1458" i="1"/>
  <c r="AM1458" i="1"/>
  <c r="I1458" i="1"/>
  <c r="Z1458" i="1"/>
  <c r="AT1458" i="1"/>
  <c r="Q1458" i="1"/>
  <c r="Y1458" i="1"/>
  <c r="AK1458" i="1"/>
  <c r="AS1458" i="1"/>
  <c r="Z1486" i="1"/>
  <c r="P1486" i="1"/>
  <c r="O1486" i="1"/>
  <c r="AB1486" i="1"/>
  <c r="AI1486" i="1"/>
  <c r="AF1486" i="1"/>
  <c r="AJ1486" i="1"/>
  <c r="T1486" i="1"/>
  <c r="AM1486" i="1"/>
  <c r="AH1486" i="1"/>
  <c r="AS1486" i="1"/>
  <c r="AL1399" i="1"/>
  <c r="AJ1399" i="1"/>
  <c r="T1399" i="1"/>
  <c r="AN1399" i="1"/>
  <c r="V1399" i="1"/>
  <c r="AQ1399" i="1"/>
  <c r="M1399" i="1"/>
  <c r="G1412" i="1"/>
  <c r="AH1412" i="1"/>
  <c r="AL1412" i="1"/>
  <c r="AF1412" i="1"/>
  <c r="AT1412" i="1"/>
  <c r="W1412" i="1"/>
  <c r="K1412" i="1"/>
  <c r="AC1394" i="1"/>
  <c r="AE1394" i="1"/>
  <c r="P1394" i="1"/>
  <c r="AR1394" i="1"/>
  <c r="Z1394" i="1"/>
  <c r="AI1394" i="1"/>
  <c r="F1394" i="1"/>
  <c r="AB1394" i="1"/>
  <c r="AD1408" i="1"/>
  <c r="W1408" i="1"/>
  <c r="I1408" i="1"/>
  <c r="AN1408" i="1"/>
  <c r="S1408" i="1"/>
  <c r="T1408" i="1"/>
  <c r="AB1408" i="1"/>
  <c r="AC1408" i="1"/>
  <c r="AG1408" i="1"/>
  <c r="U1408" i="1"/>
  <c r="AK1408" i="1"/>
  <c r="AS1408" i="1"/>
  <c r="AK1514" i="1"/>
  <c r="S1514" i="1"/>
  <c r="W1514" i="1"/>
  <c r="AG1514" i="1"/>
  <c r="O1514" i="1"/>
  <c r="AN1514" i="1"/>
  <c r="Y1514" i="1"/>
  <c r="U1473" i="1"/>
  <c r="L1473" i="1"/>
  <c r="AM1473" i="1"/>
  <c r="M1473" i="1"/>
  <c r="AG1473" i="1"/>
  <c r="G1473" i="1"/>
  <c r="R1473" i="1"/>
  <c r="T1473" i="1"/>
  <c r="Q1473" i="1"/>
  <c r="O1473" i="1"/>
  <c r="AN1473" i="1"/>
  <c r="R1496" i="1"/>
  <c r="AO1496" i="1"/>
  <c r="G1496" i="1"/>
  <c r="AD1496" i="1"/>
  <c r="Y1496" i="1"/>
  <c r="V1496" i="1"/>
  <c r="AQ1496" i="1"/>
  <c r="AJ1496" i="1"/>
  <c r="AC1496" i="1"/>
  <c r="P1496" i="1"/>
  <c r="AG1496" i="1"/>
  <c r="AN1496" i="1"/>
  <c r="AL1496" i="1"/>
  <c r="G1303" i="1"/>
  <c r="V1303" i="1"/>
  <c r="AA1303" i="1"/>
  <c r="P1303" i="1"/>
  <c r="F1303" i="1"/>
  <c r="M1303" i="1"/>
  <c r="K1303" i="1"/>
  <c r="J1303" i="1"/>
  <c r="AN1505" i="1"/>
  <c r="U1505" i="1"/>
  <c r="P1505" i="1"/>
  <c r="AT1505" i="1"/>
  <c r="W1505" i="1"/>
  <c r="AM1505" i="1"/>
  <c r="R1505" i="1"/>
  <c r="AH1505" i="1"/>
  <c r="Q1505" i="1"/>
  <c r="AD1505" i="1"/>
  <c r="AF1505" i="1"/>
  <c r="O1299" i="1"/>
  <c r="M1299" i="1"/>
  <c r="V1299" i="1"/>
  <c r="H1299" i="1"/>
  <c r="AC1299" i="1"/>
  <c r="N1299" i="1"/>
  <c r="AE1299" i="1"/>
  <c r="AT1299" i="1"/>
  <c r="AK1299" i="1"/>
  <c r="I1299" i="1"/>
  <c r="AP1522" i="1"/>
  <c r="X1522" i="1"/>
  <c r="V1522" i="1"/>
  <c r="I1522" i="1"/>
  <c r="AL1522" i="1"/>
  <c r="W1522" i="1"/>
  <c r="F1522" i="1"/>
  <c r="L1522" i="1"/>
  <c r="N1522" i="1"/>
  <c r="AF1522" i="1"/>
  <c r="L1425" i="1"/>
  <c r="AA1425" i="1"/>
  <c r="O1425" i="1"/>
  <c r="K1425" i="1"/>
  <c r="AR1425" i="1"/>
  <c r="V1425" i="1"/>
  <c r="Y1425" i="1"/>
  <c r="AJ1425" i="1"/>
  <c r="AK1425" i="1"/>
  <c r="AE1425" i="1"/>
  <c r="T1425" i="1"/>
  <c r="AL1425" i="1"/>
  <c r="J1425" i="1"/>
  <c r="AR1327" i="1"/>
  <c r="AE1327" i="1"/>
  <c r="W1327" i="1"/>
  <c r="M1327" i="1"/>
  <c r="Z1327" i="1"/>
  <c r="N1327" i="1"/>
  <c r="AT1327" i="1"/>
  <c r="P1327" i="1"/>
  <c r="J1327" i="1"/>
  <c r="AJ1313" i="1"/>
  <c r="R1313" i="1"/>
  <c r="L1313" i="1"/>
  <c r="AF1313" i="1"/>
  <c r="AN1313" i="1"/>
  <c r="I1313" i="1"/>
  <c r="S1313" i="1"/>
  <c r="AI1313" i="1"/>
  <c r="AD1313" i="1"/>
  <c r="K1332" i="1"/>
  <c r="G1332" i="1"/>
  <c r="M1332" i="1"/>
  <c r="V1332" i="1"/>
  <c r="AS1332" i="1"/>
  <c r="AQ1461" i="1"/>
  <c r="AC1461" i="1"/>
  <c r="AS1461" i="1"/>
  <c r="O1461" i="1"/>
  <c r="AB1461" i="1"/>
  <c r="AN1461" i="1"/>
  <c r="M1461" i="1"/>
  <c r="U1461" i="1"/>
  <c r="AA1461" i="1"/>
  <c r="AG1461" i="1"/>
  <c r="AO1461" i="1"/>
  <c r="AQ1438" i="1"/>
  <c r="L1438" i="1"/>
  <c r="AI1438" i="1"/>
  <c r="AG1438" i="1"/>
  <c r="AA1438" i="1"/>
  <c r="F1438" i="1"/>
  <c r="K1438" i="1"/>
  <c r="S1438" i="1"/>
  <c r="M1438" i="1"/>
  <c r="AS1438" i="1"/>
  <c r="AB1438" i="1"/>
  <c r="AR1438" i="1"/>
  <c r="AD1462" i="1"/>
  <c r="AR1462" i="1"/>
  <c r="AA1462" i="1"/>
  <c r="Y1462" i="1"/>
  <c r="AC1462" i="1"/>
  <c r="AM1462" i="1"/>
  <c r="I1462" i="1"/>
  <c r="AL1462" i="1"/>
  <c r="AS1462" i="1"/>
  <c r="H1462" i="1"/>
  <c r="AK1493" i="1"/>
  <c r="W1493" i="1"/>
  <c r="AR1493" i="1"/>
  <c r="AQ1493" i="1"/>
  <c r="K1493" i="1"/>
  <c r="AD1493" i="1"/>
  <c r="AB1493" i="1"/>
  <c r="O1493" i="1"/>
  <c r="L1493" i="1"/>
  <c r="AP1493" i="1"/>
  <c r="AI1493" i="1"/>
  <c r="J1413" i="1"/>
  <c r="G1413" i="1"/>
  <c r="AT1413" i="1"/>
  <c r="S1413" i="1"/>
  <c r="AE1413" i="1"/>
  <c r="O1413" i="1"/>
  <c r="V1413" i="1"/>
  <c r="AQ1413" i="1"/>
  <c r="AL1413" i="1"/>
  <c r="AJ1413" i="1"/>
  <c r="F1413" i="1"/>
  <c r="AT1301" i="1"/>
  <c r="AB1301" i="1"/>
  <c r="L1301" i="1"/>
  <c r="J1301" i="1"/>
  <c r="Q1301" i="1"/>
  <c r="AP1301" i="1"/>
  <c r="AK1301" i="1"/>
  <c r="AE1301" i="1"/>
  <c r="AJ1301" i="1"/>
  <c r="AD1301" i="1"/>
  <c r="AH1307" i="1"/>
  <c r="F1307" i="1"/>
  <c r="AE1307" i="1"/>
  <c r="G1307" i="1"/>
  <c r="O1307" i="1"/>
  <c r="M1307" i="1"/>
  <c r="AB1307" i="1"/>
  <c r="AC1307" i="1"/>
  <c r="AF1476" i="1"/>
  <c r="AO1476" i="1"/>
  <c r="H1476" i="1"/>
  <c r="L1476" i="1"/>
  <c r="F1476" i="1"/>
  <c r="AI1476" i="1"/>
  <c r="Q1476" i="1"/>
  <c r="S1476" i="1"/>
  <c r="G1476" i="1"/>
  <c r="I1348" i="1"/>
  <c r="F1348" i="1"/>
  <c r="AM1348" i="1"/>
  <c r="R1348" i="1"/>
  <c r="Q1348" i="1"/>
  <c r="U1348" i="1"/>
  <c r="AP1348" i="1"/>
  <c r="AJ1348" i="1"/>
  <c r="L1348" i="1"/>
  <c r="G1348" i="1"/>
  <c r="P1348" i="1"/>
  <c r="AN1422" i="1"/>
  <c r="Z1422" i="1"/>
  <c r="S1422" i="1"/>
  <c r="AK1422" i="1"/>
  <c r="AI1422" i="1"/>
  <c r="F1422" i="1"/>
  <c r="AE1422" i="1"/>
  <c r="AL1422" i="1"/>
  <c r="G1422" i="1"/>
  <c r="L1422" i="1"/>
  <c r="AD1422" i="1"/>
  <c r="AT1422" i="1"/>
  <c r="F1353" i="1"/>
  <c r="Y1353" i="1"/>
  <c r="AP1353" i="1"/>
  <c r="S1353" i="1"/>
  <c r="AS1353" i="1"/>
  <c r="K1353" i="1"/>
  <c r="AI1353" i="1"/>
  <c r="L1353" i="1"/>
  <c r="AM1353" i="1"/>
  <c r="P1353" i="1"/>
  <c r="AC1353" i="1"/>
  <c r="P1315" i="1"/>
  <c r="W1315" i="1"/>
  <c r="AA1315" i="1"/>
  <c r="L1315" i="1"/>
  <c r="S1315" i="1"/>
  <c r="AN1315" i="1"/>
  <c r="L1480" i="1"/>
  <c r="AK1480" i="1"/>
  <c r="Q1480" i="1"/>
  <c r="U1480" i="1"/>
  <c r="M1480" i="1"/>
  <c r="X1480" i="1"/>
  <c r="AE1480" i="1"/>
  <c r="AR1480" i="1"/>
  <c r="Z1334" i="1"/>
  <c r="G1334" i="1"/>
  <c r="Y1334" i="1"/>
  <c r="X1334" i="1"/>
  <c r="F1334" i="1"/>
  <c r="AB1334" i="1"/>
  <c r="AL1334" i="1"/>
  <c r="AJ1334" i="1"/>
  <c r="G1320" i="1"/>
  <c r="AT1320" i="1"/>
  <c r="AK1320" i="1"/>
  <c r="AO1320" i="1"/>
  <c r="N1320" i="1"/>
  <c r="AH1320" i="1"/>
  <c r="AR1320" i="1"/>
  <c r="AA1320" i="1"/>
  <c r="Y1320" i="1"/>
  <c r="AI1320" i="1"/>
  <c r="AC1320" i="1"/>
  <c r="I1520" i="1"/>
  <c r="AG1520" i="1"/>
  <c r="V1520" i="1"/>
  <c r="K1520" i="1"/>
  <c r="AM1520" i="1"/>
  <c r="P1520" i="1"/>
  <c r="AD1520" i="1"/>
  <c r="M1520" i="1"/>
  <c r="AB1306" i="1"/>
  <c r="AJ1306" i="1"/>
  <c r="AP1306" i="1"/>
  <c r="H1306" i="1"/>
  <c r="AK1306" i="1"/>
  <c r="T1306" i="1"/>
  <c r="M1306" i="1"/>
  <c r="F1306" i="1"/>
  <c r="AK1432" i="1"/>
  <c r="AL1432" i="1"/>
  <c r="R1432" i="1"/>
  <c r="AC1432" i="1"/>
  <c r="AP1432" i="1"/>
  <c r="I1432" i="1"/>
  <c r="P1432" i="1"/>
  <c r="AD1432" i="1"/>
  <c r="AE1432" i="1"/>
  <c r="O1432" i="1"/>
  <c r="Y1432" i="1"/>
  <c r="K1464" i="1"/>
  <c r="Y1464" i="1"/>
  <c r="H1464" i="1"/>
  <c r="J1464" i="1"/>
  <c r="O1464" i="1"/>
  <c r="AL1464" i="1"/>
  <c r="U1464" i="1"/>
  <c r="G1464" i="1"/>
  <c r="F1464" i="1"/>
  <c r="AH1379" i="1"/>
  <c r="Q1379" i="1"/>
  <c r="AG1379" i="1"/>
  <c r="AI1379" i="1"/>
  <c r="AR1379" i="1"/>
  <c r="K1379" i="1"/>
  <c r="U1379" i="1"/>
  <c r="AJ1379" i="1"/>
  <c r="AQ1379" i="1"/>
  <c r="AD1436" i="1"/>
  <c r="AS1436" i="1"/>
  <c r="AJ1436" i="1"/>
  <c r="AK1436" i="1"/>
  <c r="V1436" i="1"/>
  <c r="P1436" i="1"/>
  <c r="AP1436" i="1"/>
  <c r="AR1421" i="1"/>
  <c r="M1421" i="1"/>
  <c r="AB1421" i="1"/>
  <c r="AF1421" i="1"/>
  <c r="AE1421" i="1"/>
  <c r="L1421" i="1"/>
  <c r="AJ1421" i="1"/>
  <c r="AT1421" i="1"/>
  <c r="AG1341" i="1"/>
  <c r="AI1341" i="1"/>
  <c r="AN1341" i="1"/>
  <c r="AQ1341" i="1"/>
  <c r="P1341" i="1"/>
  <c r="AM1341" i="1"/>
  <c r="W1341" i="1"/>
  <c r="S1341" i="1"/>
  <c r="Y1341" i="1"/>
  <c r="AC1341" i="1"/>
  <c r="I1341" i="1"/>
  <c r="X1517" i="1"/>
  <c r="AT1517" i="1"/>
  <c r="U1517" i="1"/>
  <c r="AK1517" i="1"/>
  <c r="AP1390" i="1"/>
  <c r="AK1390" i="1"/>
  <c r="S1390" i="1"/>
  <c r="P1390" i="1"/>
  <c r="V1390" i="1"/>
  <c r="H1390" i="1"/>
  <c r="Q1390" i="1"/>
  <c r="R1390" i="1"/>
  <c r="T1508" i="1"/>
  <c r="AI1508" i="1"/>
  <c r="AG1508" i="1"/>
  <c r="AB1508" i="1"/>
  <c r="AJ1508" i="1"/>
  <c r="F1508" i="1"/>
  <c r="Z1508" i="1"/>
  <c r="AA1508" i="1"/>
  <c r="Y1508" i="1"/>
  <c r="N1508" i="1"/>
  <c r="U1468" i="1"/>
  <c r="L1468" i="1"/>
  <c r="AJ1468" i="1"/>
  <c r="AH1468" i="1"/>
  <c r="O1468" i="1"/>
  <c r="M1468" i="1"/>
  <c r="AP1468" i="1"/>
  <c r="AO1468" i="1"/>
  <c r="AE1468" i="1"/>
  <c r="AE1420" i="1"/>
  <c r="AR1420" i="1"/>
  <c r="O1420" i="1"/>
  <c r="AN1420" i="1"/>
  <c r="R1420" i="1"/>
  <c r="AB1420" i="1"/>
  <c r="W1420" i="1"/>
  <c r="G1420" i="1"/>
  <c r="U1420" i="1"/>
  <c r="I1475" i="1"/>
  <c r="Z1475" i="1"/>
  <c r="V1475" i="1"/>
  <c r="AB1475" i="1"/>
  <c r="AP1475" i="1"/>
  <c r="AE1475" i="1"/>
  <c r="H1475" i="1"/>
  <c r="AJ1475" i="1"/>
  <c r="R1475" i="1"/>
  <c r="AA1475" i="1"/>
  <c r="O1475" i="1"/>
  <c r="AJ1499" i="1"/>
  <c r="T1499" i="1"/>
  <c r="M1499" i="1"/>
  <c r="N1499" i="1"/>
  <c r="AI1499" i="1"/>
  <c r="AE1499" i="1"/>
  <c r="F1499" i="1"/>
  <c r="Y1499" i="1"/>
  <c r="R1499" i="1"/>
  <c r="AL1499" i="1"/>
  <c r="L1308" i="1"/>
  <c r="S1308" i="1"/>
  <c r="AN1308" i="1"/>
  <c r="AK1308" i="1"/>
  <c r="X1308" i="1"/>
  <c r="W1508" i="1"/>
  <c r="M1379" i="1"/>
  <c r="N1479" i="1"/>
  <c r="AP1379" i="1"/>
  <c r="Z1453" i="1"/>
  <c r="I1404" i="1"/>
  <c r="T1469" i="1"/>
  <c r="O1458" i="1"/>
  <c r="AA1420" i="1"/>
  <c r="AO1469" i="1"/>
  <c r="AG1416" i="1"/>
  <c r="R1479" i="1"/>
  <c r="Z1420" i="1"/>
  <c r="AQ1402" i="1"/>
  <c r="R1442" i="1"/>
  <c r="Y1453" i="1"/>
  <c r="T1404" i="1"/>
  <c r="V1309" i="1"/>
  <c r="G1341" i="1"/>
  <c r="AT1453" i="1"/>
  <c r="K1475" i="1"/>
  <c r="AS1442" i="1"/>
  <c r="G1469" i="1"/>
  <c r="AO1300" i="1"/>
  <c r="AT1364" i="1"/>
  <c r="T1500" i="1"/>
  <c r="Q1364" i="1"/>
  <c r="P1332" i="1"/>
  <c r="X1319" i="1"/>
  <c r="AF1431" i="1"/>
  <c r="X1464" i="1"/>
  <c r="AG1353" i="1"/>
  <c r="M1433" i="1"/>
  <c r="S1513" i="1"/>
  <c r="W1400" i="1"/>
  <c r="AR1431" i="1"/>
  <c r="AO1515" i="1"/>
  <c r="K1480" i="1"/>
  <c r="G1513" i="1"/>
  <c r="O1422" i="1"/>
  <c r="AR1337" i="1"/>
  <c r="Y1433" i="1"/>
  <c r="L1401" i="1"/>
  <c r="R1379" i="1"/>
  <c r="AJ1316" i="1"/>
  <c r="W1413" i="1"/>
  <c r="AM1429" i="1"/>
  <c r="Q1322" i="1"/>
  <c r="AA1474" i="1"/>
  <c r="L1440" i="1"/>
  <c r="AB1425" i="1"/>
  <c r="T1512" i="1"/>
  <c r="N1427" i="1"/>
  <c r="M1522" i="1"/>
  <c r="N1486" i="1"/>
  <c r="T1359" i="1"/>
  <c r="AH1450" i="1"/>
  <c r="AA1523" i="1"/>
  <c r="L1426" i="1"/>
  <c r="AQ1473" i="1"/>
  <c r="AJ1418" i="1"/>
  <c r="AN1436" i="1"/>
  <c r="P1442" i="1"/>
  <c r="AS1308" i="1"/>
  <c r="P1517" i="1"/>
  <c r="AF1524" i="1"/>
  <c r="U1444" i="1"/>
  <c r="AQ1391" i="1"/>
  <c r="AQ1353" i="1"/>
  <c r="I1495" i="1"/>
  <c r="Z1306" i="1"/>
  <c r="AM1379" i="1"/>
  <c r="AI1300" i="1"/>
  <c r="K1514" i="1"/>
  <c r="AS1496" i="1"/>
  <c r="AF1399" i="1"/>
  <c r="P1513" i="1"/>
  <c r="AA1409" i="1"/>
  <c r="AT1379" i="1"/>
  <c r="Q1404" i="1"/>
  <c r="G1364" i="1"/>
  <c r="Y1315" i="1"/>
  <c r="AE1477" i="1"/>
  <c r="AR1359" i="1"/>
  <c r="J1400" i="1"/>
  <c r="AB1377" i="1"/>
  <c r="AA1481" i="1"/>
  <c r="AF1372" i="1"/>
  <c r="R1324" i="1"/>
  <c r="AF1452" i="1"/>
  <c r="X1372" i="1"/>
  <c r="AB1346" i="1"/>
  <c r="Y1501" i="1"/>
  <c r="AI1501" i="1"/>
  <c r="X1350" i="1"/>
  <c r="Y1454" i="1"/>
  <c r="AN1445" i="1"/>
  <c r="R1428" i="1"/>
  <c r="R1343" i="1"/>
  <c r="U1352" i="1"/>
  <c r="J1384" i="1"/>
  <c r="F1481" i="1"/>
  <c r="AK1346" i="1"/>
  <c r="S1302" i="1"/>
  <c r="V1374" i="1"/>
  <c r="I1406" i="1"/>
  <c r="U1363" i="1"/>
  <c r="AC1380" i="1"/>
  <c r="J1407" i="1"/>
  <c r="O1428" i="1"/>
  <c r="X1360" i="1"/>
  <c r="H1472" i="1"/>
  <c r="U1377" i="1"/>
  <c r="F1457" i="1"/>
  <c r="O1328" i="1"/>
  <c r="O1441" i="1"/>
  <c r="AG1358" i="1"/>
  <c r="AH1511" i="1"/>
  <c r="AS1349" i="1"/>
  <c r="AM1355" i="1"/>
  <c r="N1483" i="1"/>
  <c r="N1466" i="1"/>
  <c r="R1363" i="1"/>
  <c r="AQ1428" i="1"/>
  <c r="V1360" i="1"/>
  <c r="AK1456" i="1"/>
  <c r="Q1511" i="1"/>
  <c r="AS1506" i="1"/>
  <c r="AE1452" i="1"/>
  <c r="Q1371" i="1"/>
  <c r="AS1484" i="1"/>
  <c r="AR1501" i="1"/>
  <c r="H1454" i="1"/>
  <c r="V1356" i="1"/>
  <c r="AO1371" i="1"/>
  <c r="N1380" i="1"/>
  <c r="W1460" i="1"/>
  <c r="AH1506" i="1"/>
  <c r="AR1384" i="1"/>
  <c r="H1506" i="1"/>
  <c r="AN1465" i="1"/>
  <c r="AB1471" i="1"/>
  <c r="Z1481" i="1"/>
  <c r="AA1459" i="1"/>
  <c r="G1507" i="1"/>
  <c r="AF1481" i="1"/>
  <c r="AK1471" i="1"/>
  <c r="J1378" i="1"/>
  <c r="K1445" i="1"/>
  <c r="AC1302" i="1"/>
  <c r="AJ1374" i="1"/>
  <c r="AR1363" i="1"/>
  <c r="Z1428" i="1"/>
  <c r="AM1378" i="1"/>
  <c r="AJ1428" i="1"/>
  <c r="AL1428" i="1"/>
  <c r="I1374" i="1"/>
  <c r="AA1328" i="1"/>
  <c r="AJ1360" i="1"/>
  <c r="Z1377" i="1"/>
  <c r="N1441" i="1"/>
  <c r="U1328" i="1"/>
  <c r="L1343" i="1"/>
  <c r="AA1452" i="1"/>
  <c r="AQ1358" i="1"/>
  <c r="M1355" i="1"/>
  <c r="H1378" i="1"/>
  <c r="W1302" i="1"/>
  <c r="Y1363" i="1"/>
  <c r="P1380" i="1"/>
  <c r="AL1483" i="1"/>
  <c r="P1463" i="1"/>
  <c r="AM1507" i="1"/>
  <c r="G1356" i="1"/>
  <c r="AD1324" i="1"/>
  <c r="G1405" i="1"/>
  <c r="AM1452" i="1"/>
  <c r="AN1484" i="1"/>
  <c r="AH1501" i="1"/>
  <c r="AK1380" i="1"/>
  <c r="AM1445" i="1"/>
  <c r="AC1506" i="1"/>
  <c r="AN1507" i="1"/>
  <c r="T1459" i="1"/>
  <c r="AN1459" i="1"/>
  <c r="AL1507" i="1"/>
  <c r="AQ1481" i="1"/>
  <c r="AG1349" i="1"/>
  <c r="AF1302" i="1"/>
  <c r="Q1406" i="1"/>
  <c r="AL1363" i="1"/>
  <c r="J1428" i="1"/>
  <c r="U1378" i="1"/>
  <c r="V1428" i="1"/>
  <c r="AA1360" i="1"/>
  <c r="G1472" i="1"/>
  <c r="AR1377" i="1"/>
  <c r="AG1457" i="1"/>
  <c r="X1407" i="1"/>
  <c r="AH1349" i="1"/>
  <c r="L1358" i="1"/>
  <c r="AB1355" i="1"/>
  <c r="AE1407" i="1"/>
  <c r="Y1463" i="1"/>
  <c r="AT1483" i="1"/>
  <c r="X1483" i="1"/>
  <c r="AO1490" i="1"/>
  <c r="V1466" i="1"/>
  <c r="AN1506" i="1"/>
  <c r="AC1343" i="1"/>
  <c r="U1356" i="1"/>
  <c r="M1405" i="1"/>
  <c r="AF1321" i="1"/>
  <c r="AJ1372" i="1"/>
  <c r="H1501" i="1"/>
  <c r="K1350" i="1"/>
  <c r="G1454" i="1"/>
  <c r="I1454" i="1"/>
  <c r="AP1372" i="1"/>
  <c r="U1501" i="1"/>
  <c r="F1380" i="1"/>
  <c r="AS1428" i="1"/>
  <c r="O1460" i="1"/>
  <c r="AK1492" i="1"/>
  <c r="AB1349" i="1"/>
  <c r="K1506" i="1"/>
  <c r="AL1343" i="1"/>
  <c r="K1507" i="1"/>
  <c r="M1330" i="1"/>
  <c r="N1384" i="1"/>
  <c r="X1346" i="1"/>
  <c r="AE1506" i="1"/>
  <c r="Z1384" i="1"/>
  <c r="M1471" i="1"/>
  <c r="K1471" i="1"/>
  <c r="AD1384" i="1"/>
  <c r="N1465" i="1"/>
  <c r="M1481" i="1"/>
  <c r="V1459" i="1"/>
  <c r="AI1321" i="1"/>
  <c r="T1384" i="1"/>
  <c r="U1465" i="1"/>
  <c r="AR1459" i="1"/>
  <c r="V1349" i="1"/>
  <c r="F1445" i="1"/>
  <c r="Y1298" i="1"/>
  <c r="AG1374" i="1"/>
  <c r="G1406" i="1"/>
  <c r="AE1363" i="1"/>
  <c r="I1380" i="1"/>
  <c r="AA1445" i="1"/>
  <c r="AL1511" i="1"/>
  <c r="AN1456" i="1"/>
  <c r="V1483" i="1"/>
  <c r="M1328" i="1"/>
  <c r="AO1472" i="1"/>
  <c r="H1377" i="1"/>
  <c r="AD1441" i="1"/>
  <c r="G1457" i="1"/>
  <c r="I1358" i="1"/>
  <c r="AP1511" i="1"/>
  <c r="R1298" i="1"/>
  <c r="Q1355" i="1"/>
  <c r="H1358" i="1"/>
  <c r="AS1463" i="1"/>
  <c r="S1490" i="1"/>
  <c r="AS1466" i="1"/>
  <c r="H1490" i="1"/>
  <c r="AL1330" i="1"/>
  <c r="L1506" i="1"/>
  <c r="AP1343" i="1"/>
  <c r="AB1330" i="1"/>
  <c r="G1458" i="1"/>
  <c r="S1472" i="1"/>
  <c r="K1421" i="1"/>
  <c r="M1452" i="1"/>
  <c r="I1405" i="1"/>
  <c r="J1468" i="1"/>
  <c r="AB1340" i="1"/>
  <c r="F1338" i="1"/>
  <c r="R1452" i="1"/>
  <c r="Y1420" i="1"/>
  <c r="AG1320" i="1"/>
  <c r="AP1388" i="1"/>
  <c r="AD1371" i="1"/>
  <c r="J1499" i="1"/>
  <c r="M1484" i="1"/>
  <c r="AL1341" i="1"/>
  <c r="V1405" i="1"/>
  <c r="AE1517" i="1"/>
  <c r="I1310" i="1"/>
  <c r="X1390" i="1"/>
  <c r="X1454" i="1"/>
  <c r="V1403" i="1"/>
  <c r="G1524" i="1"/>
  <c r="O1524" i="1"/>
  <c r="AJ1501" i="1"/>
  <c r="AB1390" i="1"/>
  <c r="AN1396" i="1"/>
  <c r="AG1460" i="1"/>
  <c r="I1492" i="1"/>
  <c r="AS1381" i="1"/>
  <c r="Z1493" i="1"/>
  <c r="AK1332" i="1"/>
  <c r="H1450" i="1"/>
  <c r="AR1458" i="1"/>
  <c r="AJ1506" i="1"/>
  <c r="AF1343" i="1"/>
  <c r="H1352" i="1"/>
  <c r="M1384" i="1"/>
  <c r="G1432" i="1"/>
  <c r="Q1464" i="1"/>
  <c r="AC1314" i="1"/>
  <c r="AR1305" i="1"/>
  <c r="AS1321" i="1"/>
  <c r="G1353" i="1"/>
  <c r="V1385" i="1"/>
  <c r="V1417" i="1"/>
  <c r="AB1507" i="1"/>
  <c r="AB1320" i="1"/>
  <c r="AS1314" i="1"/>
  <c r="N1305" i="1"/>
  <c r="T1450" i="1"/>
  <c r="G1465" i="1"/>
  <c r="AL1306" i="1"/>
  <c r="J1422" i="1"/>
  <c r="U1459" i="1"/>
  <c r="K1306" i="1"/>
  <c r="AD1314" i="1"/>
  <c r="AH1305" i="1"/>
  <c r="W1449" i="1"/>
  <c r="J1480" i="1"/>
  <c r="N1334" i="1"/>
  <c r="AJ1315" i="1"/>
  <c r="U1451" i="1"/>
  <c r="AN1451" i="1"/>
  <c r="J1471" i="1"/>
  <c r="R1471" i="1"/>
  <c r="Q1495" i="1"/>
  <c r="Y1495" i="1"/>
  <c r="AN1448" i="1"/>
  <c r="AJ1464" i="1"/>
  <c r="V1464" i="1"/>
  <c r="AL1480" i="1"/>
  <c r="P1385" i="1"/>
  <c r="AO1417" i="1"/>
  <c r="K1465" i="1"/>
  <c r="AT1465" i="1"/>
  <c r="AG1481" i="1"/>
  <c r="AI1306" i="1"/>
  <c r="AP1334" i="1"/>
  <c r="AD1334" i="1"/>
  <c r="I1422" i="1"/>
  <c r="AG1422" i="1"/>
  <c r="AA1331" i="1"/>
  <c r="O1331" i="1"/>
  <c r="F1459" i="1"/>
  <c r="AI1459" i="1"/>
  <c r="AK1504" i="1"/>
  <c r="AJ1520" i="1"/>
  <c r="AD1507" i="1"/>
  <c r="AJ1320" i="1"/>
  <c r="AR1346" i="1"/>
  <c r="AM1305" i="1"/>
  <c r="AT1352" i="1"/>
  <c r="O1384" i="1"/>
  <c r="AH1464" i="1"/>
  <c r="AS1520" i="1"/>
  <c r="AT1385" i="1"/>
  <c r="S1481" i="1"/>
  <c r="Z1315" i="1"/>
  <c r="AL1495" i="1"/>
  <c r="Q1331" i="1"/>
  <c r="AG1432" i="1"/>
  <c r="AA1480" i="1"/>
  <c r="AT1306" i="1"/>
  <c r="S1465" i="1"/>
  <c r="AI1507" i="1"/>
  <c r="AR1491" i="1"/>
  <c r="W1491" i="1"/>
  <c r="AN1379" i="1"/>
  <c r="S1523" i="1"/>
  <c r="K1441" i="1"/>
  <c r="O1498" i="1"/>
  <c r="P1498" i="1"/>
  <c r="AO1378" i="1"/>
  <c r="AQ1486" i="1"/>
  <c r="AF1351" i="1"/>
  <c r="AQ1522" i="1"/>
  <c r="O1303" i="1"/>
  <c r="AS1447" i="1"/>
  <c r="X1412" i="1"/>
  <c r="R1476" i="1"/>
  <c r="AC1301" i="1"/>
  <c r="AA1301" i="1"/>
  <c r="AN1349" i="1"/>
  <c r="W1349" i="1"/>
  <c r="N1381" i="1"/>
  <c r="AD1381" i="1"/>
  <c r="S1397" i="1"/>
  <c r="H1413" i="1"/>
  <c r="Q1413" i="1"/>
  <c r="J1445" i="1"/>
  <c r="R1445" i="1"/>
  <c r="Y1461" i="1"/>
  <c r="M1477" i="1"/>
  <c r="AP1477" i="1"/>
  <c r="J1493" i="1"/>
  <c r="G1509" i="1"/>
  <c r="AF1509" i="1"/>
  <c r="AS1302" i="1"/>
  <c r="AM1302" i="1"/>
  <c r="AQ1302" i="1"/>
  <c r="P1374" i="1"/>
  <c r="AS1374" i="1"/>
  <c r="AS1406" i="1"/>
  <c r="V1406" i="1"/>
  <c r="H1438" i="1"/>
  <c r="Z1438" i="1"/>
  <c r="AD1438" i="1"/>
  <c r="U1307" i="1"/>
  <c r="AS1307" i="1"/>
  <c r="AM1363" i="1"/>
  <c r="G1363" i="1"/>
  <c r="AR1332" i="1"/>
  <c r="AT1396" i="1"/>
  <c r="AK1428" i="1"/>
  <c r="M1460" i="1"/>
  <c r="W1394" i="1"/>
  <c r="AO1413" i="1"/>
  <c r="Z1477" i="1"/>
  <c r="P1412" i="1"/>
  <c r="I1487" i="1"/>
  <c r="AN1322" i="1"/>
  <c r="AL1322" i="1"/>
  <c r="AB1426" i="1"/>
  <c r="H1354" i="1"/>
  <c r="X1498" i="1"/>
  <c r="AA1394" i="1"/>
  <c r="AM1358" i="1"/>
  <c r="F1467" i="1"/>
  <c r="AA1492" i="1"/>
  <c r="F1345" i="1"/>
  <c r="AG1332" i="1"/>
  <c r="X1348" i="1"/>
  <c r="AB1380" i="1"/>
  <c r="K1428" i="1"/>
  <c r="F1460" i="1"/>
  <c r="P1492" i="1"/>
  <c r="AO1381" i="1"/>
  <c r="I1461" i="1"/>
  <c r="S1378" i="1"/>
  <c r="G1474" i="1"/>
  <c r="AC1474" i="1"/>
  <c r="P1443" i="1"/>
  <c r="AA1463" i="1"/>
  <c r="AG1503" i="1"/>
  <c r="AG1482" i="1"/>
  <c r="AP1482" i="1"/>
  <c r="AC1328" i="1"/>
  <c r="N1328" i="1"/>
  <c r="M1360" i="1"/>
  <c r="AS1360" i="1"/>
  <c r="G1376" i="1"/>
  <c r="AQ1376" i="1"/>
  <c r="Q1392" i="1"/>
  <c r="P1392" i="1"/>
  <c r="X1408" i="1"/>
  <c r="AL1424" i="1"/>
  <c r="Q1440" i="1"/>
  <c r="AO1440" i="1"/>
  <c r="AG1456" i="1"/>
  <c r="AO1456" i="1"/>
  <c r="AC1472" i="1"/>
  <c r="AK1472" i="1"/>
  <c r="N1488" i="1"/>
  <c r="AE1488" i="1"/>
  <c r="H1514" i="1"/>
  <c r="AM1514" i="1"/>
  <c r="M1313" i="1"/>
  <c r="K1313" i="1"/>
  <c r="AF1329" i="1"/>
  <c r="AI1329" i="1"/>
  <c r="T1345" i="1"/>
  <c r="P1345" i="1"/>
  <c r="AC1377" i="1"/>
  <c r="W1377" i="1"/>
  <c r="F1377" i="1"/>
  <c r="X1393" i="1"/>
  <c r="X1529" i="1" s="1"/>
  <c r="Z1393" i="1"/>
  <c r="Z1529" i="1" s="1"/>
  <c r="T1409" i="1"/>
  <c r="AD1409" i="1"/>
  <c r="AO1425" i="1"/>
  <c r="S1425" i="1"/>
  <c r="Z1425" i="1"/>
  <c r="L1441" i="1"/>
  <c r="AI1441" i="1"/>
  <c r="AA1457" i="1"/>
  <c r="AP1457" i="1"/>
  <c r="I1473" i="1"/>
  <c r="N1473" i="1"/>
  <c r="AR1473" i="1"/>
  <c r="AB1489" i="1"/>
  <c r="AJ1489" i="1"/>
  <c r="AL1505" i="1"/>
  <c r="AC1505" i="1"/>
  <c r="AI1505" i="1"/>
  <c r="V1521" i="1"/>
  <c r="AA1521" i="1"/>
  <c r="M1354" i="1"/>
  <c r="T1354" i="1"/>
  <c r="AQ1434" i="1"/>
  <c r="G1434" i="1"/>
  <c r="J1462" i="1"/>
  <c r="AG1462" i="1"/>
  <c r="X1411" i="1"/>
  <c r="P1411" i="1"/>
  <c r="O1496" i="1"/>
  <c r="AP1496" i="1"/>
  <c r="AA1496" i="1"/>
  <c r="AK1512" i="1"/>
  <c r="S1512" i="1"/>
  <c r="AD1312" i="1"/>
  <c r="AJ1474" i="1"/>
  <c r="Q1360" i="1"/>
  <c r="AA1354" i="1"/>
  <c r="N1474" i="1"/>
  <c r="Y1376" i="1"/>
  <c r="AK1354" i="1"/>
  <c r="R1312" i="1"/>
  <c r="J1409" i="1"/>
  <c r="H1496" i="1"/>
  <c r="N1470" i="1"/>
  <c r="I1367" i="1"/>
  <c r="AJ1370" i="1"/>
  <c r="S1418" i="1"/>
  <c r="X1358" i="1"/>
  <c r="V1407" i="1"/>
  <c r="Y1299" i="1"/>
  <c r="Z1299" i="1"/>
  <c r="H1427" i="1"/>
  <c r="AN1427" i="1"/>
  <c r="H1447" i="1"/>
  <c r="Z1447" i="1"/>
  <c r="I1467" i="1"/>
  <c r="V1467" i="1"/>
  <c r="AM1487" i="1"/>
  <c r="K1487" i="1"/>
  <c r="AK1511" i="1"/>
  <c r="AP1332" i="1"/>
  <c r="AB1444" i="1"/>
  <c r="AI1298" i="1"/>
  <c r="AJ1298" i="1"/>
  <c r="O1298" i="1"/>
  <c r="N1358" i="1"/>
  <c r="AQ1303" i="1"/>
  <c r="AF1327" i="1"/>
  <c r="X1355" i="1"/>
  <c r="W1355" i="1"/>
  <c r="AL1355" i="1"/>
  <c r="R1383" i="1"/>
  <c r="AN1407" i="1"/>
  <c r="AM1394" i="1"/>
  <c r="AB1370" i="1"/>
  <c r="Y1522" i="1"/>
  <c r="AJ1303" i="1"/>
  <c r="Q1407" i="1"/>
  <c r="I1394" i="1"/>
  <c r="AS1418" i="1"/>
  <c r="AA1358" i="1"/>
  <c r="AA1383" i="1"/>
  <c r="AD1487" i="1"/>
  <c r="R1342" i="1"/>
  <c r="L1342" i="1"/>
  <c r="AD1486" i="1"/>
  <c r="AB1323" i="1"/>
  <c r="AF1323" i="1"/>
  <c r="V1351" i="1"/>
  <c r="K1375" i="1"/>
  <c r="Q1399" i="1"/>
  <c r="AQ1443" i="1"/>
  <c r="AH1463" i="1"/>
  <c r="AB1483" i="1"/>
  <c r="AK1503" i="1"/>
  <c r="AQ1503" i="1"/>
  <c r="O1456" i="1"/>
  <c r="AH1498" i="1"/>
  <c r="AT1351" i="1"/>
  <c r="AP1399" i="1"/>
  <c r="AH1503" i="1"/>
  <c r="N1443" i="1"/>
  <c r="N1375" i="1"/>
  <c r="S1342" i="1"/>
  <c r="H1410" i="1"/>
  <c r="AJ1410" i="1"/>
  <c r="AN1490" i="1"/>
  <c r="AF1490" i="1"/>
  <c r="AD1466" i="1"/>
  <c r="O1414" i="1"/>
  <c r="AQ1414" i="1"/>
  <c r="R1414" i="1"/>
  <c r="L1335" i="1"/>
  <c r="O1335" i="1"/>
  <c r="K1359" i="1"/>
  <c r="Q1387" i="1"/>
  <c r="AC1387" i="1"/>
  <c r="AR1387" i="1"/>
  <c r="U1415" i="1"/>
  <c r="AI1415" i="1"/>
  <c r="AC1335" i="1"/>
  <c r="G1490" i="1"/>
  <c r="P1415" i="1"/>
  <c r="AQ1335" i="1"/>
  <c r="AD1338" i="1"/>
  <c r="AA1330" i="1"/>
  <c r="AB1506" i="1"/>
  <c r="AM1450" i="1"/>
  <c r="AQ1343" i="1"/>
  <c r="AK1367" i="1"/>
  <c r="AR1470" i="1"/>
  <c r="X1330" i="1"/>
  <c r="AH1458" i="1"/>
  <c r="AF1450" i="1"/>
  <c r="H1343" i="1"/>
  <c r="Y1367" i="1"/>
  <c r="V1470" i="1"/>
  <c r="O1506" i="1"/>
  <c r="AB1465" i="1"/>
  <c r="H1346" i="1"/>
  <c r="L1382" i="1"/>
  <c r="AK1446" i="1"/>
  <c r="H1331" i="1"/>
  <c r="M1459" i="1"/>
  <c r="F1507" i="1"/>
  <c r="AB1314" i="1"/>
  <c r="AK1353" i="1"/>
  <c r="R1448" i="1"/>
  <c r="AH1449" i="1"/>
  <c r="Z1451" i="1"/>
  <c r="J1306" i="1"/>
  <c r="J1513" i="1"/>
  <c r="AL1491" i="1"/>
  <c r="AE1378" i="1"/>
  <c r="O1378" i="1"/>
  <c r="T1447" i="1"/>
  <c r="J1412" i="1"/>
  <c r="U1349" i="1"/>
  <c r="AQ1381" i="1"/>
  <c r="V1429" i="1"/>
  <c r="AL1461" i="1"/>
  <c r="AN1493" i="1"/>
  <c r="U1302" i="1"/>
  <c r="T1374" i="1"/>
  <c r="AB1406" i="1"/>
  <c r="P1438" i="1"/>
  <c r="V1363" i="1"/>
  <c r="N1516" i="1"/>
  <c r="AL1332" i="1"/>
  <c r="AD1444" i="1"/>
  <c r="AT1381" i="1"/>
  <c r="AN1426" i="1"/>
  <c r="AG1370" i="1"/>
  <c r="T1511" i="1"/>
  <c r="O1332" i="1"/>
  <c r="AT1460" i="1"/>
  <c r="AB1413" i="1"/>
  <c r="T1474" i="1"/>
  <c r="Y1443" i="1"/>
  <c r="W1482" i="1"/>
  <c r="Z1376" i="1"/>
  <c r="AC1392" i="1"/>
  <c r="AQ1440" i="1"/>
  <c r="AE1472" i="1"/>
  <c r="G1488" i="1"/>
  <c r="W1313" i="1"/>
  <c r="AT1345" i="1"/>
  <c r="AQ1393" i="1"/>
  <c r="AQ1529" i="1" s="1"/>
  <c r="L1409" i="1"/>
  <c r="V1441" i="1"/>
  <c r="Y1457" i="1"/>
  <c r="AR1489" i="1"/>
  <c r="AR1505" i="1"/>
  <c r="AS1521" i="1"/>
  <c r="T1462" i="1"/>
  <c r="I1496" i="1"/>
  <c r="O1512" i="1"/>
  <c r="AD1392" i="1"/>
  <c r="U1488" i="1"/>
  <c r="AD1434" i="1"/>
  <c r="AR1343" i="1"/>
  <c r="AC1522" i="1"/>
  <c r="T1299" i="1"/>
  <c r="AC1447" i="1"/>
  <c r="Y1467" i="1"/>
  <c r="N1332" i="1"/>
  <c r="V1298" i="1"/>
  <c r="AB1303" i="1"/>
  <c r="K1355" i="1"/>
  <c r="H1407" i="1"/>
  <c r="AK1358" i="1"/>
  <c r="V1418" i="1"/>
  <c r="AF1342" i="1"/>
  <c r="G1323" i="1"/>
  <c r="T1375" i="1"/>
  <c r="AB1463" i="1"/>
  <c r="AS1503" i="1"/>
  <c r="U1486" i="1"/>
  <c r="AP1351" i="1"/>
  <c r="T1410" i="1"/>
  <c r="U1466" i="1"/>
  <c r="Y1330" i="1"/>
  <c r="V1487" i="1"/>
  <c r="AF1444" i="1"/>
  <c r="AJ1438" i="1"/>
  <c r="AC1356" i="1"/>
  <c r="AH1523" i="1"/>
  <c r="AH1452" i="1"/>
  <c r="AE1453" i="1"/>
  <c r="T1524" i="1"/>
  <c r="AS1469" i="1"/>
  <c r="AG1452" i="1"/>
  <c r="Q1340" i="1"/>
  <c r="Q1388" i="1"/>
  <c r="AQ1468" i="1"/>
  <c r="J1373" i="1"/>
  <c r="AH1517" i="1"/>
  <c r="AA1468" i="1"/>
  <c r="AI1356" i="1"/>
  <c r="AH1421" i="1"/>
  <c r="V1379" i="1"/>
  <c r="O1523" i="1"/>
  <c r="AC1458" i="1"/>
  <c r="I1418" i="1"/>
  <c r="AD1320" i="1"/>
  <c r="AF1499" i="1"/>
  <c r="AK1388" i="1"/>
  <c r="Q1468" i="1"/>
  <c r="T1373" i="1"/>
  <c r="Z1405" i="1"/>
  <c r="AO1453" i="1"/>
  <c r="M1501" i="1"/>
  <c r="AL1350" i="1"/>
  <c r="H1508" i="1"/>
  <c r="J1416" i="1"/>
  <c r="W1346" i="1"/>
  <c r="L1479" i="1"/>
  <c r="K1479" i="1"/>
  <c r="AF1324" i="1"/>
  <c r="AT1388" i="1"/>
  <c r="AO1420" i="1"/>
  <c r="X1420" i="1"/>
  <c r="AO1452" i="1"/>
  <c r="AE1402" i="1"/>
  <c r="AD1519" i="1"/>
  <c r="S1519" i="1"/>
  <c r="I1519" i="1"/>
  <c r="W1320" i="1"/>
  <c r="AF1373" i="1"/>
  <c r="W1453" i="1"/>
  <c r="AA1356" i="1"/>
  <c r="O1388" i="1"/>
  <c r="V1468" i="1"/>
  <c r="G1508" i="1"/>
  <c r="AE1442" i="1"/>
  <c r="V1389" i="1"/>
  <c r="AF1453" i="1"/>
  <c r="Q1517" i="1"/>
  <c r="AC1420" i="1"/>
  <c r="AG1390" i="1"/>
  <c r="AJ1416" i="1"/>
  <c r="J1371" i="1"/>
  <c r="R1371" i="1"/>
  <c r="AC1455" i="1"/>
  <c r="AE1455" i="1"/>
  <c r="L1499" i="1"/>
  <c r="Z1499" i="1"/>
  <c r="AA1499" i="1"/>
  <c r="AP1308" i="1"/>
  <c r="AO1372" i="1"/>
  <c r="AH1404" i="1"/>
  <c r="AT1404" i="1"/>
  <c r="Z1468" i="1"/>
  <c r="AB1484" i="1"/>
  <c r="AQ1309" i="1"/>
  <c r="X1341" i="1"/>
  <c r="T1341" i="1"/>
  <c r="Z1373" i="1"/>
  <c r="S1405" i="1"/>
  <c r="G1421" i="1"/>
  <c r="X1437" i="1"/>
  <c r="AP1453" i="1"/>
  <c r="AS1453" i="1"/>
  <c r="U1469" i="1"/>
  <c r="J1485" i="1"/>
  <c r="AN1501" i="1"/>
  <c r="S1517" i="1"/>
  <c r="F1517" i="1"/>
  <c r="AB1310" i="1"/>
  <c r="AS1310" i="1"/>
  <c r="AO1310" i="1"/>
  <c r="F1350" i="1"/>
  <c r="AA1350" i="1"/>
  <c r="AE1390" i="1"/>
  <c r="O1390" i="1"/>
  <c r="AR1454" i="1"/>
  <c r="AJ1454" i="1"/>
  <c r="AM1403" i="1"/>
  <c r="S1403" i="1"/>
  <c r="AD1475" i="1"/>
  <c r="AO1475" i="1"/>
  <c r="AQ1475" i="1"/>
  <c r="AI1524" i="1"/>
  <c r="W1372" i="1"/>
  <c r="R1436" i="1"/>
  <c r="AH1484" i="1"/>
  <c r="AK1524" i="1"/>
  <c r="O1442" i="1"/>
  <c r="AB1389" i="1"/>
  <c r="V1437" i="1"/>
  <c r="AT1501" i="1"/>
  <c r="W1324" i="1"/>
  <c r="AN1390" i="1"/>
  <c r="AN1466" i="1"/>
  <c r="H1321" i="1"/>
  <c r="AL1300" i="1"/>
  <c r="H1332" i="1"/>
  <c r="T1348" i="1"/>
  <c r="P1364" i="1"/>
  <c r="M1380" i="1"/>
  <c r="AK1396" i="1"/>
  <c r="H1428" i="1"/>
  <c r="AK1444" i="1"/>
  <c r="AN1460" i="1"/>
  <c r="K1476" i="1"/>
  <c r="J1492" i="1"/>
  <c r="X1349" i="1"/>
  <c r="T1381" i="1"/>
  <c r="AG1429" i="1"/>
  <c r="AT1461" i="1"/>
  <c r="AO1493" i="1"/>
  <c r="AO1500" i="1"/>
  <c r="T1491" i="1"/>
  <c r="Z1300" i="1"/>
  <c r="AE1348" i="1"/>
  <c r="R1381" i="1"/>
  <c r="AH1380" i="1"/>
  <c r="Q1450" i="1"/>
  <c r="AQ1458" i="1"/>
  <c r="AQ1506" i="1"/>
  <c r="AD1319" i="1"/>
  <c r="AN1343" i="1"/>
  <c r="W1367" i="1"/>
  <c r="F1451" i="1"/>
  <c r="P1515" i="1"/>
  <c r="AJ1352" i="1"/>
  <c r="R1384" i="1"/>
  <c r="O1400" i="1"/>
  <c r="AJ1432" i="1"/>
  <c r="O1480" i="1"/>
  <c r="Y1314" i="1"/>
  <c r="O1305" i="1"/>
  <c r="AL1321" i="1"/>
  <c r="AA1353" i="1"/>
  <c r="T1369" i="1"/>
  <c r="O1401" i="1"/>
  <c r="R1417" i="1"/>
  <c r="T1507" i="1"/>
  <c r="H1320" i="1"/>
  <c r="AT1314" i="1"/>
  <c r="AS1305" i="1"/>
  <c r="AI1385" i="1"/>
  <c r="Z1465" i="1"/>
  <c r="X1497" i="1"/>
  <c r="U1513" i="1"/>
  <c r="AN1306" i="1"/>
  <c r="X1422" i="1"/>
  <c r="H1504" i="1"/>
  <c r="AG1352" i="1"/>
  <c r="AD1400" i="1"/>
  <c r="AS1330" i="1"/>
  <c r="AG1305" i="1"/>
  <c r="AN1504" i="1"/>
  <c r="N1446" i="1"/>
  <c r="V1315" i="1"/>
  <c r="AM1431" i="1"/>
  <c r="AE1431" i="1"/>
  <c r="AO1451" i="1"/>
  <c r="AH1451" i="1"/>
  <c r="AD1471" i="1"/>
  <c r="Y1471" i="1"/>
  <c r="AQ1495" i="1"/>
  <c r="S1495" i="1"/>
  <c r="X1515" i="1"/>
  <c r="AQ1515" i="1"/>
  <c r="AQ1416" i="1"/>
  <c r="H1448" i="1"/>
  <c r="N1464" i="1"/>
  <c r="G1480" i="1"/>
  <c r="AO1480" i="1"/>
  <c r="F1369" i="1"/>
  <c r="AP1385" i="1"/>
  <c r="M1401" i="1"/>
  <c r="AQ1417" i="1"/>
  <c r="H1449" i="1"/>
  <c r="T1465" i="1"/>
  <c r="I1465" i="1"/>
  <c r="AS1481" i="1"/>
  <c r="Q1497" i="1"/>
  <c r="AH1513" i="1"/>
  <c r="O1306" i="1"/>
  <c r="U1334" i="1"/>
  <c r="K1334" i="1"/>
  <c r="S1382" i="1"/>
  <c r="X1382" i="1"/>
  <c r="H1422" i="1"/>
  <c r="AO1422" i="1"/>
  <c r="L1446" i="1"/>
  <c r="AQ1446" i="1"/>
  <c r="N1331" i="1"/>
  <c r="AK1331" i="1"/>
  <c r="AF1459" i="1"/>
  <c r="AS1459" i="1"/>
  <c r="AC1504" i="1"/>
  <c r="U1520" i="1"/>
  <c r="Q1507" i="1"/>
  <c r="Y1369" i="1"/>
  <c r="T1320" i="1"/>
  <c r="AC1416" i="1"/>
  <c r="U1346" i="1"/>
  <c r="R1305" i="1"/>
  <c r="I1337" i="1"/>
  <c r="J1401" i="1"/>
  <c r="Y1352" i="1"/>
  <c r="Y1384" i="1"/>
  <c r="AO1464" i="1"/>
  <c r="W1520" i="1"/>
  <c r="X1385" i="1"/>
  <c r="AD1433" i="1"/>
  <c r="O1481" i="1"/>
  <c r="U1315" i="1"/>
  <c r="H1495" i="1"/>
  <c r="AI1448" i="1"/>
  <c r="M1504" i="1"/>
  <c r="I1306" i="1"/>
  <c r="S1401" i="1"/>
  <c r="AG1465" i="1"/>
  <c r="AG1513" i="1"/>
  <c r="L1507" i="1"/>
  <c r="AK1515" i="1"/>
  <c r="M1374" i="1"/>
  <c r="AK1491" i="1"/>
  <c r="AS1491" i="1"/>
  <c r="AE1379" i="1"/>
  <c r="AF1523" i="1"/>
  <c r="AG1426" i="1"/>
  <c r="J1498" i="1"/>
  <c r="T1498" i="1"/>
  <c r="AK1378" i="1"/>
  <c r="M1486" i="1"/>
  <c r="X1351" i="1"/>
  <c r="AE1322" i="1"/>
  <c r="AT1522" i="1"/>
  <c r="U1303" i="1"/>
  <c r="H1487" i="1"/>
  <c r="AC1316" i="1"/>
  <c r="S1316" i="1"/>
  <c r="M1412" i="1"/>
  <c r="AT1476" i="1"/>
  <c r="F1301" i="1"/>
  <c r="O1301" i="1"/>
  <c r="AE1349" i="1"/>
  <c r="P1349" i="1"/>
  <c r="J1365" i="1"/>
  <c r="AJ1381" i="1"/>
  <c r="U1381" i="1"/>
  <c r="AQ1397" i="1"/>
  <c r="X1413" i="1"/>
  <c r="T1413" i="1"/>
  <c r="P1429" i="1"/>
  <c r="AT1445" i="1"/>
  <c r="M1445" i="1"/>
  <c r="H1461" i="1"/>
  <c r="AI1477" i="1"/>
  <c r="X1477" i="1"/>
  <c r="AH1493" i="1"/>
  <c r="W1509" i="1"/>
  <c r="N1509" i="1"/>
  <c r="AD1302" i="1"/>
  <c r="AK1302" i="1"/>
  <c r="AF1374" i="1"/>
  <c r="AK1374" i="1"/>
  <c r="R1406" i="1"/>
  <c r="K1406" i="1"/>
  <c r="X1438" i="1"/>
  <c r="AH1438" i="1"/>
  <c r="I1438" i="1"/>
  <c r="Q1307" i="1"/>
  <c r="N1307" i="1"/>
  <c r="AD1363" i="1"/>
  <c r="AH1363" i="1"/>
  <c r="AN1516" i="1"/>
  <c r="G1445" i="1"/>
  <c r="I1300" i="1"/>
  <c r="AB1332" i="1"/>
  <c r="S1364" i="1"/>
  <c r="AQ1396" i="1"/>
  <c r="AE1444" i="1"/>
  <c r="AJ1460" i="1"/>
  <c r="AP1500" i="1"/>
  <c r="N1426" i="1"/>
  <c r="AS1413" i="1"/>
  <c r="AA1493" i="1"/>
  <c r="AI1322" i="1"/>
  <c r="T1302" i="1"/>
  <c r="S1322" i="1"/>
  <c r="AF1322" i="1"/>
  <c r="W1426" i="1"/>
  <c r="Z1342" i="1"/>
  <c r="AR1426" i="1"/>
  <c r="V1498" i="1"/>
  <c r="L1394" i="1"/>
  <c r="AE1358" i="1"/>
  <c r="K1511" i="1"/>
  <c r="AQ1492" i="1"/>
  <c r="K1500" i="1"/>
  <c r="AD1424" i="1"/>
  <c r="AE1332" i="1"/>
  <c r="AG1364" i="1"/>
  <c r="AL1396" i="1"/>
  <c r="AG1428" i="1"/>
  <c r="AC1460" i="1"/>
  <c r="AB1492" i="1"/>
  <c r="AI1445" i="1"/>
  <c r="AA1381" i="1"/>
  <c r="G1461" i="1"/>
  <c r="H1444" i="1"/>
  <c r="N1349" i="1"/>
  <c r="W1474" i="1"/>
  <c r="X1474" i="1"/>
  <c r="AS1443" i="1"/>
  <c r="AC1463" i="1"/>
  <c r="AJ1503" i="1"/>
  <c r="F1482" i="1"/>
  <c r="AT1482" i="1"/>
  <c r="AE1328" i="1"/>
  <c r="R1328" i="1"/>
  <c r="AH1360" i="1"/>
  <c r="I1360" i="1"/>
  <c r="AC1376" i="1"/>
  <c r="AH1376" i="1"/>
  <c r="AL1392" i="1"/>
  <c r="AJ1392" i="1"/>
  <c r="M1408" i="1"/>
  <c r="AH1424" i="1"/>
  <c r="AG1440" i="1"/>
  <c r="AI1440" i="1"/>
  <c r="F1456" i="1"/>
  <c r="R1456" i="1"/>
  <c r="F1472" i="1"/>
  <c r="V1472" i="1"/>
  <c r="S1488" i="1"/>
  <c r="P1488" i="1"/>
  <c r="AB1514" i="1"/>
  <c r="Z1514" i="1"/>
  <c r="AH1313" i="1"/>
  <c r="AA1313" i="1"/>
  <c r="P1329" i="1"/>
  <c r="M1329" i="1"/>
  <c r="AP1345" i="1"/>
  <c r="AR1345" i="1"/>
  <c r="I1377" i="1"/>
  <c r="AM1377" i="1"/>
  <c r="X1377" i="1"/>
  <c r="AS1393" i="1"/>
  <c r="AS1529" i="1" s="1"/>
  <c r="AH1393" i="1"/>
  <c r="AH1529" i="1" s="1"/>
  <c r="AJ1409" i="1"/>
  <c r="V1409" i="1"/>
  <c r="W1425" i="1"/>
  <c r="M1425" i="1"/>
  <c r="T1441" i="1"/>
  <c r="AB1441" i="1"/>
  <c r="AE1441" i="1"/>
  <c r="M1457" i="1"/>
  <c r="Q1457" i="1"/>
  <c r="AT1473" i="1"/>
  <c r="AK1473" i="1"/>
  <c r="AO1473" i="1"/>
  <c r="K1489" i="1"/>
  <c r="U1489" i="1"/>
  <c r="X1505" i="1"/>
  <c r="O1505" i="1"/>
  <c r="AS1505" i="1"/>
  <c r="I1521" i="1"/>
  <c r="J1521" i="1"/>
  <c r="AI1354" i="1"/>
  <c r="AJ1354" i="1"/>
  <c r="AN1318" i="1"/>
  <c r="AK1434" i="1"/>
  <c r="AM1434" i="1"/>
  <c r="Z1462" i="1"/>
  <c r="AI1462" i="1"/>
  <c r="N1411" i="1"/>
  <c r="AK1411" i="1"/>
  <c r="M1496" i="1"/>
  <c r="Q1496" i="1"/>
  <c r="H1512" i="1"/>
  <c r="AL1512" i="1"/>
  <c r="AE1512" i="1"/>
  <c r="AL1312" i="1"/>
  <c r="AK1313" i="1"/>
  <c r="AP1376" i="1"/>
  <c r="T1434" i="1"/>
  <c r="T1313" i="1"/>
  <c r="AR1376" i="1"/>
  <c r="M1434" i="1"/>
  <c r="I1312" i="1"/>
  <c r="U1474" i="1"/>
  <c r="AC1360" i="1"/>
  <c r="AO1512" i="1"/>
  <c r="AG1470" i="1"/>
  <c r="Q1367" i="1"/>
  <c r="AE1370" i="1"/>
  <c r="U1522" i="1"/>
  <c r="AK1303" i="1"/>
  <c r="K1299" i="1"/>
  <c r="J1299" i="1"/>
  <c r="G1299" i="1"/>
  <c r="S1427" i="1"/>
  <c r="AA1427" i="1"/>
  <c r="AN1447" i="1"/>
  <c r="AT1447" i="1"/>
  <c r="R1467" i="1"/>
  <c r="M1467" i="1"/>
  <c r="M1487" i="1"/>
  <c r="W1487" i="1"/>
  <c r="P1511" i="1"/>
  <c r="AO1348" i="1"/>
  <c r="AR1444" i="1"/>
  <c r="H1298" i="1"/>
  <c r="Z1298" i="1"/>
  <c r="AS1298" i="1"/>
  <c r="AD1358" i="1"/>
  <c r="Y1303" i="1"/>
  <c r="V1327" i="1"/>
  <c r="AT1355" i="1"/>
  <c r="U1355" i="1"/>
  <c r="S1355" i="1"/>
  <c r="AM1383" i="1"/>
  <c r="L1407" i="1"/>
  <c r="AQ1394" i="1"/>
  <c r="G1370" i="1"/>
  <c r="AN1522" i="1"/>
  <c r="AI1303" i="1"/>
  <c r="M1447" i="1"/>
  <c r="AH1394" i="1"/>
  <c r="AP1418" i="1"/>
  <c r="K1358" i="1"/>
  <c r="Z1383" i="1"/>
  <c r="X1487" i="1"/>
  <c r="AH1342" i="1"/>
  <c r="AO1342" i="1"/>
  <c r="J1486" i="1"/>
  <c r="H1323" i="1"/>
  <c r="Y1323" i="1"/>
  <c r="AQ1351" i="1"/>
  <c r="AL1375" i="1"/>
  <c r="AK1399" i="1"/>
  <c r="AF1443" i="1"/>
  <c r="Z1463" i="1"/>
  <c r="AR1483" i="1"/>
  <c r="N1503" i="1"/>
  <c r="R1503" i="1"/>
  <c r="G1456" i="1"/>
  <c r="U1443" i="1"/>
  <c r="J1351" i="1"/>
  <c r="J1399" i="1"/>
  <c r="S1503" i="1"/>
  <c r="AT1486" i="1"/>
  <c r="AR1375" i="1"/>
  <c r="R1323" i="1"/>
  <c r="AC1410" i="1"/>
  <c r="L1410" i="1"/>
  <c r="T1490" i="1"/>
  <c r="O1466" i="1"/>
  <c r="T1466" i="1"/>
  <c r="AE1414" i="1"/>
  <c r="Y1414" i="1"/>
  <c r="AM1414" i="1"/>
  <c r="AH1335" i="1"/>
  <c r="P1335" i="1"/>
  <c r="AF1359" i="1"/>
  <c r="AG1387" i="1"/>
  <c r="AS1387" i="1"/>
  <c r="S1387" i="1"/>
  <c r="AQ1415" i="1"/>
  <c r="T1415" i="1"/>
  <c r="H1359" i="1"/>
  <c r="AP1490" i="1"/>
  <c r="AP1414" i="1"/>
  <c r="W1335" i="1"/>
  <c r="AT1338" i="1"/>
  <c r="AJ1330" i="1"/>
  <c r="I1506" i="1"/>
  <c r="W1450" i="1"/>
  <c r="N1343" i="1"/>
  <c r="U1367" i="1"/>
  <c r="P1470" i="1"/>
  <c r="AF1330" i="1"/>
  <c r="P1506" i="1"/>
  <c r="P1450" i="1"/>
  <c r="V1343" i="1"/>
  <c r="AD1391" i="1"/>
  <c r="AN1470" i="1"/>
  <c r="AD1305" i="1"/>
  <c r="R1465" i="1"/>
  <c r="X1513" i="1"/>
  <c r="AO1382" i="1"/>
  <c r="AG1446" i="1"/>
  <c r="AM1331" i="1"/>
  <c r="AP1459" i="1"/>
  <c r="X1507" i="1"/>
  <c r="H1337" i="1"/>
  <c r="AQ1432" i="1"/>
  <c r="V1433" i="1"/>
  <c r="U1382" i="1"/>
  <c r="X1369" i="1"/>
  <c r="Y1422" i="1"/>
  <c r="X1491" i="1"/>
  <c r="AM1322" i="1"/>
  <c r="Q1378" i="1"/>
  <c r="AT1328" i="1"/>
  <c r="T1316" i="1"/>
  <c r="AS1412" i="1"/>
  <c r="AM1349" i="1"/>
  <c r="V1381" i="1"/>
  <c r="AC1413" i="1"/>
  <c r="AM1461" i="1"/>
  <c r="I1493" i="1"/>
  <c r="M1302" i="1"/>
  <c r="Z1374" i="1"/>
  <c r="J1406" i="1"/>
  <c r="N1438" i="1"/>
  <c r="AT1363" i="1"/>
  <c r="Z1312" i="1"/>
  <c r="S1428" i="1"/>
  <c r="AF1365" i="1"/>
  <c r="AG1399" i="1"/>
  <c r="AH1426" i="1"/>
  <c r="AP1342" i="1"/>
  <c r="S1511" i="1"/>
  <c r="M1312" i="1"/>
  <c r="F1428" i="1"/>
  <c r="P1426" i="1"/>
  <c r="Q1482" i="1"/>
  <c r="AJ1328" i="1"/>
  <c r="O1360" i="1"/>
  <c r="AM1392" i="1"/>
  <c r="AK1424" i="1"/>
  <c r="U1456" i="1"/>
  <c r="Y1488" i="1"/>
  <c r="AG1313" i="1"/>
  <c r="Q1329" i="1"/>
  <c r="AT1377" i="1"/>
  <c r="S1409" i="1"/>
  <c r="AI1425" i="1"/>
  <c r="V1457" i="1"/>
  <c r="K1473" i="1"/>
  <c r="M1489" i="1"/>
  <c r="AC1521" i="1"/>
  <c r="G1354" i="1"/>
  <c r="M1462" i="1"/>
  <c r="AM1411" i="1"/>
  <c r="F1512" i="1"/>
  <c r="O1313" i="1"/>
  <c r="AN1345" i="1"/>
  <c r="AI1474" i="1"/>
  <c r="Q1319" i="1"/>
  <c r="AI1418" i="1"/>
  <c r="U1299" i="1"/>
  <c r="AR1427" i="1"/>
  <c r="J1467" i="1"/>
  <c r="U1511" i="1"/>
  <c r="AQ1349" i="1"/>
  <c r="Z1358" i="1"/>
  <c r="T1355" i="1"/>
  <c r="P1383" i="1"/>
  <c r="P1522" i="1"/>
  <c r="AS1370" i="1"/>
  <c r="W1407" i="1"/>
  <c r="R1486" i="1"/>
  <c r="M1375" i="1"/>
  <c r="AA1443" i="1"/>
  <c r="L1503" i="1"/>
  <c r="AL1443" i="1"/>
  <c r="AH1443" i="1"/>
  <c r="AK1342" i="1"/>
  <c r="AR1490" i="1"/>
  <c r="K1466" i="1"/>
  <c r="M1414" i="1"/>
  <c r="AR1335" i="1"/>
  <c r="AC1523" i="1"/>
  <c r="AJ1400" i="1"/>
  <c r="AI1465" i="1"/>
  <c r="AS1358" i="1"/>
  <c r="Y1309" i="1"/>
  <c r="I1442" i="1"/>
  <c r="AI1490" i="1"/>
  <c r="AQ1360" i="1"/>
  <c r="O1488" i="1"/>
  <c r="U1425" i="1"/>
  <c r="O1426" i="1"/>
  <c r="P1480" i="1"/>
  <c r="S1446" i="1"/>
  <c r="AP1324" i="1"/>
  <c r="N1469" i="1"/>
  <c r="Y1468" i="1"/>
  <c r="W1410" i="1"/>
  <c r="T1324" i="1"/>
  <c r="X1452" i="1"/>
  <c r="AB1453" i="1"/>
  <c r="AG1524" i="1"/>
  <c r="AG1517" i="1"/>
  <c r="R1508" i="1"/>
  <c r="K1340" i="1"/>
  <c r="AH1388" i="1"/>
  <c r="R1468" i="1"/>
  <c r="G1373" i="1"/>
  <c r="AQ1517" i="1"/>
  <c r="W1484" i="1"/>
  <c r="O1356" i="1"/>
  <c r="L1437" i="1"/>
  <c r="AK1379" i="1"/>
  <c r="AM1338" i="1"/>
  <c r="AL1458" i="1"/>
  <c r="V1426" i="1"/>
  <c r="X1338" i="1"/>
  <c r="AQ1499" i="1"/>
  <c r="X1404" i="1"/>
  <c r="I1468" i="1"/>
  <c r="AA1373" i="1"/>
  <c r="W1405" i="1"/>
  <c r="U1453" i="1"/>
  <c r="AM1501" i="1"/>
  <c r="O1350" i="1"/>
  <c r="K1508" i="1"/>
  <c r="L1305" i="1"/>
  <c r="AJ1346" i="1"/>
  <c r="Q1432" i="1"/>
  <c r="AB1479" i="1"/>
  <c r="O1479" i="1"/>
  <c r="N1324" i="1"/>
  <c r="Y1388" i="1"/>
  <c r="S1420" i="1"/>
  <c r="F1420" i="1"/>
  <c r="N1452" i="1"/>
  <c r="AB1402" i="1"/>
  <c r="F1519" i="1"/>
  <c r="AT1519" i="1"/>
  <c r="AA1519" i="1"/>
  <c r="F1340" i="1"/>
  <c r="N1388" i="1"/>
  <c r="O1320" i="1"/>
  <c r="AP1356" i="1"/>
  <c r="AF1388" i="1"/>
  <c r="N1468" i="1"/>
  <c r="Q1508" i="1"/>
  <c r="K1305" i="1"/>
  <c r="AI1389" i="1"/>
  <c r="Y1469" i="1"/>
  <c r="J1517" i="1"/>
  <c r="K1504" i="1"/>
  <c r="AK1454" i="1"/>
  <c r="P1314" i="1"/>
  <c r="AE1371" i="1"/>
  <c r="M1371" i="1"/>
  <c r="L1455" i="1"/>
  <c r="AO1455" i="1"/>
  <c r="AH1499" i="1"/>
  <c r="AT1499" i="1"/>
  <c r="P1499" i="1"/>
  <c r="AB1308" i="1"/>
  <c r="T1372" i="1"/>
  <c r="AD1404" i="1"/>
  <c r="AQ1404" i="1"/>
  <c r="F1468" i="1"/>
  <c r="Q1309" i="1"/>
  <c r="K1309" i="1"/>
  <c r="J1341" i="1"/>
  <c r="AJ1341" i="1"/>
  <c r="Z1389" i="1"/>
  <c r="AI1405" i="1"/>
  <c r="AM1421" i="1"/>
  <c r="AN1437" i="1"/>
  <c r="V1453" i="1"/>
  <c r="L1469" i="1"/>
  <c r="J1469" i="1"/>
  <c r="Z1485" i="1"/>
  <c r="AO1501" i="1"/>
  <c r="AM1517" i="1"/>
  <c r="AR1517" i="1"/>
  <c r="AR1310" i="1"/>
  <c r="S1310" i="1"/>
  <c r="P1310" i="1"/>
  <c r="AD1350" i="1"/>
  <c r="L1350" i="1"/>
  <c r="U1390" i="1"/>
  <c r="AO1390" i="1"/>
  <c r="F1454" i="1"/>
  <c r="AL1454" i="1"/>
  <c r="AJ1403" i="1"/>
  <c r="T1403" i="1"/>
  <c r="J1475" i="1"/>
  <c r="G1475" i="1"/>
  <c r="L1508" i="1"/>
  <c r="AD1524" i="1"/>
  <c r="AA1372" i="1"/>
  <c r="AM1436" i="1"/>
  <c r="R1484" i="1"/>
  <c r="M1524" i="1"/>
  <c r="AC1305" i="1"/>
  <c r="AQ1389" i="1"/>
  <c r="AB1437" i="1"/>
  <c r="AD1501" i="1"/>
  <c r="O1324" i="1"/>
  <c r="AT1454" i="1"/>
  <c r="AQ1359" i="1"/>
  <c r="F1337" i="1"/>
  <c r="AJ1300" i="1"/>
  <c r="T1332" i="1"/>
  <c r="AC1348" i="1"/>
  <c r="W1364" i="1"/>
  <c r="S1380" i="1"/>
  <c r="X1396" i="1"/>
  <c r="I1428" i="1"/>
  <c r="R1444" i="1"/>
  <c r="AS1460" i="1"/>
  <c r="AL1476" i="1"/>
  <c r="AI1492" i="1"/>
  <c r="I1349" i="1"/>
  <c r="X1381" i="1"/>
  <c r="AA1429" i="1"/>
  <c r="Z1461" i="1"/>
  <c r="G1493" i="1"/>
  <c r="Z1500" i="1"/>
  <c r="G1491" i="1"/>
  <c r="Q1332" i="1"/>
  <c r="AI1412" i="1"/>
  <c r="AG1397" i="1"/>
  <c r="J1396" i="1"/>
  <c r="AD1450" i="1"/>
  <c r="U1330" i="1"/>
  <c r="AT1506" i="1"/>
  <c r="AN1319" i="1"/>
  <c r="U1343" i="1"/>
  <c r="V1367" i="1"/>
  <c r="AC1451" i="1"/>
  <c r="AD1352" i="1"/>
  <c r="AB1384" i="1"/>
  <c r="AH1400" i="1"/>
  <c r="I1448" i="1"/>
  <c r="H1480" i="1"/>
  <c r="W1314" i="1"/>
  <c r="AE1305" i="1"/>
  <c r="AJ1337" i="1"/>
  <c r="J1353" i="1"/>
  <c r="AB1369" i="1"/>
  <c r="AF1401" i="1"/>
  <c r="M1417" i="1"/>
  <c r="AJ1507" i="1"/>
  <c r="AM1400" i="1"/>
  <c r="AC1330" i="1"/>
  <c r="AC1321" i="1"/>
  <c r="AP1433" i="1"/>
  <c r="AS1465" i="1"/>
  <c r="AK1497" i="1"/>
  <c r="N1346" i="1"/>
  <c r="AS1306" i="1"/>
  <c r="AA1422" i="1"/>
  <c r="AE1504" i="1"/>
  <c r="AK1400" i="1"/>
  <c r="AN1330" i="1"/>
  <c r="AN1321" i="1"/>
  <c r="X1520" i="1"/>
  <c r="AS1470" i="1"/>
  <c r="N1315" i="1"/>
  <c r="X1431" i="1"/>
  <c r="T1431" i="1"/>
  <c r="R1451" i="1"/>
  <c r="W1451" i="1"/>
  <c r="I1471" i="1"/>
  <c r="W1471" i="1"/>
  <c r="AI1495" i="1"/>
  <c r="Q1515" i="1"/>
  <c r="AF1515" i="1"/>
  <c r="V1416" i="1"/>
  <c r="Q1448" i="1"/>
  <c r="AI1464" i="1"/>
  <c r="W1480" i="1"/>
  <c r="Z1480" i="1"/>
  <c r="AG1369" i="1"/>
  <c r="AG1385" i="1"/>
  <c r="AG1401" i="1"/>
  <c r="AK1417" i="1"/>
  <c r="X1449" i="1"/>
  <c r="AJ1465" i="1"/>
  <c r="N1481" i="1"/>
  <c r="W1481" i="1"/>
  <c r="L1497" i="1"/>
  <c r="AB1513" i="1"/>
  <c r="AQ1306" i="1"/>
  <c r="AQ1334" i="1"/>
  <c r="AK1334" i="1"/>
  <c r="AS1382" i="1"/>
  <c r="AI1382" i="1"/>
  <c r="AC1422" i="1"/>
  <c r="AS1422" i="1"/>
  <c r="AJ1446" i="1"/>
  <c r="AR1446" i="1"/>
  <c r="J1331" i="1"/>
  <c r="AI1331" i="1"/>
  <c r="AH1459" i="1"/>
  <c r="N1459" i="1"/>
  <c r="AD1504" i="1"/>
  <c r="N1520" i="1"/>
  <c r="U1507" i="1"/>
  <c r="K1400" i="1"/>
  <c r="AE1400" i="1"/>
  <c r="M1416" i="1"/>
  <c r="M1346" i="1"/>
  <c r="AO1305" i="1"/>
  <c r="Z1337" i="1"/>
  <c r="AH1417" i="1"/>
  <c r="AR1352" i="1"/>
  <c r="AN1384" i="1"/>
  <c r="AR1464" i="1"/>
  <c r="AP1520" i="1"/>
  <c r="Q1385" i="1"/>
  <c r="AF1433" i="1"/>
  <c r="V1481" i="1"/>
  <c r="AJ1422" i="1"/>
  <c r="I1334" i="1"/>
  <c r="AP1448" i="1"/>
  <c r="F1504" i="1"/>
  <c r="P1306" i="1"/>
  <c r="F1417" i="1"/>
  <c r="M1465" i="1"/>
  <c r="Z1513" i="1"/>
  <c r="AK1507" i="1"/>
  <c r="H1382" i="1"/>
  <c r="W1374" i="1"/>
  <c r="AC1491" i="1"/>
  <c r="AL1523" i="1"/>
  <c r="I1523" i="1"/>
  <c r="AI1523" i="1"/>
  <c r="AR1312" i="1"/>
  <c r="AL1498" i="1"/>
  <c r="AE1498" i="1"/>
  <c r="AR1378" i="1"/>
  <c r="AR1486" i="1"/>
  <c r="AJ1351" i="1"/>
  <c r="AJ1345" i="1"/>
  <c r="T1522" i="1"/>
  <c r="I1303" i="1"/>
  <c r="AC1487" i="1"/>
  <c r="Z1316" i="1"/>
  <c r="Q1412" i="1"/>
  <c r="AO1412" i="1"/>
  <c r="AP1476" i="1"/>
  <c r="AF1301" i="1"/>
  <c r="Z1301" i="1"/>
  <c r="AD1349" i="1"/>
  <c r="L1349" i="1"/>
  <c r="AK1365" i="1"/>
  <c r="P1381" i="1"/>
  <c r="F1381" i="1"/>
  <c r="X1397" i="1"/>
  <c r="AN1413" i="1"/>
  <c r="AR1413" i="1"/>
  <c r="AJ1429" i="1"/>
  <c r="U1445" i="1"/>
  <c r="AG1445" i="1"/>
  <c r="F1461" i="1"/>
  <c r="T1477" i="1"/>
  <c r="L1477" i="1"/>
  <c r="M1493" i="1"/>
  <c r="AM1509" i="1"/>
  <c r="F1509" i="1"/>
  <c r="Q1302" i="1"/>
  <c r="AE1302" i="1"/>
  <c r="J1374" i="1"/>
  <c r="AM1374" i="1"/>
  <c r="L1374" i="1"/>
  <c r="AH1406" i="1"/>
  <c r="AQ1406" i="1"/>
  <c r="AN1438" i="1"/>
  <c r="O1438" i="1"/>
  <c r="AE1438" i="1"/>
  <c r="L1307" i="1"/>
  <c r="W1307" i="1"/>
  <c r="AI1363" i="1"/>
  <c r="AN1363" i="1"/>
  <c r="S1516" i="1"/>
  <c r="X1456" i="1"/>
  <c r="AH1300" i="1"/>
  <c r="L1332" i="1"/>
  <c r="AM1364" i="1"/>
  <c r="K1396" i="1"/>
  <c r="AT1444" i="1"/>
  <c r="T1460" i="1"/>
  <c r="AS1500" i="1"/>
  <c r="R1426" i="1"/>
  <c r="AF1413" i="1"/>
  <c r="U1493" i="1"/>
  <c r="AK1322" i="1"/>
  <c r="AN1307" i="1"/>
  <c r="J1322" i="1"/>
  <c r="W1322" i="1"/>
  <c r="H1426" i="1"/>
  <c r="AA1323" i="1"/>
  <c r="AP1434" i="1"/>
  <c r="G1399" i="1"/>
  <c r="AN1394" i="1"/>
  <c r="Q1327" i="1"/>
  <c r="AI1511" i="1"/>
  <c r="V1492" i="1"/>
  <c r="AA1500" i="1"/>
  <c r="AR1300" i="1"/>
  <c r="AQ1332" i="1"/>
  <c r="Z1364" i="1"/>
  <c r="AI1396" i="1"/>
  <c r="Q1428" i="1"/>
  <c r="G1460" i="1"/>
  <c r="AM1492" i="1"/>
  <c r="AG1378" i="1"/>
  <c r="AS1397" i="1"/>
  <c r="AJ1477" i="1"/>
  <c r="N1316" i="1"/>
  <c r="AM1474" i="1"/>
  <c r="AB1474" i="1"/>
  <c r="AT1443" i="1"/>
  <c r="T1463" i="1"/>
  <c r="AD1503" i="1"/>
  <c r="AA1482" i="1"/>
  <c r="AD1482" i="1"/>
  <c r="X1328" i="1"/>
  <c r="L1328" i="1"/>
  <c r="Y1360" i="1"/>
  <c r="AK1360" i="1"/>
  <c r="I1376" i="1"/>
  <c r="AD1376" i="1"/>
  <c r="R1392" i="1"/>
  <c r="V1392" i="1"/>
  <c r="AT1408" i="1"/>
  <c r="X1424" i="1"/>
  <c r="K1440" i="1"/>
  <c r="V1440" i="1"/>
  <c r="V1456" i="1"/>
  <c r="AP1456" i="1"/>
  <c r="AF1472" i="1"/>
  <c r="L1472" i="1"/>
  <c r="AM1488" i="1"/>
  <c r="AP1488" i="1"/>
  <c r="N1514" i="1"/>
  <c r="U1514" i="1"/>
  <c r="U1313" i="1"/>
  <c r="AQ1313" i="1"/>
  <c r="I1329" i="1"/>
  <c r="AH1329" i="1"/>
  <c r="U1345" i="1"/>
  <c r="AF1345" i="1"/>
  <c r="AD1377" i="1"/>
  <c r="R1377" i="1"/>
  <c r="AP1377" i="1"/>
  <c r="Y1393" i="1"/>
  <c r="Y1529" i="1" s="1"/>
  <c r="F1393" i="1"/>
  <c r="F1529" i="1" s="1"/>
  <c r="K1409" i="1"/>
  <c r="AS1409" i="1"/>
  <c r="AS1425" i="1"/>
  <c r="AH1425" i="1"/>
  <c r="AJ1441" i="1"/>
  <c r="AR1441" i="1"/>
  <c r="O1457" i="1"/>
  <c r="AN1457" i="1"/>
  <c r="S1457" i="1"/>
  <c r="J1473" i="1"/>
  <c r="Y1473" i="1"/>
  <c r="AS1473" i="1"/>
  <c r="AN1489" i="1"/>
  <c r="J1489" i="1"/>
  <c r="J1505" i="1"/>
  <c r="AE1505" i="1"/>
  <c r="AO1505" i="1"/>
  <c r="AK1521" i="1"/>
  <c r="AP1521" i="1"/>
  <c r="F1354" i="1"/>
  <c r="R1354" i="1"/>
  <c r="H1318" i="1"/>
  <c r="P1434" i="1"/>
  <c r="L1434" i="1"/>
  <c r="AP1462" i="1"/>
  <c r="L1462" i="1"/>
  <c r="AD1411" i="1"/>
  <c r="AB1411" i="1"/>
  <c r="AF1496" i="1"/>
  <c r="S1496" i="1"/>
  <c r="X1512" i="1"/>
  <c r="AI1512" i="1"/>
  <c r="AT1512" i="1"/>
  <c r="Q1312" i="1"/>
  <c r="H1313" i="1"/>
  <c r="AG1376" i="1"/>
  <c r="H1482" i="1"/>
  <c r="AB1313" i="1"/>
  <c r="N1392" i="1"/>
  <c r="N1482" i="1"/>
  <c r="AA1312" i="1"/>
  <c r="AR1474" i="1"/>
  <c r="L1360" i="1"/>
  <c r="G1512" i="1"/>
  <c r="AE1470" i="1"/>
  <c r="G1367" i="1"/>
  <c r="AN1370" i="1"/>
  <c r="O1522" i="1"/>
  <c r="AG1303" i="1"/>
  <c r="AA1299" i="1"/>
  <c r="AO1299" i="1"/>
  <c r="AN1299" i="1"/>
  <c r="J1427" i="1"/>
  <c r="AQ1427" i="1"/>
  <c r="O1447" i="1"/>
  <c r="AR1447" i="1"/>
  <c r="AH1467" i="1"/>
  <c r="Q1467" i="1"/>
  <c r="AP1487" i="1"/>
  <c r="Q1487" i="1"/>
  <c r="G1511" i="1"/>
  <c r="K1348" i="1"/>
  <c r="AC1298" i="1"/>
  <c r="AR1298" i="1"/>
  <c r="L1298" i="1"/>
  <c r="AT1358" i="1"/>
  <c r="AT1303" i="1"/>
  <c r="AA1327" i="1"/>
  <c r="AF1355" i="1"/>
  <c r="AK1355" i="1"/>
  <c r="AP1355" i="1"/>
  <c r="S1383" i="1"/>
  <c r="AJ1407" i="1"/>
  <c r="U1394" i="1"/>
  <c r="AH1370" i="1"/>
  <c r="S1522" i="1"/>
  <c r="K1327" i="1"/>
  <c r="AA1447" i="1"/>
  <c r="R1394" i="1"/>
  <c r="U1418" i="1"/>
  <c r="O1358" i="1"/>
  <c r="AD1383" i="1"/>
  <c r="AI1467" i="1"/>
  <c r="H1342" i="1"/>
  <c r="O1342" i="1"/>
  <c r="V1486" i="1"/>
  <c r="AD1323" i="1"/>
  <c r="S1323" i="1"/>
  <c r="P1351" i="1"/>
  <c r="AM1375" i="1"/>
  <c r="R1399" i="1"/>
  <c r="AO1443" i="1"/>
  <c r="AD1463" i="1"/>
  <c r="W1483" i="1"/>
  <c r="AI1503" i="1"/>
  <c r="AL1503" i="1"/>
  <c r="W1456" i="1"/>
  <c r="AK1443" i="1"/>
  <c r="H1351" i="1"/>
  <c r="AC1399" i="1"/>
  <c r="Q1503" i="1"/>
  <c r="H1486" i="1"/>
  <c r="AQ1375" i="1"/>
  <c r="H1463" i="1"/>
  <c r="O1412" i="1"/>
  <c r="U1410" i="1"/>
  <c r="M1490" i="1"/>
  <c r="K1490" i="1"/>
  <c r="AE1466" i="1"/>
  <c r="Z1466" i="1"/>
  <c r="I1414" i="1"/>
  <c r="AT1414" i="1"/>
  <c r="U1414" i="1"/>
  <c r="N1335" i="1"/>
  <c r="U1359" i="1"/>
  <c r="W1359" i="1"/>
  <c r="H1387" i="1"/>
  <c r="X1387" i="1"/>
  <c r="AL1387" i="1"/>
  <c r="AN1415" i="1"/>
  <c r="AA1359" i="1"/>
  <c r="AK1490" i="1"/>
  <c r="T1387" i="1"/>
  <c r="R1359" i="1"/>
  <c r="P1338" i="1"/>
  <c r="P1330" i="1"/>
  <c r="AD1458" i="1"/>
  <c r="L1450" i="1"/>
  <c r="X1343" i="1"/>
  <c r="AH1367" i="1"/>
  <c r="AO1470" i="1"/>
  <c r="AG1458" i="1"/>
  <c r="J1506" i="1"/>
  <c r="G1319" i="1"/>
  <c r="AJ1367" i="1"/>
  <c r="AT1470" i="1"/>
  <c r="AE1343" i="1"/>
  <c r="AI1348" i="1"/>
  <c r="H1492" i="1"/>
  <c r="AI1500" i="1"/>
  <c r="U1442" i="1"/>
  <c r="W1379" i="1"/>
  <c r="U1372" i="1"/>
  <c r="W1519" i="1"/>
  <c r="F1501" i="1"/>
  <c r="Y1340" i="1"/>
  <c r="O1404" i="1"/>
  <c r="AK1484" i="1"/>
  <c r="AQ1405" i="1"/>
  <c r="AJ1442" i="1"/>
  <c r="P1421" i="1"/>
  <c r="M1436" i="1"/>
  <c r="J1420" i="1"/>
  <c r="M1523" i="1"/>
  <c r="AJ1523" i="1"/>
  <c r="S1314" i="1"/>
  <c r="AS1338" i="1"/>
  <c r="AI1370" i="1"/>
  <c r="F1308" i="1"/>
  <c r="H1420" i="1"/>
  <c r="G1484" i="1"/>
  <c r="N1341" i="1"/>
  <c r="AG1389" i="1"/>
  <c r="R1421" i="1"/>
  <c r="AI1469" i="1"/>
  <c r="AS1517" i="1"/>
  <c r="Z1454" i="1"/>
  <c r="U1524" i="1"/>
  <c r="AE1352" i="1"/>
  <c r="U1337" i="1"/>
  <c r="I1385" i="1"/>
  <c r="P1479" i="1"/>
  <c r="Y1479" i="1"/>
  <c r="AO1479" i="1"/>
  <c r="AB1324" i="1"/>
  <c r="V1324" i="1"/>
  <c r="Z1388" i="1"/>
  <c r="AQ1420" i="1"/>
  <c r="AI1452" i="1"/>
  <c r="AT1402" i="1"/>
  <c r="W1402" i="1"/>
  <c r="U1519" i="1"/>
  <c r="AC1519" i="1"/>
  <c r="H1436" i="1"/>
  <c r="O1340" i="1"/>
  <c r="X1436" i="1"/>
  <c r="AD1340" i="1"/>
  <c r="R1372" i="1"/>
  <c r="AH1436" i="1"/>
  <c r="V1484" i="1"/>
  <c r="AC1524" i="1"/>
  <c r="P1373" i="1"/>
  <c r="H1405" i="1"/>
  <c r="T1485" i="1"/>
  <c r="G1308" i="1"/>
  <c r="AM1402" i="1"/>
  <c r="N1519" i="1"/>
  <c r="N1371" i="1"/>
  <c r="AC1371" i="1"/>
  <c r="L1371" i="1"/>
  <c r="AT1455" i="1"/>
  <c r="AG1455" i="1"/>
  <c r="AN1499" i="1"/>
  <c r="K1499" i="1"/>
  <c r="AT1308" i="1"/>
  <c r="R1308" i="1"/>
  <c r="AL1372" i="1"/>
  <c r="U1404" i="1"/>
  <c r="AG1436" i="1"/>
  <c r="P1468" i="1"/>
  <c r="AH1309" i="1"/>
  <c r="AP1309" i="1"/>
  <c r="AE1341" i="1"/>
  <c r="H1341" i="1"/>
  <c r="AL1389" i="1"/>
  <c r="J1405" i="1"/>
  <c r="U1421" i="1"/>
  <c r="J1437" i="1"/>
  <c r="AN1453" i="1"/>
  <c r="AC1469" i="1"/>
  <c r="N1485" i="1"/>
  <c r="AB1485" i="1"/>
  <c r="J1501" i="1"/>
  <c r="N1517" i="1"/>
  <c r="V1442" i="1"/>
  <c r="K1310" i="1"/>
  <c r="AQ1310" i="1"/>
  <c r="J1350" i="1"/>
  <c r="M1350" i="1"/>
  <c r="AO1350" i="1"/>
  <c r="Z1390" i="1"/>
  <c r="Y1390" i="1"/>
  <c r="AF1454" i="1"/>
  <c r="T1454" i="1"/>
  <c r="J1403" i="1"/>
  <c r="L1403" i="1"/>
  <c r="L1475" i="1"/>
  <c r="Y1475" i="1"/>
  <c r="AC1508" i="1"/>
  <c r="L1420" i="1"/>
  <c r="AO1388" i="1"/>
  <c r="AC1452" i="1"/>
  <c r="O1484" i="1"/>
  <c r="L1524" i="1"/>
  <c r="AT1373" i="1"/>
  <c r="AJ1405" i="1"/>
  <c r="AD1469" i="1"/>
  <c r="AL1517" i="1"/>
  <c r="AG1404" i="1"/>
  <c r="N1309" i="1"/>
  <c r="U1455" i="1"/>
  <c r="AN1320" i="1"/>
  <c r="AP1300" i="1"/>
  <c r="AF1332" i="1"/>
  <c r="AD1348" i="1"/>
  <c r="H1380" i="1"/>
  <c r="AE1396" i="1"/>
  <c r="AM1412" i="1"/>
  <c r="AE1428" i="1"/>
  <c r="AH1444" i="1"/>
  <c r="U1460" i="1"/>
  <c r="AE1476" i="1"/>
  <c r="AC1492" i="1"/>
  <c r="AG1365" i="1"/>
  <c r="K1397" i="1"/>
  <c r="S1429" i="1"/>
  <c r="AD1477" i="1"/>
  <c r="L1509" i="1"/>
  <c r="Q1500" i="1"/>
  <c r="U1491" i="1"/>
  <c r="H1396" i="1"/>
  <c r="M1348" i="1"/>
  <c r="X1428" i="1"/>
  <c r="L1516" i="1"/>
  <c r="N1450" i="1"/>
  <c r="G1330" i="1"/>
  <c r="AQ1470" i="1"/>
  <c r="AO1319" i="1"/>
  <c r="AR1367" i="1"/>
  <c r="I1391" i="1"/>
  <c r="AD1315" i="1"/>
  <c r="Q1471" i="1"/>
  <c r="AN1352" i="1"/>
  <c r="AT1384" i="1"/>
  <c r="AE1416" i="1"/>
  <c r="T1448" i="1"/>
  <c r="AQ1480" i="1"/>
  <c r="AK1305" i="1"/>
  <c r="AD1321" i="1"/>
  <c r="AG1337" i="1"/>
  <c r="AO1353" i="1"/>
  <c r="AM1385" i="1"/>
  <c r="AM1401" i="1"/>
  <c r="Z1433" i="1"/>
  <c r="T1353" i="1"/>
  <c r="O1416" i="1"/>
  <c r="AE1346" i="1"/>
  <c r="AP1480" i="1"/>
  <c r="AM1465" i="1"/>
  <c r="AH1481" i="1"/>
  <c r="W1513" i="1"/>
  <c r="Y1306" i="1"/>
  <c r="T1422" i="1"/>
  <c r="L1459" i="1"/>
  <c r="AE1520" i="1"/>
  <c r="X1320" i="1"/>
  <c r="AN1314" i="1"/>
  <c r="V1305" i="1"/>
  <c r="AF1432" i="1"/>
  <c r="AT1464" i="1"/>
  <c r="Z1495" i="1"/>
  <c r="AS1315" i="1"/>
  <c r="G1431" i="1"/>
  <c r="L1431" i="1"/>
  <c r="I1451" i="1"/>
  <c r="AG1451" i="1"/>
  <c r="S1471" i="1"/>
  <c r="U1471" i="1"/>
  <c r="AF1495" i="1"/>
  <c r="AA1495" i="1"/>
  <c r="J1515" i="1"/>
  <c r="AS1515" i="1"/>
  <c r="AL1384" i="1"/>
  <c r="K1432" i="1"/>
  <c r="T1464" i="1"/>
  <c r="AQ1464" i="1"/>
  <c r="AS1480" i="1"/>
  <c r="AE1369" i="1"/>
  <c r="AE1385" i="1"/>
  <c r="AD1417" i="1"/>
  <c r="AL1433" i="1"/>
  <c r="AD1465" i="1"/>
  <c r="AJ1497" i="1"/>
  <c r="N1306" i="1"/>
  <c r="AN1334" i="1"/>
  <c r="I1382" i="1"/>
  <c r="AA1446" i="1"/>
  <c r="AE1331" i="1"/>
  <c r="AD1459" i="1"/>
  <c r="M1507" i="1"/>
  <c r="M1320" i="1"/>
  <c r="V1314" i="1"/>
  <c r="AN1353" i="1"/>
  <c r="AC1464" i="1"/>
  <c r="AR1401" i="1"/>
  <c r="I1497" i="1"/>
  <c r="AP1331" i="1"/>
  <c r="R1520" i="1"/>
  <c r="V1449" i="1"/>
  <c r="AT1507" i="1"/>
  <c r="J1491" i="1"/>
  <c r="O1379" i="1"/>
  <c r="U1482" i="1"/>
  <c r="Y1378" i="1"/>
  <c r="AO1351" i="1"/>
  <c r="S1303" i="1"/>
  <c r="AR1316" i="1"/>
  <c r="AG1476" i="1"/>
  <c r="U1301" i="1"/>
  <c r="M1349" i="1"/>
  <c r="O1381" i="1"/>
  <c r="AA1397" i="1"/>
  <c r="Z1429" i="1"/>
  <c r="AJ1461" i="1"/>
  <c r="R1477" i="1"/>
  <c r="AJ1493" i="1"/>
  <c r="G1302" i="1"/>
  <c r="Y1374" i="1"/>
  <c r="AO1406" i="1"/>
  <c r="AL1438" i="1"/>
  <c r="AM1307" i="1"/>
  <c r="K1363" i="1"/>
  <c r="AL1516" i="1"/>
  <c r="W1332" i="1"/>
  <c r="AJ1396" i="1"/>
  <c r="AB1476" i="1"/>
  <c r="AI1397" i="1"/>
  <c r="F1322" i="1"/>
  <c r="I1323" i="1"/>
  <c r="J1394" i="1"/>
  <c r="AR1492" i="1"/>
  <c r="L1300" i="1"/>
  <c r="AT1380" i="1"/>
  <c r="AF1460" i="1"/>
  <c r="AJ1378" i="1"/>
  <c r="AD1509" i="1"/>
  <c r="G1452" i="1"/>
  <c r="AM1503" i="1"/>
  <c r="M1482" i="1"/>
  <c r="S1360" i="1"/>
  <c r="AT1376" i="1"/>
  <c r="G1392" i="1"/>
  <c r="M1424" i="1"/>
  <c r="AT1440" i="1"/>
  <c r="AH1472" i="1"/>
  <c r="AD1488" i="1"/>
  <c r="G1514" i="1"/>
  <c r="V1313" i="1"/>
  <c r="X1345" i="1"/>
  <c r="AJ1377" i="1"/>
  <c r="Q1409" i="1"/>
  <c r="AG1425" i="1"/>
  <c r="AH1441" i="1"/>
  <c r="R1457" i="1"/>
  <c r="AB1473" i="1"/>
  <c r="AM1489" i="1"/>
  <c r="AG1505" i="1"/>
  <c r="AJ1521" i="1"/>
  <c r="AQ1354" i="1"/>
  <c r="AR1434" i="1"/>
  <c r="AH1462" i="1"/>
  <c r="AL1411" i="1"/>
  <c r="AB1496" i="1"/>
  <c r="S1456" i="1"/>
  <c r="AK1329" i="1"/>
  <c r="Q1377" i="1"/>
  <c r="AS1376" i="1"/>
  <c r="Q1343" i="1"/>
  <c r="S1370" i="1"/>
  <c r="X1383" i="1"/>
  <c r="AD1299" i="1"/>
  <c r="AJ1427" i="1"/>
  <c r="AS1467" i="1"/>
  <c r="AT1487" i="1"/>
  <c r="L1511" i="1"/>
  <c r="AE1298" i="1"/>
  <c r="S1327" i="1"/>
  <c r="N1355" i="1"/>
  <c r="N1407" i="1"/>
  <c r="R1370" i="1"/>
  <c r="F1327" i="1"/>
  <c r="AT1370" i="1"/>
  <c r="AB1383" i="1"/>
  <c r="V1342" i="1"/>
  <c r="F1323" i="1"/>
  <c r="S1375" i="1"/>
  <c r="AP1483" i="1"/>
  <c r="I1503" i="1"/>
  <c r="X1486" i="1"/>
  <c r="S1483" i="1"/>
  <c r="X1399" i="1"/>
  <c r="AE1410" i="1"/>
  <c r="O1490" i="1"/>
  <c r="AD1414" i="1"/>
  <c r="AP1335" i="1"/>
  <c r="S1359" i="1"/>
  <c r="Y1359" i="1"/>
  <c r="AI1387" i="1"/>
  <c r="O1387" i="1"/>
  <c r="Y1415" i="1"/>
  <c r="O1415" i="1"/>
  <c r="Q1335" i="1"/>
  <c r="F1410" i="1"/>
  <c r="AH1338" i="1"/>
  <c r="AJ1338" i="1"/>
  <c r="W1458" i="1"/>
  <c r="AL1506" i="1"/>
  <c r="W1319" i="1"/>
  <c r="I1343" i="1"/>
  <c r="K1391" i="1"/>
  <c r="AO1330" i="1"/>
  <c r="G1506" i="1"/>
  <c r="AQ1450" i="1"/>
  <c r="F1343" i="1"/>
  <c r="X1391" i="1"/>
  <c r="AM1470" i="1"/>
  <c r="W1384" i="1"/>
  <c r="AC1484" i="1"/>
  <c r="AQ1372" i="1"/>
  <c r="AJ1356" i="1"/>
  <c r="S1356" i="1"/>
  <c r="AP1471" i="1"/>
  <c r="G1324" i="1"/>
  <c r="J1519" i="1"/>
  <c r="F1356" i="1"/>
  <c r="V1452" i="1"/>
  <c r="AE1484" i="1"/>
  <c r="Y1371" i="1"/>
  <c r="AB1501" i="1"/>
  <c r="AE1350" i="1"/>
  <c r="AT1356" i="1"/>
  <c r="AJ1380" i="1"/>
  <c r="U1428" i="1"/>
  <c r="AB1460" i="1"/>
  <c r="Q1492" i="1"/>
  <c r="AL1492" i="1"/>
  <c r="AR1506" i="1"/>
  <c r="AA1506" i="1"/>
  <c r="AE1481" i="1"/>
  <c r="X1384" i="1"/>
  <c r="G1343" i="1"/>
  <c r="L1471" i="1"/>
  <c r="AB1459" i="1"/>
  <c r="AK1459" i="1"/>
  <c r="AH1507" i="1"/>
  <c r="AP1507" i="1"/>
  <c r="Q1352" i="1"/>
  <c r="K1459" i="1"/>
  <c r="T1349" i="1"/>
  <c r="S1445" i="1"/>
  <c r="L1302" i="1"/>
  <c r="X1374" i="1"/>
  <c r="P1406" i="1"/>
  <c r="AO1363" i="1"/>
  <c r="O1363" i="1"/>
  <c r="AL1460" i="1"/>
  <c r="AH1492" i="1"/>
  <c r="F1378" i="1"/>
  <c r="M1358" i="1"/>
  <c r="H1511" i="1"/>
  <c r="AF1428" i="1"/>
  <c r="Y1460" i="1"/>
  <c r="W1363" i="1"/>
  <c r="AR1463" i="1"/>
  <c r="F1328" i="1"/>
  <c r="K1328" i="1"/>
  <c r="T1360" i="1"/>
  <c r="N1456" i="1"/>
  <c r="S1345" i="1"/>
  <c r="AA1377" i="1"/>
  <c r="J1441" i="1"/>
  <c r="V1328" i="1"/>
  <c r="U1472" i="1"/>
  <c r="J1343" i="1"/>
  <c r="AM1511" i="1"/>
  <c r="M1298" i="1"/>
  <c r="AO1358" i="1"/>
  <c r="AD1407" i="1"/>
  <c r="AA1407" i="1"/>
  <c r="AJ1463" i="1"/>
  <c r="AM1463" i="1"/>
  <c r="AG1483" i="1"/>
  <c r="I1490" i="1"/>
  <c r="AG1490" i="1"/>
  <c r="AA1466" i="1"/>
  <c r="AL1466" i="1"/>
  <c r="AK1330" i="1"/>
  <c r="R1459" i="1"/>
  <c r="AQ1507" i="1"/>
  <c r="AI1349" i="1"/>
  <c r="AI1406" i="1"/>
  <c r="AT1457" i="1"/>
  <c r="AB1345" i="1"/>
  <c r="Y1328" i="1"/>
  <c r="Q1349" i="1"/>
  <c r="AS1355" i="1"/>
  <c r="U1490" i="1"/>
  <c r="Y1445" i="1"/>
  <c r="Y1372" i="1"/>
  <c r="AL1356" i="1"/>
  <c r="AK1356" i="1"/>
  <c r="AK1324" i="1"/>
  <c r="K1324" i="1"/>
  <c r="P1519" i="1"/>
  <c r="AR1356" i="1"/>
  <c r="AG1356" i="1"/>
  <c r="AS1452" i="1"/>
  <c r="I1501" i="1"/>
  <c r="S1371" i="1"/>
  <c r="F1405" i="1"/>
  <c r="S1350" i="1"/>
  <c r="AO1454" i="1"/>
  <c r="AC1428" i="1"/>
  <c r="AS1492" i="1"/>
  <c r="X1460" i="1"/>
  <c r="AK1343" i="1"/>
  <c r="V1352" i="1"/>
  <c r="AE1321" i="1"/>
  <c r="J1481" i="1"/>
  <c r="P1346" i="1"/>
  <c r="Q1459" i="1"/>
  <c r="AA1471" i="1"/>
  <c r="AJ1459" i="1"/>
  <c r="V1507" i="1"/>
  <c r="AQ1352" i="1"/>
  <c r="R1302" i="1"/>
  <c r="AO1349" i="1"/>
  <c r="AQ1445" i="1"/>
  <c r="AB1302" i="1"/>
  <c r="AT1374" i="1"/>
  <c r="L1406" i="1"/>
  <c r="P1363" i="1"/>
  <c r="G1380" i="1"/>
  <c r="AP1460" i="1"/>
  <c r="W1358" i="1"/>
  <c r="AO1460" i="1"/>
  <c r="L1445" i="1"/>
  <c r="V1463" i="1"/>
  <c r="X1472" i="1"/>
  <c r="AD1345" i="1"/>
  <c r="AI1345" i="1"/>
  <c r="O1377" i="1"/>
  <c r="AC1441" i="1"/>
  <c r="AF1457" i="1"/>
  <c r="S1441" i="1"/>
  <c r="AB1456" i="1"/>
  <c r="P1358" i="1"/>
  <c r="AD1511" i="1"/>
  <c r="T1428" i="1"/>
  <c r="Z1349" i="1"/>
  <c r="AB1298" i="1"/>
  <c r="AA1355" i="1"/>
  <c r="AT1407" i="1"/>
  <c r="AT1463" i="1"/>
  <c r="Z1483" i="1"/>
  <c r="AO1463" i="1"/>
  <c r="AC1483" i="1"/>
  <c r="Y1490" i="1"/>
  <c r="AD1490" i="1"/>
  <c r="AQ1466" i="1"/>
  <c r="J1466" i="1"/>
  <c r="H1330" i="1"/>
  <c r="AT1343" i="1"/>
  <c r="P1459" i="1"/>
  <c r="AB1445" i="1"/>
  <c r="I1355" i="1"/>
  <c r="AO1328" i="1"/>
  <c r="AG1360" i="1"/>
  <c r="AL1456" i="1"/>
  <c r="AN1377" i="1"/>
  <c r="AL1457" i="1"/>
  <c r="V1511" i="1"/>
  <c r="AO1298" i="1"/>
  <c r="AA1490" i="1"/>
  <c r="J1452" i="1"/>
  <c r="M1356" i="1"/>
  <c r="P1452" i="1"/>
  <c r="AT1346" i="1"/>
  <c r="AA1324" i="1"/>
  <c r="Q1519" i="1"/>
  <c r="AM1519" i="1"/>
  <c r="H1356" i="1"/>
  <c r="I1356" i="1"/>
  <c r="AQ1501" i="1"/>
  <c r="AG1371" i="1"/>
  <c r="G1350" i="1"/>
  <c r="AI1350" i="1"/>
  <c r="S1454" i="1"/>
  <c r="Z1356" i="1"/>
  <c r="AA1346" i="1"/>
  <c r="AM1428" i="1"/>
  <c r="AJ1492" i="1"/>
  <c r="S1343" i="1"/>
  <c r="W1352" i="1"/>
  <c r="AO1384" i="1"/>
  <c r="Y1321" i="1"/>
  <c r="L1465" i="1"/>
  <c r="G1471" i="1"/>
  <c r="V1384" i="1"/>
  <c r="AQ1465" i="1"/>
  <c r="I1481" i="1"/>
  <c r="H1507" i="1"/>
  <c r="O1352" i="1"/>
  <c r="AH1378" i="1"/>
  <c r="AR1349" i="1"/>
  <c r="H1445" i="1"/>
  <c r="AR1302" i="1"/>
  <c r="AB1374" i="1"/>
  <c r="AN1406" i="1"/>
  <c r="AK1363" i="1"/>
  <c r="AF1380" i="1"/>
  <c r="N1460" i="1"/>
  <c r="AF1358" i="1"/>
  <c r="AN1428" i="1"/>
  <c r="W1445" i="1"/>
  <c r="W1380" i="1"/>
  <c r="AD1460" i="1"/>
  <c r="O1406" i="1"/>
  <c r="U1463" i="1"/>
  <c r="I1328" i="1"/>
  <c r="K1360" i="1"/>
  <c r="AM1456" i="1"/>
  <c r="AI1456" i="1"/>
  <c r="Q1345" i="1"/>
  <c r="AQ1377" i="1"/>
  <c r="AS1441" i="1"/>
  <c r="T1457" i="1"/>
  <c r="AI1360" i="1"/>
  <c r="AN1328" i="1"/>
  <c r="AJ1358" i="1"/>
  <c r="I1511" i="1"/>
  <c r="X1298" i="1"/>
  <c r="AC1355" i="1"/>
  <c r="AO1355" i="1"/>
  <c r="AL1407" i="1"/>
  <c r="Q1483" i="1"/>
  <c r="M1463" i="1"/>
  <c r="AH1490" i="1"/>
  <c r="AF1466" i="1"/>
  <c r="X1506" i="1"/>
  <c r="S1460" i="1"/>
  <c r="S1324" i="1"/>
  <c r="G1372" i="1"/>
  <c r="R1501" i="1"/>
  <c r="AO1324" i="1"/>
  <c r="AD1452" i="1"/>
  <c r="AH1519" i="1"/>
  <c r="V1371" i="1"/>
  <c r="L1405" i="1"/>
  <c r="AF1352" i="1"/>
  <c r="AD1394" i="1"/>
  <c r="AF1517" i="1"/>
  <c r="I1410" i="1"/>
  <c r="T1328" i="1"/>
  <c r="AE1409" i="1"/>
  <c r="R1322" i="1"/>
  <c r="AK1448" i="1"/>
  <c r="N1405" i="1"/>
  <c r="F1379" i="1"/>
  <c r="AH1508" i="1"/>
  <c r="W1388" i="1"/>
  <c r="AP1340" i="1"/>
  <c r="T1388" i="1"/>
  <c r="H1485" i="1"/>
  <c r="AK1452" i="1"/>
  <c r="AE1389" i="1"/>
  <c r="G1379" i="1"/>
  <c r="AN1523" i="1"/>
  <c r="AE1330" i="1"/>
  <c r="X1394" i="1"/>
  <c r="AQ1455" i="1"/>
  <c r="X1388" i="1"/>
  <c r="AN1405" i="1"/>
  <c r="Z1501" i="1"/>
  <c r="P1508" i="1"/>
  <c r="V1346" i="1"/>
  <c r="H1324" i="1"/>
  <c r="P1356" i="1"/>
  <c r="AK1420" i="1"/>
  <c r="Y1452" i="1"/>
  <c r="H1519" i="1"/>
  <c r="AK1519" i="1"/>
  <c r="AB1519" i="1"/>
  <c r="M1340" i="1"/>
  <c r="AA1449" i="1"/>
  <c r="N1356" i="1"/>
  <c r="AB1468" i="1"/>
  <c r="AP1508" i="1"/>
  <c r="H1389" i="1"/>
  <c r="AO1517" i="1"/>
  <c r="AI1420" i="1"/>
  <c r="P1320" i="1"/>
  <c r="AR1371" i="1"/>
  <c r="Y1455" i="1"/>
  <c r="AP1455" i="1"/>
  <c r="AK1499" i="1"/>
  <c r="AC1499" i="1"/>
  <c r="V1308" i="1"/>
  <c r="S1372" i="1"/>
  <c r="AS1468" i="1"/>
  <c r="AS1341" i="1"/>
  <c r="Z1421" i="1"/>
  <c r="H1437" i="1"/>
  <c r="AM1485" i="1"/>
  <c r="L1501" i="1"/>
  <c r="M1517" i="1"/>
  <c r="L1310" i="1"/>
  <c r="Q1310" i="1"/>
  <c r="AJ1350" i="1"/>
  <c r="R1350" i="1"/>
  <c r="I1390" i="1"/>
  <c r="AE1454" i="1"/>
  <c r="AI1403" i="1"/>
  <c r="N1475" i="1"/>
  <c r="AI1475" i="1"/>
  <c r="M1475" i="1"/>
  <c r="AM1372" i="1"/>
  <c r="AL1436" i="1"/>
  <c r="Z1484" i="1"/>
  <c r="M1389" i="1"/>
  <c r="U1437" i="1"/>
  <c r="J1308" i="1"/>
  <c r="P1490" i="1"/>
  <c r="P1305" i="1"/>
  <c r="Y1348" i="1"/>
  <c r="U1380" i="1"/>
  <c r="AI1428" i="1"/>
  <c r="O1444" i="1"/>
  <c r="AS1476" i="1"/>
  <c r="J1461" i="1"/>
  <c r="P1367" i="1"/>
  <c r="AS1384" i="1"/>
  <c r="F1298" i="1"/>
  <c r="J1432" i="1"/>
  <c r="V1497" i="1"/>
  <c r="AO1308" i="1"/>
  <c r="R1341" i="1"/>
  <c r="AK1310" i="1"/>
  <c r="L1466" i="1"/>
  <c r="R1376" i="1"/>
  <c r="J1514" i="1"/>
  <c r="W1441" i="1"/>
  <c r="AB1375" i="1"/>
  <c r="AI1305" i="1"/>
  <c r="AD1522" i="1"/>
  <c r="L1356" i="1"/>
  <c r="AA1501" i="1"/>
  <c r="J1356" i="1"/>
  <c r="L1379" i="1"/>
  <c r="F1324" i="1"/>
  <c r="AL1501" i="1"/>
  <c r="X1524" i="1"/>
  <c r="AF1390" i="1"/>
  <c r="J1524" i="1"/>
  <c r="AR1340" i="1"/>
  <c r="V1388" i="1"/>
  <c r="H1468" i="1"/>
  <c r="O1405" i="1"/>
  <c r="W1442" i="1"/>
  <c r="Q1402" i="1"/>
  <c r="AN1372" i="1"/>
  <c r="AP1501" i="1"/>
  <c r="H1523" i="1"/>
  <c r="S1433" i="1"/>
  <c r="U1338" i="1"/>
  <c r="G1400" i="1"/>
  <c r="AO1338" i="1"/>
  <c r="R1404" i="1"/>
  <c r="AN1468" i="1"/>
  <c r="Y1373" i="1"/>
  <c r="U1405" i="1"/>
  <c r="K1469" i="1"/>
  <c r="V1501" i="1"/>
  <c r="AJ1390" i="1"/>
  <c r="AM1508" i="1"/>
  <c r="T1321" i="1"/>
  <c r="V1479" i="1"/>
  <c r="M1479" i="1"/>
  <c r="AE1324" i="1"/>
  <c r="L1388" i="1"/>
  <c r="AF1420" i="1"/>
  <c r="K1420" i="1"/>
  <c r="AT1452" i="1"/>
  <c r="AS1402" i="1"/>
  <c r="Z1519" i="1"/>
  <c r="AR1519" i="1"/>
  <c r="AD1372" i="1"/>
  <c r="AL1340" i="1"/>
  <c r="G1417" i="1"/>
  <c r="R1320" i="1"/>
  <c r="AN1356" i="1"/>
  <c r="U1400" i="1"/>
  <c r="T1468" i="1"/>
  <c r="AS1524" i="1"/>
  <c r="O1321" i="1"/>
  <c r="AK1405" i="1"/>
  <c r="AP1469" i="1"/>
  <c r="Q1353" i="1"/>
  <c r="P1371" i="1"/>
  <c r="W1371" i="1"/>
  <c r="X1455" i="1"/>
  <c r="F1455" i="1"/>
  <c r="AP1499" i="1"/>
  <c r="AS1499" i="1"/>
  <c r="W1499" i="1"/>
  <c r="T1308" i="1"/>
  <c r="O1372" i="1"/>
  <c r="AL1404" i="1"/>
  <c r="AR1436" i="1"/>
  <c r="AF1468" i="1"/>
  <c r="H1309" i="1"/>
  <c r="M1309" i="1"/>
  <c r="M1341" i="1"/>
  <c r="AB1341" i="1"/>
  <c r="W1389" i="1"/>
  <c r="AB1405" i="1"/>
  <c r="H1421" i="1"/>
  <c r="AP1437" i="1"/>
  <c r="AL1453" i="1"/>
  <c r="AR1469" i="1"/>
  <c r="W1469" i="1"/>
  <c r="U1485" i="1"/>
  <c r="T1501" i="1"/>
  <c r="AP1517" i="1"/>
  <c r="AC1517" i="1"/>
  <c r="G1310" i="1"/>
  <c r="R1310" i="1"/>
  <c r="AA1310" i="1"/>
  <c r="AK1350" i="1"/>
  <c r="N1350" i="1"/>
  <c r="AR1390" i="1"/>
  <c r="AA1390" i="1"/>
  <c r="W1454" i="1"/>
  <c r="N1454" i="1"/>
  <c r="AN1403" i="1"/>
  <c r="AC1403" i="1"/>
  <c r="U1475" i="1"/>
  <c r="AF1475" i="1"/>
  <c r="AR1508" i="1"/>
  <c r="I1524" i="1"/>
  <c r="J1372" i="1"/>
  <c r="Y1436" i="1"/>
  <c r="J1484" i="1"/>
  <c r="AQ1524" i="1"/>
  <c r="AF1337" i="1"/>
  <c r="AC1405" i="1"/>
  <c r="AR1453" i="1"/>
  <c r="W1501" i="1"/>
  <c r="AP1402" i="1"/>
  <c r="W1475" i="1"/>
  <c r="AH1401" i="1"/>
  <c r="AC1384" i="1"/>
  <c r="P1300" i="1"/>
  <c r="F1332" i="1"/>
  <c r="AL1348" i="1"/>
  <c r="V1364" i="1"/>
  <c r="AQ1380" i="1"/>
  <c r="N1396" i="1"/>
  <c r="AD1428" i="1"/>
  <c r="P1444" i="1"/>
  <c r="K1460" i="1"/>
  <c r="AA1476" i="1"/>
  <c r="AO1492" i="1"/>
  <c r="AO1365" i="1"/>
  <c r="L1397" i="1"/>
  <c r="AC1429" i="1"/>
  <c r="AN1477" i="1"/>
  <c r="T1509" i="1"/>
  <c r="V1500" i="1"/>
  <c r="AB1491" i="1"/>
  <c r="N1348" i="1"/>
  <c r="AM1300" i="1"/>
  <c r="G1444" i="1"/>
  <c r="AN1450" i="1"/>
  <c r="R1330" i="1"/>
  <c r="U1506" i="1"/>
  <c r="AT1319" i="1"/>
  <c r="O1343" i="1"/>
  <c r="F1391" i="1"/>
  <c r="Y1451" i="1"/>
  <c r="AK1352" i="1"/>
  <c r="K1384" i="1"/>
  <c r="Y1416" i="1"/>
  <c r="AE1448" i="1"/>
  <c r="AJ1480" i="1"/>
  <c r="AQ1314" i="1"/>
  <c r="S1321" i="1"/>
  <c r="J1337" i="1"/>
  <c r="AJ1353" i="1"/>
  <c r="AT1369" i="1"/>
  <c r="AI1401" i="1"/>
  <c r="AO1433" i="1"/>
  <c r="AI1433" i="1"/>
  <c r="AO1400" i="1"/>
  <c r="AT1330" i="1"/>
  <c r="J1321" i="1"/>
  <c r="N1319" i="1"/>
  <c r="F1465" i="1"/>
  <c r="R1497" i="1"/>
  <c r="O1346" i="1"/>
  <c r="AH1306" i="1"/>
  <c r="Q1446" i="1"/>
  <c r="AP1504" i="1"/>
  <c r="F1416" i="1"/>
  <c r="P1400" i="1"/>
  <c r="AQ1346" i="1"/>
  <c r="AT1321" i="1"/>
  <c r="AI1450" i="1"/>
  <c r="Q1315" i="1"/>
  <c r="AR1315" i="1"/>
  <c r="I1431" i="1"/>
  <c r="AO1431" i="1"/>
  <c r="G1451" i="1"/>
  <c r="AB1451" i="1"/>
  <c r="AM1471" i="1"/>
  <c r="T1495" i="1"/>
  <c r="AM1495" i="1"/>
  <c r="G1515" i="1"/>
  <c r="L1515" i="1"/>
  <c r="AN1432" i="1"/>
  <c r="K1448" i="1"/>
  <c r="AP1464" i="1"/>
  <c r="R1480" i="1"/>
  <c r="G1369" i="1"/>
  <c r="I1369" i="1"/>
  <c r="Y1385" i="1"/>
  <c r="P1417" i="1"/>
  <c r="L1433" i="1"/>
  <c r="AD1449" i="1"/>
  <c r="AK1465" i="1"/>
  <c r="AT1481" i="1"/>
  <c r="S1497" i="1"/>
  <c r="P1497" i="1"/>
  <c r="L1513" i="1"/>
  <c r="AG1306" i="1"/>
  <c r="T1334" i="1"/>
  <c r="AI1334" i="1"/>
  <c r="Y1382" i="1"/>
  <c r="AT1382" i="1"/>
  <c r="P1422" i="1"/>
  <c r="G1446" i="1"/>
  <c r="AD1446" i="1"/>
  <c r="M1331" i="1"/>
  <c r="AH1331" i="1"/>
  <c r="I1459" i="1"/>
  <c r="J1459" i="1"/>
  <c r="L1504" i="1"/>
  <c r="AM1504" i="1"/>
  <c r="Q1520" i="1"/>
  <c r="AE1507" i="1"/>
  <c r="AR1432" i="1"/>
  <c r="AL1400" i="1"/>
  <c r="AO1385" i="1"/>
  <c r="AF1346" i="1"/>
  <c r="AB1321" i="1"/>
  <c r="AA1337" i="1"/>
  <c r="P1448" i="1"/>
  <c r="L1352" i="1"/>
  <c r="AM1432" i="1"/>
  <c r="I1480" i="1"/>
  <c r="T1520" i="1"/>
  <c r="W1385" i="1"/>
  <c r="AK1449" i="1"/>
  <c r="F1497" i="1"/>
  <c r="V1422" i="1"/>
  <c r="AH1334" i="1"/>
  <c r="AQ1459" i="1"/>
  <c r="AO1448" i="1"/>
  <c r="N1504" i="1"/>
  <c r="AL1369" i="1"/>
  <c r="AI1417" i="1"/>
  <c r="P1465" i="1"/>
  <c r="AM1513" i="1"/>
  <c r="O1431" i="1"/>
  <c r="V1446" i="1"/>
  <c r="M1491" i="1"/>
  <c r="N1523" i="1"/>
  <c r="AO1523" i="1"/>
  <c r="AR1456" i="1"/>
  <c r="AC1378" i="1"/>
  <c r="AN1498" i="1"/>
  <c r="N1378" i="1"/>
  <c r="R1378" i="1"/>
  <c r="AG1486" i="1"/>
  <c r="AS1399" i="1"/>
  <c r="AQ1312" i="1"/>
  <c r="AG1522" i="1"/>
  <c r="Z1303" i="1"/>
  <c r="AR1487" i="1"/>
  <c r="AE1316" i="1"/>
  <c r="F1412" i="1"/>
  <c r="L1412" i="1"/>
  <c r="U1476" i="1"/>
  <c r="W1301" i="1"/>
  <c r="G1301" i="1"/>
  <c r="AF1349" i="1"/>
  <c r="H1365" i="1"/>
  <c r="X1365" i="1"/>
  <c r="AB1381" i="1"/>
  <c r="AG1381" i="1"/>
  <c r="M1397" i="1"/>
  <c r="AM1413" i="1"/>
  <c r="Z1413" i="1"/>
  <c r="Q1429" i="1"/>
  <c r="N1445" i="1"/>
  <c r="S1461" i="1"/>
  <c r="R1461" i="1"/>
  <c r="O1477" i="1"/>
  <c r="AF1477" i="1"/>
  <c r="AM1493" i="1"/>
  <c r="AN1509" i="1"/>
  <c r="AI1509" i="1"/>
  <c r="K1302" i="1"/>
  <c r="AO1302" i="1"/>
  <c r="AP1374" i="1"/>
  <c r="AD1374" i="1"/>
  <c r="AE1374" i="1"/>
  <c r="W1406" i="1"/>
  <c r="U1406" i="1"/>
  <c r="V1438" i="1"/>
  <c r="T1438" i="1"/>
  <c r="K1307" i="1"/>
  <c r="AR1307" i="1"/>
  <c r="AG1307" i="1"/>
  <c r="AJ1363" i="1"/>
  <c r="Z1363" i="1"/>
  <c r="V1516" i="1"/>
  <c r="AL1364" i="1"/>
  <c r="AC1312" i="1"/>
  <c r="J1348" i="1"/>
  <c r="AN1364" i="1"/>
  <c r="AS1396" i="1"/>
  <c r="N1444" i="1"/>
  <c r="Z1476" i="1"/>
  <c r="O1500" i="1"/>
  <c r="P1313" i="1"/>
  <c r="M1429" i="1"/>
  <c r="V1493" i="1"/>
  <c r="AC1514" i="1"/>
  <c r="T1363" i="1"/>
  <c r="P1322" i="1"/>
  <c r="AO1322" i="1"/>
  <c r="AF1426" i="1"/>
  <c r="AJ1323" i="1"/>
  <c r="H1456" i="1"/>
  <c r="N1370" i="1"/>
  <c r="AT1394" i="1"/>
  <c r="AI1327" i="1"/>
  <c r="AF1511" i="1"/>
  <c r="AD1492" i="1"/>
  <c r="G1328" i="1"/>
  <c r="AF1300" i="1"/>
  <c r="AM1332" i="1"/>
  <c r="AI1364" i="1"/>
  <c r="Z1396" i="1"/>
  <c r="AP1444" i="1"/>
  <c r="I1476" i="1"/>
  <c r="R1500" i="1"/>
  <c r="Z1378" i="1"/>
  <c r="AE1397" i="1"/>
  <c r="H1477" i="1"/>
  <c r="AB1316" i="1"/>
  <c r="AA1486" i="1"/>
  <c r="AO1474" i="1"/>
  <c r="L1474" i="1"/>
  <c r="I1443" i="1"/>
  <c r="AI1463" i="1"/>
  <c r="I1482" i="1"/>
  <c r="AI1482" i="1"/>
  <c r="AS1482" i="1"/>
  <c r="AG1328" i="1"/>
  <c r="Q1328" i="1"/>
  <c r="Z1360" i="1"/>
  <c r="H1360" i="1"/>
  <c r="U1376" i="1"/>
  <c r="T1376" i="1"/>
  <c r="AI1392" i="1"/>
  <c r="AH1392" i="1"/>
  <c r="Y1424" i="1"/>
  <c r="AG1424" i="1"/>
  <c r="R1440" i="1"/>
  <c r="AE1440" i="1"/>
  <c r="I1456" i="1"/>
  <c r="AA1456" i="1"/>
  <c r="AM1472" i="1"/>
  <c r="AI1472" i="1"/>
  <c r="X1488" i="1"/>
  <c r="AT1488" i="1"/>
  <c r="AT1514" i="1"/>
  <c r="X1514" i="1"/>
  <c r="N1313" i="1"/>
  <c r="AR1313" i="1"/>
  <c r="N1329" i="1"/>
  <c r="AT1329" i="1"/>
  <c r="AE1345" i="1"/>
  <c r="N1345" i="1"/>
  <c r="P1377" i="1"/>
  <c r="T1377" i="1"/>
  <c r="W1393" i="1"/>
  <c r="W1529" i="1" s="1"/>
  <c r="J1393" i="1"/>
  <c r="J1529" i="1" s="1"/>
  <c r="N1393" i="1"/>
  <c r="N1529" i="1" s="1"/>
  <c r="Y1409" i="1"/>
  <c r="AQ1409" i="1"/>
  <c r="P1425" i="1"/>
  <c r="X1425" i="1"/>
  <c r="I1441" i="1"/>
  <c r="Q1441" i="1"/>
  <c r="H1457" i="1"/>
  <c r="J1457" i="1"/>
  <c r="U1457" i="1"/>
  <c r="AL1473" i="1"/>
  <c r="W1473" i="1"/>
  <c r="AD1489" i="1"/>
  <c r="H1489" i="1"/>
  <c r="AE1489" i="1"/>
  <c r="H1505" i="1"/>
  <c r="AB1505" i="1"/>
  <c r="L1505" i="1"/>
  <c r="AF1521" i="1"/>
  <c r="M1521" i="1"/>
  <c r="AL1354" i="1"/>
  <c r="I1354" i="1"/>
  <c r="I1434" i="1"/>
  <c r="AT1434" i="1"/>
  <c r="AQ1462" i="1"/>
  <c r="K1462" i="1"/>
  <c r="Y1411" i="1"/>
  <c r="H1411" i="1"/>
  <c r="AH1496" i="1"/>
  <c r="AR1496" i="1"/>
  <c r="R1512" i="1"/>
  <c r="P1512" i="1"/>
  <c r="J1312" i="1"/>
  <c r="AO1329" i="1"/>
  <c r="F1392" i="1"/>
  <c r="AP1441" i="1"/>
  <c r="AN1329" i="1"/>
  <c r="AB1424" i="1"/>
  <c r="AP1329" i="1"/>
  <c r="U1312" i="1"/>
  <c r="J1313" i="1"/>
  <c r="X1376" i="1"/>
  <c r="O1434" i="1"/>
  <c r="AK1470" i="1"/>
  <c r="O1367" i="1"/>
  <c r="AM1370" i="1"/>
  <c r="AJ1522" i="1"/>
  <c r="N1303" i="1"/>
  <c r="X1299" i="1"/>
  <c r="AP1299" i="1"/>
  <c r="W1299" i="1"/>
  <c r="Y1427" i="1"/>
  <c r="AG1427" i="1"/>
  <c r="L1447" i="1"/>
  <c r="AQ1447" i="1"/>
  <c r="AC1467" i="1"/>
  <c r="AQ1467" i="1"/>
  <c r="L1487" i="1"/>
  <c r="M1511" i="1"/>
  <c r="O1511" i="1"/>
  <c r="AA1364" i="1"/>
  <c r="I1298" i="1"/>
  <c r="K1298" i="1"/>
  <c r="AP1298" i="1"/>
  <c r="W1303" i="1"/>
  <c r="R1303" i="1"/>
  <c r="AC1327" i="1"/>
  <c r="O1355" i="1"/>
  <c r="AI1355" i="1"/>
  <c r="AK1383" i="1"/>
  <c r="AE1383" i="1"/>
  <c r="AC1407" i="1"/>
  <c r="O1394" i="1"/>
  <c r="H1418" i="1"/>
  <c r="Z1522" i="1"/>
  <c r="AP1327" i="1"/>
  <c r="J1447" i="1"/>
  <c r="T1418" i="1"/>
  <c r="W1418" i="1"/>
  <c r="AL1358" i="1"/>
  <c r="AG1383" i="1"/>
  <c r="AH1427" i="1"/>
  <c r="K1342" i="1"/>
  <c r="AE1342" i="1"/>
  <c r="AC1323" i="1"/>
  <c r="J1323" i="1"/>
  <c r="AO1323" i="1"/>
  <c r="AC1375" i="1"/>
  <c r="X1375" i="1"/>
  <c r="W1399" i="1"/>
  <c r="Q1463" i="1"/>
  <c r="AP1463" i="1"/>
  <c r="AD1483" i="1"/>
  <c r="AP1503" i="1"/>
  <c r="AO1503" i="1"/>
  <c r="W1521" i="1"/>
  <c r="AM1443" i="1"/>
  <c r="S1351" i="1"/>
  <c r="J1483" i="1"/>
  <c r="AP1486" i="1"/>
  <c r="J1375" i="1"/>
  <c r="AF1463" i="1"/>
  <c r="V1410" i="1"/>
  <c r="AO1410" i="1"/>
  <c r="AS1490" i="1"/>
  <c r="AB1490" i="1"/>
  <c r="AB1466" i="1"/>
  <c r="AJ1466" i="1"/>
  <c r="F1414" i="1"/>
  <c r="Z1414" i="1"/>
  <c r="Y1335" i="1"/>
  <c r="AD1335" i="1"/>
  <c r="O1359" i="1"/>
  <c r="AI1359" i="1"/>
  <c r="J1387" i="1"/>
  <c r="Z1387" i="1"/>
  <c r="AD1415" i="1"/>
  <c r="AR1415" i="1"/>
  <c r="P1410" i="1"/>
  <c r="AJ1415" i="1"/>
  <c r="P1466" i="1"/>
  <c r="AG1415" i="1"/>
  <c r="AF1338" i="1"/>
  <c r="V1330" i="1"/>
  <c r="Q1506" i="1"/>
  <c r="S1319" i="1"/>
  <c r="T1343" i="1"/>
  <c r="N1391" i="1"/>
  <c r="AI1470" i="1"/>
  <c r="T1330" i="1"/>
  <c r="T1506" i="1"/>
  <c r="AA1450" i="1"/>
  <c r="Z1343" i="1"/>
  <c r="AH1391" i="1"/>
  <c r="W1470" i="1"/>
  <c r="AH1385" i="1"/>
  <c r="P1481" i="1"/>
  <c r="Q1306" i="1"/>
  <c r="V1382" i="1"/>
  <c r="K1446" i="1"/>
  <c r="Z1504" i="1"/>
  <c r="J1507" i="1"/>
  <c r="AP1346" i="1"/>
  <c r="L1464" i="1"/>
  <c r="AB1481" i="1"/>
  <c r="AT1459" i="1"/>
  <c r="J1385" i="1"/>
  <c r="AS1431" i="1"/>
  <c r="F1491" i="1"/>
  <c r="AF1408" i="1"/>
  <c r="AC1486" i="1"/>
  <c r="AT1456" i="1"/>
  <c r="Q1316" i="1"/>
  <c r="T1301" i="1"/>
  <c r="AQ1365" i="1"/>
  <c r="AF1397" i="1"/>
  <c r="T1429" i="1"/>
  <c r="AL1477" i="1"/>
  <c r="R1509" i="1"/>
  <c r="P1302" i="1"/>
  <c r="O1374" i="1"/>
  <c r="AA1406" i="1"/>
  <c r="AT1307" i="1"/>
  <c r="N1363" i="1"/>
  <c r="AO1516" i="1"/>
  <c r="AA1348" i="1"/>
  <c r="AH1460" i="1"/>
  <c r="R1429" i="1"/>
  <c r="AA1322" i="1"/>
  <c r="W1375" i="1"/>
  <c r="N1394" i="1"/>
  <c r="AK1500" i="1"/>
  <c r="AN1348" i="1"/>
  <c r="O1476" i="1"/>
  <c r="Y1493" i="1"/>
  <c r="AT1474" i="1"/>
  <c r="L1463" i="1"/>
  <c r="AM1482" i="1"/>
  <c r="K1376" i="1"/>
  <c r="T1392" i="1"/>
  <c r="AP1440" i="1"/>
  <c r="M1472" i="1"/>
  <c r="I1514" i="1"/>
  <c r="AP1313" i="1"/>
  <c r="AG1345" i="1"/>
  <c r="J1377" i="1"/>
  <c r="M1393" i="1"/>
  <c r="M1529" i="1" s="1"/>
  <c r="AQ1425" i="1"/>
  <c r="AL1441" i="1"/>
  <c r="AD1473" i="1"/>
  <c r="AQ1489" i="1"/>
  <c r="Y1505" i="1"/>
  <c r="AT1354" i="1"/>
  <c r="AA1434" i="1"/>
  <c r="G1462" i="1"/>
  <c r="AO1411" i="1"/>
  <c r="AE1496" i="1"/>
  <c r="Z1409" i="1"/>
  <c r="AE1514" i="1"/>
  <c r="AP1425" i="1"/>
  <c r="U1424" i="1"/>
  <c r="Q1303" i="1"/>
  <c r="W1427" i="1"/>
  <c r="N1467" i="1"/>
  <c r="F1487" i="1"/>
  <c r="L1428" i="1"/>
  <c r="AL1298" i="1"/>
  <c r="AH1303" i="1"/>
  <c r="Y1355" i="1"/>
  <c r="S1394" i="1"/>
  <c r="AF1383" i="1"/>
  <c r="AR1358" i="1"/>
  <c r="AJ1342" i="1"/>
  <c r="N1323" i="1"/>
  <c r="AE1399" i="1"/>
  <c r="O1463" i="1"/>
  <c r="AR1503" i="1"/>
  <c r="K1399" i="1"/>
  <c r="U1399" i="1"/>
  <c r="AS1410" i="1"/>
  <c r="V1414" i="1"/>
  <c r="I1335" i="1"/>
  <c r="L1319" i="1"/>
  <c r="S1332" i="1"/>
  <c r="AD1476" i="1"/>
  <c r="AA1363" i="1"/>
  <c r="AT1436" i="1"/>
  <c r="AS1379" i="1"/>
  <c r="I1372" i="1"/>
  <c r="G1501" i="1"/>
  <c r="N1524" i="1"/>
  <c r="J1310" i="1"/>
  <c r="AH1453" i="1"/>
  <c r="G1340" i="1"/>
  <c r="I1388" i="1"/>
  <c r="AA1484" i="1"/>
  <c r="AO1405" i="1"/>
  <c r="AF1442" i="1"/>
  <c r="AD1373" i="1"/>
  <c r="R1388" i="1"/>
  <c r="AR1410" i="1"/>
  <c r="G1523" i="1"/>
  <c r="AB1523" i="1"/>
  <c r="J1338" i="1"/>
  <c r="L1378" i="1"/>
  <c r="S1338" i="1"/>
  <c r="J1404" i="1"/>
  <c r="X1468" i="1"/>
  <c r="V1341" i="1"/>
  <c r="O1389" i="1"/>
  <c r="T1421" i="1"/>
  <c r="AM1469" i="1"/>
  <c r="G1517" i="1"/>
  <c r="AD1390" i="1"/>
  <c r="H1524" i="1"/>
  <c r="M1352" i="1"/>
  <c r="AA1321" i="1"/>
  <c r="AC1520" i="1"/>
  <c r="AQ1479" i="1"/>
  <c r="AJ1479" i="1"/>
  <c r="AH1324" i="1"/>
  <c r="AC1324" i="1"/>
  <c r="AB1388" i="1"/>
  <c r="T1420" i="1"/>
  <c r="AM1420" i="1"/>
  <c r="N1402" i="1"/>
  <c r="F1402" i="1"/>
  <c r="R1519" i="1"/>
  <c r="O1519" i="1"/>
  <c r="Y1402" i="1"/>
  <c r="V1340" i="1"/>
  <c r="AH1420" i="1"/>
  <c r="AM1340" i="1"/>
  <c r="X1356" i="1"/>
  <c r="T1416" i="1"/>
  <c r="AK1468" i="1"/>
  <c r="R1524" i="1"/>
  <c r="AE1337" i="1"/>
  <c r="Q1405" i="1"/>
  <c r="AG1469" i="1"/>
  <c r="P1308" i="1"/>
  <c r="AM1479" i="1"/>
  <c r="U1371" i="1"/>
  <c r="AH1371" i="1"/>
  <c r="I1371" i="1"/>
  <c r="N1455" i="1"/>
  <c r="AL1455" i="1"/>
  <c r="AD1499" i="1"/>
  <c r="AR1499" i="1"/>
  <c r="N1308" i="1"/>
  <c r="AJ1308" i="1"/>
  <c r="AK1372" i="1"/>
  <c r="P1404" i="1"/>
  <c r="AF1436" i="1"/>
  <c r="AI1468" i="1"/>
  <c r="AD1309" i="1"/>
  <c r="AS1309" i="1"/>
  <c r="U1341" i="1"/>
  <c r="AD1341" i="1"/>
  <c r="AM1389" i="1"/>
  <c r="AR1405" i="1"/>
  <c r="X1421" i="1"/>
  <c r="Q1437" i="1"/>
  <c r="H1453" i="1"/>
  <c r="V1469" i="1"/>
  <c r="AK1469" i="1"/>
  <c r="AQ1485" i="1"/>
  <c r="O1501" i="1"/>
  <c r="AD1517" i="1"/>
  <c r="F1442" i="1"/>
  <c r="AI1310" i="1"/>
  <c r="AF1310" i="1"/>
  <c r="F1310" i="1"/>
  <c r="AM1350" i="1"/>
  <c r="P1350" i="1"/>
  <c r="AM1390" i="1"/>
  <c r="J1390" i="1"/>
  <c r="AM1454" i="1"/>
  <c r="O1454" i="1"/>
  <c r="U1403" i="1"/>
  <c r="R1403" i="1"/>
  <c r="AN1475" i="1"/>
  <c r="Q1475" i="1"/>
  <c r="V1508" i="1"/>
  <c r="AT1524" i="1"/>
  <c r="AB1372" i="1"/>
  <c r="Z1452" i="1"/>
  <c r="Y1484" i="1"/>
  <c r="Q1524" i="1"/>
  <c r="AR1353" i="1"/>
  <c r="R1405" i="1"/>
  <c r="L1453" i="1"/>
  <c r="AJ1517" i="1"/>
  <c r="U1384" i="1"/>
  <c r="Z1309" i="1"/>
  <c r="AR1475" i="1"/>
  <c r="AQ1320" i="1"/>
  <c r="R1401" i="1"/>
  <c r="X1300" i="1"/>
  <c r="Y1332" i="1"/>
  <c r="AF1348" i="1"/>
  <c r="L1380" i="1"/>
  <c r="T1380" i="1"/>
  <c r="O1396" i="1"/>
  <c r="Y1428" i="1"/>
  <c r="AQ1444" i="1"/>
  <c r="H1460" i="1"/>
  <c r="AR1476" i="1"/>
  <c r="L1492" i="1"/>
  <c r="AN1365" i="1"/>
  <c r="U1397" i="1"/>
  <c r="AI1429" i="1"/>
  <c r="G1477" i="1"/>
  <c r="Y1509" i="1"/>
  <c r="U1500" i="1"/>
  <c r="V1491" i="1"/>
  <c r="AC1364" i="1"/>
  <c r="AA1300" i="1"/>
  <c r="T1412" i="1"/>
  <c r="AE1460" i="1"/>
  <c r="Y1450" i="1"/>
  <c r="I1330" i="1"/>
  <c r="K1470" i="1"/>
  <c r="AK1319" i="1"/>
  <c r="K1343" i="1"/>
  <c r="AB1391" i="1"/>
  <c r="I1315" i="1"/>
  <c r="X1451" i="1"/>
  <c r="AS1352" i="1"/>
  <c r="AH1384" i="1"/>
  <c r="G1416" i="1"/>
  <c r="AF1448" i="1"/>
  <c r="S1480" i="1"/>
  <c r="I1305" i="1"/>
  <c r="W1321" i="1"/>
  <c r="AK1337" i="1"/>
  <c r="AD1353" i="1"/>
  <c r="R1369" i="1"/>
  <c r="AC1401" i="1"/>
  <c r="H1433" i="1"/>
  <c r="L1448" i="1"/>
  <c r="M1400" i="1"/>
  <c r="G1346" i="1"/>
  <c r="I1321" i="1"/>
  <c r="AL1352" i="1"/>
  <c r="S1391" i="1"/>
  <c r="AA1465" i="1"/>
  <c r="AP1497" i="1"/>
  <c r="K1346" i="1"/>
  <c r="AC1306" i="1"/>
  <c r="AF1331" i="1"/>
  <c r="AA1504" i="1"/>
  <c r="L1432" i="1"/>
  <c r="AN1416" i="1"/>
  <c r="AM1346" i="1"/>
  <c r="AM1321" i="1"/>
  <c r="AD1369" i="1"/>
  <c r="AG1315" i="1"/>
  <c r="AC1315" i="1"/>
  <c r="Q1431" i="1"/>
  <c r="AP1431" i="1"/>
  <c r="AE1451" i="1"/>
  <c r="F1471" i="1"/>
  <c r="AQ1471" i="1"/>
  <c r="AJ1495" i="1"/>
  <c r="AE1495" i="1"/>
  <c r="AB1515" i="1"/>
  <c r="AR1515" i="1"/>
  <c r="H1432" i="1"/>
  <c r="F1448" i="1"/>
  <c r="AK1464" i="1"/>
  <c r="AN1480" i="1"/>
  <c r="W1369" i="1"/>
  <c r="K1385" i="1"/>
  <c r="K1401" i="1"/>
  <c r="AF1417" i="1"/>
  <c r="AB1433" i="1"/>
  <c r="M1449" i="1"/>
  <c r="AC1465" i="1"/>
  <c r="Y1481" i="1"/>
  <c r="AI1497" i="1"/>
  <c r="K1513" i="1"/>
  <c r="AI1513" i="1"/>
  <c r="U1306" i="1"/>
  <c r="H1334" i="1"/>
  <c r="O1334" i="1"/>
  <c r="J1382" i="1"/>
  <c r="G1382" i="1"/>
  <c r="U1422" i="1"/>
  <c r="W1446" i="1"/>
  <c r="F1446" i="1"/>
  <c r="AC1331" i="1"/>
  <c r="R1331" i="1"/>
  <c r="Y1459" i="1"/>
  <c r="H1459" i="1"/>
  <c r="AB1504" i="1"/>
  <c r="L1520" i="1"/>
  <c r="S1520" i="1"/>
  <c r="S1507" i="1"/>
  <c r="AR1448" i="1"/>
  <c r="F1400" i="1"/>
  <c r="AS1417" i="1"/>
  <c r="AO1346" i="1"/>
  <c r="AG1321" i="1"/>
  <c r="K1337" i="1"/>
  <c r="AM1449" i="1"/>
  <c r="AT1432" i="1"/>
  <c r="V1480" i="1"/>
  <c r="AE1449" i="1"/>
  <c r="I1401" i="1"/>
  <c r="I1449" i="1"/>
  <c r="AS1497" i="1"/>
  <c r="W1422" i="1"/>
  <c r="AJ1451" i="1"/>
  <c r="M1448" i="1"/>
  <c r="O1504" i="1"/>
  <c r="AK1369" i="1"/>
  <c r="AN1417" i="1"/>
  <c r="AI1481" i="1"/>
  <c r="AH1315" i="1"/>
  <c r="R1431" i="1"/>
  <c r="T1446" i="1"/>
  <c r="P1491" i="1"/>
  <c r="AG1491" i="1"/>
  <c r="F1523" i="1"/>
  <c r="T1523" i="1"/>
  <c r="K1312" i="1"/>
  <c r="AI1312" i="1"/>
  <c r="H1498" i="1"/>
  <c r="AD1378" i="1"/>
  <c r="AL1378" i="1"/>
  <c r="AN1486" i="1"/>
  <c r="O1399" i="1"/>
  <c r="AJ1312" i="1"/>
  <c r="AA1522" i="1"/>
  <c r="AC1383" i="1"/>
  <c r="Z1487" i="1"/>
  <c r="AI1316" i="1"/>
  <c r="AA1412" i="1"/>
  <c r="AR1412" i="1"/>
  <c r="M1476" i="1"/>
  <c r="AH1301" i="1"/>
  <c r="AR1301" i="1"/>
  <c r="F1349" i="1"/>
  <c r="K1365" i="1"/>
  <c r="S1365" i="1"/>
  <c r="AR1381" i="1"/>
  <c r="N1397" i="1"/>
  <c r="Z1397" i="1"/>
  <c r="AK1413" i="1"/>
  <c r="AD1413" i="1"/>
  <c r="AK1429" i="1"/>
  <c r="AP1445" i="1"/>
  <c r="AI1461" i="1"/>
  <c r="AP1461" i="1"/>
  <c r="P1477" i="1"/>
  <c r="AK1477" i="1"/>
  <c r="P1493" i="1"/>
  <c r="V1509" i="1"/>
  <c r="X1509" i="1"/>
  <c r="AG1302" i="1"/>
  <c r="AJ1302" i="1"/>
  <c r="S1374" i="1"/>
  <c r="H1374" i="1"/>
  <c r="AL1374" i="1"/>
  <c r="AM1406" i="1"/>
  <c r="Z1406" i="1"/>
  <c r="J1438" i="1"/>
  <c r="Q1438" i="1"/>
  <c r="AA1307" i="1"/>
  <c r="V1307" i="1"/>
  <c r="AJ1307" i="1"/>
  <c r="M1363" i="1"/>
  <c r="AC1363" i="1"/>
  <c r="T1516" i="1"/>
  <c r="F1516" i="1"/>
  <c r="AG1413" i="1"/>
  <c r="AH1312" i="1"/>
  <c r="AQ1348" i="1"/>
  <c r="X1364" i="1"/>
  <c r="AC1396" i="1"/>
  <c r="AI1444" i="1"/>
  <c r="X1476" i="1"/>
  <c r="Y1500" i="1"/>
  <c r="J1345" i="1"/>
  <c r="AF1429" i="1"/>
  <c r="AP1509" i="1"/>
  <c r="S1301" i="1"/>
  <c r="Q1374" i="1"/>
  <c r="AQ1322" i="1"/>
  <c r="F1426" i="1"/>
  <c r="AD1426" i="1"/>
  <c r="AO1375" i="1"/>
  <c r="G1312" i="1"/>
  <c r="V1370" i="1"/>
  <c r="AF1394" i="1"/>
  <c r="R1327" i="1"/>
  <c r="AN1511" i="1"/>
  <c r="Y1492" i="1"/>
  <c r="AP1349" i="1"/>
  <c r="AB1300" i="1"/>
  <c r="R1332" i="1"/>
  <c r="N1364" i="1"/>
  <c r="AO1396" i="1"/>
  <c r="Z1444" i="1"/>
  <c r="AK1476" i="1"/>
  <c r="M1500" i="1"/>
  <c r="AG1394" i="1"/>
  <c r="AI1413" i="1"/>
  <c r="J1477" i="1"/>
  <c r="AN1412" i="1"/>
  <c r="AM1327" i="1"/>
  <c r="V1474" i="1"/>
  <c r="O1474" i="1"/>
  <c r="H1443" i="1"/>
  <c r="R1483" i="1"/>
  <c r="Y1482" i="1"/>
  <c r="AH1482" i="1"/>
  <c r="AQ1482" i="1"/>
  <c r="W1328" i="1"/>
  <c r="AQ1328" i="1"/>
  <c r="P1360" i="1"/>
  <c r="AB1360" i="1"/>
  <c r="H1376" i="1"/>
  <c r="AN1376" i="1"/>
  <c r="O1392" i="1"/>
  <c r="AT1392" i="1"/>
  <c r="AO1424" i="1"/>
  <c r="O1424" i="1"/>
  <c r="AH1440" i="1"/>
  <c r="AR1440" i="1"/>
  <c r="AC1456" i="1"/>
  <c r="I1472" i="1"/>
  <c r="N1472" i="1"/>
  <c r="O1472" i="1"/>
  <c r="R1488" i="1"/>
  <c r="L1488" i="1"/>
  <c r="AA1514" i="1"/>
  <c r="AJ1514" i="1"/>
  <c r="AT1313" i="1"/>
  <c r="X1313" i="1"/>
  <c r="O1329" i="1"/>
  <c r="AJ1329" i="1"/>
  <c r="H1345" i="1"/>
  <c r="AG1377" i="1"/>
  <c r="AO1377" i="1"/>
  <c r="AM1393" i="1"/>
  <c r="AM1529" i="1" s="1"/>
  <c r="AB1393" i="1"/>
  <c r="AB1529" i="1" s="1"/>
  <c r="U1393" i="1"/>
  <c r="U1529" i="1" s="1"/>
  <c r="M1409" i="1"/>
  <c r="AO1409" i="1"/>
  <c r="AF1425" i="1"/>
  <c r="AD1425" i="1"/>
  <c r="Y1441" i="1"/>
  <c r="AG1441" i="1"/>
  <c r="AC1457" i="1"/>
  <c r="L1457" i="1"/>
  <c r="AM1457" i="1"/>
  <c r="P1473" i="1"/>
  <c r="AA1473" i="1"/>
  <c r="AT1489" i="1"/>
  <c r="I1489" i="1"/>
  <c r="Z1489" i="1"/>
  <c r="AP1505" i="1"/>
  <c r="I1505" i="1"/>
  <c r="K1521" i="1"/>
  <c r="AT1521" i="1"/>
  <c r="AG1521" i="1"/>
  <c r="L1354" i="1"/>
  <c r="Y1354" i="1"/>
  <c r="AS1434" i="1"/>
  <c r="F1462" i="1"/>
  <c r="AE1462" i="1"/>
  <c r="AO1462" i="1"/>
  <c r="L1411" i="1"/>
  <c r="F1411" i="1"/>
  <c r="U1496" i="1"/>
  <c r="AM1496" i="1"/>
  <c r="AM1512" i="1"/>
  <c r="AJ1512" i="1"/>
  <c r="AL1377" i="1"/>
  <c r="AF1312" i="1"/>
  <c r="Y1329" i="1"/>
  <c r="AE1424" i="1"/>
  <c r="N1457" i="1"/>
  <c r="G1329" i="1"/>
  <c r="AS1424" i="1"/>
  <c r="V1393" i="1"/>
  <c r="V1529" i="1" s="1"/>
  <c r="AN1312" i="1"/>
  <c r="F1313" i="1"/>
  <c r="W1392" i="1"/>
  <c r="K1482" i="1"/>
  <c r="AB1470" i="1"/>
  <c r="AA1367" i="1"/>
  <c r="Q1370" i="1"/>
  <c r="AM1522" i="1"/>
  <c r="G1327" i="1"/>
  <c r="AS1299" i="1"/>
  <c r="S1299" i="1"/>
  <c r="F1299" i="1"/>
  <c r="AP1427" i="1"/>
  <c r="AS1427" i="1"/>
  <c r="U1447" i="1"/>
  <c r="AK1447" i="1"/>
  <c r="K1467" i="1"/>
  <c r="Z1467" i="1"/>
  <c r="AF1487" i="1"/>
  <c r="AC1511" i="1"/>
  <c r="J1511" i="1"/>
  <c r="K1380" i="1"/>
  <c r="K1349" i="1"/>
  <c r="AD1298" i="1"/>
  <c r="AA1298" i="1"/>
  <c r="AG1298" i="1"/>
  <c r="AM1303" i="1"/>
  <c r="H1303" i="1"/>
  <c r="AS1327" i="1"/>
  <c r="V1355" i="1"/>
  <c r="R1355" i="1"/>
  <c r="L1383" i="1"/>
  <c r="V1383" i="1"/>
  <c r="AS1407" i="1"/>
  <c r="AL1394" i="1"/>
  <c r="AB1418" i="1"/>
  <c r="J1522" i="1"/>
  <c r="AD1327" i="1"/>
  <c r="AS1487" i="1"/>
  <c r="K1370" i="1"/>
  <c r="AE1522" i="1"/>
  <c r="F1358" i="1"/>
  <c r="AB1407" i="1"/>
  <c r="G1355" i="1"/>
  <c r="AM1342" i="1"/>
  <c r="J1342" i="1"/>
  <c r="AS1323" i="1"/>
  <c r="Z1323" i="1"/>
  <c r="AN1323" i="1"/>
  <c r="AS1375" i="1"/>
  <c r="I1399" i="1"/>
  <c r="H1399" i="1"/>
  <c r="AG1463" i="1"/>
  <c r="T1483" i="1"/>
  <c r="Y1483" i="1"/>
  <c r="AB1503" i="1"/>
  <c r="AN1503" i="1"/>
  <c r="AM1521" i="1"/>
  <c r="S1443" i="1"/>
  <c r="W1351" i="1"/>
  <c r="I1483" i="1"/>
  <c r="F1486" i="1"/>
  <c r="U1375" i="1"/>
  <c r="W1463" i="1"/>
  <c r="S1410" i="1"/>
  <c r="Z1410" i="1"/>
  <c r="X1490" i="1"/>
  <c r="W1490" i="1"/>
  <c r="I1466" i="1"/>
  <c r="AI1466" i="1"/>
  <c r="J1414" i="1"/>
  <c r="L1414" i="1"/>
  <c r="AO1335" i="1"/>
  <c r="X1335" i="1"/>
  <c r="AJ1359" i="1"/>
  <c r="AN1359" i="1"/>
  <c r="AE1387" i="1"/>
  <c r="F1387" i="1"/>
  <c r="AT1415" i="1"/>
  <c r="AS1415" i="1"/>
  <c r="X1410" i="1"/>
  <c r="S1415" i="1"/>
  <c r="S1466" i="1"/>
  <c r="K1415" i="1"/>
  <c r="AA1338" i="1"/>
  <c r="F1330" i="1"/>
  <c r="AI1506" i="1"/>
  <c r="AP1319" i="1"/>
  <c r="AO1343" i="1"/>
  <c r="W1391" i="1"/>
  <c r="S1470" i="1"/>
  <c r="AP1330" i="1"/>
  <c r="Y1506" i="1"/>
  <c r="Z1319" i="1"/>
  <c r="AS1343" i="1"/>
  <c r="AL1391" i="1"/>
  <c r="AQ1401" i="1"/>
  <c r="AJ1481" i="1"/>
  <c r="AE1306" i="1"/>
  <c r="AK1382" i="1"/>
  <c r="U1446" i="1"/>
  <c r="AM1459" i="1"/>
  <c r="P1507" i="1"/>
  <c r="S1346" i="1"/>
  <c r="AC1480" i="1"/>
  <c r="AR1497" i="1"/>
  <c r="AC1415" i="1"/>
  <c r="AN1401" i="1"/>
  <c r="AT1471" i="1"/>
  <c r="I1491" i="1"/>
  <c r="H1488" i="1"/>
  <c r="P1378" i="1"/>
  <c r="AS1522" i="1"/>
  <c r="AO1316" i="1"/>
  <c r="Y1301" i="1"/>
  <c r="AC1365" i="1"/>
  <c r="AP1397" i="1"/>
  <c r="AD1429" i="1"/>
  <c r="X1461" i="1"/>
  <c r="AL1509" i="1"/>
  <c r="F1302" i="1"/>
  <c r="F1374" i="1"/>
  <c r="AK1406" i="1"/>
  <c r="AI1307" i="1"/>
  <c r="H1363" i="1"/>
  <c r="H1516" i="1"/>
  <c r="AG1348" i="1"/>
  <c r="V1460" i="1"/>
  <c r="AL1445" i="1"/>
  <c r="T1322" i="1"/>
  <c r="G1342" i="1"/>
  <c r="T1394" i="1"/>
  <c r="K1492" i="1"/>
  <c r="X1332" i="1"/>
  <c r="AI1460" i="1"/>
  <c r="AJ1397" i="1"/>
  <c r="W1443" i="1"/>
  <c r="AF1482" i="1"/>
  <c r="AL1360" i="1"/>
  <c r="AE1392" i="1"/>
  <c r="AM1440" i="1"/>
  <c r="T1472" i="1"/>
  <c r="AS1488" i="1"/>
  <c r="AO1313" i="1"/>
  <c r="O1345" i="1"/>
  <c r="Q1393" i="1"/>
  <c r="Q1529" i="1" s="1"/>
  <c r="AT1409" i="1"/>
  <c r="Z1441" i="1"/>
  <c r="AK1457" i="1"/>
  <c r="N1489" i="1"/>
  <c r="K1505" i="1"/>
  <c r="F1521" i="1"/>
  <c r="U1462" i="1"/>
  <c r="J1496" i="1"/>
  <c r="AG1512" i="1"/>
  <c r="AO1360" i="1"/>
  <c r="AB1392" i="1"/>
  <c r="Y1391" i="1"/>
  <c r="Q1358" i="1"/>
  <c r="R1299" i="1"/>
  <c r="AE1447" i="1"/>
  <c r="AJ1487" i="1"/>
  <c r="F1364" i="1"/>
  <c r="J1298" i="1"/>
  <c r="AO1303" i="1"/>
  <c r="AJ1355" i="1"/>
  <c r="M1407" i="1"/>
  <c r="AS1303" i="1"/>
  <c r="AM1418" i="1"/>
  <c r="AM1299" i="1"/>
  <c r="K1323" i="1"/>
  <c r="AD1375" i="1"/>
  <c r="AQ1463" i="1"/>
  <c r="O1503" i="1"/>
  <c r="I1351" i="1"/>
  <c r="AK1486" i="1"/>
  <c r="AT1410" i="1"/>
  <c r="AM1466" i="1"/>
  <c r="AH1442" i="1"/>
  <c r="AE1314" i="1"/>
  <c r="Q1346" i="1"/>
  <c r="U1340" i="1"/>
  <c r="AS1373" i="1"/>
  <c r="N1390" i="1"/>
  <c r="T1414" i="1"/>
  <c r="AG1392" i="1"/>
  <c r="AC1313" i="1"/>
  <c r="AH1354" i="1"/>
  <c r="N1431" i="1"/>
  <c r="S1337" i="1"/>
  <c r="AD1418" i="1"/>
  <c r="J1388" i="1"/>
  <c r="T1350" i="1"/>
  <c r="AD1484" i="1"/>
  <c r="L1523" i="1"/>
  <c r="L1372" i="1"/>
  <c r="N1501" i="1"/>
  <c r="AH1524" i="1"/>
  <c r="X1389" i="1"/>
  <c r="W1340" i="1"/>
  <c r="AR1404" i="1"/>
  <c r="X1484" i="1"/>
  <c r="AD1405" i="1"/>
  <c r="AQ1442" i="1"/>
  <c r="T1389" i="1"/>
  <c r="G1436" i="1"/>
  <c r="AQ1324" i="1"/>
  <c r="Z1523" i="1"/>
  <c r="AQ1523" i="1"/>
  <c r="AH1332" i="1"/>
  <c r="AS1394" i="1"/>
  <c r="L1338" i="1"/>
  <c r="N1420" i="1"/>
  <c r="K1484" i="1"/>
  <c r="F1341" i="1"/>
  <c r="AA1389" i="1"/>
  <c r="AK1421" i="1"/>
  <c r="AF1469" i="1"/>
  <c r="AA1517" i="1"/>
  <c r="L1454" i="1"/>
  <c r="AR1524" i="1"/>
  <c r="N1352" i="1"/>
  <c r="V1321" i="1"/>
  <c r="F1520" i="1"/>
  <c r="AD1479" i="1"/>
  <c r="AS1479" i="1"/>
  <c r="L1324" i="1"/>
  <c r="M1324" i="1"/>
  <c r="AR1388" i="1"/>
  <c r="AP1420" i="1"/>
  <c r="AQ1452" i="1"/>
  <c r="AD1402" i="1"/>
  <c r="AL1402" i="1"/>
  <c r="AF1519" i="1"/>
  <c r="AQ1519" i="1"/>
  <c r="AA1416" i="1"/>
  <c r="AK1340" i="1"/>
  <c r="AB1432" i="1"/>
  <c r="AG1340" i="1"/>
  <c r="AT1372" i="1"/>
  <c r="O1436" i="1"/>
  <c r="AP1484" i="1"/>
  <c r="AM1524" i="1"/>
  <c r="AF1353" i="1"/>
  <c r="AF1405" i="1"/>
  <c r="AI1485" i="1"/>
  <c r="Y1308" i="1"/>
  <c r="AK1402" i="1"/>
  <c r="AN1479" i="1"/>
  <c r="AK1371" i="1"/>
  <c r="G1371" i="1"/>
  <c r="AN1371" i="1"/>
  <c r="AD1455" i="1"/>
  <c r="AA1455" i="1"/>
  <c r="X1499" i="1"/>
  <c r="O1499" i="1"/>
  <c r="AD1308" i="1"/>
  <c r="AC1308" i="1"/>
  <c r="Q1372" i="1"/>
  <c r="AN1404" i="1"/>
  <c r="Q1436" i="1"/>
  <c r="AL1468" i="1"/>
  <c r="F1309" i="1"/>
  <c r="AN1309" i="1"/>
  <c r="K1341" i="1"/>
  <c r="AT1341" i="1"/>
  <c r="Q1389" i="1"/>
  <c r="AG1405" i="1"/>
  <c r="AN1421" i="1"/>
  <c r="AG1437" i="1"/>
  <c r="X1453" i="1"/>
  <c r="AQ1469" i="1"/>
  <c r="Z1469" i="1"/>
  <c r="AG1485" i="1"/>
  <c r="AE1501" i="1"/>
  <c r="V1517" i="1"/>
  <c r="AT1442" i="1"/>
  <c r="W1310" i="1"/>
  <c r="AE1310" i="1"/>
  <c r="AD1310" i="1"/>
  <c r="AG1350" i="1"/>
  <c r="AS1350" i="1"/>
  <c r="F1390" i="1"/>
  <c r="M1390" i="1"/>
  <c r="P1454" i="1"/>
  <c r="AI1454" i="1"/>
  <c r="AK1403" i="1"/>
  <c r="K1403" i="1"/>
  <c r="X1475" i="1"/>
  <c r="T1475" i="1"/>
  <c r="AQ1508" i="1"/>
  <c r="H1372" i="1"/>
  <c r="F1452" i="1"/>
  <c r="AM1484" i="1"/>
  <c r="AJ1524" i="1"/>
  <c r="AK1373" i="1"/>
  <c r="Y1405" i="1"/>
  <c r="AT1469" i="1"/>
  <c r="Y1517" i="1"/>
  <c r="V1404" i="1"/>
  <c r="O1309" i="1"/>
  <c r="I1320" i="1"/>
  <c r="J1300" i="1"/>
  <c r="AO1332" i="1"/>
  <c r="AH1348" i="1"/>
  <c r="V1380" i="1"/>
  <c r="AI1380" i="1"/>
  <c r="S1396" i="1"/>
  <c r="M1428" i="1"/>
  <c r="K1444" i="1"/>
  <c r="AR1460" i="1"/>
  <c r="T1476" i="1"/>
  <c r="AP1492" i="1"/>
  <c r="W1365" i="1"/>
  <c r="Y1397" i="1"/>
  <c r="W1429" i="1"/>
  <c r="AM1477" i="1"/>
  <c r="AA1509" i="1"/>
  <c r="AR1500" i="1"/>
  <c r="AM1491" i="1"/>
  <c r="AP1380" i="1"/>
  <c r="AJ1332" i="1"/>
  <c r="V1397" i="1"/>
  <c r="AE1500" i="1"/>
  <c r="U1450" i="1"/>
  <c r="S1330" i="1"/>
  <c r="AF1470" i="1"/>
  <c r="T1319" i="1"/>
  <c r="AG1367" i="1"/>
  <c r="H1391" i="1"/>
  <c r="F1315" i="1"/>
  <c r="H1451" i="1"/>
  <c r="P1352" i="1"/>
  <c r="AJ1384" i="1"/>
  <c r="AH1416" i="1"/>
  <c r="Z1448" i="1"/>
  <c r="AT1480" i="1"/>
  <c r="Q1305" i="1"/>
  <c r="AQ1321" i="1"/>
  <c r="AD1337" i="1"/>
  <c r="R1353" i="1"/>
  <c r="N1369" i="1"/>
  <c r="Y1401" i="1"/>
  <c r="AT1433" i="1"/>
  <c r="AP1450" i="1"/>
  <c r="AB1400" i="1"/>
  <c r="L1346" i="1"/>
  <c r="K1321" i="1"/>
  <c r="F1352" i="1"/>
  <c r="R1449" i="1"/>
  <c r="AF1465" i="1"/>
  <c r="G1497" i="1"/>
  <c r="AS1346" i="1"/>
  <c r="AA1334" i="1"/>
  <c r="L1331" i="1"/>
  <c r="AQ1504" i="1"/>
  <c r="AB1448" i="1"/>
  <c r="H1416" i="1"/>
  <c r="I1346" i="1"/>
  <c r="N1337" i="1"/>
  <c r="AC1352" i="1"/>
  <c r="F1401" i="1"/>
  <c r="J1315" i="1"/>
  <c r="T1315" i="1"/>
  <c r="Z1431" i="1"/>
  <c r="S1431" i="1"/>
  <c r="L1451" i="1"/>
  <c r="V1471" i="1"/>
  <c r="AN1471" i="1"/>
  <c r="K1495" i="1"/>
  <c r="P1495" i="1"/>
  <c r="F1515" i="1"/>
  <c r="S1515" i="1"/>
  <c r="U1432" i="1"/>
  <c r="V1448" i="1"/>
  <c r="AM1464" i="1"/>
  <c r="Y1480" i="1"/>
  <c r="AM1369" i="1"/>
  <c r="AA1385" i="1"/>
  <c r="AA1401" i="1"/>
  <c r="I1417" i="1"/>
  <c r="AR1433" i="1"/>
  <c r="AC1449" i="1"/>
  <c r="W1465" i="1"/>
  <c r="L1481" i="1"/>
  <c r="N1497" i="1"/>
  <c r="AA1513" i="1"/>
  <c r="AD1513" i="1"/>
  <c r="AM1306" i="1"/>
  <c r="AC1334" i="1"/>
  <c r="AE1334" i="1"/>
  <c r="AD1382" i="1"/>
  <c r="AR1382" i="1"/>
  <c r="K1422" i="1"/>
  <c r="AM1446" i="1"/>
  <c r="AE1446" i="1"/>
  <c r="AS1331" i="1"/>
  <c r="Y1331" i="1"/>
  <c r="AO1459" i="1"/>
  <c r="AG1459" i="1"/>
  <c r="AR1504" i="1"/>
  <c r="AB1520" i="1"/>
  <c r="AA1520" i="1"/>
  <c r="N1507" i="1"/>
  <c r="AD1385" i="1"/>
  <c r="AG1400" i="1"/>
  <c r="O1433" i="1"/>
  <c r="T1346" i="1"/>
  <c r="AH1321" i="1"/>
  <c r="M1353" i="1"/>
  <c r="AL1520" i="1"/>
  <c r="Z1432" i="1"/>
  <c r="AF1480" i="1"/>
  <c r="AA1306" i="1"/>
  <c r="AO1401" i="1"/>
  <c r="AJ1449" i="1"/>
  <c r="AT1497" i="1"/>
  <c r="AF1507" i="1"/>
  <c r="AM1451" i="1"/>
  <c r="AE1464" i="1"/>
  <c r="T1504" i="1"/>
  <c r="AQ1369" i="1"/>
  <c r="L1417" i="1"/>
  <c r="AM1481" i="1"/>
  <c r="H1315" i="1"/>
  <c r="AG1471" i="1"/>
  <c r="AT1331" i="1"/>
  <c r="AF1491" i="1"/>
  <c r="H1491" i="1"/>
  <c r="J1523" i="1"/>
  <c r="AP1523" i="1"/>
  <c r="J1408" i="1"/>
  <c r="L1312" i="1"/>
  <c r="AS1498" i="1"/>
  <c r="AT1378" i="1"/>
  <c r="T1378" i="1"/>
  <c r="G1486" i="1"/>
  <c r="AR1399" i="1"/>
  <c r="M1378" i="1"/>
  <c r="G1418" i="1"/>
  <c r="J1383" i="1"/>
  <c r="U1316" i="1"/>
  <c r="P1316" i="1"/>
  <c r="S1412" i="1"/>
  <c r="U1412" i="1"/>
  <c r="I1301" i="1"/>
  <c r="AM1301" i="1"/>
  <c r="R1301" i="1"/>
  <c r="G1349" i="1"/>
  <c r="AA1365" i="1"/>
  <c r="AM1365" i="1"/>
  <c r="AN1381" i="1"/>
  <c r="AT1397" i="1"/>
  <c r="AD1397" i="1"/>
  <c r="Y1413" i="1"/>
  <c r="U1413" i="1"/>
  <c r="AH1429" i="1"/>
  <c r="O1445" i="1"/>
  <c r="N1461" i="1"/>
  <c r="W1461" i="1"/>
  <c r="Y1477" i="1"/>
  <c r="N1493" i="1"/>
  <c r="AG1493" i="1"/>
  <c r="J1509" i="1"/>
  <c r="I1509" i="1"/>
  <c r="X1302" i="1"/>
  <c r="I1302" i="1"/>
  <c r="AN1374" i="1"/>
  <c r="AI1374" i="1"/>
  <c r="U1374" i="1"/>
  <c r="X1406" i="1"/>
  <c r="H1406" i="1"/>
  <c r="AT1438" i="1"/>
  <c r="R1438" i="1"/>
  <c r="AQ1307" i="1"/>
  <c r="S1307" i="1"/>
  <c r="J1307" i="1"/>
  <c r="AG1363" i="1"/>
  <c r="AF1363" i="1"/>
  <c r="AJ1516" i="1"/>
  <c r="AS1516" i="1"/>
  <c r="O1429" i="1"/>
  <c r="AG1312" i="1"/>
  <c r="O1348" i="1"/>
  <c r="H1364" i="1"/>
  <c r="M1396" i="1"/>
  <c r="AS1444" i="1"/>
  <c r="Y1476" i="1"/>
  <c r="AN1500" i="1"/>
  <c r="AL1365" i="1"/>
  <c r="AS1445" i="1"/>
  <c r="Q1509" i="1"/>
  <c r="AS1301" i="1"/>
  <c r="AG1406" i="1"/>
  <c r="AG1322" i="1"/>
  <c r="Q1426" i="1"/>
  <c r="Z1426" i="1"/>
  <c r="AF1375" i="1"/>
  <c r="AK1312" i="1"/>
  <c r="M1370" i="1"/>
  <c r="H1394" i="1"/>
  <c r="AN1355" i="1"/>
  <c r="Y1511" i="1"/>
  <c r="T1492" i="1"/>
  <c r="J1360" i="1"/>
  <c r="AN1300" i="1"/>
  <c r="AN1332" i="1"/>
  <c r="AH1364" i="1"/>
  <c r="Y1396" i="1"/>
  <c r="J1444" i="1"/>
  <c r="P1476" i="1"/>
  <c r="AL1500" i="1"/>
  <c r="AP1394" i="1"/>
  <c r="AH1413" i="1"/>
  <c r="T1493" i="1"/>
  <c r="AK1412" i="1"/>
  <c r="AH1351" i="1"/>
  <c r="M1474" i="1"/>
  <c r="AE1474" i="1"/>
  <c r="AE1443" i="1"/>
  <c r="AA1483" i="1"/>
  <c r="AO1482" i="1"/>
  <c r="AJ1482" i="1"/>
  <c r="X1482" i="1"/>
  <c r="S1328" i="1"/>
  <c r="AS1328" i="1"/>
  <c r="AN1360" i="1"/>
  <c r="F1360" i="1"/>
  <c r="AB1376" i="1"/>
  <c r="V1376" i="1"/>
  <c r="AO1392" i="1"/>
  <c r="AK1392" i="1"/>
  <c r="T1424" i="1"/>
  <c r="L1424" i="1"/>
  <c r="G1440" i="1"/>
  <c r="X1440" i="1"/>
  <c r="J1456" i="1"/>
  <c r="Y1472" i="1"/>
  <c r="AR1472" i="1"/>
  <c r="AB1472" i="1"/>
  <c r="AG1488" i="1"/>
  <c r="AO1488" i="1"/>
  <c r="L1514" i="1"/>
  <c r="AH1514" i="1"/>
  <c r="G1313" i="1"/>
  <c r="AS1313" i="1"/>
  <c r="AE1329" i="1"/>
  <c r="AB1329" i="1"/>
  <c r="AC1345" i="1"/>
  <c r="S1377" i="1"/>
  <c r="AF1377" i="1"/>
  <c r="R1393" i="1"/>
  <c r="R1529" i="1" s="1"/>
  <c r="O1393" i="1"/>
  <c r="O1529" i="1" s="1"/>
  <c r="L1393" i="1"/>
  <c r="L1529" i="1" s="1"/>
  <c r="AH1409" i="1"/>
  <c r="AB1409" i="1"/>
  <c r="F1425" i="1"/>
  <c r="AN1425" i="1"/>
  <c r="AO1441" i="1"/>
  <c r="F1441" i="1"/>
  <c r="W1457" i="1"/>
  <c r="Z1457" i="1"/>
  <c r="AB1457" i="1"/>
  <c r="AF1473" i="1"/>
  <c r="S1473" i="1"/>
  <c r="W1489" i="1"/>
  <c r="AA1489" i="1"/>
  <c r="Y1489" i="1"/>
  <c r="M1505" i="1"/>
  <c r="AK1505" i="1"/>
  <c r="AE1521" i="1"/>
  <c r="R1521" i="1"/>
  <c r="H1521" i="1"/>
  <c r="AG1354" i="1"/>
  <c r="O1354" i="1"/>
  <c r="W1434" i="1"/>
  <c r="V1462" i="1"/>
  <c r="W1462" i="1"/>
  <c r="AF1462" i="1"/>
  <c r="K1411" i="1"/>
  <c r="AJ1411" i="1"/>
  <c r="F1496" i="1"/>
  <c r="AK1496" i="1"/>
  <c r="V1512" i="1"/>
  <c r="W1512" i="1"/>
  <c r="AK1409" i="1"/>
  <c r="P1312" i="1"/>
  <c r="W1329" i="1"/>
  <c r="J1440" i="1"/>
  <c r="R1408" i="1"/>
  <c r="AO1345" i="1"/>
  <c r="S1440" i="1"/>
  <c r="AI1408" i="1"/>
  <c r="X1312" i="1"/>
  <c r="AR1329" i="1"/>
  <c r="AF1424" i="1"/>
  <c r="AP1514" i="1"/>
  <c r="AL1470" i="1"/>
  <c r="U1391" i="1"/>
  <c r="AP1370" i="1"/>
  <c r="K1522" i="1"/>
  <c r="AQ1327" i="1"/>
  <c r="Q1299" i="1"/>
  <c r="AI1299" i="1"/>
  <c r="L1299" i="1"/>
  <c r="AF1427" i="1"/>
  <c r="L1427" i="1"/>
  <c r="Q1447" i="1"/>
  <c r="Y1447" i="1"/>
  <c r="AM1467" i="1"/>
  <c r="S1467" i="1"/>
  <c r="S1487" i="1"/>
  <c r="AS1511" i="1"/>
  <c r="Z1511" i="1"/>
  <c r="AG1380" i="1"/>
  <c r="AA1349" i="1"/>
  <c r="P1298" i="1"/>
  <c r="AQ1298" i="1"/>
  <c r="J1358" i="1"/>
  <c r="T1303" i="1"/>
  <c r="AP1303" i="1"/>
  <c r="X1327" i="1"/>
  <c r="AR1355" i="1"/>
  <c r="F1355" i="1"/>
  <c r="AH1383" i="1"/>
  <c r="AJ1383" i="1"/>
  <c r="R1407" i="1"/>
  <c r="V1394" i="1"/>
  <c r="F1418" i="1"/>
  <c r="AB1358" i="1"/>
  <c r="AG1327" i="1"/>
  <c r="AE1487" i="1"/>
  <c r="AO1370" i="1"/>
  <c r="AO1522" i="1"/>
  <c r="AR1303" i="1"/>
  <c r="AF1407" i="1"/>
  <c r="N1342" i="1"/>
  <c r="AG1342" i="1"/>
  <c r="AN1342" i="1"/>
  <c r="W1323" i="1"/>
  <c r="AQ1323" i="1"/>
  <c r="T1323" i="1"/>
  <c r="Z1375" i="1"/>
  <c r="Y1399" i="1"/>
  <c r="S1399" i="1"/>
  <c r="G1463" i="1"/>
  <c r="AJ1483" i="1"/>
  <c r="U1483" i="1"/>
  <c r="AE1503" i="1"/>
  <c r="G1503" i="1"/>
  <c r="Q1521" i="1"/>
  <c r="AJ1443" i="1"/>
  <c r="AK1351" i="1"/>
  <c r="AF1483" i="1"/>
  <c r="W1486" i="1"/>
  <c r="AB1399" i="1"/>
  <c r="AK1463" i="1"/>
  <c r="AI1410" i="1"/>
  <c r="AB1410" i="1"/>
  <c r="AT1490" i="1"/>
  <c r="J1490" i="1"/>
  <c r="AK1466" i="1"/>
  <c r="AG1466" i="1"/>
  <c r="AF1414" i="1"/>
  <c r="X1414" i="1"/>
  <c r="R1335" i="1"/>
  <c r="AT1335" i="1"/>
  <c r="P1359" i="1"/>
  <c r="M1359" i="1"/>
  <c r="P1387" i="1"/>
  <c r="K1387" i="1"/>
  <c r="AA1415" i="1"/>
  <c r="I1415" i="1"/>
  <c r="AE1490" i="1"/>
  <c r="R1415" i="1"/>
  <c r="N1410" i="1"/>
  <c r="AO1414" i="1"/>
  <c r="W1338" i="1"/>
  <c r="O1330" i="1"/>
  <c r="AO1506" i="1"/>
  <c r="G1450" i="1"/>
  <c r="AA1343" i="1"/>
  <c r="AN1391" i="1"/>
  <c r="AH1470" i="1"/>
  <c r="K1330" i="1"/>
  <c r="AE1458" i="1"/>
  <c r="AO1450" i="1"/>
  <c r="AM1343" i="1"/>
  <c r="R1367" i="1"/>
  <c r="R1470" i="1"/>
  <c r="L1436" i="1"/>
  <c r="AC1391" i="1"/>
  <c r="X1380" i="1"/>
  <c r="N1429" i="1"/>
  <c r="X1340" i="1"/>
  <c r="AS1405" i="1"/>
  <c r="AC1379" i="1"/>
  <c r="Z1372" i="1"/>
  <c r="AJ1389" i="1"/>
  <c r="X1508" i="1"/>
  <c r="K1372" i="1"/>
  <c r="H1452" i="1"/>
  <c r="AH1308" i="1"/>
  <c r="AD1356" i="1"/>
  <c r="AC1436" i="1"/>
  <c r="AB1309" i="1"/>
  <c r="AT1437" i="1"/>
  <c r="Z1340" i="1"/>
  <c r="AM1356" i="1"/>
  <c r="AD1508" i="1"/>
  <c r="AG1506" i="1"/>
  <c r="AB1379" i="1"/>
  <c r="AQ1330" i="1"/>
  <c r="N1506" i="1"/>
  <c r="Z1338" i="1"/>
  <c r="AF1320" i="1"/>
  <c r="O1308" i="1"/>
  <c r="I1436" i="1"/>
  <c r="R1402" i="1"/>
  <c r="L1389" i="1"/>
  <c r="AD1437" i="1"/>
  <c r="Y1485" i="1"/>
  <c r="K1442" i="1"/>
  <c r="O1403" i="1"/>
  <c r="AT1353" i="1"/>
  <c r="Z1400" i="1"/>
  <c r="I1479" i="1"/>
  <c r="X1479" i="1"/>
  <c r="Z1324" i="1"/>
  <c r="U1324" i="1"/>
  <c r="M1388" i="1"/>
  <c r="P1420" i="1"/>
  <c r="W1452" i="1"/>
  <c r="P1402" i="1"/>
  <c r="O1402" i="1"/>
  <c r="G1519" i="1"/>
  <c r="Y1519" i="1"/>
  <c r="K1356" i="1"/>
  <c r="AH1356" i="1"/>
  <c r="AI1453" i="1"/>
  <c r="J1340" i="1"/>
  <c r="AR1372" i="1"/>
  <c r="AP1452" i="1"/>
  <c r="T1484" i="1"/>
  <c r="AA1437" i="1"/>
  <c r="Q1373" i="1"/>
  <c r="O1421" i="1"/>
  <c r="AC1501" i="1"/>
  <c r="Z1314" i="1"/>
  <c r="AF1371" i="1"/>
  <c r="AA1371" i="1"/>
  <c r="R1455" i="1"/>
  <c r="M1455" i="1"/>
  <c r="AK1455" i="1"/>
  <c r="G1499" i="1"/>
  <c r="H1499" i="1"/>
  <c r="AA1308" i="1"/>
  <c r="M1308" i="1"/>
  <c r="AE1404" i="1"/>
  <c r="N1404" i="1"/>
  <c r="Z1436" i="1"/>
  <c r="AJ1484" i="1"/>
  <c r="AR1309" i="1"/>
  <c r="AK1309" i="1"/>
  <c r="AF1341" i="1"/>
  <c r="F1373" i="1"/>
  <c r="J1389" i="1"/>
  <c r="AO1421" i="1"/>
  <c r="AL1421" i="1"/>
  <c r="N1437" i="1"/>
  <c r="O1453" i="1"/>
  <c r="O1469" i="1"/>
  <c r="L1485" i="1"/>
  <c r="S1501" i="1"/>
  <c r="AG1501" i="1"/>
  <c r="K1517" i="1"/>
  <c r="L1442" i="1"/>
  <c r="X1310" i="1"/>
  <c r="O1310" i="1"/>
  <c r="AQ1350" i="1"/>
  <c r="AF1350" i="1"/>
  <c r="AR1350" i="1"/>
  <c r="K1390" i="1"/>
  <c r="AQ1390" i="1"/>
  <c r="AC1454" i="1"/>
  <c r="AS1454" i="1"/>
  <c r="Y1403" i="1"/>
  <c r="W1403" i="1"/>
  <c r="AS1403" i="1"/>
  <c r="AG1475" i="1"/>
  <c r="AK1475" i="1"/>
  <c r="S1508" i="1"/>
  <c r="AJ1340" i="1"/>
  <c r="U1388" i="1"/>
  <c r="W1468" i="1"/>
  <c r="I1508" i="1"/>
  <c r="F1346" i="1"/>
  <c r="AM1373" i="1"/>
  <c r="AQ1421" i="1"/>
  <c r="W1485" i="1"/>
  <c r="W1404" i="1"/>
  <c r="AG1420" i="1"/>
  <c r="AH1341" i="1"/>
  <c r="L1416" i="1"/>
  <c r="AH1422" i="1"/>
  <c r="AA1316" i="1"/>
  <c r="H1348" i="1"/>
  <c r="AS1364" i="1"/>
  <c r="Q1380" i="1"/>
  <c r="AA1396" i="1"/>
  <c r="AP1412" i="1"/>
  <c r="AN1444" i="1"/>
  <c r="P1460" i="1"/>
  <c r="J1460" i="1"/>
  <c r="O1492" i="1"/>
  <c r="AJ1365" i="1"/>
  <c r="I1413" i="1"/>
  <c r="AH1445" i="1"/>
  <c r="I1477" i="1"/>
  <c r="AF1516" i="1"/>
  <c r="O1491" i="1"/>
  <c r="AH1476" i="1"/>
  <c r="F1396" i="1"/>
  <c r="I1332" i="1"/>
  <c r="K1450" i="1"/>
  <c r="AO1458" i="1"/>
  <c r="AI1330" i="1"/>
  <c r="R1319" i="1"/>
  <c r="AI1343" i="1"/>
  <c r="X1367" i="1"/>
  <c r="Z1391" i="1"/>
  <c r="R1315" i="1"/>
  <c r="U1495" i="1"/>
  <c r="AI1352" i="1"/>
  <c r="AM1352" i="1"/>
  <c r="S1400" i="1"/>
  <c r="AH1432" i="1"/>
  <c r="Z1464" i="1"/>
  <c r="AP1314" i="1"/>
  <c r="AQ1305" i="1"/>
  <c r="L1321" i="1"/>
  <c r="AM1337" i="1"/>
  <c r="X1353" i="1"/>
  <c r="AS1385" i="1"/>
  <c r="AG1417" i="1"/>
  <c r="AA1433" i="1"/>
  <c r="F1320" i="1"/>
  <c r="Q1416" i="1"/>
  <c r="F1321" i="1"/>
  <c r="AT1315" i="1"/>
  <c r="J1465" i="1"/>
  <c r="T1497" i="1"/>
  <c r="AH1346" i="1"/>
  <c r="AO1306" i="1"/>
  <c r="Y1446" i="1"/>
  <c r="AS1504" i="1"/>
  <c r="AQ1400" i="1"/>
  <c r="I1400" i="1"/>
  <c r="AD1330" i="1"/>
  <c r="X1321" i="1"/>
  <c r="AF1306" i="1"/>
  <c r="AQ1387" i="1"/>
  <c r="AM1315" i="1"/>
  <c r="AK1431" i="1"/>
  <c r="M1431" i="1"/>
  <c r="AL1451" i="1"/>
  <c r="AK1451" i="1"/>
  <c r="AO1471" i="1"/>
  <c r="AC1471" i="1"/>
  <c r="J1495" i="1"/>
  <c r="AG1515" i="1"/>
  <c r="Y1515" i="1"/>
  <c r="X1432" i="1"/>
  <c r="AG1448" i="1"/>
  <c r="M1464" i="1"/>
  <c r="AM1480" i="1"/>
  <c r="T1480" i="1"/>
  <c r="AC1369" i="1"/>
  <c r="Q1401" i="1"/>
  <c r="Q1417" i="1"/>
  <c r="AN1449" i="1"/>
  <c r="AD1481" i="1"/>
  <c r="U1497" i="1"/>
  <c r="X1306" i="1"/>
  <c r="R1382" i="1"/>
  <c r="N1422" i="1"/>
  <c r="AO1446" i="1"/>
  <c r="AJ1331" i="1"/>
  <c r="R1504" i="1"/>
  <c r="AO1507" i="1"/>
  <c r="AP1400" i="1"/>
  <c r="AF1305" i="1"/>
  <c r="W1433" i="1"/>
  <c r="AB1352" i="1"/>
  <c r="AL1504" i="1"/>
  <c r="U1417" i="1"/>
  <c r="R1422" i="1"/>
  <c r="L1384" i="1"/>
  <c r="AN1520" i="1"/>
  <c r="AR1465" i="1"/>
  <c r="L1334" i="1"/>
  <c r="AA1491" i="1"/>
  <c r="Y1523" i="1"/>
  <c r="AT1498" i="1"/>
  <c r="X1378" i="1"/>
  <c r="AA1399" i="1"/>
  <c r="AI1447" i="1"/>
  <c r="AG1412" i="1"/>
  <c r="AJ1476" i="1"/>
  <c r="L1365" i="1"/>
  <c r="AP1381" i="1"/>
  <c r="R1413" i="1"/>
  <c r="AS1429" i="1"/>
  <c r="L1461" i="1"/>
  <c r="U1477" i="1"/>
  <c r="K1509" i="1"/>
  <c r="AI1302" i="1"/>
  <c r="R1374" i="1"/>
  <c r="AR1406" i="1"/>
  <c r="AP1438" i="1"/>
  <c r="T1307" i="1"/>
  <c r="J1363" i="1"/>
  <c r="P1428" i="1"/>
  <c r="AB1348" i="1"/>
  <c r="W1428" i="1"/>
  <c r="J1500" i="1"/>
  <c r="T1461" i="1"/>
  <c r="H1322" i="1"/>
  <c r="L1496" i="1"/>
  <c r="V1358" i="1"/>
  <c r="U1492" i="1"/>
  <c r="U1332" i="1"/>
  <c r="I1396" i="1"/>
  <c r="N1492" i="1"/>
  <c r="Q1381" i="1"/>
  <c r="AG1393" i="1"/>
  <c r="AG1529" i="1" s="1"/>
  <c r="Q1474" i="1"/>
  <c r="G1443" i="1"/>
  <c r="P1482" i="1"/>
  <c r="AK1328" i="1"/>
  <c r="R1360" i="1"/>
  <c r="M1376" i="1"/>
  <c r="AS1392" i="1"/>
  <c r="R1424" i="1"/>
  <c r="AD1456" i="1"/>
  <c r="Q1472" i="1"/>
  <c r="F1514" i="1"/>
  <c r="AF1514" i="1"/>
  <c r="AS1329" i="1"/>
  <c r="I1345" i="1"/>
  <c r="L1377" i="1"/>
  <c r="AE1393" i="1"/>
  <c r="AE1529" i="1" s="1"/>
  <c r="AM1409" i="1"/>
  <c r="R1425" i="1"/>
  <c r="G1441" i="1"/>
  <c r="X1457" i="1"/>
  <c r="V1473" i="1"/>
  <c r="AC1489" i="1"/>
  <c r="N1505" i="1"/>
  <c r="X1521" i="1"/>
  <c r="S1434" i="1"/>
  <c r="AJ1462" i="1"/>
  <c r="J1411" i="1"/>
  <c r="AQ1411" i="1"/>
  <c r="J1512" i="1"/>
  <c r="AT1312" i="1"/>
  <c r="Z1456" i="1"/>
  <c r="AF1360" i="1"/>
  <c r="H1312" i="1"/>
  <c r="T1496" i="1"/>
  <c r="H1367" i="1"/>
  <c r="Q1418" i="1"/>
  <c r="AQ1299" i="1"/>
  <c r="F1427" i="1"/>
  <c r="AH1447" i="1"/>
  <c r="AJ1467" i="1"/>
  <c r="G1487" i="1"/>
  <c r="AM1396" i="1"/>
  <c r="S1298" i="1"/>
  <c r="G1358" i="1"/>
  <c r="O1327" i="1"/>
  <c r="L1355" i="1"/>
  <c r="AH1407" i="1"/>
  <c r="M1418" i="1"/>
  <c r="F1407" i="1"/>
  <c r="AK1522" i="1"/>
  <c r="U1487" i="1"/>
  <c r="AB1342" i="1"/>
  <c r="AP1323" i="1"/>
  <c r="AO1399" i="1"/>
  <c r="Z1443" i="1"/>
  <c r="AS1483" i="1"/>
  <c r="N1424" i="1"/>
  <c r="N1351" i="1"/>
  <c r="Y1342" i="1"/>
  <c r="AL1410" i="1"/>
  <c r="AL1490" i="1"/>
  <c r="AC1466" i="1"/>
  <c r="AA1414" i="1"/>
  <c r="S1335" i="1"/>
  <c r="AE1359" i="1"/>
  <c r="G1359" i="1"/>
  <c r="M1387" i="1"/>
  <c r="AP1387" i="1"/>
  <c r="AP1415" i="1"/>
  <c r="Q1415" i="1"/>
  <c r="AA1335" i="1"/>
  <c r="R1410" i="1"/>
  <c r="AM1415" i="1"/>
  <c r="AN1338" i="1"/>
  <c r="V1450" i="1"/>
  <c r="K1458" i="1"/>
  <c r="AC1450" i="1"/>
  <c r="AC1319" i="1"/>
  <c r="Z1367" i="1"/>
  <c r="Q1391" i="1"/>
  <c r="J1330" i="1"/>
  <c r="S1506" i="1"/>
  <c r="O1319" i="1"/>
  <c r="AQ1367" i="1"/>
  <c r="AJ1391" i="1"/>
  <c r="K1371" i="1"/>
  <c r="P1324" i="1"/>
  <c r="AI1519" i="1"/>
  <c r="S1384" i="1"/>
  <c r="AL1371" i="1"/>
  <c r="Q1484" i="1"/>
  <c r="AD1454" i="1"/>
  <c r="I1350" i="1"/>
  <c r="I1460" i="1"/>
  <c r="H1384" i="1"/>
  <c r="G1321" i="1"/>
  <c r="AR1321" i="1"/>
  <c r="AG1346" i="1"/>
  <c r="AE1459" i="1"/>
  <c r="AF1506" i="1"/>
  <c r="AS1471" i="1"/>
  <c r="H1465" i="1"/>
  <c r="X1465" i="1"/>
  <c r="V1378" i="1"/>
  <c r="AI1378" i="1"/>
  <c r="S1349" i="1"/>
  <c r="AP1302" i="1"/>
  <c r="AP1406" i="1"/>
  <c r="AP1428" i="1"/>
  <c r="Y1380" i="1"/>
  <c r="Z1492" i="1"/>
  <c r="Z1445" i="1"/>
  <c r="W1472" i="1"/>
  <c r="AS1345" i="1"/>
  <c r="M1441" i="1"/>
  <c r="AS1457" i="1"/>
  <c r="AB1428" i="1"/>
  <c r="AK1298" i="1"/>
  <c r="Z1355" i="1"/>
  <c r="AR1407" i="1"/>
  <c r="R1358" i="1"/>
  <c r="K1483" i="1"/>
  <c r="Q1481" i="1"/>
  <c r="V1445" i="1"/>
  <c r="AT1302" i="1"/>
  <c r="AM1328" i="1"/>
  <c r="V1377" i="1"/>
  <c r="T1358" i="1"/>
  <c r="AR1466" i="1"/>
  <c r="AG1484" i="1"/>
  <c r="T1356" i="1"/>
  <c r="Z1471" i="1"/>
  <c r="AL1324" i="1"/>
  <c r="K1519" i="1"/>
  <c r="P1501" i="1"/>
  <c r="Y1350" i="1"/>
  <c r="AE1511" i="1"/>
  <c r="Y1507" i="1"/>
  <c r="AD1506" i="1"/>
  <c r="AE1384" i="1"/>
  <c r="AP1465" i="1"/>
  <c r="Q1384" i="1"/>
  <c r="H1349" i="1"/>
  <c r="H1302" i="1"/>
  <c r="AE1406" i="1"/>
  <c r="Q1363" i="1"/>
  <c r="X1492" i="1"/>
  <c r="AS1380" i="1"/>
  <c r="M1492" i="1"/>
  <c r="AL1328" i="1"/>
  <c r="AR1360" i="1"/>
  <c r="AH1456" i="1"/>
  <c r="AJ1472" i="1"/>
  <c r="Y1377" i="1"/>
  <c r="AD1457" i="1"/>
  <c r="T1407" i="1"/>
  <c r="AJ1511" i="1"/>
  <c r="AH1298" i="1"/>
  <c r="AE1355" i="1"/>
  <c r="S1407" i="1"/>
  <c r="F1483" i="1"/>
  <c r="Q1466" i="1"/>
  <c r="T1406" i="1"/>
  <c r="L1456" i="1"/>
  <c r="AS1324" i="1"/>
  <c r="V1519" i="1"/>
  <c r="U1452" i="1"/>
  <c r="T1371" i="1"/>
  <c r="AT1405" i="1"/>
  <c r="AK1501" i="1"/>
  <c r="R1454" i="1"/>
  <c r="AG1511" i="1"/>
  <c r="AA1460" i="1"/>
  <c r="X1481" i="1"/>
  <c r="H1471" i="1"/>
  <c r="X1459" i="1"/>
  <c r="F1384" i="1"/>
  <c r="AE1471" i="1"/>
  <c r="J1302" i="1"/>
  <c r="P1445" i="1"/>
  <c r="Z1302" i="1"/>
  <c r="AC1374" i="1"/>
  <c r="F1363" i="1"/>
  <c r="AG1492" i="1"/>
  <c r="AF1492" i="1"/>
  <c r="AD1328" i="1"/>
  <c r="R1472" i="1"/>
  <c r="M1345" i="1"/>
  <c r="AE1377" i="1"/>
  <c r="AT1441" i="1"/>
  <c r="AB1343" i="1"/>
  <c r="AT1511" i="1"/>
  <c r="U1298" i="1"/>
  <c r="Z1330" i="1"/>
  <c r="T1452" i="1"/>
  <c r="R1506" i="1"/>
  <c r="X1405" i="1"/>
  <c r="AP1519" i="1"/>
  <c r="AT1371" i="1"/>
  <c r="H1350" i="1"/>
  <c r="M1454" i="1"/>
  <c r="L1484" i="1"/>
  <c r="AO1321" i="1"/>
  <c r="AN1324" i="1"/>
  <c r="AB1454" i="1"/>
  <c r="AO1428" i="1"/>
  <c r="AM1330" i="1"/>
  <c r="AH1352" i="1"/>
  <c r="AI1384" i="1"/>
  <c r="K1481" i="1"/>
  <c r="AD1343" i="1"/>
  <c r="U1498" i="1"/>
  <c r="AP1321" i="1"/>
  <c r="AS1372" i="1"/>
  <c r="T1405" i="1"/>
  <c r="Q1403" i="1"/>
  <c r="V1335" i="1"/>
  <c r="AM1329" i="1"/>
  <c r="Q1434" i="1"/>
  <c r="AR1495" i="1"/>
  <c r="Z1524" i="1"/>
  <c r="AG1372" i="1"/>
  <c r="AL1519" i="1"/>
  <c r="AF1356" i="1"/>
  <c r="AQ1484" i="1"/>
  <c r="AH1405" i="1"/>
  <c r="AH1485" i="1"/>
  <c r="AG1523" i="1"/>
  <c r="N1330" i="1"/>
  <c r="O1338" i="1"/>
  <c r="F1370" i="1"/>
  <c r="I1484" i="1"/>
  <c r="I1389" i="1"/>
  <c r="AA1454" i="1"/>
  <c r="AO1524" i="1"/>
  <c r="G1352" i="1"/>
  <c r="Q1321" i="1"/>
  <c r="AR1324" i="1"/>
  <c r="X1324" i="1"/>
  <c r="F1388" i="1"/>
  <c r="S1452" i="1"/>
  <c r="AO1519" i="1"/>
  <c r="AN1519" i="1"/>
  <c r="AI1449" i="1"/>
  <c r="T1340" i="1"/>
  <c r="AQ1340" i="1"/>
  <c r="M1372" i="1"/>
  <c r="N1436" i="1"/>
  <c r="F1484" i="1"/>
  <c r="AL1524" i="1"/>
  <c r="AA1405" i="1"/>
  <c r="Q1485" i="1"/>
  <c r="AM1324" i="1"/>
  <c r="I1464" i="1"/>
  <c r="AI1371" i="1"/>
  <c r="X1371" i="1"/>
  <c r="AP1371" i="1"/>
  <c r="S1455" i="1"/>
  <c r="T1455" i="1"/>
  <c r="S1499" i="1"/>
  <c r="I1499" i="1"/>
  <c r="W1308" i="1"/>
  <c r="AL1308" i="1"/>
  <c r="AH1372" i="1"/>
  <c r="K1436" i="1"/>
  <c r="S1484" i="1"/>
  <c r="L1341" i="1"/>
  <c r="R1389" i="1"/>
  <c r="AP1405" i="1"/>
  <c r="AP1421" i="1"/>
  <c r="K1437" i="1"/>
  <c r="AD1485" i="1"/>
  <c r="AC1485" i="1"/>
  <c r="AF1501" i="1"/>
  <c r="T1517" i="1"/>
  <c r="AH1310" i="1"/>
  <c r="Y1310" i="1"/>
  <c r="Z1350" i="1"/>
  <c r="AC1350" i="1"/>
  <c r="AH1350" i="1"/>
  <c r="AT1390" i="1"/>
  <c r="W1390" i="1"/>
  <c r="J1454" i="1"/>
  <c r="AN1454" i="1"/>
  <c r="Z1403" i="1"/>
  <c r="AF1403" i="1"/>
  <c r="AS1475" i="1"/>
  <c r="AM1475" i="1"/>
  <c r="O1508" i="1"/>
  <c r="AE1437" i="1"/>
  <c r="AM1388" i="1"/>
  <c r="AM1468" i="1"/>
  <c r="AT1508" i="1"/>
  <c r="I1421" i="1"/>
  <c r="P1405" i="1"/>
  <c r="Z1517" i="1"/>
  <c r="V1455" i="1"/>
  <c r="AJ1504" i="1"/>
  <c r="AC1332" i="1"/>
  <c r="AN1380" i="1"/>
  <c r="AB1396" i="1"/>
  <c r="Y1412" i="1"/>
  <c r="AT1428" i="1"/>
  <c r="X1444" i="1"/>
  <c r="AK1460" i="1"/>
  <c r="AN1476" i="1"/>
  <c r="V1301" i="1"/>
  <c r="AK1397" i="1"/>
  <c r="Q1445" i="1"/>
  <c r="AQ1477" i="1"/>
  <c r="AQ1509" i="1"/>
  <c r="AO1491" i="1"/>
  <c r="AA1428" i="1"/>
  <c r="K1381" i="1"/>
  <c r="R1458" i="1"/>
  <c r="Q1330" i="1"/>
  <c r="Q1470" i="1"/>
  <c r="J1367" i="1"/>
  <c r="AS1391" i="1"/>
  <c r="AK1315" i="1"/>
  <c r="AF1471" i="1"/>
  <c r="R1352" i="1"/>
  <c r="AO1352" i="1"/>
  <c r="AG1384" i="1"/>
  <c r="AC1448" i="1"/>
  <c r="AG1480" i="1"/>
  <c r="W1305" i="1"/>
  <c r="U1321" i="1"/>
  <c r="W1353" i="1"/>
  <c r="AL1385" i="1"/>
  <c r="AM1417" i="1"/>
  <c r="S1458" i="1"/>
  <c r="P1449" i="1"/>
  <c r="H1481" i="1"/>
  <c r="AI1346" i="1"/>
  <c r="P1334" i="1"/>
  <c r="AN1331" i="1"/>
  <c r="I1504" i="1"/>
  <c r="AJ1448" i="1"/>
  <c r="H1458" i="1"/>
  <c r="AE1465" i="1"/>
  <c r="K1315" i="1"/>
  <c r="AI1315" i="1"/>
  <c r="N1451" i="1"/>
  <c r="AF1451" i="1"/>
  <c r="O1471" i="1"/>
  <c r="N1471" i="1"/>
  <c r="N1495" i="1"/>
  <c r="V1495" i="1"/>
  <c r="P1384" i="1"/>
  <c r="S1432" i="1"/>
  <c r="O1448" i="1"/>
  <c r="R1464" i="1"/>
  <c r="N1480" i="1"/>
  <c r="Z1385" i="1"/>
  <c r="K1417" i="1"/>
  <c r="Z1449" i="1"/>
  <c r="AH1465" i="1"/>
  <c r="AK1481" i="1"/>
  <c r="AR1306" i="1"/>
  <c r="V1334" i="1"/>
  <c r="S1334" i="1"/>
  <c r="Q1422" i="1"/>
  <c r="AQ1331" i="1"/>
  <c r="G1331" i="1"/>
  <c r="AL1459" i="1"/>
  <c r="S1459" i="1"/>
  <c r="G1504" i="1"/>
  <c r="Z1520" i="1"/>
  <c r="AC1507" i="1"/>
  <c r="R1507" i="1"/>
  <c r="AP1320" i="1"/>
  <c r="AK1314" i="1"/>
  <c r="Z1346" i="1"/>
  <c r="P1321" i="1"/>
  <c r="AL1353" i="1"/>
  <c r="K1449" i="1"/>
  <c r="AO1432" i="1"/>
  <c r="AI1480" i="1"/>
  <c r="G1306" i="1"/>
  <c r="Y1465" i="1"/>
  <c r="AA1507" i="1"/>
  <c r="AO1415" i="1"/>
  <c r="AA1464" i="1"/>
  <c r="AH1520" i="1"/>
  <c r="N1385" i="1"/>
  <c r="AO1481" i="1"/>
  <c r="O1315" i="1"/>
  <c r="AH1495" i="1"/>
  <c r="I1331" i="1"/>
  <c r="AE1491" i="1"/>
  <c r="Z1491" i="1"/>
  <c r="Y1379" i="1"/>
  <c r="W1523" i="1"/>
  <c r="J1426" i="1"/>
  <c r="R1498" i="1"/>
  <c r="AP1498" i="1"/>
  <c r="K1378" i="1"/>
  <c r="AQ1378" i="1"/>
  <c r="U1351" i="1"/>
  <c r="P1399" i="1"/>
  <c r="T1426" i="1"/>
  <c r="AQ1383" i="1"/>
  <c r="AB1412" i="1"/>
  <c r="AQ1412" i="1"/>
  <c r="AO1301" i="1"/>
  <c r="AG1301" i="1"/>
  <c r="AJ1349" i="1"/>
  <c r="AM1381" i="1"/>
  <c r="W1397" i="1"/>
  <c r="H1397" i="1"/>
  <c r="AP1413" i="1"/>
  <c r="AR1445" i="1"/>
  <c r="P1461" i="1"/>
  <c r="AD1461" i="1"/>
  <c r="AH1477" i="1"/>
  <c r="AT1493" i="1"/>
  <c r="R1493" i="1"/>
  <c r="AO1509" i="1"/>
  <c r="AT1509" i="1"/>
  <c r="AH1302" i="1"/>
  <c r="N1302" i="1"/>
  <c r="AO1374" i="1"/>
  <c r="AA1374" i="1"/>
  <c r="AD1406" i="1"/>
  <c r="Y1406" i="1"/>
  <c r="AL1406" i="1"/>
  <c r="W1438" i="1"/>
  <c r="AK1438" i="1"/>
  <c r="I1307" i="1"/>
  <c r="AF1307" i="1"/>
  <c r="AP1307" i="1"/>
  <c r="AQ1363" i="1"/>
  <c r="AP1363" i="1"/>
  <c r="AB1440" i="1"/>
  <c r="AS1348" i="1"/>
  <c r="AE1380" i="1"/>
  <c r="T1396" i="1"/>
  <c r="M1444" i="1"/>
  <c r="AQ1476" i="1"/>
  <c r="T1445" i="1"/>
  <c r="S1509" i="1"/>
  <c r="N1322" i="1"/>
  <c r="X1322" i="1"/>
  <c r="K1426" i="1"/>
  <c r="G1426" i="1"/>
  <c r="AE1375" i="1"/>
  <c r="V1408" i="1"/>
  <c r="AL1370" i="1"/>
  <c r="Y1394" i="1"/>
  <c r="AG1407" i="1"/>
  <c r="AR1511" i="1"/>
  <c r="R1492" i="1"/>
  <c r="U1392" i="1"/>
  <c r="S1348" i="1"/>
  <c r="AJ1364" i="1"/>
  <c r="AF1396" i="1"/>
  <c r="AO1444" i="1"/>
  <c r="J1476" i="1"/>
  <c r="AT1500" i="1"/>
  <c r="U1426" i="1"/>
  <c r="J1429" i="1"/>
  <c r="H1493" i="1"/>
  <c r="K1322" i="1"/>
  <c r="U1407" i="1"/>
  <c r="R1474" i="1"/>
  <c r="AD1474" i="1"/>
  <c r="F1443" i="1"/>
  <c r="P1483" i="1"/>
  <c r="AL1482" i="1"/>
  <c r="L1482" i="1"/>
  <c r="N1312" i="1"/>
  <c r="AP1328" i="1"/>
  <c r="AH1328" i="1"/>
  <c r="G1360" i="1"/>
  <c r="W1360" i="1"/>
  <c r="AL1376" i="1"/>
  <c r="AM1376" i="1"/>
  <c r="AF1392" i="1"/>
  <c r="AR1392" i="1"/>
  <c r="F1424" i="1"/>
  <c r="AQ1424" i="1"/>
  <c r="M1440" i="1"/>
  <c r="AS1440" i="1"/>
  <c r="AQ1456" i="1"/>
  <c r="P1472" i="1"/>
  <c r="AG1472" i="1"/>
  <c r="AA1488" i="1"/>
  <c r="W1488" i="1"/>
  <c r="V1514" i="1"/>
  <c r="AO1514" i="1"/>
  <c r="M1514" i="1"/>
  <c r="AM1313" i="1"/>
  <c r="Y1313" i="1"/>
  <c r="AC1329" i="1"/>
  <c r="K1345" i="1"/>
  <c r="AK1345" i="1"/>
  <c r="M1377" i="1"/>
  <c r="AK1377" i="1"/>
  <c r="T1393" i="1"/>
  <c r="T1529" i="1" s="1"/>
  <c r="H1393" i="1"/>
  <c r="H1529" i="1" s="1"/>
  <c r="P1409" i="1"/>
  <c r="H1409" i="1"/>
  <c r="AR1409" i="1"/>
  <c r="I1425" i="1"/>
  <c r="Q1425" i="1"/>
  <c r="H1441" i="1"/>
  <c r="P1441" i="1"/>
  <c r="AH1457" i="1"/>
  <c r="AO1457" i="1"/>
  <c r="AJ1457" i="1"/>
  <c r="AC1473" i="1"/>
  <c r="AJ1473" i="1"/>
  <c r="AF1489" i="1"/>
  <c r="V1489" i="1"/>
  <c r="AP1489" i="1"/>
  <c r="AA1505" i="1"/>
  <c r="T1505" i="1"/>
  <c r="AR1521" i="1"/>
  <c r="AQ1521" i="1"/>
  <c r="Y1521" i="1"/>
  <c r="AS1354" i="1"/>
  <c r="Q1354" i="1"/>
  <c r="AI1434" i="1"/>
  <c r="AB1434" i="1"/>
  <c r="P1462" i="1"/>
  <c r="AN1462" i="1"/>
  <c r="R1462" i="1"/>
  <c r="Z1411" i="1"/>
  <c r="Q1411" i="1"/>
  <c r="V1411" i="1"/>
  <c r="Z1496" i="1"/>
  <c r="AT1496" i="1"/>
  <c r="K1512" i="1"/>
  <c r="AQ1512" i="1"/>
  <c r="Z1434" i="1"/>
  <c r="AE1408" i="1"/>
  <c r="V1345" i="1"/>
  <c r="AP1472" i="1"/>
  <c r="AM1408" i="1"/>
  <c r="G1345" i="1"/>
  <c r="AT1472" i="1"/>
  <c r="AA1441" i="1"/>
  <c r="AQ1408" i="1"/>
  <c r="AL1345" i="1"/>
  <c r="O1440" i="1"/>
  <c r="O1470" i="1"/>
  <c r="U1319" i="1"/>
  <c r="T1391" i="1"/>
  <c r="J1370" i="1"/>
  <c r="H1522" i="1"/>
  <c r="H1327" i="1"/>
  <c r="AG1299" i="1"/>
  <c r="AH1299" i="1"/>
  <c r="V1427" i="1"/>
  <c r="AM1427" i="1"/>
  <c r="R1427" i="1"/>
  <c r="V1447" i="1"/>
  <c r="AD1467" i="1"/>
  <c r="AK1467" i="1"/>
  <c r="L1467" i="1"/>
  <c r="AK1487" i="1"/>
  <c r="AQ1511" i="1"/>
  <c r="AO1511" i="1"/>
  <c r="W1396" i="1"/>
  <c r="Y1349" i="1"/>
  <c r="Q1298" i="1"/>
  <c r="AN1298" i="1"/>
  <c r="AP1358" i="1"/>
  <c r="X1303" i="1"/>
  <c r="I1327" i="1"/>
  <c r="AJ1327" i="1"/>
  <c r="AG1355" i="1"/>
  <c r="AQ1355" i="1"/>
  <c r="AI1383" i="1"/>
  <c r="I1407" i="1"/>
  <c r="G1407" i="1"/>
  <c r="N1418" i="1"/>
  <c r="Z1418" i="1"/>
  <c r="U1358" i="1"/>
  <c r="AT1383" i="1"/>
  <c r="AB1487" i="1"/>
  <c r="X1370" i="1"/>
  <c r="AR1522" i="1"/>
  <c r="AL1303" i="1"/>
  <c r="Z1407" i="1"/>
  <c r="AT1342" i="1"/>
  <c r="I1342" i="1"/>
  <c r="I1486" i="1"/>
  <c r="X1323" i="1"/>
  <c r="AK1323" i="1"/>
  <c r="AC1351" i="1"/>
  <c r="AA1375" i="1"/>
  <c r="N1399" i="1"/>
  <c r="K1463" i="1"/>
  <c r="AH1483" i="1"/>
  <c r="AO1483" i="1"/>
  <c r="J1503" i="1"/>
  <c r="W1503" i="1"/>
  <c r="AC1498" i="1"/>
  <c r="R1443" i="1"/>
  <c r="AT1375" i="1"/>
  <c r="AM1323" i="1"/>
  <c r="Q1486" i="1"/>
  <c r="AM1399" i="1"/>
  <c r="P1503" i="1"/>
  <c r="AH1410" i="1"/>
  <c r="G1410" i="1"/>
  <c r="V1490" i="1"/>
  <c r="N1490" i="1"/>
  <c r="AO1466" i="1"/>
  <c r="R1466" i="1"/>
  <c r="AS1414" i="1"/>
  <c r="S1414" i="1"/>
  <c r="T1335" i="1"/>
  <c r="AG1335" i="1"/>
  <c r="AH1359" i="1"/>
  <c r="F1359" i="1"/>
  <c r="AM1387" i="1"/>
  <c r="L1387" i="1"/>
  <c r="G1415" i="1"/>
  <c r="AF1415" i="1"/>
  <c r="M1466" i="1"/>
  <c r="G1414" i="1"/>
  <c r="R1490" i="1"/>
  <c r="G1338" i="1"/>
  <c r="AK1338" i="1"/>
  <c r="U1458" i="1"/>
  <c r="V1506" i="1"/>
  <c r="AQ1319" i="1"/>
  <c r="AF1367" i="1"/>
  <c r="AE1391" i="1"/>
  <c r="AB1458" i="1"/>
  <c r="AP1506" i="1"/>
  <c r="J1319" i="1"/>
  <c r="AP1367" i="1"/>
  <c r="O1391" i="1"/>
  <c r="AH1433" i="1"/>
  <c r="AQ1497" i="1"/>
  <c r="AM1334" i="1"/>
  <c r="AB1422" i="1"/>
  <c r="V1331" i="1"/>
  <c r="AT1504" i="1"/>
  <c r="AL1416" i="1"/>
  <c r="Y1305" i="1"/>
  <c r="Z1352" i="1"/>
  <c r="J1520" i="1"/>
  <c r="Q1513" i="1"/>
  <c r="AI1432" i="1"/>
  <c r="AS1433" i="1"/>
  <c r="AL1382" i="1"/>
  <c r="I1379" i="1"/>
  <c r="I1498" i="1"/>
  <c r="AL1351" i="1"/>
  <c r="J1418" i="1"/>
  <c r="AP1316" i="1"/>
  <c r="AI1301" i="1"/>
  <c r="AR1365" i="1"/>
  <c r="AA1413" i="1"/>
  <c r="X1445" i="1"/>
  <c r="AO1477" i="1"/>
  <c r="O1509" i="1"/>
  <c r="N1374" i="1"/>
  <c r="Y1438" i="1"/>
  <c r="AK1307" i="1"/>
  <c r="AA1332" i="1"/>
  <c r="AL1380" i="1"/>
  <c r="F1492" i="1"/>
  <c r="AC1493" i="1"/>
  <c r="AJ1322" i="1"/>
  <c r="AQ1441" i="1"/>
  <c r="L1327" i="1"/>
  <c r="AN1378" i="1"/>
  <c r="AR1380" i="1"/>
  <c r="H1500" i="1"/>
  <c r="AR1322" i="1"/>
  <c r="AG1474" i="1"/>
  <c r="AI1483" i="1"/>
  <c r="AR1328" i="1"/>
  <c r="AP1360" i="1"/>
  <c r="J1376" i="1"/>
  <c r="AP1424" i="1"/>
  <c r="Q1456" i="1"/>
  <c r="I1488" i="1"/>
  <c r="AS1514" i="1"/>
  <c r="L1329" i="1"/>
  <c r="G1377" i="1"/>
  <c r="AI1393" i="1"/>
  <c r="AI1529" i="1" s="1"/>
  <c r="N1425" i="1"/>
  <c r="AQ1457" i="1"/>
  <c r="Z1473" i="1"/>
  <c r="T1489" i="1"/>
  <c r="L1521" i="1"/>
  <c r="P1354" i="1"/>
  <c r="AE1434" i="1"/>
  <c r="AF1411" i="1"/>
  <c r="AN1512" i="1"/>
  <c r="AH1408" i="1"/>
  <c r="AP1474" i="1"/>
  <c r="AP1312" i="1"/>
  <c r="G1470" i="1"/>
  <c r="O1407" i="1"/>
  <c r="AC1427" i="1"/>
  <c r="H1467" i="1"/>
  <c r="AG1487" i="1"/>
  <c r="AT1298" i="1"/>
  <c r="AB1327" i="1"/>
  <c r="N1383" i="1"/>
  <c r="U1370" i="1"/>
  <c r="P1447" i="1"/>
  <c r="U1327" i="1"/>
  <c r="W1342" i="1"/>
  <c r="M1351" i="1"/>
  <c r="L1483" i="1"/>
  <c r="AL1521" i="1"/>
  <c r="J1463" i="1"/>
  <c r="I1463" i="1"/>
  <c r="AJ1490" i="1"/>
  <c r="F1466" i="1"/>
  <c r="AN1414" i="1"/>
  <c r="AK1335" i="1"/>
  <c r="AB1367" i="1"/>
  <c r="I1364" i="1"/>
  <c r="V1365" i="1"/>
  <c r="AA1379" i="1"/>
  <c r="S1379" i="1"/>
  <c r="N1379" i="1"/>
  <c r="N1372" i="1"/>
  <c r="K1454" i="1"/>
  <c r="K1453" i="1"/>
  <c r="AI1421" i="1"/>
  <c r="AE1356" i="1"/>
  <c r="AM1404" i="1"/>
  <c r="U1484" i="1"/>
  <c r="AF1437" i="1"/>
  <c r="J1442" i="1"/>
  <c r="I1308" i="1"/>
  <c r="AG1468" i="1"/>
  <c r="J1434" i="1"/>
  <c r="Z1379" i="1"/>
  <c r="AQ1300" i="1"/>
  <c r="L1458" i="1"/>
  <c r="Y1338" i="1"/>
  <c r="AO1394" i="1"/>
  <c r="AI1308" i="1"/>
  <c r="U1436" i="1"/>
  <c r="AF1484" i="1"/>
  <c r="AO1341" i="1"/>
  <c r="AT1389" i="1"/>
  <c r="AA1421" i="1"/>
  <c r="F1485" i="1"/>
  <c r="I1517" i="1"/>
  <c r="G1384" i="1"/>
  <c r="Z1353" i="1"/>
  <c r="AQ1433" i="1"/>
  <c r="F1479" i="1"/>
  <c r="J1479" i="1"/>
  <c r="AL1479" i="1"/>
  <c r="Y1324" i="1"/>
  <c r="I1324" i="1"/>
  <c r="AA1388" i="1"/>
  <c r="AS1420" i="1"/>
  <c r="K1452" i="1"/>
  <c r="AI1402" i="1"/>
  <c r="M1402" i="1"/>
  <c r="X1519" i="1"/>
  <c r="AJ1519" i="1"/>
  <c r="AJ1452" i="1"/>
  <c r="W1356" i="1"/>
  <c r="L1452" i="1"/>
  <c r="N1340" i="1"/>
  <c r="V1372" i="1"/>
  <c r="AE1436" i="1"/>
  <c r="AL1484" i="1"/>
  <c r="K1524" i="1"/>
  <c r="AH1373" i="1"/>
  <c r="AG1421" i="1"/>
  <c r="AK1485" i="1"/>
  <c r="J1324" i="1"/>
  <c r="R1309" i="1"/>
  <c r="W1464" i="1"/>
  <c r="O1371" i="1"/>
  <c r="Z1371" i="1"/>
  <c r="AS1371" i="1"/>
  <c r="AI1455" i="1"/>
  <c r="AN1455" i="1"/>
  <c r="Q1499" i="1"/>
  <c r="AO1499" i="1"/>
  <c r="AR1308" i="1"/>
  <c r="Q1308" i="1"/>
  <c r="AC1372" i="1"/>
  <c r="AP1404" i="1"/>
  <c r="AI1436" i="1"/>
  <c r="AI1484" i="1"/>
  <c r="J1309" i="1"/>
  <c r="P1309" i="1"/>
  <c r="AR1341" i="1"/>
  <c r="O1373" i="1"/>
  <c r="AN1389" i="1"/>
  <c r="S1421" i="1"/>
  <c r="AC1421" i="1"/>
  <c r="T1437" i="1"/>
  <c r="AG1453" i="1"/>
  <c r="AE1469" i="1"/>
  <c r="AT1485" i="1"/>
  <c r="AE1485" i="1"/>
  <c r="Q1501" i="1"/>
  <c r="L1517" i="1"/>
  <c r="AI1442" i="1"/>
  <c r="AM1310" i="1"/>
  <c r="M1310" i="1"/>
  <c r="AP1350" i="1"/>
  <c r="V1350" i="1"/>
  <c r="AN1350" i="1"/>
  <c r="AI1390" i="1"/>
  <c r="AL1390" i="1"/>
  <c r="AP1454" i="1"/>
  <c r="AH1454" i="1"/>
  <c r="AP1403" i="1"/>
  <c r="F1403" i="1"/>
  <c r="AT1475" i="1"/>
  <c r="AH1475" i="1"/>
  <c r="AS1508" i="1"/>
  <c r="L1320" i="1"/>
  <c r="AL1388" i="1"/>
  <c r="G1468" i="1"/>
  <c r="AO1508" i="1"/>
  <c r="G1314" i="1"/>
  <c r="M1373" i="1"/>
  <c r="AE1405" i="1"/>
  <c r="F1469" i="1"/>
  <c r="W1517" i="1"/>
  <c r="AJ1420" i="1"/>
  <c r="AG1479" i="1"/>
  <c r="N1400" i="1"/>
  <c r="L1306" i="1"/>
  <c r="U1300" i="1"/>
  <c r="AD1332" i="1"/>
  <c r="L1364" i="1"/>
  <c r="AM1380" i="1"/>
  <c r="U1396" i="1"/>
  <c r="V1412" i="1"/>
  <c r="N1428" i="1"/>
  <c r="Q1444" i="1"/>
  <c r="L1460" i="1"/>
  <c r="AC1476" i="1"/>
  <c r="X1301" i="1"/>
  <c r="AE1365" i="1"/>
  <c r="O1397" i="1"/>
  <c r="AD1445" i="1"/>
  <c r="AT1477" i="1"/>
  <c r="P1509" i="1"/>
  <c r="AR1516" i="1"/>
  <c r="R1491" i="1"/>
  <c r="AG1444" i="1"/>
  <c r="AF1364" i="1"/>
  <c r="T1300" i="1"/>
  <c r="AK1316" i="1"/>
  <c r="J1458" i="1"/>
  <c r="AH1330" i="1"/>
  <c r="I1319" i="1"/>
  <c r="AG1343" i="1"/>
  <c r="K1367" i="1"/>
  <c r="AA1391" i="1"/>
  <c r="AQ1315" i="1"/>
  <c r="AI1471" i="1"/>
  <c r="X1352" i="1"/>
  <c r="AP1352" i="1"/>
  <c r="AA1384" i="1"/>
  <c r="Z1416" i="1"/>
  <c r="AH1448" i="1"/>
  <c r="F1314" i="1"/>
  <c r="F1305" i="1"/>
  <c r="M1321" i="1"/>
  <c r="AC1337" i="1"/>
  <c r="U1353" i="1"/>
  <c r="AC1385" i="1"/>
  <c r="AK1401" i="1"/>
  <c r="G1433" i="1"/>
  <c r="T1432" i="1"/>
  <c r="AM1416" i="1"/>
  <c r="X1458" i="1"/>
  <c r="P1337" i="1"/>
  <c r="Q1449" i="1"/>
  <c r="AR1481" i="1"/>
  <c r="Y1497" i="1"/>
  <c r="AD1346" i="1"/>
  <c r="Q1334" i="1"/>
  <c r="O1520" i="1"/>
  <c r="AL1320" i="1"/>
  <c r="I1416" i="1"/>
  <c r="T1458" i="1"/>
  <c r="AI1337" i="1"/>
  <c r="J1497" i="1"/>
  <c r="AF1315" i="1"/>
  <c r="AB1315" i="1"/>
  <c r="AA1431" i="1"/>
  <c r="AD1451" i="1"/>
  <c r="AR1451" i="1"/>
  <c r="AJ1471" i="1"/>
  <c r="AH1471" i="1"/>
  <c r="AP1495" i="1"/>
  <c r="G1495" i="1"/>
  <c r="AE1515" i="1"/>
  <c r="AC1515" i="1"/>
  <c r="AF1384" i="1"/>
  <c r="F1432" i="1"/>
  <c r="AQ1448" i="1"/>
  <c r="P1464" i="1"/>
  <c r="F1480" i="1"/>
  <c r="V1369" i="1"/>
  <c r="F1385" i="1"/>
  <c r="AJ1401" i="1"/>
  <c r="J1417" i="1"/>
  <c r="AG1433" i="1"/>
  <c r="T1449" i="1"/>
  <c r="AL1465" i="1"/>
  <c r="AC1481" i="1"/>
  <c r="AL1497" i="1"/>
  <c r="AT1513" i="1"/>
  <c r="M1513" i="1"/>
  <c r="AD1306" i="1"/>
  <c r="AT1334" i="1"/>
  <c r="W1334" i="1"/>
  <c r="AB1382" i="1"/>
  <c r="Z1382" i="1"/>
  <c r="AR1422" i="1"/>
  <c r="AF1446" i="1"/>
  <c r="AC1446" i="1"/>
  <c r="AB1331" i="1"/>
  <c r="AD1331" i="1"/>
  <c r="Z1459" i="1"/>
  <c r="G1459" i="1"/>
  <c r="AI1504" i="1"/>
  <c r="G1520" i="1"/>
  <c r="AS1507" i="1"/>
  <c r="AR1507" i="1"/>
  <c r="J1320" i="1"/>
  <c r="X1400" i="1"/>
  <c r="AG1314" i="1"/>
  <c r="J1346" i="1"/>
  <c r="AJ1321" i="1"/>
  <c r="I1353" i="1"/>
  <c r="M1432" i="1"/>
  <c r="AO1504" i="1"/>
  <c r="S1306" i="1"/>
  <c r="AE1401" i="1"/>
  <c r="AO1465" i="1"/>
  <c r="V1513" i="1"/>
  <c r="O1507" i="1"/>
  <c r="AH1515" i="1"/>
  <c r="V1415" i="1"/>
  <c r="AD1464" i="1"/>
  <c r="AQ1520" i="1"/>
  <c r="AR1385" i="1"/>
  <c r="R1433" i="1"/>
  <c r="AP1481" i="1"/>
  <c r="M1315" i="1"/>
  <c r="F1495" i="1"/>
  <c r="N1491" i="1"/>
  <c r="AI1491" i="1"/>
  <c r="AO1379" i="1"/>
  <c r="P1523" i="1"/>
  <c r="J1328" i="1"/>
  <c r="F1498" i="1"/>
  <c r="AQ1498" i="1"/>
  <c r="AF1378" i="1"/>
  <c r="G1378" i="1"/>
  <c r="AM1351" i="1"/>
  <c r="Z1399" i="1"/>
  <c r="S1426" i="1"/>
  <c r="X1418" i="1"/>
  <c r="Q1383" i="1"/>
  <c r="K1316" i="1"/>
  <c r="AM1316" i="1"/>
  <c r="H1412" i="1"/>
  <c r="R1412" i="1"/>
  <c r="P1301" i="1"/>
  <c r="K1301" i="1"/>
  <c r="AK1349" i="1"/>
  <c r="AT1365" i="1"/>
  <c r="AP1365" i="1"/>
  <c r="Y1381" i="1"/>
  <c r="AM1397" i="1"/>
  <c r="AB1397" i="1"/>
  <c r="K1413" i="1"/>
  <c r="X1429" i="1"/>
  <c r="AL1429" i="1"/>
  <c r="I1445" i="1"/>
  <c r="AR1461" i="1"/>
  <c r="V1461" i="1"/>
  <c r="S1477" i="1"/>
  <c r="X1493" i="1"/>
  <c r="AL1493" i="1"/>
  <c r="U1509" i="1"/>
  <c r="AB1509" i="1"/>
  <c r="V1302" i="1"/>
  <c r="AN1302" i="1"/>
  <c r="K1374" i="1"/>
  <c r="AQ1374" i="1"/>
  <c r="AT1406" i="1"/>
  <c r="AJ1406" i="1"/>
  <c r="AF1406" i="1"/>
  <c r="AM1438" i="1"/>
  <c r="AF1438" i="1"/>
  <c r="AL1307" i="1"/>
  <c r="X1307" i="1"/>
  <c r="AO1307" i="1"/>
  <c r="AB1363" i="1"/>
  <c r="AS1363" i="1"/>
  <c r="O1516" i="1"/>
  <c r="AM1516" i="1"/>
  <c r="AE1445" i="1"/>
  <c r="AI1332" i="1"/>
  <c r="W1348" i="1"/>
  <c r="O1380" i="1"/>
  <c r="AL1408" i="1"/>
  <c r="Q1460" i="1"/>
  <c r="W1476" i="1"/>
  <c r="AC1516" i="1"/>
  <c r="G1365" i="1"/>
  <c r="AF1461" i="1"/>
  <c r="Z1412" i="1"/>
  <c r="AD1322" i="1"/>
  <c r="AS1322" i="1"/>
  <c r="AA1426" i="1"/>
  <c r="AE1426" i="1"/>
  <c r="AH1375" i="1"/>
  <c r="L1408" i="1"/>
  <c r="T1370" i="1"/>
  <c r="G1394" i="1"/>
  <c r="AI1407" i="1"/>
  <c r="F1511" i="1"/>
  <c r="L1500" i="1"/>
  <c r="AL1397" i="1"/>
  <c r="AT1300" i="1"/>
  <c r="AT1348" i="1"/>
  <c r="AA1380" i="1"/>
  <c r="P1396" i="1"/>
  <c r="Y1444" i="1"/>
  <c r="V1476" i="1"/>
  <c r="S1500" i="1"/>
  <c r="AM1426" i="1"/>
  <c r="AT1429" i="1"/>
  <c r="F1493" i="1"/>
  <c r="Y1370" i="1"/>
  <c r="AA1302" i="1"/>
  <c r="AH1474" i="1"/>
  <c r="H1474" i="1"/>
  <c r="R1463" i="1"/>
  <c r="AK1483" i="1"/>
  <c r="T1482" i="1"/>
  <c r="AC1482" i="1"/>
  <c r="AS1312" i="1"/>
  <c r="Z1328" i="1"/>
  <c r="AI1328" i="1"/>
  <c r="AM1360" i="1"/>
  <c r="N1360" i="1"/>
  <c r="W1376" i="1"/>
  <c r="AO1376" i="1"/>
  <c r="K1392" i="1"/>
  <c r="AA1392" i="1"/>
  <c r="AA1424" i="1"/>
  <c r="H1424" i="1"/>
  <c r="AK1440" i="1"/>
  <c r="F1440" i="1"/>
  <c r="K1456" i="1"/>
  <c r="AL1472" i="1"/>
  <c r="K1472" i="1"/>
  <c r="AQ1488" i="1"/>
  <c r="J1488" i="1"/>
  <c r="AL1514" i="1"/>
  <c r="AI1514" i="1"/>
  <c r="AR1514" i="1"/>
  <c r="Q1313" i="1"/>
  <c r="Z1313" i="1"/>
  <c r="J1329" i="1"/>
  <c r="AA1345" i="1"/>
  <c r="Y1345" i="1"/>
  <c r="AH1377" i="1"/>
  <c r="K1377" i="1"/>
  <c r="AO1393" i="1"/>
  <c r="AO1529" i="1" s="1"/>
  <c r="AC1393" i="1"/>
  <c r="AC1529" i="1" s="1"/>
  <c r="AF1409" i="1"/>
  <c r="X1409" i="1"/>
  <c r="W1409" i="1"/>
  <c r="G1425" i="1"/>
  <c r="AM1425" i="1"/>
  <c r="X1441" i="1"/>
  <c r="U1441" i="1"/>
  <c r="P1457" i="1"/>
  <c r="K1457" i="1"/>
  <c r="I1457" i="1"/>
  <c r="F1473" i="1"/>
  <c r="AH1473" i="1"/>
  <c r="AI1489" i="1"/>
  <c r="AL1489" i="1"/>
  <c r="X1489" i="1"/>
  <c r="AQ1505" i="1"/>
  <c r="AJ1505" i="1"/>
  <c r="AD1521" i="1"/>
  <c r="AB1521" i="1"/>
  <c r="N1354" i="1"/>
  <c r="AF1354" i="1"/>
  <c r="X1354" i="1"/>
  <c r="U1434" i="1"/>
  <c r="AG1434" i="1"/>
  <c r="AK1462" i="1"/>
  <c r="O1462" i="1"/>
  <c r="Q1462" i="1"/>
  <c r="AP1411" i="1"/>
  <c r="AN1411" i="1"/>
  <c r="AG1411" i="1"/>
  <c r="N1496" i="1"/>
  <c r="AI1496" i="1"/>
  <c r="Q1512" i="1"/>
  <c r="U1512" i="1"/>
  <c r="AJ1440" i="1"/>
  <c r="AR1408" i="1"/>
  <c r="W1345" i="1"/>
  <c r="AA1472" i="1"/>
  <c r="AJ1408" i="1"/>
  <c r="AN1488" i="1"/>
  <c r="AS1472" i="1"/>
  <c r="AF1456" i="1"/>
  <c r="O1408" i="1"/>
  <c r="R1345" i="1"/>
  <c r="AC1440" i="1"/>
  <c r="H1470" i="1"/>
  <c r="K1319" i="1"/>
  <c r="V1391" i="1"/>
  <c r="AC1418" i="1"/>
  <c r="AH1522" i="1"/>
  <c r="F1383" i="1"/>
  <c r="AR1299" i="1"/>
  <c r="P1299" i="1"/>
  <c r="T1427" i="1"/>
  <c r="AB1427" i="1"/>
  <c r="K1427" i="1"/>
  <c r="AP1447" i="1"/>
  <c r="AT1467" i="1"/>
  <c r="T1467" i="1"/>
  <c r="U1467" i="1"/>
  <c r="J1487" i="1"/>
  <c r="AB1511" i="1"/>
  <c r="AA1511" i="1"/>
  <c r="G1396" i="1"/>
  <c r="AT1349" i="1"/>
  <c r="G1298" i="1"/>
  <c r="AF1298" i="1"/>
  <c r="S1358" i="1"/>
  <c r="L1303" i="1"/>
  <c r="Y1327" i="1"/>
  <c r="AH1327" i="1"/>
  <c r="H1355" i="1"/>
  <c r="P1355" i="1"/>
  <c r="T1383" i="1"/>
  <c r="Y1407" i="1"/>
  <c r="AM1407" i="1"/>
  <c r="M1394" i="1"/>
  <c r="AQ1418" i="1"/>
  <c r="Y1358" i="1"/>
  <c r="AR1383" i="1"/>
  <c r="G1467" i="1"/>
  <c r="AR1370" i="1"/>
  <c r="G1522" i="1"/>
  <c r="AD1303" i="1"/>
  <c r="AK1407" i="1"/>
  <c r="X1342" i="1"/>
  <c r="P1342" i="1"/>
  <c r="Y1486" i="1"/>
  <c r="AT1323" i="1"/>
  <c r="L1323" i="1"/>
  <c r="AS1351" i="1"/>
  <c r="G1375" i="1"/>
  <c r="AD1399" i="1"/>
  <c r="AN1463" i="1"/>
  <c r="O1483" i="1"/>
  <c r="H1483" i="1"/>
  <c r="M1503" i="1"/>
  <c r="K1408" i="1"/>
  <c r="Q1498" i="1"/>
  <c r="AE1486" i="1"/>
  <c r="H1375" i="1"/>
  <c r="N1463" i="1"/>
  <c r="Q1443" i="1"/>
  <c r="AE1351" i="1"/>
  <c r="AH1399" i="1"/>
  <c r="T1503" i="1"/>
  <c r="AK1410" i="1"/>
  <c r="AM1410" i="1"/>
  <c r="Z1490" i="1"/>
  <c r="L1490" i="1"/>
  <c r="H1466" i="1"/>
  <c r="Y1466" i="1"/>
  <c r="H1414" i="1"/>
  <c r="N1414" i="1"/>
  <c r="H1335" i="1"/>
  <c r="AB1335" i="1"/>
  <c r="AM1359" i="1"/>
  <c r="L1359" i="1"/>
  <c r="AH1387" i="1"/>
  <c r="U1387" i="1"/>
  <c r="AB1415" i="1"/>
  <c r="L1415" i="1"/>
  <c r="X1466" i="1"/>
  <c r="R1387" i="1"/>
  <c r="AE1335" i="1"/>
  <c r="F1490" i="1"/>
  <c r="AB1338" i="1"/>
  <c r="J1450" i="1"/>
  <c r="AA1458" i="1"/>
  <c r="F1506" i="1"/>
  <c r="V1319" i="1"/>
  <c r="AL1367" i="1"/>
  <c r="J1391" i="1"/>
  <c r="AN1458" i="1"/>
  <c r="Z1506" i="1"/>
  <c r="AB1319" i="1"/>
  <c r="F1367" i="1"/>
  <c r="AK1391" i="1"/>
  <c r="AC1433" i="1"/>
  <c r="AH1497" i="1"/>
  <c r="AG1334" i="1"/>
  <c r="AE1382" i="1"/>
  <c r="AL1446" i="1"/>
  <c r="J1504" i="1"/>
  <c r="V1320" i="1"/>
  <c r="T1305" i="1"/>
  <c r="AA1352" i="1"/>
  <c r="W1306" i="1"/>
  <c r="AL1315" i="1"/>
  <c r="AS1464" i="1"/>
  <c r="Q1465" i="1"/>
  <c r="AL1331" i="1"/>
  <c r="AL1379" i="1"/>
  <c r="AA1498" i="1"/>
  <c r="S1486" i="1"/>
  <c r="L1418" i="1"/>
  <c r="AS1316" i="1"/>
  <c r="M1301" i="1"/>
  <c r="AD1365" i="1"/>
  <c r="AC1397" i="1"/>
  <c r="AF1445" i="1"/>
  <c r="N1477" i="1"/>
  <c r="AK1509" i="1"/>
  <c r="AH1374" i="1"/>
  <c r="G1438" i="1"/>
  <c r="P1307" i="1"/>
  <c r="AK1376" i="1"/>
  <c r="R1364" i="1"/>
  <c r="AT1492" i="1"/>
  <c r="AC1509" i="1"/>
  <c r="U1322" i="1"/>
  <c r="AN1375" i="1"/>
  <c r="AH1358" i="1"/>
  <c r="AF1500" i="1"/>
  <c r="U1364" i="1"/>
  <c r="N1476" i="1"/>
  <c r="AG1477" i="1"/>
  <c r="K1474" i="1"/>
  <c r="S1463" i="1"/>
  <c r="AF1328" i="1"/>
  <c r="N1376" i="1"/>
  <c r="H1408" i="1"/>
  <c r="Y1440" i="1"/>
  <c r="AN1472" i="1"/>
  <c r="AD1514" i="1"/>
  <c r="K1329" i="1"/>
  <c r="AH1345" i="1"/>
  <c r="AI1377" i="1"/>
  <c r="AD1393" i="1"/>
  <c r="AD1529" i="1" s="1"/>
  <c r="AT1425" i="1"/>
  <c r="AK1441" i="1"/>
  <c r="X1473" i="1"/>
  <c r="G1489" i="1"/>
  <c r="F1505" i="1"/>
  <c r="S1354" i="1"/>
  <c r="X1434" i="1"/>
  <c r="S1462" i="1"/>
  <c r="S1411" i="1"/>
  <c r="X1496" i="1"/>
  <c r="AN1424" i="1"/>
  <c r="F1434" i="1"/>
  <c r="AQ1514" i="1"/>
  <c r="AD1472" i="1"/>
  <c r="T1327" i="1"/>
  <c r="X1427" i="1"/>
  <c r="F1447" i="1"/>
  <c r="AA1487" i="1"/>
  <c r="L1444" i="1"/>
  <c r="N1298" i="1"/>
  <c r="AF1303" i="1"/>
  <c r="AH1355" i="1"/>
  <c r="AJ1394" i="1"/>
  <c r="M1383" i="1"/>
  <c r="AI1522" i="1"/>
  <c r="AC1342" i="1"/>
  <c r="U1323" i="1"/>
  <c r="L1399" i="1"/>
  <c r="M1483" i="1"/>
  <c r="AE1456" i="1"/>
  <c r="AP1375" i="1"/>
  <c r="AD1410" i="1"/>
  <c r="Q1414" i="1"/>
  <c r="AB1378" i="1"/>
  <c r="O1353" i="1"/>
  <c r="AQ1422" i="1"/>
  <c r="S1404" i="1"/>
  <c r="Y1437" i="1"/>
  <c r="AL1475" i="1"/>
  <c r="Y1387" i="1"/>
  <c r="AM1424" i="1"/>
  <c r="AM1345" i="1"/>
  <c r="AA1512" i="1"/>
  <c r="I1515" i="1"/>
  <c r="G1401" i="1"/>
  <c r="G1383" i="1"/>
  <c r="AL1452" i="1"/>
  <c r="X1523" i="1"/>
  <c r="AQ1388" i="1"/>
  <c r="AF1379" i="1"/>
  <c r="P1372" i="1"/>
  <c r="F1389" i="1"/>
  <c r="V1454" i="1"/>
  <c r="R1356" i="1"/>
  <c r="S1453" i="1"/>
  <c r="AB1371" i="1"/>
  <c r="AO1356" i="1"/>
  <c r="T1436" i="1"/>
  <c r="P1484" i="1"/>
  <c r="AM1437" i="1"/>
  <c r="R1340" i="1"/>
  <c r="AO1484" i="1"/>
  <c r="AR1330" i="1"/>
  <c r="X1379" i="1"/>
  <c r="F1444" i="1"/>
  <c r="AK1506" i="1"/>
  <c r="Q1338" i="1"/>
  <c r="K1394" i="1"/>
  <c r="AM1308" i="1"/>
  <c r="AB1436" i="1"/>
  <c r="H1484" i="1"/>
  <c r="AP1341" i="1"/>
  <c r="K1389" i="1"/>
  <c r="AQ1437" i="1"/>
  <c r="V1485" i="1"/>
  <c r="AN1517" i="1"/>
  <c r="Q1394" i="1"/>
  <c r="AE1353" i="1"/>
  <c r="U1320" i="1"/>
  <c r="AA1479" i="1"/>
  <c r="S1479" i="1"/>
  <c r="AT1479" i="1"/>
  <c r="AT1324" i="1"/>
  <c r="AI1324" i="1"/>
  <c r="G1388" i="1"/>
  <c r="AD1420" i="1"/>
  <c r="AN1452" i="1"/>
  <c r="T1402" i="1"/>
  <c r="Z1402" i="1"/>
  <c r="L1519" i="1"/>
  <c r="AE1519" i="1"/>
  <c r="AA1453" i="1"/>
  <c r="Q1356" i="1"/>
  <c r="AR1452" i="1"/>
  <c r="AE1340" i="1"/>
  <c r="AE1372" i="1"/>
  <c r="AO1436" i="1"/>
  <c r="AT1484" i="1"/>
  <c r="AB1524" i="1"/>
  <c r="AR1373" i="1"/>
  <c r="W1421" i="1"/>
  <c r="AL1485" i="1"/>
  <c r="AJ1324" i="1"/>
  <c r="T1309" i="1"/>
  <c r="N1314" i="1"/>
  <c r="AJ1371" i="1"/>
  <c r="F1371" i="1"/>
  <c r="AM1371" i="1"/>
  <c r="Q1455" i="1"/>
  <c r="K1455" i="1"/>
  <c r="AG1499" i="1"/>
  <c r="AM1499" i="1"/>
  <c r="AF1308" i="1"/>
  <c r="K1308" i="1"/>
  <c r="AI1372" i="1"/>
  <c r="K1404" i="1"/>
  <c r="J1436" i="1"/>
  <c r="N1484" i="1"/>
  <c r="AF1309" i="1"/>
  <c r="I1309" i="1"/>
  <c r="AK1341" i="1"/>
  <c r="AE1373" i="1"/>
  <c r="AD1389" i="1"/>
  <c r="AD1421" i="1"/>
  <c r="Q1421" i="1"/>
  <c r="AJ1437" i="1"/>
  <c r="R1453" i="1"/>
  <c r="AH1469" i="1"/>
  <c r="AA1485" i="1"/>
  <c r="I1485" i="1"/>
  <c r="AS1501" i="1"/>
  <c r="H1517" i="1"/>
  <c r="Q1442" i="1"/>
  <c r="H1310" i="1"/>
  <c r="T1310" i="1"/>
  <c r="U1350" i="1"/>
  <c r="AT1350" i="1"/>
  <c r="Q1350" i="1"/>
  <c r="T1390" i="1"/>
  <c r="AS1390" i="1"/>
  <c r="Q1454" i="1"/>
  <c r="AG1454" i="1"/>
  <c r="I1403" i="1"/>
  <c r="AA1403" i="1"/>
  <c r="G1403" i="1"/>
  <c r="S1475" i="1"/>
  <c r="P1475" i="1"/>
  <c r="M1508" i="1"/>
  <c r="I1340" i="1"/>
  <c r="K1388" i="1"/>
  <c r="AT1468" i="1"/>
  <c r="J1508" i="1"/>
  <c r="AC1346" i="1"/>
  <c r="V1373" i="1"/>
  <c r="K1405" i="1"/>
  <c r="P1469" i="1"/>
  <c r="O1452" i="1"/>
  <c r="AT1420" i="1"/>
  <c r="T1519" i="1"/>
  <c r="S1416" i="1"/>
  <c r="U1481" i="1"/>
  <c r="AK1300" i="1"/>
  <c r="AT1332" i="1"/>
  <c r="AR1364" i="1"/>
  <c r="AO1380" i="1"/>
  <c r="R1396" i="1"/>
  <c r="AD1412" i="1"/>
  <c r="G1428" i="1"/>
  <c r="AL1444" i="1"/>
  <c r="R1460" i="1"/>
  <c r="W1492" i="1"/>
  <c r="N1301" i="1"/>
  <c r="R1365" i="1"/>
  <c r="T1397" i="1"/>
  <c r="AJ1445" i="1"/>
  <c r="AA1477" i="1"/>
  <c r="Q1516" i="1"/>
  <c r="AT1491" i="1"/>
  <c r="AM1460" i="1"/>
  <c r="Z1380" i="1"/>
  <c r="Z1332" i="1"/>
  <c r="F1449" i="1"/>
  <c r="AP1458" i="1"/>
  <c r="L1330" i="1"/>
  <c r="P1319" i="1"/>
  <c r="AJ1343" i="1"/>
  <c r="AS1367" i="1"/>
  <c r="AI1391" i="1"/>
  <c r="AO1315" i="1"/>
  <c r="P1471" i="1"/>
  <c r="I1352" i="1"/>
  <c r="J1352" i="1"/>
  <c r="AI1400" i="1"/>
  <c r="AA1432" i="1"/>
  <c r="S1464" i="1"/>
  <c r="R1314" i="1"/>
  <c r="AP1305" i="1"/>
  <c r="R1321" i="1"/>
  <c r="O1337" i="1"/>
  <c r="N1353" i="1"/>
  <c r="AF1385" i="1"/>
  <c r="AJ1417" i="1"/>
  <c r="P1433" i="1"/>
  <c r="Z1320" i="1"/>
  <c r="AO1416" i="1"/>
  <c r="V1458" i="1"/>
  <c r="G1337" i="1"/>
  <c r="AQ1384" i="1"/>
  <c r="U1449" i="1"/>
  <c r="T1481" i="1"/>
  <c r="AJ1513" i="1"/>
  <c r="Y1346" i="1"/>
  <c r="F1382" i="1"/>
  <c r="AO1520" i="1"/>
  <c r="Q1320" i="1"/>
  <c r="AH1353" i="1"/>
  <c r="F1458" i="1"/>
  <c r="AB1353" i="1"/>
  <c r="AP1315" i="1"/>
  <c r="X1315" i="1"/>
  <c r="G1315" i="1"/>
  <c r="H1431" i="1"/>
  <c r="AT1451" i="1"/>
  <c r="V1451" i="1"/>
  <c r="X1471" i="1"/>
  <c r="T1471" i="1"/>
  <c r="AS1495" i="1"/>
  <c r="O1495" i="1"/>
  <c r="AT1515" i="1"/>
  <c r="R1515" i="1"/>
  <c r="I1384" i="1"/>
  <c r="V1432" i="1"/>
  <c r="Y1448" i="1"/>
  <c r="AN1464" i="1"/>
  <c r="AB1480" i="1"/>
  <c r="AR1369" i="1"/>
  <c r="AB1385" i="1"/>
  <c r="U1401" i="1"/>
  <c r="AE1417" i="1"/>
  <c r="F1433" i="1"/>
  <c r="AR1449" i="1"/>
  <c r="O1465" i="1"/>
  <c r="G1481" i="1"/>
  <c r="Z1497" i="1"/>
  <c r="AF1513" i="1"/>
  <c r="AP1513" i="1"/>
  <c r="V1306" i="1"/>
  <c r="AF1334" i="1"/>
  <c r="AS1334" i="1"/>
  <c r="AC1382" i="1"/>
  <c r="Q1382" i="1"/>
  <c r="M1422" i="1"/>
  <c r="I1446" i="1"/>
  <c r="Z1446" i="1"/>
  <c r="S1331" i="1"/>
  <c r="X1331" i="1"/>
  <c r="W1459" i="1"/>
  <c r="O1459" i="1"/>
  <c r="W1504" i="1"/>
  <c r="AI1520" i="1"/>
  <c r="Z1507" i="1"/>
  <c r="I1507" i="1"/>
  <c r="AE1320" i="1"/>
  <c r="H1400" i="1"/>
  <c r="AJ1314" i="1"/>
  <c r="X1305" i="1"/>
  <c r="N1321" i="1"/>
  <c r="V1353" i="1"/>
  <c r="AT1448" i="1"/>
  <c r="AH1504" i="1"/>
  <c r="AA1417" i="1"/>
  <c r="H1513" i="1"/>
  <c r="AG1431" i="1"/>
  <c r="AN1382" i="1"/>
  <c r="K1416" i="1"/>
  <c r="AF1464" i="1"/>
  <c r="AK1520" i="1"/>
  <c r="L1385" i="1"/>
  <c r="T1433" i="1"/>
  <c r="R1481" i="1"/>
  <c r="AF1422" i="1"/>
  <c r="AR1334" i="1"/>
  <c r="AQ1491" i="1"/>
  <c r="K1491" i="1"/>
  <c r="P1379" i="1"/>
  <c r="V1523" i="1"/>
  <c r="AB1512" i="1"/>
  <c r="Z1498" i="1"/>
  <c r="M1498" i="1"/>
  <c r="W1378" i="1"/>
  <c r="AS1378" i="1"/>
  <c r="AI1351" i="1"/>
  <c r="AI1399" i="1"/>
  <c r="I1440" i="1"/>
  <c r="O1418" i="1"/>
  <c r="N1447" i="1"/>
  <c r="AG1316" i="1"/>
  <c r="J1316" i="1"/>
  <c r="I1412" i="1"/>
  <c r="N1412" i="1"/>
  <c r="AL1301" i="1"/>
  <c r="AQ1301" i="1"/>
  <c r="O1349" i="1"/>
  <c r="R1349" i="1"/>
  <c r="Z1365" i="1"/>
  <c r="Q1365" i="1"/>
  <c r="J1381" i="1"/>
  <c r="P1397" i="1"/>
  <c r="Q1397" i="1"/>
  <c r="P1413" i="1"/>
  <c r="AN1429" i="1"/>
  <c r="U1429" i="1"/>
  <c r="AC1445" i="1"/>
  <c r="AH1461" i="1"/>
  <c r="Q1461" i="1"/>
  <c r="AS1477" i="1"/>
  <c r="AS1493" i="1"/>
  <c r="S1493" i="1"/>
  <c r="AJ1509" i="1"/>
  <c r="AG1509" i="1"/>
  <c r="Y1302" i="1"/>
  <c r="O1302" i="1"/>
  <c r="G1374" i="1"/>
  <c r="S1406" i="1"/>
  <c r="AC1406" i="1"/>
  <c r="M1406" i="1"/>
  <c r="AC1438" i="1"/>
  <c r="AO1438" i="1"/>
  <c r="Y1307" i="1"/>
  <c r="R1307" i="1"/>
  <c r="I1363" i="1"/>
  <c r="S1363" i="1"/>
  <c r="L1363" i="1"/>
  <c r="AQ1516" i="1"/>
  <c r="Z1348" i="1"/>
  <c r="W1300" i="1"/>
  <c r="AR1348" i="1"/>
  <c r="AD1380" i="1"/>
  <c r="AO1408" i="1"/>
  <c r="AQ1460" i="1"/>
  <c r="AN1492" i="1"/>
  <c r="Y1516" i="1"/>
  <c r="AL1381" i="1"/>
  <c r="AK1461" i="1"/>
  <c r="AQ1429" i="1"/>
  <c r="J1349" i="1"/>
  <c r="AT1322" i="1"/>
  <c r="AQ1426" i="1"/>
  <c r="M1426" i="1"/>
  <c r="AJ1375" i="1"/>
  <c r="AM1441" i="1"/>
  <c r="L1370" i="1"/>
  <c r="AP1407" i="1"/>
  <c r="R1511" i="1"/>
  <c r="P1500" i="1"/>
  <c r="O1409" i="1"/>
  <c r="AD1300" i="1"/>
  <c r="AK1348" i="1"/>
  <c r="J1380" i="1"/>
  <c r="G1408" i="1"/>
  <c r="I1444" i="1"/>
  <c r="AM1476" i="1"/>
  <c r="AJ1500" i="1"/>
  <c r="AE1313" i="1"/>
  <c r="Z1509" i="1"/>
  <c r="AE1418" i="1"/>
  <c r="AD1307" i="1"/>
  <c r="Z1474" i="1"/>
  <c r="AK1474" i="1"/>
  <c r="V1443" i="1"/>
  <c r="F1463" i="1"/>
  <c r="G1483" i="1"/>
  <c r="O1482" i="1"/>
  <c r="V1482" i="1"/>
  <c r="P1328" i="1"/>
  <c r="H1328" i="1"/>
  <c r="AT1360" i="1"/>
  <c r="AD1360" i="1"/>
  <c r="S1376" i="1"/>
  <c r="AQ1392" i="1"/>
  <c r="M1392" i="1"/>
  <c r="G1424" i="1"/>
  <c r="Q1424" i="1"/>
  <c r="AA1440" i="1"/>
  <c r="Z1440" i="1"/>
  <c r="M1456" i="1"/>
  <c r="Z1472" i="1"/>
  <c r="AQ1472" i="1"/>
  <c r="Z1488" i="1"/>
  <c r="AK1488" i="1"/>
  <c r="P1514" i="1"/>
  <c r="Q1514" i="1"/>
  <c r="T1514" i="1"/>
  <c r="AL1313" i="1"/>
  <c r="V1329" i="1"/>
  <c r="AL1329" i="1"/>
  <c r="AQ1345" i="1"/>
  <c r="L1345" i="1"/>
  <c r="N1377" i="1"/>
  <c r="AK1393" i="1"/>
  <c r="AK1529" i="1" s="1"/>
  <c r="I1393" i="1"/>
  <c r="I1529" i="1" s="1"/>
  <c r="F1409" i="1"/>
  <c r="AN1409" i="1"/>
  <c r="AP1409" i="1"/>
  <c r="AC1425" i="1"/>
  <c r="H1425" i="1"/>
  <c r="AN1441" i="1"/>
  <c r="AF1441" i="1"/>
  <c r="AR1457" i="1"/>
  <c r="AI1457" i="1"/>
  <c r="H1473" i="1"/>
  <c r="AI1473" i="1"/>
  <c r="AP1473" i="1"/>
  <c r="AO1489" i="1"/>
  <c r="L1489" i="1"/>
  <c r="Q1489" i="1"/>
  <c r="V1505" i="1"/>
  <c r="Z1505" i="1"/>
  <c r="T1521" i="1"/>
  <c r="P1521" i="1"/>
  <c r="AD1354" i="1"/>
  <c r="AO1354" i="1"/>
  <c r="AN1354" i="1"/>
  <c r="H1434" i="1"/>
  <c r="N1434" i="1"/>
  <c r="X1462" i="1"/>
  <c r="N1462" i="1"/>
  <c r="AB1462" i="1"/>
  <c r="T1411" i="1"/>
  <c r="AS1411" i="1"/>
  <c r="M1411" i="1"/>
  <c r="K1496" i="1"/>
  <c r="W1496" i="1"/>
  <c r="N1512" i="1"/>
  <c r="Y1512" i="1"/>
  <c r="P1456" i="1"/>
  <c r="AP1408" i="1"/>
  <c r="AT1424" i="1"/>
  <c r="M1488" i="1"/>
  <c r="F1408" i="1"/>
  <c r="T1456" i="1"/>
  <c r="AH1488" i="1"/>
  <c r="AE1360" i="1"/>
  <c r="Z1408" i="1"/>
  <c r="Y1456" i="1"/>
  <c r="I1470" i="1"/>
  <c r="M1343" i="1"/>
  <c r="AR1391" i="1"/>
  <c r="AL1418" i="1"/>
  <c r="R1522" i="1"/>
  <c r="AP1383" i="1"/>
  <c r="AJ1299" i="1"/>
  <c r="AF1299" i="1"/>
  <c r="AL1427" i="1"/>
  <c r="AO1427" i="1"/>
  <c r="AK1427" i="1"/>
  <c r="AF1447" i="1"/>
  <c r="X1467" i="1"/>
  <c r="AE1467" i="1"/>
  <c r="T1487" i="1"/>
  <c r="AL1487" i="1"/>
  <c r="W1511" i="1"/>
  <c r="N1511" i="1"/>
  <c r="AR1428" i="1"/>
  <c r="AC1349" i="1"/>
  <c r="W1298" i="1"/>
  <c r="T1298" i="1"/>
  <c r="AN1358" i="1"/>
  <c r="AN1303" i="1"/>
  <c r="AO1327" i="1"/>
  <c r="AN1327" i="1"/>
  <c r="AD1355" i="1"/>
  <c r="K1383" i="1"/>
  <c r="AO1407" i="1"/>
  <c r="P1407" i="1"/>
  <c r="Y1418" i="1"/>
  <c r="AI1358" i="1"/>
  <c r="AS1383" i="1"/>
  <c r="AL1299" i="1"/>
  <c r="Q1522" i="1"/>
  <c r="AE1303" i="1"/>
  <c r="AG1447" i="1"/>
  <c r="AS1342" i="1"/>
  <c r="F1342" i="1"/>
  <c r="AO1486" i="1"/>
  <c r="AL1323" i="1"/>
  <c r="Y1351" i="1"/>
  <c r="L1375" i="1"/>
  <c r="AT1399" i="1"/>
  <c r="J1443" i="1"/>
  <c r="AL1463" i="1"/>
  <c r="AQ1483" i="1"/>
  <c r="AN1483" i="1"/>
  <c r="AC1503" i="1"/>
  <c r="AA1408" i="1"/>
  <c r="AJ1498" i="1"/>
  <c r="AL1486" i="1"/>
  <c r="R1375" i="1"/>
  <c r="AE1463" i="1"/>
  <c r="AG1443" i="1"/>
  <c r="AD1351" i="1"/>
  <c r="F1399" i="1"/>
  <c r="Y1410" i="1"/>
  <c r="AN1410" i="1"/>
  <c r="AQ1490" i="1"/>
  <c r="AM1490" i="1"/>
  <c r="AT1466" i="1"/>
  <c r="G1466" i="1"/>
  <c r="AI1414" i="1"/>
  <c r="AJ1414" i="1"/>
  <c r="AJ1335" i="1"/>
  <c r="AI1335" i="1"/>
  <c r="AT1359" i="1"/>
  <c r="X1359" i="1"/>
  <c r="AK1387" i="1"/>
  <c r="N1387" i="1"/>
  <c r="M1415" i="1"/>
  <c r="X1415" i="1"/>
  <c r="W1466" i="1"/>
  <c r="I1387" i="1"/>
  <c r="Q1490" i="1"/>
  <c r="R1338" i="1"/>
  <c r="AC1338" i="1"/>
  <c r="M1458" i="1"/>
  <c r="M1506" i="1"/>
  <c r="AR1319" i="1"/>
  <c r="Y1343" i="1"/>
  <c r="AF1391" i="1"/>
  <c r="AG1330" i="1"/>
  <c r="W1506" i="1"/>
  <c r="AK1450" i="1"/>
  <c r="AH1343" i="1"/>
  <c r="R1391" i="1"/>
  <c r="AF1458" i="1"/>
  <c r="AD1447" i="1"/>
  <c r="AE1412" i="1"/>
  <c r="F1406" i="1"/>
  <c r="K1468" i="1"/>
  <c r="AD1379" i="1"/>
  <c r="AB1452" i="1"/>
  <c r="Y1421" i="1"/>
  <c r="U1508" i="1"/>
  <c r="H1442" i="1"/>
  <c r="AN1340" i="1"/>
  <c r="AS1356" i="1"/>
  <c r="AG1373" i="1"/>
  <c r="P1485" i="1"/>
  <c r="AE1388" i="1"/>
  <c r="AI1340" i="1"/>
  <c r="L1373" i="1"/>
  <c r="AD1523" i="1"/>
  <c r="AG1338" i="1"/>
  <c r="AL1338" i="1"/>
  <c r="H1455" i="1"/>
  <c r="Q1324" i="1"/>
  <c r="Q1452" i="1"/>
  <c r="AT1309" i="1"/>
  <c r="AQ1373" i="1"/>
  <c r="AM1405" i="1"/>
  <c r="N1453" i="1"/>
  <c r="K1501" i="1"/>
  <c r="N1442" i="1"/>
  <c r="F1475" i="1"/>
  <c r="V1400" i="1"/>
  <c r="F1513" i="1"/>
  <c r="AB1305" i="1"/>
  <c r="AC1479" i="1"/>
  <c r="Y1356" i="1"/>
  <c r="I1420" i="1"/>
  <c r="Q1420" i="1"/>
  <c r="AH1402" i="1"/>
  <c r="AG1519" i="1"/>
  <c r="M1519" i="1"/>
  <c r="G1453" i="1"/>
  <c r="AI1416" i="1"/>
  <c r="G1437" i="1"/>
  <c r="AQ1356" i="1"/>
  <c r="AR1468" i="1"/>
  <c r="AK1508" i="1"/>
  <c r="T1442" i="1"/>
  <c r="AH1389" i="1"/>
  <c r="P1437" i="1"/>
  <c r="R1517" i="1"/>
  <c r="AS1320" i="1"/>
  <c r="H1371" i="1"/>
  <c r="AM1455" i="1"/>
  <c r="U1499" i="1"/>
  <c r="V1499" i="1"/>
  <c r="AQ1308" i="1"/>
  <c r="AC1404" i="1"/>
  <c r="AC1468" i="1"/>
  <c r="L1309" i="1"/>
  <c r="Q1341" i="1"/>
  <c r="AI1437" i="1"/>
  <c r="AS1437" i="1"/>
  <c r="AR1485" i="1"/>
  <c r="O1517" i="1"/>
  <c r="AD1442" i="1"/>
  <c r="AC1310" i="1"/>
  <c r="AB1350" i="1"/>
  <c r="AC1390" i="1"/>
  <c r="AQ1454" i="1"/>
  <c r="AT1403" i="1"/>
  <c r="AG1403" i="1"/>
  <c r="AC1475" i="1"/>
  <c r="U1416" i="1"/>
  <c r="O1450" i="1"/>
  <c r="AL1346" i="1"/>
  <c r="N1300" i="1"/>
  <c r="V1348" i="1"/>
  <c r="Y1364" i="1"/>
  <c r="V1444" i="1"/>
  <c r="AE1492" i="1"/>
  <c r="L1413" i="1"/>
  <c r="AE1461" i="1"/>
  <c r="Q1493" i="1"/>
  <c r="AM1500" i="1"/>
  <c r="H1300" i="1"/>
  <c r="G1492" i="1"/>
  <c r="J1364" i="1"/>
  <c r="S1450" i="1"/>
  <c r="AJ1458" i="1"/>
  <c r="AF1319" i="1"/>
  <c r="W1343" i="1"/>
  <c r="M1367" i="1"/>
  <c r="L1391" i="1"/>
  <c r="AQ1431" i="1"/>
  <c r="M1515" i="1"/>
  <c r="K1352" i="1"/>
  <c r="AK1384" i="1"/>
  <c r="AS1432" i="1"/>
  <c r="AB1464" i="1"/>
  <c r="AH1314" i="1"/>
  <c r="Z1321" i="1"/>
  <c r="AA1369" i="1"/>
  <c r="T1385" i="1"/>
  <c r="X1417" i="1"/>
  <c r="AG1507" i="1"/>
  <c r="AT1337" i="1"/>
  <c r="T1352" i="1"/>
  <c r="N1449" i="1"/>
  <c r="AL1481" i="1"/>
  <c r="AG1497" i="1"/>
  <c r="AN1346" i="1"/>
  <c r="M1334" i="1"/>
  <c r="K1433" i="1"/>
  <c r="AB1416" i="1"/>
  <c r="AE1315" i="1"/>
  <c r="AT1431" i="1"/>
  <c r="AS1451" i="1"/>
  <c r="AL1471" i="1"/>
  <c r="AG1495" i="1"/>
  <c r="AN1495" i="1"/>
  <c r="AI1515" i="1"/>
  <c r="AM1384" i="1"/>
  <c r="AL1448" i="1"/>
  <c r="U1369" i="1"/>
  <c r="AS1449" i="1"/>
  <c r="AR1520" i="1"/>
  <c r="N1498" i="1"/>
  <c r="L1486" i="1"/>
  <c r="I1378" i="1"/>
  <c r="AK1445" i="1"/>
  <c r="U1438" i="1"/>
  <c r="Z1307" i="1"/>
  <c r="AH1434" i="1"/>
  <c r="AC1444" i="1"/>
  <c r="AP1378" i="1"/>
  <c r="AQ1407" i="1"/>
  <c r="AJ1456" i="1"/>
  <c r="G1393" i="1"/>
  <c r="G1529" i="1" s="1"/>
  <c r="S1393" i="1"/>
  <c r="S1529" i="1" s="1"/>
  <c r="U1521" i="1"/>
  <c r="V1354" i="1"/>
  <c r="N1408" i="1"/>
  <c r="AB1522" i="1"/>
  <c r="Z1427" i="1"/>
  <c r="K1486" i="1"/>
  <c r="AM1483" i="1"/>
  <c r="AP1466" i="1"/>
  <c r="AK1359" i="1"/>
  <c r="AB1359" i="1"/>
  <c r="AD1387" i="1"/>
  <c r="N1415" i="1"/>
  <c r="AC1359" i="1"/>
  <c r="N1458" i="1"/>
  <c r="AG1450" i="1"/>
  <c r="L1367" i="1"/>
  <c r="AJ1470" i="1"/>
  <c r="D2259" i="1"/>
  <c r="AP1529" i="1"/>
  <c r="S1318" i="1" l="1"/>
  <c r="Q1318" i="1"/>
  <c r="AC1318" i="1"/>
  <c r="AG1362" i="1"/>
  <c r="AL1435" i="1"/>
  <c r="AJ1333" i="1"/>
  <c r="AS1435" i="1"/>
  <c r="R1325" i="1"/>
  <c r="O1423" i="1"/>
  <c r="O1532" i="1" s="1"/>
  <c r="U1325" i="1"/>
  <c r="AR1435" i="1"/>
  <c r="Z1333" i="1"/>
  <c r="M1395" i="1"/>
  <c r="M1528" i="1" s="1"/>
  <c r="AC1395" i="1"/>
  <c r="AC1528" i="1" s="1"/>
  <c r="V1357" i="1"/>
  <c r="AG1439" i="1"/>
  <c r="O1336" i="1"/>
  <c r="N1336" i="1"/>
  <c r="AJ1430" i="1"/>
  <c r="AI1430" i="1"/>
  <c r="AT1336" i="1"/>
  <c r="I1325" i="1"/>
  <c r="K1357" i="1"/>
  <c r="T1347" i="1"/>
  <c r="AN1336" i="1"/>
  <c r="AR1357" i="1"/>
  <c r="AG1368" i="1"/>
  <c r="AD1430" i="1"/>
  <c r="AD1435" i="1"/>
  <c r="V1439" i="1"/>
  <c r="L1430" i="1"/>
  <c r="I1357" i="1"/>
  <c r="AI1368" i="1"/>
  <c r="Q1368" i="1"/>
  <c r="AB1368" i="1"/>
  <c r="V1325" i="1"/>
  <c r="O1439" i="1"/>
  <c r="I1333" i="1"/>
  <c r="W1386" i="1"/>
  <c r="AS1304" i="1"/>
  <c r="J1317" i="1"/>
  <c r="AT1304" i="1"/>
  <c r="AI1318" i="1"/>
  <c r="R1362" i="1"/>
  <c r="AA1311" i="1"/>
  <c r="O1318" i="1"/>
  <c r="AF1318" i="1"/>
  <c r="AE1311" i="1"/>
  <c r="I1362" i="1"/>
  <c r="AN1362" i="1"/>
  <c r="L1311" i="1"/>
  <c r="AR1311" i="1"/>
  <c r="N1304" i="1"/>
  <c r="U1317" i="1"/>
  <c r="R1339" i="1"/>
  <c r="R1531" i="1" s="1"/>
  <c r="X1366" i="1"/>
  <c r="AE1386" i="1"/>
  <c r="Q1304" i="1"/>
  <c r="AF1423" i="1"/>
  <c r="AF1532" i="1" s="1"/>
  <c r="L1386" i="1"/>
  <c r="R1344" i="1"/>
  <c r="Z1336" i="1"/>
  <c r="AC1336" i="1"/>
  <c r="AQ1423" i="1"/>
  <c r="AQ1532" i="1" s="1"/>
  <c r="M1366" i="1"/>
  <c r="O1339" i="1"/>
  <c r="O1531" i="1" s="1"/>
  <c r="AC1398" i="1"/>
  <c r="AN1344" i="1"/>
  <c r="AR1386" i="1"/>
  <c r="Z1423" i="1"/>
  <c r="Z1532" i="1" s="1"/>
  <c r="I1344" i="1"/>
  <c r="AF1419" i="1"/>
  <c r="AH1366" i="1"/>
  <c r="V1366" i="1"/>
  <c r="N1386" i="1"/>
  <c r="AF1386" i="1"/>
  <c r="Y1386" i="1"/>
  <c r="AC1386" i="1"/>
  <c r="AG1430" i="1"/>
  <c r="Q1339" i="1"/>
  <c r="Q1531" i="1" s="1"/>
  <c r="AM1362" i="1"/>
  <c r="Z1317" i="1"/>
  <c r="AQ1366" i="1"/>
  <c r="O1311" i="1"/>
  <c r="AQ1317" i="1"/>
  <c r="AH1304" i="1"/>
  <c r="AJ1339" i="1"/>
  <c r="AJ1531" i="1" s="1"/>
  <c r="H1336" i="1"/>
  <c r="P1336" i="1"/>
  <c r="AG1317" i="1"/>
  <c r="AA1304" i="1"/>
  <c r="L1336" i="1"/>
  <c r="AK1368" i="1"/>
  <c r="M1317" i="1"/>
  <c r="AG1318" i="1"/>
  <c r="AJ1386" i="1"/>
  <c r="AL1336" i="1"/>
  <c r="AK1339" i="1"/>
  <c r="AK1531" i="1" s="1"/>
  <c r="H1362" i="1"/>
  <c r="AB1386" i="1"/>
  <c r="V1339" i="1"/>
  <c r="V1531" i="1" s="1"/>
  <c r="K1339" i="1"/>
  <c r="K1531" i="1" s="1"/>
  <c r="L1366" i="1"/>
  <c r="AB1318" i="1"/>
  <c r="AG1304" i="1"/>
  <c r="AI1311" i="1"/>
  <c r="M1304" i="1"/>
  <c r="K1318" i="1"/>
  <c r="AF1336" i="1"/>
  <c r="AE1339" i="1"/>
  <c r="AE1531" i="1" s="1"/>
  <c r="AO1386" i="1"/>
  <c r="P1366" i="1"/>
  <c r="H1339" i="1"/>
  <c r="H1531" i="1" s="1"/>
  <c r="AG1339" i="1"/>
  <c r="AG1531" i="1" s="1"/>
  <c r="T1318" i="1"/>
  <c r="AJ1311" i="1"/>
  <c r="Z1366" i="1"/>
  <c r="Y1368" i="1"/>
  <c r="AD1318" i="1"/>
  <c r="AC1362" i="1"/>
  <c r="AD1339" i="1"/>
  <c r="AD1531" i="1" s="1"/>
  <c r="AS1339" i="1"/>
  <c r="AS1531" i="1" s="1"/>
  <c r="AB1362" i="1"/>
  <c r="P1317" i="1"/>
  <c r="J1386" i="1"/>
  <c r="AF1339" i="1"/>
  <c r="AF1531" i="1" s="1"/>
  <c r="AK1311" i="1"/>
  <c r="AQ1304" i="1"/>
  <c r="J1304" i="1"/>
  <c r="AB1336" i="1"/>
  <c r="AK1317" i="1"/>
  <c r="AP1318" i="1"/>
  <c r="M1430" i="1"/>
  <c r="AK1386" i="1"/>
  <c r="AS1430" i="1"/>
  <c r="L1362" i="1"/>
  <c r="X1344" i="1"/>
  <c r="N1398" i="1"/>
  <c r="W1344" i="1"/>
  <c r="P1344" i="1"/>
  <c r="AO1344" i="1"/>
  <c r="T1344" i="1"/>
  <c r="I1419" i="1"/>
  <c r="H1344" i="1"/>
  <c r="O1361" i="1"/>
  <c r="AK1344" i="1"/>
  <c r="AA1344" i="1"/>
  <c r="AC1344" i="1"/>
  <c r="F1361" i="1"/>
  <c r="V1344" i="1"/>
  <c r="N1333" i="1"/>
  <c r="AO1357" i="1"/>
  <c r="G1357" i="1"/>
  <c r="Z1325" i="1"/>
  <c r="M1325" i="1"/>
  <c r="AO1439" i="1"/>
  <c r="AB1347" i="1"/>
  <c r="AD1439" i="1"/>
  <c r="F1347" i="1"/>
  <c r="J1395" i="1"/>
  <c r="J1528" i="1" s="1"/>
  <c r="L1435" i="1"/>
  <c r="AF1395" i="1"/>
  <c r="AF1528" i="1" s="1"/>
  <c r="O1347" i="1"/>
  <c r="Z1435" i="1"/>
  <c r="AB1395" i="1"/>
  <c r="AB1528" i="1" s="1"/>
  <c r="AR1395" i="1"/>
  <c r="AR1528" i="1" s="1"/>
  <c r="AO1333" i="1"/>
  <c r="AP1439" i="1"/>
  <c r="AN1439" i="1"/>
  <c r="H1325" i="1"/>
  <c r="U1357" i="1"/>
  <c r="R1347" i="1"/>
  <c r="AG1395" i="1"/>
  <c r="AG1528" i="1" s="1"/>
  <c r="P1439" i="1"/>
  <c r="X1439" i="1"/>
  <c r="AF1435" i="1"/>
  <c r="AH1333" i="1"/>
  <c r="AH1357" i="1"/>
  <c r="X1347" i="1"/>
  <c r="R1439" i="1"/>
  <c r="G1435" i="1"/>
  <c r="AN1347" i="1"/>
  <c r="AJ1347" i="1"/>
  <c r="AF1325" i="1"/>
  <c r="AH1435" i="1"/>
  <c r="X1357" i="1"/>
  <c r="M1439" i="1"/>
  <c r="J1439" i="1"/>
  <c r="AE1333" i="1"/>
  <c r="AL1333" i="1"/>
  <c r="AA1395" i="1"/>
  <c r="AA1528" i="1" s="1"/>
  <c r="AP1333" i="1"/>
  <c r="J1357" i="1"/>
  <c r="AH1325" i="1"/>
  <c r="P1357" i="1"/>
  <c r="AS1439" i="1"/>
  <c r="AI1325" i="1"/>
  <c r="AE1357" i="1"/>
  <c r="M1347" i="1"/>
  <c r="R1333" i="1"/>
  <c r="I1435" i="1"/>
  <c r="S1325" i="1"/>
  <c r="AF1333" i="1"/>
  <c r="AQ1347" i="1"/>
  <c r="Y1435" i="1"/>
  <c r="X1395" i="1"/>
  <c r="X1528" i="1" s="1"/>
  <c r="AI1439" i="1"/>
  <c r="AM1333" i="1"/>
  <c r="W1398" i="1"/>
  <c r="AL1398" i="1"/>
  <c r="AG1398" i="1"/>
  <c r="Z1398" i="1"/>
  <c r="S1398" i="1"/>
  <c r="L1398" i="1"/>
  <c r="AJ1326" i="1"/>
  <c r="I1326" i="1"/>
  <c r="AK1326" i="1"/>
  <c r="AC1326" i="1"/>
  <c r="W1326" i="1"/>
  <c r="AO1326" i="1"/>
  <c r="S1326" i="1"/>
  <c r="K1326" i="1"/>
  <c r="M1326" i="1"/>
  <c r="AM1361" i="1"/>
  <c r="K1361" i="1"/>
  <c r="AS1361" i="1"/>
  <c r="AT1361" i="1"/>
  <c r="M1361" i="1"/>
  <c r="AP1423" i="1"/>
  <c r="AP1532" i="1" s="1"/>
  <c r="I1423" i="1"/>
  <c r="I1532" i="1" s="1"/>
  <c r="AE1423" i="1"/>
  <c r="AE1532" i="1" s="1"/>
  <c r="R1423" i="1"/>
  <c r="R1532" i="1" s="1"/>
  <c r="F1423" i="1"/>
  <c r="F1532" i="1" s="1"/>
  <c r="L1419" i="1"/>
  <c r="P1419" i="1"/>
  <c r="AL1344" i="1"/>
  <c r="K1344" i="1"/>
  <c r="AP1344" i="1"/>
  <c r="Y1344" i="1"/>
  <c r="S1344" i="1"/>
  <c r="AF1344" i="1"/>
  <c r="Q1344" i="1"/>
  <c r="U1344" i="1"/>
  <c r="AI1344" i="1"/>
  <c r="N1344" i="1"/>
  <c r="AB1344" i="1"/>
  <c r="AS1344" i="1"/>
  <c r="AD1344" i="1"/>
  <c r="AT1344" i="1"/>
  <c r="O1344" i="1"/>
  <c r="J1344" i="1"/>
  <c r="R1357" i="1"/>
  <c r="L1439" i="1"/>
  <c r="AO1347" i="1"/>
  <c r="M1435" i="1"/>
  <c r="AH1326" i="1"/>
  <c r="AM1325" i="1"/>
  <c r="G1325" i="1"/>
  <c r="AC1357" i="1"/>
  <c r="AM1439" i="1"/>
  <c r="T1435" i="1"/>
  <c r="AS1326" i="1"/>
  <c r="M1419" i="1"/>
  <c r="Y1347" i="1"/>
  <c r="U1435" i="1"/>
  <c r="AP1395" i="1"/>
  <c r="AP1528" i="1" s="1"/>
  <c r="AD1395" i="1"/>
  <c r="AD1528" i="1" s="1"/>
  <c r="AA1357" i="1"/>
  <c r="T1357" i="1"/>
  <c r="AO1361" i="1"/>
  <c r="AH1347" i="1"/>
  <c r="U1361" i="1"/>
  <c r="AA1325" i="1"/>
  <c r="W1361" i="1"/>
  <c r="AQ1344" i="1"/>
  <c r="AI1435" i="1"/>
  <c r="V1333" i="1"/>
  <c r="AJ1439" i="1"/>
  <c r="AS1347" i="1"/>
  <c r="AK1395" i="1"/>
  <c r="AK1528" i="1" s="1"/>
  <c r="H1357" i="1"/>
  <c r="AR1325" i="1"/>
  <c r="AQ1325" i="1"/>
  <c r="N1325" i="1"/>
  <c r="AJ1344" i="1"/>
  <c r="G1333" i="1"/>
  <c r="Z1419" i="1"/>
  <c r="H1435" i="1"/>
  <c r="U1439" i="1"/>
  <c r="F1435" i="1"/>
  <c r="Y1439" i="1"/>
  <c r="F1344" i="1"/>
  <c r="AK1361" i="1"/>
  <c r="AQ1333" i="1"/>
  <c r="P1347" i="1"/>
  <c r="K1347" i="1"/>
  <c r="AE1347" i="1"/>
  <c r="S1347" i="1"/>
  <c r="AP1347" i="1"/>
  <c r="U1347" i="1"/>
  <c r="AR1347" i="1"/>
  <c r="V1347" i="1"/>
  <c r="AT1347" i="1"/>
  <c r="I1347" i="1"/>
  <c r="L1347" i="1"/>
  <c r="AG1347" i="1"/>
  <c r="J1347" i="1"/>
  <c r="AL1347" i="1"/>
  <c r="Z1347" i="1"/>
  <c r="G1347" i="1"/>
  <c r="AC1347" i="1"/>
  <c r="AA1347" i="1"/>
  <c r="W1347" i="1"/>
  <c r="AK1347" i="1"/>
  <c r="N1357" i="1"/>
  <c r="AK1357" i="1"/>
  <c r="L1357" i="1"/>
  <c r="AS1357" i="1"/>
  <c r="M1357" i="1"/>
  <c r="AD1357" i="1"/>
  <c r="AJ1357" i="1"/>
  <c r="AM1357" i="1"/>
  <c r="AG1357" i="1"/>
  <c r="AQ1357" i="1"/>
  <c r="AF1357" i="1"/>
  <c r="Q1357" i="1"/>
  <c r="AP1357" i="1"/>
  <c r="Z1357" i="1"/>
  <c r="W1357" i="1"/>
  <c r="S1357" i="1"/>
  <c r="AL1357" i="1"/>
  <c r="Y1357" i="1"/>
  <c r="AI1357" i="1"/>
  <c r="AT1357" i="1"/>
  <c r="AJ1395" i="1"/>
  <c r="AJ1528" i="1" s="1"/>
  <c r="AT1395" i="1"/>
  <c r="AT1528" i="1" s="1"/>
  <c r="T1395" i="1"/>
  <c r="T1528" i="1" s="1"/>
  <c r="R1395" i="1"/>
  <c r="R1528" i="1" s="1"/>
  <c r="AI1395" i="1"/>
  <c r="AI1528" i="1" s="1"/>
  <c r="AO1395" i="1"/>
  <c r="AO1528" i="1" s="1"/>
  <c r="V1395" i="1"/>
  <c r="V1528" i="1" s="1"/>
  <c r="AM1395" i="1"/>
  <c r="AM1528" i="1" s="1"/>
  <c r="N1395" i="1"/>
  <c r="N1528" i="1" s="1"/>
  <c r="G1395" i="1"/>
  <c r="G1528" i="1" s="1"/>
  <c r="L1395" i="1"/>
  <c r="L1528" i="1" s="1"/>
  <c r="Y1395" i="1"/>
  <c r="Y1528" i="1" s="1"/>
  <c r="AL1395" i="1"/>
  <c r="AL1528" i="1" s="1"/>
  <c r="AE1395" i="1"/>
  <c r="AE1528" i="1" s="1"/>
  <c r="U1395" i="1"/>
  <c r="U1528" i="1" s="1"/>
  <c r="AS1395" i="1"/>
  <c r="AS1528" i="1" s="1"/>
  <c r="AN1395" i="1"/>
  <c r="AN1528" i="1" s="1"/>
  <c r="Z1395" i="1"/>
  <c r="Z1528" i="1" s="1"/>
  <c r="AD1325" i="1"/>
  <c r="AE1325" i="1"/>
  <c r="K1325" i="1"/>
  <c r="F1325" i="1"/>
  <c r="L1325" i="1"/>
  <c r="AG1325" i="1"/>
  <c r="AC1325" i="1"/>
  <c r="J1325" i="1"/>
  <c r="Y1325" i="1"/>
  <c r="P1325" i="1"/>
  <c r="AP1325" i="1"/>
  <c r="X1325" i="1"/>
  <c r="O1325" i="1"/>
  <c r="AK1325" i="1"/>
  <c r="T1325" i="1"/>
  <c r="AN1325" i="1"/>
  <c r="AS1325" i="1"/>
  <c r="AL1325" i="1"/>
  <c r="T1333" i="1"/>
  <c r="K1333" i="1"/>
  <c r="AA1333" i="1"/>
  <c r="P1333" i="1"/>
  <c r="AG1333" i="1"/>
  <c r="U1333" i="1"/>
  <c r="AR1333" i="1"/>
  <c r="F1333" i="1"/>
  <c r="S1333" i="1"/>
  <c r="AK1333" i="1"/>
  <c r="X1333" i="1"/>
  <c r="AC1333" i="1"/>
  <c r="Q1333" i="1"/>
  <c r="Y1333" i="1"/>
  <c r="O1333" i="1"/>
  <c r="H1333" i="1"/>
  <c r="W1333" i="1"/>
  <c r="J1333" i="1"/>
  <c r="M1333" i="1"/>
  <c r="AD1333" i="1"/>
  <c r="AB1439" i="1"/>
  <c r="AQ1439" i="1"/>
  <c r="AR1439" i="1"/>
  <c r="AL1439" i="1"/>
  <c r="AE1439" i="1"/>
  <c r="K1439" i="1"/>
  <c r="W1439" i="1"/>
  <c r="AT1439" i="1"/>
  <c r="S1439" i="1"/>
  <c r="AH1439" i="1"/>
  <c r="AA1439" i="1"/>
  <c r="F1439" i="1"/>
  <c r="AF1439" i="1"/>
  <c r="T1439" i="1"/>
  <c r="Q1439" i="1"/>
  <c r="AK1439" i="1"/>
  <c r="H1439" i="1"/>
  <c r="AA1435" i="1"/>
  <c r="AQ1435" i="1"/>
  <c r="AC1435" i="1"/>
  <c r="O1435" i="1"/>
  <c r="J1435" i="1"/>
  <c r="AG1435" i="1"/>
  <c r="P1435" i="1"/>
  <c r="AK1435" i="1"/>
  <c r="K1435" i="1"/>
  <c r="AB1435" i="1"/>
  <c r="AO1435" i="1"/>
  <c r="AT1435" i="1"/>
  <c r="AP1435" i="1"/>
  <c r="S1435" i="1"/>
  <c r="Q1435" i="1"/>
  <c r="AN1435" i="1"/>
  <c r="S1419" i="1"/>
  <c r="AO1398" i="1"/>
  <c r="AJ1361" i="1"/>
  <c r="AH1344" i="1"/>
  <c r="F1395" i="1"/>
  <c r="F1528" i="1" s="1"/>
  <c r="O1395" i="1"/>
  <c r="O1528" i="1" s="1"/>
  <c r="AN1333" i="1"/>
  <c r="I1395" i="1"/>
  <c r="I1528" i="1" s="1"/>
  <c r="I1398" i="1"/>
  <c r="M1344" i="1"/>
  <c r="X1423" i="1"/>
  <c r="X1532" i="1" s="1"/>
  <c r="S1395" i="1"/>
  <c r="S1528" i="1" s="1"/>
  <c r="Q1325" i="1"/>
  <c r="G1439" i="1"/>
  <c r="N1435" i="1"/>
  <c r="AJ1435" i="1"/>
  <c r="AI1333" i="1"/>
  <c r="AQ1395" i="1"/>
  <c r="AQ1528" i="1" s="1"/>
  <c r="U1398" i="1"/>
  <c r="T1419" i="1"/>
  <c r="AM1347" i="1"/>
  <c r="AC1439" i="1"/>
  <c r="AD1347" i="1"/>
  <c r="AJ1325" i="1"/>
  <c r="AE1344" i="1"/>
  <c r="P1395" i="1"/>
  <c r="P1528" i="1" s="1"/>
  <c r="AO1325" i="1"/>
  <c r="AI1347" i="1"/>
  <c r="AR1344" i="1"/>
  <c r="AH1423" i="1"/>
  <c r="AH1532" i="1" s="1"/>
  <c r="W1435" i="1"/>
  <c r="I1439" i="1"/>
  <c r="N1347" i="1"/>
  <c r="AD1423" i="1"/>
  <c r="AD1532" i="1" s="1"/>
  <c r="AB1333" i="1"/>
  <c r="AE1435" i="1"/>
  <c r="AH1395" i="1"/>
  <c r="AH1528" i="1" s="1"/>
  <c r="W1325" i="1"/>
  <c r="AN1357" i="1"/>
  <c r="O1398" i="1"/>
  <c r="Z1344" i="1"/>
  <c r="H1395" i="1"/>
  <c r="H1528" i="1" s="1"/>
  <c r="AF1347" i="1"/>
  <c r="AM1344" i="1"/>
  <c r="V1435" i="1"/>
  <c r="AT1325" i="1"/>
  <c r="O1357" i="1"/>
  <c r="AS1333" i="1"/>
  <c r="W1395" i="1"/>
  <c r="W1528" i="1" s="1"/>
  <c r="Q1347" i="1"/>
  <c r="AM1435" i="1"/>
  <c r="R1435" i="1"/>
  <c r="G1344" i="1"/>
  <c r="L1344" i="1"/>
  <c r="F1357" i="1"/>
  <c r="Q1395" i="1"/>
  <c r="Q1528" i="1" s="1"/>
  <c r="Z1439" i="1"/>
  <c r="O1326" i="1"/>
  <c r="L1333" i="1"/>
  <c r="AQ1368" i="1"/>
  <c r="J1368" i="1"/>
  <c r="AT1430" i="1"/>
  <c r="AT1339" i="1"/>
  <c r="AT1531" i="1" s="1"/>
  <c r="Q1430" i="1"/>
  <c r="AI1386" i="1"/>
  <c r="S1368" i="1"/>
  <c r="Q1366" i="1"/>
  <c r="I1336" i="1"/>
  <c r="Y1336" i="1"/>
  <c r="N1339" i="1"/>
  <c r="N1531" i="1" s="1"/>
  <c r="T1430" i="1"/>
  <c r="H1386" i="1"/>
  <c r="AL1368" i="1"/>
  <c r="AC1339" i="1"/>
  <c r="AC1531" i="1" s="1"/>
  <c r="AQ1430" i="1"/>
  <c r="AJ1366" i="1"/>
  <c r="AD1368" i="1"/>
  <c r="G1339" i="1"/>
  <c r="G1531" i="1" s="1"/>
  <c r="AC1430" i="1"/>
  <c r="R1366" i="1"/>
  <c r="Z1368" i="1"/>
  <c r="N1368" i="1"/>
  <c r="AP1368" i="1"/>
  <c r="T1339" i="1"/>
  <c r="T1531" i="1" s="1"/>
  <c r="AM1430" i="1"/>
  <c r="AA1368" i="1"/>
  <c r="P1339" i="1"/>
  <c r="P1531" i="1" s="1"/>
  <c r="AP1366" i="1"/>
  <c r="L1368" i="1"/>
  <c r="AH1368" i="1"/>
  <c r="AH1339" i="1"/>
  <c r="AH1531" i="1" s="1"/>
  <c r="AL1430" i="1"/>
  <c r="T1386" i="1"/>
  <c r="O1368" i="1"/>
  <c r="H1366" i="1"/>
  <c r="AK1336" i="1"/>
  <c r="AE1336" i="1"/>
  <c r="K1386" i="1"/>
  <c r="AO1339" i="1"/>
  <c r="AO1531" i="1" s="1"/>
  <c r="R1430" i="1"/>
  <c r="AE1430" i="1"/>
  <c r="F1366" i="1"/>
  <c r="AR1368" i="1"/>
  <c r="AG1386" i="1"/>
  <c r="AL1366" i="1"/>
  <c r="K1336" i="1"/>
  <c r="S1336" i="1"/>
  <c r="AQ1386" i="1"/>
  <c r="AI1339" i="1"/>
  <c r="AI1531" i="1" s="1"/>
  <c r="AJ1368" i="1"/>
  <c r="H1368" i="1"/>
  <c r="I1368" i="1"/>
  <c r="AH1430" i="1"/>
  <c r="AA1366" i="1"/>
  <c r="AM1336" i="1"/>
  <c r="AR1366" i="1"/>
  <c r="AD1366" i="1"/>
  <c r="AF1368" i="1"/>
  <c r="F1336" i="1"/>
  <c r="AH1336" i="1"/>
  <c r="N1430" i="1"/>
  <c r="V1386" i="1"/>
  <c r="Z1339" i="1"/>
  <c r="Z1531" i="1" s="1"/>
  <c r="AN1366" i="1"/>
  <c r="T1366" i="1"/>
  <c r="U1386" i="1"/>
  <c r="AN1386" i="1"/>
  <c r="W1430" i="1"/>
  <c r="AR1430" i="1"/>
  <c r="AN1430" i="1"/>
  <c r="AL1386" i="1"/>
  <c r="W1366" i="1"/>
  <c r="AA1339" i="1"/>
  <c r="AA1531" i="1" s="1"/>
  <c r="AO1366" i="1"/>
  <c r="AE1368" i="1"/>
  <c r="AT1368" i="1"/>
  <c r="AN1339" i="1"/>
  <c r="AN1531" i="1" s="1"/>
  <c r="K1368" i="1"/>
  <c r="AL1339" i="1"/>
  <c r="AL1531" i="1" s="1"/>
  <c r="O1366" i="1"/>
  <c r="J1366" i="1"/>
  <c r="R1368" i="1"/>
  <c r="W1339" i="1"/>
  <c r="W1531" i="1" s="1"/>
  <c r="Y1430" i="1"/>
  <c r="G1386" i="1"/>
  <c r="AA1386" i="1"/>
  <c r="AI1366" i="1"/>
  <c r="AO1336" i="1"/>
  <c r="AJ1336" i="1"/>
  <c r="AO1368" i="1"/>
  <c r="AQ1336" i="1"/>
  <c r="AQ1339" i="1"/>
  <c r="AQ1531" i="1" s="1"/>
  <c r="X1430" i="1"/>
  <c r="X1386" i="1"/>
  <c r="G1336" i="1"/>
  <c r="R1336" i="1"/>
  <c r="AP1336" i="1"/>
  <c r="M1339" i="1"/>
  <c r="M1531" i="1" s="1"/>
  <c r="O1430" i="1"/>
  <c r="AH1386" i="1"/>
  <c r="M1368" i="1"/>
  <c r="W1368" i="1"/>
  <c r="AA1336" i="1"/>
  <c r="AM1368" i="1"/>
  <c r="F1339" i="1"/>
  <c r="F1531" i="1" s="1"/>
  <c r="S1430" i="1"/>
  <c r="S1386" i="1"/>
  <c r="AR1336" i="1"/>
  <c r="Y1366" i="1"/>
  <c r="X1339" i="1"/>
  <c r="X1531" i="1" s="1"/>
  <c r="Z1430" i="1"/>
  <c r="AM1386" i="1"/>
  <c r="AP1386" i="1"/>
  <c r="K1366" i="1"/>
  <c r="AS1386" i="1"/>
  <c r="AB1430" i="1"/>
  <c r="AS1336" i="1"/>
  <c r="AG1336" i="1"/>
  <c r="U1339" i="1"/>
  <c r="U1531" i="1" s="1"/>
  <c r="AP1339" i="1"/>
  <c r="AP1531" i="1" s="1"/>
  <c r="AF1366" i="1"/>
  <c r="I1366" i="1"/>
  <c r="G1366" i="1"/>
  <c r="AP1430" i="1"/>
  <c r="I1386" i="1"/>
  <c r="AT1386" i="1"/>
  <c r="P1386" i="1"/>
  <c r="AA1430" i="1"/>
  <c r="I1430" i="1"/>
  <c r="X1368" i="1"/>
  <c r="U1366" i="1"/>
  <c r="AD1336" i="1"/>
  <c r="AC1368" i="1"/>
  <c r="J1336" i="1"/>
  <c r="AK1366" i="1"/>
  <c r="V1368" i="1"/>
  <c r="AM1339" i="1"/>
  <c r="AM1531" i="1" s="1"/>
  <c r="J1430" i="1"/>
  <c r="F1386" i="1"/>
  <c r="W1336" i="1"/>
  <c r="V1336" i="1"/>
  <c r="Y1339" i="1"/>
  <c r="Y1531" i="1" s="1"/>
  <c r="F1430" i="1"/>
  <c r="AB1366" i="1"/>
  <c r="I1339" i="1"/>
  <c r="I1531" i="1" s="1"/>
  <c r="AO1430" i="1"/>
  <c r="M1386" i="1"/>
  <c r="AN1368" i="1"/>
  <c r="AS1368" i="1"/>
  <c r="AC1366" i="1"/>
  <c r="T1336" i="1"/>
  <c r="S1339" i="1"/>
  <c r="S1531" i="1" s="1"/>
  <c r="G1430" i="1"/>
  <c r="AE1366" i="1"/>
  <c r="AF1430" i="1"/>
  <c r="U1336" i="1"/>
  <c r="AT1366" i="1"/>
  <c r="Q1336" i="1"/>
  <c r="P1430" i="1"/>
  <c r="G1368" i="1"/>
  <c r="S1366" i="1"/>
  <c r="F1368" i="1"/>
  <c r="T1368" i="1"/>
  <c r="P1368" i="1"/>
  <c r="Q1386" i="1"/>
  <c r="X1336" i="1"/>
  <c r="AI1336" i="1"/>
  <c r="O1386" i="1"/>
  <c r="J1339" i="1"/>
  <c r="J1531" i="1" s="1"/>
  <c r="L1339" i="1"/>
  <c r="L1531" i="1" s="1"/>
  <c r="AS1366" i="1"/>
  <c r="AG1366" i="1"/>
  <c r="H1430" i="1"/>
  <c r="Z1386" i="1"/>
  <c r="R1386" i="1"/>
  <c r="K1430" i="1"/>
  <c r="U1430" i="1"/>
  <c r="AR1362" i="1"/>
  <c r="V1318" i="1"/>
  <c r="T1317" i="1"/>
  <c r="P1311" i="1"/>
  <c r="K1362" i="1"/>
  <c r="AC1317" i="1"/>
  <c r="AE1304" i="1"/>
  <c r="AJ1317" i="1"/>
  <c r="T1311" i="1"/>
  <c r="K1317" i="1"/>
  <c r="AF1317" i="1"/>
  <c r="AG1311" i="1"/>
  <c r="O1317" i="1"/>
  <c r="O1534" i="1" s="1"/>
  <c r="AJ1362" i="1"/>
  <c r="N1317" i="1"/>
  <c r="Y1311" i="1"/>
  <c r="Y1304" i="1"/>
  <c r="U1362" i="1"/>
  <c r="Y1362" i="1"/>
  <c r="AN1311" i="1"/>
  <c r="F1311" i="1"/>
  <c r="AF1304" i="1"/>
  <c r="K1311" i="1"/>
  <c r="P1318" i="1"/>
  <c r="AP1304" i="1"/>
  <c r="S1362" i="1"/>
  <c r="X1318" i="1"/>
  <c r="I1304" i="1"/>
  <c r="I1318" i="1"/>
  <c r="R1317" i="1"/>
  <c r="Q1311" i="1"/>
  <c r="AI1304" i="1"/>
  <c r="R1304" i="1"/>
  <c r="V1362" i="1"/>
  <c r="P1362" i="1"/>
  <c r="I1317" i="1"/>
  <c r="L1317" i="1"/>
  <c r="G1362" i="1"/>
  <c r="AN1317" i="1"/>
  <c r="V1317" i="1"/>
  <c r="Z1362" i="1"/>
  <c r="J1318" i="1"/>
  <c r="AS1318" i="1"/>
  <c r="AR1318" i="1"/>
  <c r="Z1304" i="1"/>
  <c r="AB1304" i="1"/>
  <c r="V1304" i="1"/>
  <c r="V1311" i="1"/>
  <c r="U1311" i="1"/>
  <c r="AB1311" i="1"/>
  <c r="AH1362" i="1"/>
  <c r="AE1362" i="1"/>
  <c r="AM1304" i="1"/>
  <c r="L1318" i="1"/>
  <c r="AM1318" i="1"/>
  <c r="G1318" i="1"/>
  <c r="AT1317" i="1"/>
  <c r="AP1311" i="1"/>
  <c r="AQ1311" i="1"/>
  <c r="N1318" i="1"/>
  <c r="Y1317" i="1"/>
  <c r="W1311" i="1"/>
  <c r="AI1362" i="1"/>
  <c r="AK1318" i="1"/>
  <c r="X1317" i="1"/>
  <c r="AE1318" i="1"/>
  <c r="AL1362" i="1"/>
  <c r="AE1317" i="1"/>
  <c r="AO1311" i="1"/>
  <c r="AT1311" i="1"/>
  <c r="AF1362" i="1"/>
  <c r="N1311" i="1"/>
  <c r="F1362" i="1"/>
  <c r="AK1304" i="1"/>
  <c r="AS1317" i="1"/>
  <c r="AK1362" i="1"/>
  <c r="AH1318" i="1"/>
  <c r="F1317" i="1"/>
  <c r="AD1304" i="1"/>
  <c r="K1304" i="1"/>
  <c r="X1311" i="1"/>
  <c r="M1318" i="1"/>
  <c r="G1317" i="1"/>
  <c r="AM1311" i="1"/>
  <c r="R1318" i="1"/>
  <c r="H1317" i="1"/>
  <c r="AA1317" i="1"/>
  <c r="AI1317" i="1"/>
  <c r="AF1311" i="1"/>
  <c r="AO1304" i="1"/>
  <c r="AR1304" i="1"/>
  <c r="AL1318" i="1"/>
  <c r="U1318" i="1"/>
  <c r="S1304" i="1"/>
  <c r="L1304" i="1"/>
  <c r="Z1311" i="1"/>
  <c r="AH1311" i="1"/>
  <c r="G1311" i="1"/>
  <c r="AO1362" i="1"/>
  <c r="T1362" i="1"/>
  <c r="AD1362" i="1"/>
  <c r="R1311" i="1"/>
  <c r="N1362" i="1"/>
  <c r="S1311" i="1"/>
  <c r="AT1362" i="1"/>
  <c r="Q1317" i="1"/>
  <c r="AB1317" i="1"/>
  <c r="AB1534" i="1" s="1"/>
  <c r="Q1362" i="1"/>
  <c r="AR1317" i="1"/>
  <c r="AD1317" i="1"/>
  <c r="F1304" i="1"/>
  <c r="AD1311" i="1"/>
  <c r="Y1318" i="1"/>
  <c r="AM1317" i="1"/>
  <c r="AQ1362" i="1"/>
  <c r="AT1318" i="1"/>
  <c r="AC1311" i="1"/>
  <c r="M1362" i="1"/>
  <c r="X1304" i="1"/>
  <c r="O1362" i="1"/>
  <c r="AH1317" i="1"/>
  <c r="W1318" i="1"/>
  <c r="W1304" i="1"/>
  <c r="AC1304" i="1"/>
  <c r="W1362" i="1"/>
  <c r="J1311" i="1"/>
  <c r="F1318" i="1"/>
  <c r="O1304" i="1"/>
  <c r="H1304" i="1"/>
  <c r="AL1317" i="1"/>
  <c r="T1304" i="1"/>
  <c r="AP1362" i="1"/>
  <c r="AL1311" i="1"/>
  <c r="S1317" i="1"/>
  <c r="AJ1318" i="1"/>
  <c r="P1304" i="1"/>
  <c r="AJ1304" i="1"/>
  <c r="H1311" i="1"/>
  <c r="X1362" i="1"/>
  <c r="AA1318" i="1"/>
  <c r="AL1304" i="1"/>
  <c r="AS1362" i="1"/>
  <c r="AO1318" i="1"/>
  <c r="W1317" i="1"/>
  <c r="AO1317" i="1"/>
  <c r="Z1318" i="1"/>
  <c r="AN1304" i="1"/>
  <c r="G1304" i="1"/>
  <c r="AS1311" i="1"/>
  <c r="M1311" i="1"/>
  <c r="J1362" i="1"/>
  <c r="G1398" i="1"/>
  <c r="H1361" i="1"/>
  <c r="AH1398" i="1"/>
  <c r="V1361" i="1"/>
  <c r="AL1419" i="1"/>
  <c r="R1361" i="1"/>
  <c r="AM1326" i="1"/>
  <c r="AG1326" i="1"/>
  <c r="AA1398" i="1"/>
  <c r="M1423" i="1"/>
  <c r="M1532" i="1" s="1"/>
  <c r="X1326" i="1"/>
  <c r="Q1398" i="1"/>
  <c r="AI1423" i="1"/>
  <c r="AI1532" i="1" s="1"/>
  <c r="AS1419" i="1"/>
  <c r="AE1398" i="1"/>
  <c r="G1361" i="1"/>
  <c r="AB1326" i="1"/>
  <c r="L1361" i="1"/>
  <c r="T1398" i="1"/>
  <c r="AF1361" i="1"/>
  <c r="AM1398" i="1"/>
  <c r="AI1326" i="1"/>
  <c r="F1398" i="1"/>
  <c r="U1423" i="1"/>
  <c r="U1532" i="1" s="1"/>
  <c r="AD1326" i="1"/>
  <c r="N1423" i="1"/>
  <c r="N1532" i="1" s="1"/>
  <c r="AQ1361" i="1"/>
  <c r="AA1326" i="1"/>
  <c r="AO1419" i="1"/>
  <c r="AR1398" i="1"/>
  <c r="K1423" i="1"/>
  <c r="K1532" i="1" s="1"/>
  <c r="P1398" i="1"/>
  <c r="AL1326" i="1"/>
  <c r="V1326" i="1"/>
  <c r="AC1361" i="1"/>
  <c r="AD1361" i="1"/>
  <c r="AR1361" i="1"/>
  <c r="AF1326" i="1"/>
  <c r="Z1326" i="1"/>
  <c r="AT1326" i="1"/>
  <c r="P1423" i="1"/>
  <c r="P1532" i="1" s="1"/>
  <c r="AT1423" i="1"/>
  <c r="AT1532" i="1" s="1"/>
  <c r="H1419" i="1"/>
  <c r="AH1419" i="1"/>
  <c r="AB1419" i="1"/>
  <c r="R1419" i="1"/>
  <c r="AM1419" i="1"/>
  <c r="O1419" i="1"/>
  <c r="N1419" i="1"/>
  <c r="Y1326" i="1"/>
  <c r="AE1419" i="1"/>
  <c r="AK1423" i="1"/>
  <c r="AK1532" i="1" s="1"/>
  <c r="AK1419" i="1"/>
  <c r="T1361" i="1"/>
  <c r="L1326" i="1"/>
  <c r="G1423" i="1"/>
  <c r="G1532" i="1" s="1"/>
  <c r="AC1419" i="1"/>
  <c r="AE1361" i="1"/>
  <c r="AK1398" i="1"/>
  <c r="R1326" i="1"/>
  <c r="AI1419" i="1"/>
  <c r="AI1530" i="1" s="1"/>
  <c r="J1423" i="1"/>
  <c r="J1532" i="1" s="1"/>
  <c r="AF1398" i="1"/>
  <c r="AB1423" i="1"/>
  <c r="AB1532" i="1" s="1"/>
  <c r="AJ1398" i="1"/>
  <c r="AR1419" i="1"/>
  <c r="AC1423" i="1"/>
  <c r="AC1532" i="1" s="1"/>
  <c r="AB1398" i="1"/>
  <c r="N1361" i="1"/>
  <c r="AQ1419" i="1"/>
  <c r="K1398" i="1"/>
  <c r="Y1423" i="1"/>
  <c r="Y1532" i="1" s="1"/>
  <c r="AR1326" i="1"/>
  <c r="AA1423" i="1"/>
  <c r="AA1532" i="1" s="1"/>
  <c r="Y1361" i="1"/>
  <c r="AP1419" i="1"/>
  <c r="AJ1423" i="1"/>
  <c r="AJ1532" i="1" s="1"/>
  <c r="AD1419" i="1"/>
  <c r="AI1398" i="1"/>
  <c r="Z1361" i="1"/>
  <c r="V1398" i="1"/>
  <c r="AG1423" i="1"/>
  <c r="AG1532" i="1" s="1"/>
  <c r="W1423" i="1"/>
  <c r="U1419" i="1"/>
  <c r="AN1398" i="1"/>
  <c r="AE1326" i="1"/>
  <c r="AB1361" i="1"/>
  <c r="AT1398" i="1"/>
  <c r="Q1361" i="1"/>
  <c r="AQ1398" i="1"/>
  <c r="AP1361" i="1"/>
  <c r="AP1527" i="1" s="1"/>
  <c r="P1361" i="1"/>
  <c r="V1419" i="1"/>
  <c r="G1419" i="1"/>
  <c r="U1326" i="1"/>
  <c r="AN1326" i="1"/>
  <c r="Q1326" i="1"/>
  <c r="F1326" i="1"/>
  <c r="AO1423" i="1"/>
  <c r="T1423" i="1"/>
  <c r="T1532" i="1" s="1"/>
  <c r="X1419" i="1"/>
  <c r="AA1419" i="1"/>
  <c r="F1419" i="1"/>
  <c r="AR1339" i="1"/>
  <c r="AR1531" i="1" s="1"/>
  <c r="Q1419" i="1"/>
  <c r="AR1423" i="1"/>
  <c r="AR1532" i="1" s="1"/>
  <c r="AG1419" i="1"/>
  <c r="AN1361" i="1"/>
  <c r="T1326" i="1"/>
  <c r="S1423" i="1"/>
  <c r="S1532" i="1" s="1"/>
  <c r="R1398" i="1"/>
  <c r="AI1361" i="1"/>
  <c r="AD1398" i="1"/>
  <c r="AS1423" i="1"/>
  <c r="AS1532" i="1" s="1"/>
  <c r="J1361" i="1"/>
  <c r="AH1361" i="1"/>
  <c r="Y1398" i="1"/>
  <c r="S1361" i="1"/>
  <c r="Y1419" i="1"/>
  <c r="H1423" i="1"/>
  <c r="H1532" i="1" s="1"/>
  <c r="AJ1419" i="1"/>
  <c r="J1398" i="1"/>
  <c r="AP1326" i="1"/>
  <c r="X1398" i="1"/>
  <c r="K1419" i="1"/>
  <c r="AS1398" i="1"/>
  <c r="X1361" i="1"/>
  <c r="J1419" i="1"/>
  <c r="M1398" i="1"/>
  <c r="AM1423" i="1"/>
  <c r="AM1532" i="1" s="1"/>
  <c r="N1326" i="1"/>
  <c r="AL1423" i="1"/>
  <c r="AA1361" i="1"/>
  <c r="H1398" i="1"/>
  <c r="AG1361" i="1"/>
  <c r="I1361" i="1"/>
  <c r="L1423" i="1"/>
  <c r="L1532" i="1" s="1"/>
  <c r="AQ1326" i="1"/>
  <c r="J1326" i="1"/>
  <c r="H1326" i="1"/>
  <c r="G1326" i="1"/>
  <c r="AN1423" i="1"/>
  <c r="AN1532" i="1" s="1"/>
  <c r="V1423" i="1"/>
  <c r="V1532" i="1" s="1"/>
  <c r="AT1419" i="1"/>
  <c r="W1419" i="1"/>
  <c r="C2261" i="1"/>
  <c r="B2262" i="1" s="1"/>
  <c r="D2260" i="1"/>
  <c r="K1528" i="1"/>
  <c r="AW1529" i="1"/>
  <c r="Q1532" i="1"/>
  <c r="AD1530" i="1" l="1"/>
  <c r="AG1534" i="1"/>
  <c r="AA1527" i="1"/>
  <c r="J1534" i="1"/>
  <c r="U1534" i="1"/>
  <c r="O1527" i="1"/>
  <c r="AS1530" i="1"/>
  <c r="Z1534" i="1"/>
  <c r="AK1534" i="1"/>
  <c r="V1530" i="1"/>
  <c r="AI1534" i="1"/>
  <c r="V1534" i="1"/>
  <c r="AS1534" i="1"/>
  <c r="M1534" i="1"/>
  <c r="AQ1534" i="1"/>
  <c r="R1530" i="1"/>
  <c r="X1534" i="1"/>
  <c r="Y1534" i="1"/>
  <c r="AJ1527" i="1"/>
  <c r="AB1526" i="1"/>
  <c r="G1534" i="1"/>
  <c r="W1526" i="1"/>
  <c r="AF1526" i="1"/>
  <c r="M1526" i="1"/>
  <c r="AP1534" i="1"/>
  <c r="T1530" i="1"/>
  <c r="L1526" i="1"/>
  <c r="AN1534" i="1"/>
  <c r="P1526" i="1"/>
  <c r="N1527" i="1"/>
  <c r="I1530" i="1"/>
  <c r="L1527" i="1"/>
  <c r="AL1527" i="1"/>
  <c r="AO1527" i="1"/>
  <c r="X1526" i="1"/>
  <c r="AC1526" i="1"/>
  <c r="G1526" i="1"/>
  <c r="Q1533" i="1"/>
  <c r="T1534" i="1"/>
  <c r="P1534" i="1"/>
  <c r="AL1534" i="1"/>
  <c r="AD1534" i="1"/>
  <c r="AF1530" i="1"/>
  <c r="AQ1533" i="1"/>
  <c r="AA1530" i="1"/>
  <c r="F1533" i="1"/>
  <c r="AI1533" i="1"/>
  <c r="AO1534" i="1"/>
  <c r="AH1534" i="1"/>
  <c r="AH1533" i="1"/>
  <c r="AT1534" i="1"/>
  <c r="U1527" i="1"/>
  <c r="Z1526" i="1"/>
  <c r="O1526" i="1"/>
  <c r="N1526" i="1"/>
  <c r="W1527" i="1"/>
  <c r="AN1533" i="1"/>
  <c r="AP1530" i="1"/>
  <c r="AR1526" i="1"/>
  <c r="AH1526" i="1"/>
  <c r="AP1526" i="1"/>
  <c r="AQ1526" i="1"/>
  <c r="P1530" i="1"/>
  <c r="J1533" i="1"/>
  <c r="N1533" i="1"/>
  <c r="AG1530" i="1"/>
  <c r="AK1527" i="1"/>
  <c r="L1533" i="1"/>
  <c r="X1533" i="1"/>
  <c r="AS1533" i="1"/>
  <c r="AM1534" i="1"/>
  <c r="Q1534" i="1"/>
  <c r="S1533" i="1"/>
  <c r="AO1533" i="1"/>
  <c r="H1534" i="1"/>
  <c r="R1526" i="1"/>
  <c r="AK1526" i="1"/>
  <c r="AN1526" i="1"/>
  <c r="AM1526" i="1"/>
  <c r="H1526" i="1"/>
  <c r="AG1526" i="1"/>
  <c r="S1530" i="1"/>
  <c r="AO1526" i="1"/>
  <c r="K1530" i="1"/>
  <c r="AJ1530" i="1"/>
  <c r="T1533" i="1"/>
  <c r="Q1530" i="1"/>
  <c r="AK1530" i="1"/>
  <c r="AB1530" i="1"/>
  <c r="P1533" i="1"/>
  <c r="O1533" i="1"/>
  <c r="AC1533" i="1"/>
  <c r="I1534" i="1"/>
  <c r="AJ1526" i="1"/>
  <c r="AF1534" i="1"/>
  <c r="S1534" i="1"/>
  <c r="M1533" i="1"/>
  <c r="R1534" i="1"/>
  <c r="S1526" i="1"/>
  <c r="Z1530" i="1"/>
  <c r="AS1535" i="1"/>
  <c r="V1533" i="1"/>
  <c r="W1533" i="1"/>
  <c r="K1534" i="1"/>
  <c r="W1530" i="1"/>
  <c r="AB1533" i="1"/>
  <c r="AL1530" i="1"/>
  <c r="AE1534" i="1"/>
  <c r="AK1533" i="1"/>
  <c r="H1530" i="1"/>
  <c r="AC1534" i="1"/>
  <c r="AS1526" i="1"/>
  <c r="T1526" i="1"/>
  <c r="AD1526" i="1"/>
  <c r="AL1526" i="1"/>
  <c r="Y1526" i="1"/>
  <c r="AI1526" i="1"/>
  <c r="AE1533" i="1"/>
  <c r="AQ1530" i="1"/>
  <c r="AE1527" i="1"/>
  <c r="AF1533" i="1"/>
  <c r="AJ1533" i="1"/>
  <c r="AR1534" i="1"/>
  <c r="U1533" i="1"/>
  <c r="F1534" i="1"/>
  <c r="U1526" i="1"/>
  <c r="AT1527" i="1"/>
  <c r="AN1530" i="1"/>
  <c r="F1530" i="1"/>
  <c r="AE1530" i="1"/>
  <c r="AM1530" i="1"/>
  <c r="AL1533" i="1"/>
  <c r="AD1533" i="1"/>
  <c r="L1534" i="1"/>
  <c r="I1533" i="1"/>
  <c r="AR1533" i="1"/>
  <c r="Q1526" i="1"/>
  <c r="AE1526" i="1"/>
  <c r="AO1530" i="1"/>
  <c r="J1526" i="1"/>
  <c r="AT1526" i="1"/>
  <c r="I1526" i="1"/>
  <c r="W1534" i="1"/>
  <c r="V1526" i="1"/>
  <c r="AJ1534" i="1"/>
  <c r="K1526" i="1"/>
  <c r="F1526" i="1"/>
  <c r="AA1534" i="1"/>
  <c r="N1534" i="1"/>
  <c r="U1530" i="1"/>
  <c r="AH1530" i="1"/>
  <c r="G1530" i="1"/>
  <c r="AA1526" i="1"/>
  <c r="AC1530" i="1"/>
  <c r="H1527" i="1"/>
  <c r="Y1533" i="1"/>
  <c r="M1530" i="1"/>
  <c r="N1530" i="1"/>
  <c r="Y1530" i="1"/>
  <c r="J1527" i="1"/>
  <c r="R1527" i="1"/>
  <c r="F1527" i="1"/>
  <c r="AM1533" i="1"/>
  <c r="L1530" i="1"/>
  <c r="M1535" i="1"/>
  <c r="G1533" i="1"/>
  <c r="AP1533" i="1"/>
  <c r="AM1527" i="1"/>
  <c r="K1533" i="1"/>
  <c r="AJ1535" i="1"/>
  <c r="X1530" i="1"/>
  <c r="AT1530" i="1"/>
  <c r="H1533" i="1"/>
  <c r="J1530" i="1"/>
  <c r="AH1535" i="1"/>
  <c r="AW1531" i="1"/>
  <c r="O1530" i="1"/>
  <c r="M1527" i="1"/>
  <c r="I1535" i="1"/>
  <c r="AL1535" i="1"/>
  <c r="X1535" i="1"/>
  <c r="AI1527" i="1"/>
  <c r="AN1527" i="1"/>
  <c r="P1527" i="1"/>
  <c r="Z1527" i="1"/>
  <c r="AT1533" i="1"/>
  <c r="AD1527" i="1"/>
  <c r="Q1535" i="1"/>
  <c r="V1527" i="1"/>
  <c r="AG1527" i="1"/>
  <c r="N1535" i="1"/>
  <c r="AO1535" i="1"/>
  <c r="W1535" i="1"/>
  <c r="Y1527" i="1"/>
  <c r="K1535" i="1"/>
  <c r="S1527" i="1"/>
  <c r="AR1527" i="1"/>
  <c r="O1535" i="1"/>
  <c r="AQ1527" i="1"/>
  <c r="T1527" i="1"/>
  <c r="I1527" i="1"/>
  <c r="AM1535" i="1"/>
  <c r="S1535" i="1"/>
  <c r="R1535" i="1"/>
  <c r="AA1535" i="1"/>
  <c r="AF1527" i="1"/>
  <c r="AG1535" i="1"/>
  <c r="X1527" i="1"/>
  <c r="J1535" i="1"/>
  <c r="AF1535" i="1"/>
  <c r="L1535" i="1"/>
  <c r="G1535" i="1"/>
  <c r="U1535" i="1"/>
  <c r="AE1535" i="1"/>
  <c r="F1535" i="1"/>
  <c r="AT1535" i="1"/>
  <c r="AQ1535" i="1"/>
  <c r="AI1535" i="1"/>
  <c r="AN1535" i="1"/>
  <c r="AP1535" i="1"/>
  <c r="AB1535" i="1"/>
  <c r="Z1535" i="1"/>
  <c r="AC1535" i="1"/>
  <c r="K1527" i="1"/>
  <c r="AB1527" i="1"/>
  <c r="Q1527" i="1"/>
  <c r="AO1532" i="1"/>
  <c r="AL1532" i="1"/>
  <c r="P1535" i="1"/>
  <c r="AA1533" i="1"/>
  <c r="AG1533" i="1"/>
  <c r="AH1527" i="1"/>
  <c r="V1535" i="1"/>
  <c r="AK1535" i="1"/>
  <c r="T1535" i="1"/>
  <c r="H1535" i="1"/>
  <c r="R1533" i="1"/>
  <c r="Z1533" i="1"/>
  <c r="W1532" i="1"/>
  <c r="AC1527" i="1"/>
  <c r="G1527" i="1"/>
  <c r="AD1535" i="1"/>
  <c r="Y1535" i="1"/>
  <c r="AR1535" i="1"/>
  <c r="AS1527" i="1"/>
  <c r="AR1530" i="1"/>
  <c r="C2262" i="1"/>
  <c r="B2263" i="1" s="1"/>
  <c r="D2261" i="1"/>
  <c r="AW1528" i="1"/>
  <c r="AW1526" i="1" l="1"/>
  <c r="AW1534" i="1"/>
  <c r="AW1530" i="1"/>
  <c r="AW1532" i="1"/>
  <c r="AW1533" i="1"/>
  <c r="AW1527" i="1"/>
  <c r="C2263" i="1"/>
  <c r="B2264" i="1" s="1"/>
  <c r="D2262" i="1"/>
  <c r="AW1535" i="1" l="1"/>
  <c r="C2264" i="1"/>
  <c r="B2265" i="1" s="1"/>
  <c r="D2263" i="1"/>
  <c r="C2265" i="1" l="1"/>
  <c r="B2266" i="1" s="1"/>
  <c r="D2264" i="1"/>
  <c r="C2266" i="1" l="1"/>
  <c r="B2267" i="1" s="1"/>
  <c r="D2265" i="1"/>
  <c r="C2267" i="1" l="1"/>
  <c r="B2268" i="1" s="1"/>
  <c r="D2266" i="1"/>
  <c r="C2268" i="1" l="1"/>
  <c r="B2269" i="1" s="1"/>
  <c r="D2267" i="1"/>
  <c r="C2269" i="1" l="1"/>
  <c r="B2270" i="1" s="1"/>
  <c r="D2268" i="1"/>
  <c r="C2270" i="1" l="1"/>
  <c r="B2271" i="1" s="1"/>
  <c r="D2269" i="1"/>
  <c r="C2271" i="1" l="1"/>
  <c r="B2272" i="1" s="1"/>
  <c r="D2270" i="1"/>
  <c r="C2272" i="1" l="1"/>
  <c r="B2273" i="1" s="1"/>
  <c r="D2271" i="1"/>
  <c r="C2273" i="1" l="1"/>
  <c r="B2274" i="1" s="1"/>
  <c r="D2272" i="1"/>
  <c r="C2274" i="1" l="1"/>
  <c r="B2275" i="1" s="1"/>
  <c r="D2273" i="1"/>
  <c r="C2275" i="1" l="1"/>
  <c r="B2276" i="1" s="1"/>
  <c r="D2274" i="1"/>
  <c r="C2276" i="1" l="1"/>
  <c r="B2277" i="1" s="1"/>
  <c r="D2275" i="1"/>
  <c r="C2277" i="1" l="1"/>
  <c r="B2278" i="1" s="1"/>
  <c r="D2276" i="1"/>
  <c r="C2278" i="1" l="1"/>
  <c r="B2279" i="1" s="1"/>
  <c r="D2277" i="1"/>
  <c r="C2279" i="1" l="1"/>
  <c r="B2280" i="1" s="1"/>
  <c r="D2278" i="1"/>
  <c r="C2280" i="1" l="1"/>
  <c r="B2281" i="1" s="1"/>
  <c r="D2279" i="1"/>
  <c r="C2281" i="1" l="1"/>
  <c r="B2282" i="1" s="1"/>
  <c r="D2280" i="1"/>
  <c r="C2282" i="1" l="1"/>
  <c r="B2283" i="1" s="1"/>
  <c r="D2281" i="1"/>
  <c r="C2283" i="1" l="1"/>
  <c r="B2284" i="1" s="1"/>
  <c r="D2282" i="1"/>
  <c r="C2284" i="1" l="1"/>
  <c r="B2285" i="1" s="1"/>
  <c r="D2283" i="1"/>
  <c r="C2285" i="1" l="1"/>
  <c r="B2286" i="1" s="1"/>
  <c r="D2284" i="1"/>
  <c r="C2286" i="1" l="1"/>
  <c r="B2287" i="1" s="1"/>
  <c r="D2285" i="1"/>
  <c r="C2287" i="1" l="1"/>
  <c r="B2288" i="1" s="1"/>
  <c r="D2286" i="1"/>
  <c r="C2288" i="1" l="1"/>
  <c r="B2289" i="1" s="1"/>
  <c r="D2287" i="1"/>
  <c r="C2289" i="1" l="1"/>
  <c r="B2290" i="1" s="1"/>
  <c r="D2288" i="1"/>
  <c r="C2290" i="1" l="1"/>
  <c r="B2291" i="1" s="1"/>
  <c r="D2289" i="1"/>
  <c r="C2291" i="1" l="1"/>
  <c r="B2292" i="1" s="1"/>
  <c r="D2290" i="1"/>
  <c r="C2292" i="1" l="1"/>
  <c r="B2293" i="1" s="1"/>
  <c r="D2291" i="1"/>
  <c r="C2293" i="1" l="1"/>
  <c r="B2294" i="1" s="1"/>
  <c r="D2292" i="1"/>
  <c r="C2294" i="1" l="1"/>
  <c r="B2295" i="1" s="1"/>
  <c r="D2293" i="1"/>
  <c r="C2295" i="1" l="1"/>
  <c r="B2296" i="1" s="1"/>
  <c r="D2294" i="1"/>
  <c r="C2296" i="1" l="1"/>
  <c r="B2297" i="1" s="1"/>
  <c r="D2295" i="1"/>
  <c r="C2297" i="1" l="1"/>
  <c r="B2298" i="1" s="1"/>
  <c r="D2296" i="1"/>
  <c r="C2298" i="1" l="1"/>
  <c r="B2299" i="1" s="1"/>
  <c r="D2297" i="1"/>
  <c r="C2299" i="1" l="1"/>
  <c r="B2300" i="1" s="1"/>
  <c r="D2298" i="1"/>
  <c r="C2300" i="1" l="1"/>
  <c r="B2301" i="1" s="1"/>
  <c r="D2299" i="1"/>
  <c r="C2301" i="1" l="1"/>
  <c r="B2302" i="1" s="1"/>
  <c r="D2300" i="1"/>
  <c r="C2302" i="1" l="1"/>
  <c r="B2303" i="1" s="1"/>
  <c r="D2301" i="1"/>
  <c r="C2303" i="1" l="1"/>
  <c r="B2304" i="1" s="1"/>
  <c r="D2302" i="1"/>
  <c r="C2304" i="1" l="1"/>
  <c r="B2305" i="1" s="1"/>
  <c r="D2303" i="1"/>
  <c r="C2305" i="1" l="1"/>
  <c r="B2306" i="1" s="1"/>
  <c r="D2304" i="1"/>
  <c r="C2306" i="1" l="1"/>
  <c r="B2307" i="1" s="1"/>
  <c r="D2305" i="1"/>
  <c r="C2307" i="1" l="1"/>
  <c r="B2308" i="1" s="1"/>
  <c r="D2306" i="1"/>
  <c r="C2308" i="1" l="1"/>
  <c r="B2309" i="1" s="1"/>
  <c r="D2307" i="1"/>
  <c r="C2309" i="1" l="1"/>
  <c r="B2310" i="1" s="1"/>
  <c r="D2308" i="1"/>
  <c r="C2310" i="1" l="1"/>
  <c r="B2311" i="1" s="1"/>
  <c r="D2309" i="1"/>
  <c r="C2311" i="1" l="1"/>
  <c r="B2312" i="1" s="1"/>
  <c r="D2310" i="1"/>
  <c r="C2312" i="1" l="1"/>
  <c r="B2313" i="1" s="1"/>
  <c r="D2311" i="1"/>
  <c r="C2313" i="1" l="1"/>
  <c r="B2314" i="1" s="1"/>
  <c r="D2312" i="1"/>
  <c r="C2314" i="1" l="1"/>
  <c r="B2315" i="1" s="1"/>
  <c r="D2313" i="1"/>
  <c r="D2314" i="1" l="1"/>
  <c r="C2315" i="1" l="1"/>
  <c r="B2316" i="1" s="1"/>
  <c r="D2315" i="1"/>
  <c r="C2316" i="1" l="1"/>
  <c r="B2317" i="1" s="1"/>
  <c r="D2316" i="1"/>
  <c r="C2317" i="1" l="1"/>
  <c r="B2318" i="1" s="1"/>
  <c r="D2317" i="1"/>
  <c r="C2318" i="1" l="1"/>
  <c r="B2319" i="1" s="1"/>
  <c r="D2318" i="1"/>
  <c r="C2319" i="1" l="1"/>
  <c r="B2320" i="1" s="1"/>
  <c r="D2319" i="1"/>
  <c r="C2320" i="1" l="1"/>
  <c r="B2321" i="1" s="1"/>
  <c r="D2320" i="1"/>
  <c r="C2321" i="1" l="1"/>
  <c r="B2322" i="1" s="1"/>
  <c r="D2321" i="1"/>
  <c r="C2322" i="1" l="1"/>
  <c r="B2323" i="1" s="1"/>
  <c r="D2323" i="1" s="1"/>
  <c r="D2322" i="1"/>
  <c r="C2323" i="1" l="1"/>
  <c r="B2324" i="1" s="1"/>
  <c r="C2324" i="1" l="1"/>
  <c r="B2325" i="1" s="1"/>
  <c r="D2324" i="1"/>
  <c r="C2325" i="1" l="1"/>
  <c r="B2326" i="1" s="1"/>
  <c r="D2326" i="1" s="1"/>
  <c r="D2325" i="1"/>
  <c r="C2326" i="1" l="1"/>
  <c r="B2327" i="1" s="1"/>
  <c r="C2327" i="1" l="1"/>
  <c r="B2328" i="1" s="1"/>
  <c r="D2328" i="1" s="1"/>
  <c r="D2327" i="1"/>
  <c r="C2328" i="1" l="1"/>
  <c r="B2329" i="1" s="1"/>
  <c r="C2329" i="1" l="1"/>
  <c r="B2330" i="1" s="1"/>
  <c r="D2329" i="1"/>
  <c r="C2330" i="1" l="1"/>
  <c r="B2331" i="1" s="1"/>
  <c r="D2330" i="1"/>
  <c r="C2331" i="1" l="1"/>
  <c r="B2332" i="1" s="1"/>
  <c r="D2331" i="1"/>
  <c r="C2332" i="1" l="1"/>
  <c r="B2333" i="1" s="1"/>
  <c r="D2332" i="1"/>
  <c r="C2333" i="1" l="1"/>
  <c r="B2334" i="1" s="1"/>
  <c r="D2333" i="1"/>
  <c r="C2334" i="1" l="1"/>
  <c r="B2335" i="1" s="1"/>
  <c r="D2334" i="1"/>
  <c r="C2335" i="1" l="1"/>
  <c r="B2336" i="1" s="1"/>
  <c r="D2335" i="1"/>
  <c r="C2336" i="1" l="1"/>
  <c r="B2337" i="1" s="1"/>
  <c r="D2336" i="1"/>
  <c r="C2337" i="1" l="1"/>
  <c r="B2338" i="1" s="1"/>
  <c r="D2337" i="1"/>
  <c r="C2338" i="1" l="1"/>
  <c r="B2339" i="1" s="1"/>
  <c r="D2338" i="1"/>
  <c r="C2339" i="1" l="1"/>
  <c r="B2340" i="1" s="1"/>
  <c r="D2339" i="1"/>
  <c r="C2340" i="1" l="1"/>
  <c r="B2341" i="1" s="1"/>
  <c r="D2340" i="1"/>
  <c r="C2341" i="1" l="1"/>
  <c r="B2342" i="1" s="1"/>
  <c r="D2341" i="1"/>
  <c r="C2342" i="1" l="1"/>
  <c r="B2343" i="1" s="1"/>
  <c r="D2342" i="1"/>
  <c r="C2343" i="1" l="1"/>
  <c r="B2344" i="1" s="1"/>
  <c r="D2343" i="1"/>
  <c r="C2344" i="1" l="1"/>
  <c r="B2345" i="1" s="1"/>
  <c r="D2344" i="1"/>
  <c r="C2345" i="1" l="1"/>
  <c r="B2346" i="1" s="1"/>
  <c r="D2345" i="1"/>
  <c r="C2346" i="1" l="1"/>
  <c r="B2347" i="1" s="1"/>
  <c r="D2346" i="1"/>
  <c r="C2347" i="1" l="1"/>
  <c r="B2348" i="1" s="1"/>
  <c r="D2347" i="1"/>
  <c r="C2348" i="1" l="1"/>
  <c r="B2349" i="1" s="1"/>
  <c r="D2348" i="1"/>
  <c r="C2349" i="1" l="1"/>
  <c r="B2350" i="1" s="1"/>
  <c r="D2349" i="1"/>
  <c r="C2350" i="1" l="1"/>
  <c r="B2351" i="1" s="1"/>
  <c r="D2350" i="1"/>
  <c r="C2351" i="1" l="1"/>
  <c r="B2352" i="1" s="1"/>
  <c r="D2351" i="1"/>
  <c r="C2352" i="1" l="1"/>
  <c r="B2353" i="1" s="1"/>
  <c r="D2352" i="1"/>
  <c r="C2353" i="1" l="1"/>
  <c r="B2354" i="1" s="1"/>
  <c r="D2353" i="1"/>
  <c r="C2354" i="1" l="1"/>
  <c r="B2355" i="1" s="1"/>
  <c r="D2354" i="1"/>
  <c r="C2355" i="1" l="1"/>
  <c r="B2356" i="1" s="1"/>
  <c r="D2355" i="1"/>
  <c r="C2356" i="1" l="1"/>
  <c r="B2357" i="1" s="1"/>
  <c r="D2356" i="1"/>
  <c r="C2357" i="1" l="1"/>
  <c r="B2358" i="1" s="1"/>
  <c r="D2357" i="1"/>
  <c r="C2358" i="1" l="1"/>
  <c r="B2359" i="1" s="1"/>
  <c r="D2358" i="1"/>
  <c r="C2359" i="1" l="1"/>
  <c r="B2360" i="1" s="1"/>
  <c r="D2359" i="1"/>
  <c r="C2360" i="1" l="1"/>
  <c r="B2361" i="1" s="1"/>
  <c r="D2360" i="1"/>
  <c r="C2361" i="1" l="1"/>
  <c r="B2362" i="1" s="1"/>
  <c r="D2361" i="1"/>
  <c r="C2362" i="1" l="1"/>
  <c r="B2363" i="1" s="1"/>
  <c r="D2362" i="1"/>
  <c r="C2363" i="1" l="1"/>
  <c r="B2364" i="1" s="1"/>
  <c r="D2363" i="1"/>
  <c r="C2364" i="1" l="1"/>
  <c r="B2365" i="1" s="1"/>
  <c r="D2364" i="1"/>
  <c r="C2365" i="1" l="1"/>
  <c r="B2366" i="1" s="1"/>
  <c r="D2365" i="1"/>
  <c r="C2366" i="1" l="1"/>
  <c r="B2367" i="1" s="1"/>
  <c r="D2366" i="1"/>
  <c r="C2367" i="1" l="1"/>
  <c r="B2368" i="1" s="1"/>
  <c r="D2367" i="1"/>
  <c r="C2368" i="1" l="1"/>
  <c r="B2369" i="1" s="1"/>
  <c r="D2368" i="1"/>
  <c r="C2369" i="1" l="1"/>
  <c r="B2370" i="1" s="1"/>
  <c r="D2369" i="1"/>
  <c r="C2370" i="1" l="1"/>
  <c r="B2371" i="1" s="1"/>
  <c r="D2370" i="1"/>
  <c r="C2371" i="1" l="1"/>
  <c r="B2372" i="1" s="1"/>
  <c r="D2371" i="1"/>
  <c r="C2372" i="1" l="1"/>
  <c r="B2373" i="1" s="1"/>
  <c r="D2372" i="1"/>
  <c r="C2373" i="1" l="1"/>
  <c r="B2374" i="1" s="1"/>
  <c r="D2373" i="1"/>
  <c r="C2374" i="1" l="1"/>
  <c r="B2375" i="1" s="1"/>
  <c r="D2374" i="1"/>
  <c r="C2375" i="1" l="1"/>
  <c r="B2376" i="1" s="1"/>
  <c r="D2375" i="1"/>
  <c r="C2376" i="1" l="1"/>
  <c r="B2377" i="1" s="1"/>
  <c r="D2376" i="1"/>
  <c r="C2377" i="1" l="1"/>
  <c r="B2378" i="1" s="1"/>
  <c r="D2377" i="1"/>
  <c r="C2378" i="1" l="1"/>
  <c r="B2379" i="1" s="1"/>
  <c r="D2379" i="1" s="1"/>
  <c r="D2378" i="1"/>
  <c r="C2379" i="1" l="1"/>
  <c r="B2380" i="1" s="1"/>
  <c r="C2380" i="1" l="1"/>
  <c r="B2381" i="1" s="1"/>
  <c r="D2380" i="1"/>
  <c r="C2381" i="1" l="1"/>
  <c r="B2382" i="1" s="1"/>
  <c r="D2381" i="1"/>
  <c r="C2382" i="1" l="1"/>
  <c r="B2383" i="1" s="1"/>
  <c r="D2382" i="1"/>
  <c r="C2383" i="1" l="1"/>
  <c r="B2384" i="1" s="1"/>
  <c r="D2383" i="1"/>
  <c r="C2384" i="1" l="1"/>
  <c r="B2385" i="1" s="1"/>
  <c r="D2384" i="1"/>
  <c r="C2385" i="1" l="1"/>
  <c r="B2386" i="1" s="1"/>
  <c r="D2385" i="1"/>
  <c r="C2386" i="1" l="1"/>
  <c r="B2387" i="1" s="1"/>
  <c r="D2386" i="1"/>
  <c r="C2387" i="1" l="1"/>
  <c r="B2388" i="1" s="1"/>
  <c r="D2387" i="1"/>
  <c r="C2388" i="1" l="1"/>
  <c r="B2389" i="1" s="1"/>
  <c r="D2388" i="1"/>
  <c r="C2389" i="1" l="1"/>
  <c r="B2390" i="1" s="1"/>
  <c r="D2389" i="1"/>
  <c r="C2390" i="1" l="1"/>
  <c r="B2391" i="1" s="1"/>
  <c r="D2390" i="1"/>
  <c r="C2391" i="1" l="1"/>
  <c r="B2392" i="1" s="1"/>
  <c r="D2391" i="1"/>
  <c r="C2392" i="1" l="1"/>
  <c r="B2393" i="1" s="1"/>
  <c r="D2392" i="1"/>
  <c r="C2393" i="1" l="1"/>
  <c r="B2394" i="1" s="1"/>
  <c r="D2393" i="1"/>
  <c r="C2394" i="1" l="1"/>
  <c r="B2395" i="1" s="1"/>
  <c r="D2394" i="1"/>
  <c r="C2395" i="1" l="1"/>
  <c r="B2396" i="1" s="1"/>
  <c r="D2395" i="1"/>
  <c r="C2396" i="1" l="1"/>
  <c r="B2397" i="1" s="1"/>
  <c r="D2396" i="1"/>
  <c r="C2397" i="1" l="1"/>
  <c r="B2398" i="1" s="1"/>
  <c r="D2397" i="1"/>
  <c r="C2398" i="1" l="1"/>
  <c r="B2399" i="1" s="1"/>
  <c r="D2398" i="1"/>
  <c r="C2399" i="1" l="1"/>
  <c r="B2400" i="1" s="1"/>
  <c r="D2399" i="1"/>
  <c r="C2400" i="1" l="1"/>
  <c r="B2401" i="1" s="1"/>
  <c r="D2400" i="1"/>
  <c r="C2401" i="1" l="1"/>
  <c r="B2402" i="1" s="1"/>
  <c r="D2401" i="1"/>
  <c r="C2402" i="1" l="1"/>
  <c r="B2403" i="1" s="1"/>
  <c r="D2402" i="1"/>
  <c r="C2403" i="1" l="1"/>
  <c r="B2404" i="1" s="1"/>
  <c r="D2403" i="1"/>
  <c r="C2404" i="1" l="1"/>
  <c r="B2405" i="1" s="1"/>
  <c r="D2404" i="1"/>
  <c r="C2405" i="1" l="1"/>
  <c r="B2406" i="1" s="1"/>
  <c r="D2405" i="1"/>
  <c r="C2406" i="1" l="1"/>
  <c r="B2407" i="1" s="1"/>
  <c r="D2406" i="1"/>
  <c r="C2407" i="1" l="1"/>
  <c r="B2408" i="1" s="1"/>
  <c r="D2407" i="1"/>
  <c r="C2408" i="1" l="1"/>
  <c r="B2409" i="1" s="1"/>
  <c r="D2408" i="1"/>
  <c r="C2409" i="1" l="1"/>
  <c r="B2410" i="1" s="1"/>
  <c r="D2409" i="1"/>
  <c r="C2410" i="1" l="1"/>
  <c r="B2411" i="1" s="1"/>
  <c r="D2410" i="1"/>
  <c r="C2411" i="1" l="1"/>
  <c r="B2412" i="1" s="1"/>
  <c r="D2411" i="1"/>
  <c r="C2412" i="1" l="1"/>
  <c r="B2413" i="1" s="1"/>
  <c r="D2412" i="1"/>
  <c r="C2413" i="1" l="1"/>
  <c r="B2414" i="1" s="1"/>
  <c r="D2413" i="1"/>
  <c r="C2414" i="1" l="1"/>
  <c r="B2415" i="1" s="1"/>
  <c r="D2414" i="1"/>
  <c r="C2415" i="1" l="1"/>
  <c r="B2416" i="1" s="1"/>
  <c r="D2415" i="1"/>
  <c r="C2416" i="1" l="1"/>
  <c r="B2417" i="1" s="1"/>
  <c r="D2416" i="1"/>
  <c r="C2417" i="1" l="1"/>
  <c r="B2418" i="1" s="1"/>
  <c r="D2417" i="1"/>
  <c r="C2418" i="1" l="1"/>
  <c r="B2419" i="1" s="1"/>
  <c r="D2419" i="1" s="1"/>
  <c r="D2418" i="1"/>
  <c r="C2419" i="1" l="1"/>
  <c r="B2420" i="1" s="1"/>
  <c r="C2420" i="1" l="1"/>
  <c r="B2421" i="1" s="1"/>
  <c r="D2420" i="1"/>
  <c r="C2421" i="1" l="1"/>
  <c r="B2422" i="1" s="1"/>
  <c r="D2422" i="1" s="1"/>
  <c r="D2421" i="1"/>
  <c r="C2422" i="1" l="1"/>
  <c r="B2423" i="1" s="1"/>
  <c r="C2423" i="1" l="1"/>
  <c r="B2424" i="1" s="1"/>
  <c r="D2423" i="1"/>
  <c r="C2424" i="1" l="1"/>
  <c r="B2425" i="1" s="1"/>
  <c r="D2424" i="1"/>
  <c r="C2425" i="1" l="1"/>
  <c r="B2426" i="1" s="1"/>
  <c r="D2425" i="1"/>
  <c r="C2426" i="1" l="1"/>
  <c r="B2427" i="1" s="1"/>
  <c r="D2426" i="1"/>
  <c r="C2427" i="1" l="1"/>
  <c r="B2428" i="1" s="1"/>
  <c r="D2428" i="1" s="1"/>
  <c r="D2427" i="1"/>
  <c r="C2428" i="1" l="1"/>
  <c r="B2429" i="1" s="1"/>
  <c r="C2429" i="1" l="1"/>
  <c r="B2430" i="1" s="1"/>
  <c r="C2430" i="1" s="1"/>
  <c r="D2429" i="1"/>
  <c r="D2430" i="1" l="1"/>
  <c r="B2431" i="1"/>
  <c r="D2431" i="1" l="1"/>
  <c r="C2431" i="1"/>
  <c r="B2432" i="1" s="1"/>
  <c r="D2432" i="1" l="1"/>
  <c r="C2432" i="1"/>
  <c r="B2433" i="1" s="1"/>
  <c r="C2433" i="1" l="1"/>
  <c r="B2434" i="1" s="1"/>
  <c r="D2433" i="1"/>
  <c r="C2434" i="1" l="1"/>
  <c r="B2435" i="1" s="1"/>
  <c r="D2434" i="1"/>
  <c r="C2435" i="1" l="1"/>
  <c r="B2436" i="1" s="1"/>
  <c r="D2436" i="1" s="1"/>
  <c r="D2435" i="1"/>
  <c r="C2436" i="1" l="1"/>
  <c r="B2437" i="1" s="1"/>
  <c r="C2437" i="1" l="1"/>
  <c r="B2438" i="1" s="1"/>
  <c r="D2437" i="1"/>
  <c r="C2438" i="1" l="1"/>
  <c r="B2439" i="1" s="1"/>
  <c r="D2438" i="1"/>
  <c r="C2439" i="1" l="1"/>
  <c r="B2440" i="1" s="1"/>
  <c r="D2439" i="1"/>
  <c r="C2440" i="1" l="1"/>
  <c r="B2441" i="1" s="1"/>
  <c r="D2441" i="1" s="1"/>
  <c r="D2440" i="1"/>
  <c r="C2441" i="1" l="1"/>
  <c r="B2442" i="1" s="1"/>
  <c r="C2442" i="1" l="1"/>
  <c r="B2443" i="1" s="1"/>
  <c r="D2443" i="1" s="1"/>
  <c r="D2442" i="1"/>
  <c r="C2443" i="1" l="1"/>
  <c r="B2444" i="1" s="1"/>
  <c r="D2444" i="1" l="1"/>
  <c r="C2444" i="1"/>
  <c r="B2445" i="1" s="1"/>
  <c r="C2445" i="1" l="1"/>
  <c r="B2446" i="1" s="1"/>
  <c r="D2445" i="1"/>
  <c r="D2446" i="1" l="1"/>
  <c r="C2446" i="1"/>
  <c r="B2447" i="1" s="1"/>
  <c r="C2447" i="1" l="1"/>
  <c r="B2448" i="1" s="1"/>
  <c r="D2448" i="1" s="1"/>
  <c r="D2447" i="1"/>
  <c r="C2448" i="1" l="1"/>
  <c r="B2449" i="1" s="1"/>
  <c r="C2449" i="1" l="1"/>
  <c r="B2450" i="1" s="1"/>
  <c r="D2450" i="1" s="1"/>
  <c r="D2449" i="1"/>
  <c r="C2450" i="1" l="1"/>
  <c r="B2451" i="1" s="1"/>
  <c r="C2451" i="1" l="1"/>
  <c r="B2452" i="1" s="1"/>
  <c r="D2452" i="1" s="1"/>
  <c r="D2451" i="1"/>
  <c r="C2452" i="1" l="1"/>
  <c r="B2453" i="1" s="1"/>
  <c r="C2453" i="1" l="1"/>
  <c r="B2454" i="1" s="1"/>
  <c r="D2454" i="1" s="1"/>
  <c r="D2453" i="1"/>
  <c r="C2454" i="1" l="1"/>
  <c r="B2455" i="1" s="1"/>
  <c r="C2455" i="1" l="1"/>
  <c r="B2456" i="1" s="1"/>
  <c r="D2456" i="1" s="1"/>
  <c r="D2455" i="1"/>
  <c r="C2456" i="1" l="1"/>
  <c r="B2457" i="1" s="1"/>
  <c r="C2457" i="1" l="1"/>
  <c r="B2458" i="1" s="1"/>
  <c r="D2458" i="1" s="1"/>
  <c r="D2457" i="1"/>
  <c r="C2458" i="1" l="1"/>
  <c r="B2459" i="1" s="1"/>
  <c r="C2459" i="1" l="1"/>
  <c r="B2460" i="1" s="1"/>
  <c r="D2460" i="1" s="1"/>
  <c r="D2459" i="1"/>
  <c r="C2460" i="1" l="1"/>
  <c r="B2461" i="1" s="1"/>
  <c r="C2461" i="1" l="1"/>
  <c r="B2462" i="1" s="1"/>
  <c r="D2462" i="1" s="1"/>
  <c r="D2461" i="1"/>
  <c r="C2462" i="1" l="1"/>
  <c r="B2463" i="1" s="1"/>
  <c r="C2463" i="1" l="1"/>
  <c r="B2464" i="1" s="1"/>
  <c r="D2463" i="1"/>
  <c r="C2464" i="1" l="1"/>
  <c r="B2465" i="1" s="1"/>
  <c r="D2464" i="1"/>
  <c r="C2465" i="1" l="1"/>
  <c r="B2466" i="1" s="1"/>
  <c r="D2465" i="1"/>
  <c r="D2466" i="1" l="1"/>
  <c r="C2466" i="1"/>
  <c r="B2467" i="1" s="1"/>
  <c r="C2467" i="1" l="1"/>
  <c r="B2468" i="1" s="1"/>
  <c r="D2467" i="1"/>
  <c r="C2468" i="1" l="1"/>
  <c r="B2469" i="1" s="1"/>
  <c r="D2468" i="1"/>
  <c r="C2469" i="1" l="1"/>
  <c r="B2470" i="1" s="1"/>
  <c r="D2469" i="1"/>
  <c r="C2470" i="1" l="1"/>
  <c r="B2471" i="1" s="1"/>
  <c r="D2470" i="1"/>
  <c r="C2471" i="1" l="1"/>
  <c r="B2472" i="1" s="1"/>
  <c r="D2471" i="1"/>
  <c r="C2472" i="1" l="1"/>
  <c r="B2473" i="1" s="1"/>
  <c r="D2472" i="1"/>
  <c r="C2473" i="1" l="1"/>
  <c r="B2474" i="1" s="1"/>
  <c r="D2473" i="1"/>
  <c r="C2474" i="1" l="1"/>
  <c r="B2475" i="1" s="1"/>
  <c r="D2474" i="1"/>
  <c r="C2475" i="1" l="1"/>
  <c r="B2476" i="1" s="1"/>
  <c r="D2475" i="1"/>
  <c r="C2476" i="1" l="1"/>
  <c r="B2477" i="1" s="1"/>
  <c r="D2476" i="1"/>
  <c r="C2477" i="1" l="1"/>
  <c r="B2478" i="1" s="1"/>
  <c r="D2477" i="1"/>
  <c r="C2478" i="1" l="1"/>
  <c r="B2479" i="1" s="1"/>
  <c r="D2478" i="1"/>
  <c r="C2479" i="1" l="1"/>
  <c r="B2480" i="1" s="1"/>
  <c r="D2479" i="1"/>
  <c r="C2480" i="1" l="1"/>
  <c r="B2481" i="1" s="1"/>
  <c r="D2480" i="1"/>
  <c r="C2481" i="1" l="1"/>
  <c r="B2482" i="1" s="1"/>
  <c r="D2481" i="1"/>
  <c r="C2482" i="1" l="1"/>
  <c r="B2483" i="1" s="1"/>
  <c r="D2482" i="1"/>
  <c r="C2483" i="1" l="1"/>
  <c r="B2484" i="1" s="1"/>
  <c r="D2483" i="1"/>
  <c r="C2484" i="1" l="1"/>
  <c r="B2485" i="1" s="1"/>
  <c r="D2484" i="1"/>
  <c r="C2485" i="1" l="1"/>
  <c r="B2486" i="1" s="1"/>
  <c r="D2485" i="1"/>
  <c r="C2486" i="1" l="1"/>
  <c r="B2487" i="1" s="1"/>
  <c r="D2486" i="1"/>
  <c r="C2487" i="1" l="1"/>
  <c r="B2488" i="1" s="1"/>
  <c r="D2487" i="1"/>
  <c r="C2488" i="1" l="1"/>
  <c r="B2489" i="1" s="1"/>
  <c r="D2488" i="1"/>
  <c r="C2489" i="1" l="1"/>
  <c r="B2490" i="1" s="1"/>
  <c r="D2489" i="1"/>
  <c r="C2490" i="1" l="1"/>
  <c r="B2491" i="1" s="1"/>
  <c r="D2490" i="1"/>
  <c r="C2491" i="1" l="1"/>
  <c r="B2492" i="1" s="1"/>
  <c r="D2491" i="1"/>
  <c r="C2492" i="1" l="1"/>
  <c r="B2493" i="1" s="1"/>
  <c r="D2492" i="1"/>
  <c r="C2493" i="1" l="1"/>
  <c r="B2494" i="1" s="1"/>
  <c r="D2493" i="1"/>
  <c r="C2494" i="1" l="1"/>
  <c r="B2495" i="1" s="1"/>
  <c r="D2494" i="1"/>
  <c r="C2495" i="1" l="1"/>
  <c r="B2496" i="1" s="1"/>
  <c r="D2495" i="1"/>
  <c r="C2496" i="1" l="1"/>
  <c r="B2497" i="1" s="1"/>
  <c r="D2496" i="1"/>
  <c r="C2497" i="1" l="1"/>
  <c r="B2498" i="1" s="1"/>
  <c r="D2497" i="1"/>
  <c r="C2498" i="1" l="1"/>
  <c r="B2499" i="1" s="1"/>
  <c r="D2498" i="1"/>
  <c r="C2499" i="1" l="1"/>
  <c r="B2500" i="1" s="1"/>
  <c r="D2499" i="1"/>
  <c r="C2500" i="1" l="1"/>
  <c r="B2501" i="1" s="1"/>
  <c r="D2500" i="1"/>
  <c r="C2501" i="1" l="1"/>
  <c r="B2502" i="1" s="1"/>
  <c r="D2501" i="1"/>
  <c r="C2502" i="1" l="1"/>
  <c r="B2503" i="1" s="1"/>
  <c r="D2502" i="1"/>
  <c r="C2503" i="1" l="1"/>
  <c r="B2504" i="1" s="1"/>
  <c r="D2503" i="1"/>
  <c r="C2504" i="1" l="1"/>
  <c r="B2505" i="1" s="1"/>
  <c r="D2504" i="1"/>
  <c r="C2505" i="1" l="1"/>
  <c r="B2506" i="1" s="1"/>
  <c r="D2505" i="1"/>
  <c r="C2506" i="1" l="1"/>
  <c r="B2507" i="1" s="1"/>
  <c r="D2506" i="1"/>
  <c r="C2507" i="1" l="1"/>
  <c r="B2508" i="1" s="1"/>
  <c r="D2508" i="1" s="1"/>
  <c r="D2507" i="1"/>
  <c r="C2508" i="1" l="1"/>
  <c r="B2509" i="1" s="1"/>
  <c r="C2509" i="1" l="1"/>
  <c r="B2510" i="1" s="1"/>
  <c r="D2510" i="1" s="1"/>
  <c r="D2509" i="1"/>
  <c r="C2510" i="1" l="1"/>
  <c r="B2511" i="1" s="1"/>
  <c r="C2511" i="1" l="1"/>
  <c r="B2512" i="1" s="1"/>
  <c r="D2511" i="1"/>
  <c r="C2512" i="1" l="1"/>
  <c r="B2513" i="1" s="1"/>
  <c r="D2512" i="1"/>
  <c r="C2513" i="1" l="1"/>
  <c r="B2514" i="1" s="1"/>
  <c r="D2513" i="1"/>
  <c r="C2514" i="1" l="1"/>
  <c r="B2515" i="1" s="1"/>
  <c r="D2514" i="1"/>
  <c r="C2515" i="1" l="1"/>
  <c r="B2516" i="1" s="1"/>
  <c r="D2515" i="1"/>
  <c r="D2516" i="1" l="1"/>
  <c r="C2516" i="1"/>
  <c r="B2517" i="1" s="1"/>
  <c r="D2517" i="1" l="1"/>
  <c r="C2517" i="1"/>
  <c r="B2518" i="1" s="1"/>
  <c r="D2518" i="1" l="1"/>
  <c r="C2518" i="1"/>
  <c r="B2519" i="1" s="1"/>
  <c r="C2519" i="1" l="1"/>
  <c r="B2520" i="1" s="1"/>
  <c r="D2519" i="1"/>
  <c r="C2520" i="1" l="1"/>
  <c r="B2521" i="1" s="1"/>
  <c r="D2520" i="1"/>
  <c r="C2521" i="1" l="1"/>
  <c r="B2522" i="1" s="1"/>
  <c r="D2522" i="1" s="1"/>
  <c r="D2521" i="1"/>
  <c r="C2522" i="1" l="1"/>
  <c r="B2523" i="1" s="1"/>
  <c r="C2523" i="1" l="1"/>
  <c r="B2524" i="1" s="1"/>
  <c r="D2523" i="1"/>
  <c r="C2524" i="1" l="1"/>
  <c r="B2525" i="1" s="1"/>
  <c r="D2524" i="1"/>
  <c r="C2525" i="1" l="1"/>
  <c r="B2526" i="1" s="1"/>
  <c r="D2526" i="1" s="1"/>
  <c r="D2525" i="1"/>
  <c r="C2526" i="1" l="1"/>
  <c r="B2527" i="1" s="1"/>
  <c r="C2527" i="1" l="1"/>
  <c r="B2528" i="1" s="1"/>
  <c r="D2528" i="1" s="1"/>
  <c r="D2527" i="1"/>
  <c r="C2528" i="1" l="1"/>
  <c r="B2529" i="1" s="1"/>
  <c r="C2529" i="1" l="1"/>
  <c r="B2530" i="1" s="1"/>
  <c r="D2530" i="1" s="1"/>
  <c r="D2529" i="1"/>
  <c r="C2530" i="1" l="1"/>
  <c r="B2531" i="1" s="1"/>
  <c r="C2531" i="1" l="1"/>
  <c r="B2532" i="1" s="1"/>
  <c r="D2532" i="1" s="1"/>
  <c r="D2531" i="1"/>
  <c r="C2532" i="1" l="1"/>
  <c r="B2533" i="1" s="1"/>
  <c r="C2533" i="1" l="1"/>
  <c r="B2534" i="1" s="1"/>
  <c r="D2534" i="1" s="1"/>
  <c r="D2533" i="1"/>
  <c r="C2534" i="1" l="1"/>
  <c r="B2535" i="1" s="1"/>
  <c r="C2535" i="1" l="1"/>
  <c r="B2536" i="1" s="1"/>
  <c r="D2536" i="1" s="1"/>
  <c r="D2535" i="1"/>
  <c r="C2536" i="1" l="1"/>
  <c r="B2537" i="1" s="1"/>
  <c r="C2537" i="1" l="1"/>
  <c r="B2538" i="1" s="1"/>
  <c r="D2538" i="1" s="1"/>
  <c r="D2537" i="1"/>
  <c r="C2538" i="1" l="1"/>
  <c r="B2539" i="1" s="1"/>
  <c r="C2539" i="1" l="1"/>
  <c r="B2540" i="1" s="1"/>
  <c r="D2540" i="1" s="1"/>
  <c r="D2539" i="1"/>
  <c r="C2540" i="1" l="1"/>
  <c r="B2541" i="1" s="1"/>
  <c r="C2541" i="1" l="1"/>
  <c r="B2542" i="1" s="1"/>
  <c r="D2542" i="1" s="1"/>
  <c r="D2541" i="1"/>
  <c r="C2542" i="1" l="1"/>
  <c r="B2543" i="1" s="1"/>
  <c r="C2543" i="1" l="1"/>
  <c r="B2544" i="1" s="1"/>
  <c r="D2544" i="1" s="1"/>
  <c r="D2543" i="1"/>
  <c r="C2544" i="1" l="1"/>
  <c r="B2545" i="1" s="1"/>
  <c r="C2545" i="1" l="1"/>
  <c r="B2546" i="1" s="1"/>
  <c r="D2546" i="1" s="1"/>
  <c r="D2545" i="1"/>
  <c r="C2546" i="1" l="1"/>
  <c r="B2547" i="1" s="1"/>
  <c r="C2547" i="1" l="1"/>
  <c r="B2548" i="1" s="1"/>
  <c r="D2547" i="1"/>
  <c r="C2548" i="1" l="1"/>
  <c r="B2549" i="1" s="1"/>
  <c r="D2549" i="1" s="1"/>
  <c r="D2548" i="1"/>
  <c r="C2549" i="1" l="1"/>
  <c r="B2550" i="1" s="1"/>
  <c r="C2550" i="1" l="1"/>
  <c r="B2551" i="1" s="1"/>
  <c r="D2550" i="1"/>
  <c r="C2551" i="1" l="1"/>
  <c r="B2552" i="1" s="1"/>
  <c r="D2551" i="1"/>
  <c r="C2552" i="1" l="1"/>
  <c r="B2553" i="1" s="1"/>
  <c r="D2552" i="1"/>
  <c r="C2553" i="1" l="1"/>
  <c r="B2554" i="1" s="1"/>
  <c r="D2553" i="1"/>
  <c r="C2554" i="1" l="1"/>
  <c r="B2555" i="1" s="1"/>
  <c r="D2554" i="1"/>
  <c r="C2555" i="1" l="1"/>
  <c r="B2556" i="1" s="1"/>
  <c r="D2556" i="1" s="1"/>
  <c r="D2555" i="1"/>
  <c r="C2556" i="1" l="1"/>
  <c r="B2557" i="1" s="1"/>
  <c r="C2557" i="1" l="1"/>
  <c r="B2558" i="1" s="1"/>
  <c r="D2558" i="1" s="1"/>
  <c r="D2557" i="1"/>
  <c r="C2558" i="1" l="1"/>
  <c r="B2559" i="1" s="1"/>
  <c r="C2559" i="1" l="1"/>
  <c r="B2560" i="1" s="1"/>
  <c r="D2560" i="1" s="1"/>
  <c r="D2559" i="1"/>
  <c r="C2560" i="1" l="1"/>
  <c r="B2561" i="1" s="1"/>
  <c r="C2561" i="1" l="1"/>
  <c r="B2562" i="1" s="1"/>
  <c r="D2562" i="1" s="1"/>
  <c r="D2561" i="1"/>
  <c r="C2562" i="1" l="1"/>
  <c r="B2563" i="1" s="1"/>
  <c r="C2563" i="1" l="1"/>
  <c r="B2564" i="1" s="1"/>
  <c r="D2563" i="1"/>
  <c r="C2564" i="1" l="1"/>
  <c r="B2565" i="1" s="1"/>
  <c r="D2564" i="1"/>
  <c r="C2565" i="1" l="1"/>
  <c r="B2566" i="1" s="1"/>
  <c r="D2566" i="1" s="1"/>
  <c r="D2565" i="1"/>
  <c r="C2566" i="1" l="1"/>
  <c r="B2567" i="1" s="1"/>
  <c r="C2567" i="1" l="1"/>
  <c r="B2568" i="1" s="1"/>
  <c r="D2567" i="1"/>
  <c r="C2568" i="1" l="1"/>
  <c r="B2569" i="1" s="1"/>
  <c r="D2569" i="1" s="1"/>
  <c r="D2568" i="1"/>
  <c r="C2569" i="1" l="1"/>
  <c r="B2570" i="1" s="1"/>
  <c r="C2570" i="1" l="1"/>
  <c r="B2571" i="1" s="1"/>
  <c r="D2571" i="1" s="1"/>
  <c r="D2570" i="1"/>
  <c r="C2571" i="1" l="1"/>
  <c r="B2572" i="1" s="1"/>
  <c r="C2572" i="1" l="1"/>
  <c r="B2573" i="1" s="1"/>
  <c r="D2573" i="1" s="1"/>
  <c r="D2572" i="1"/>
  <c r="C2573" i="1" l="1"/>
  <c r="B2574" i="1" s="1"/>
  <c r="C2574" i="1" l="1"/>
  <c r="B2575" i="1" s="1"/>
  <c r="D2575" i="1" s="1"/>
  <c r="D2574" i="1"/>
  <c r="C2575" i="1" l="1"/>
  <c r="B2576" i="1" s="1"/>
  <c r="C2576" i="1" l="1"/>
  <c r="B2577" i="1" s="1"/>
  <c r="D2577" i="1" s="1"/>
  <c r="D2576" i="1"/>
  <c r="C2577" i="1" l="1"/>
  <c r="B2578" i="1" s="1"/>
  <c r="C2578" i="1" l="1"/>
  <c r="B2579" i="1" s="1"/>
  <c r="D2578" i="1"/>
  <c r="C2579" i="1" l="1"/>
  <c r="B2580" i="1" s="1"/>
  <c r="D2579" i="1"/>
  <c r="D2580" i="1" l="1"/>
  <c r="C2580" i="1"/>
  <c r="B2581" i="1" s="1"/>
  <c r="C2581" i="1" l="1"/>
  <c r="B2582" i="1" s="1"/>
  <c r="D2582" i="1" s="1"/>
  <c r="D2581" i="1"/>
  <c r="C2582" i="1" l="1"/>
  <c r="B2583" i="1" s="1"/>
  <c r="C2583" i="1" l="1"/>
  <c r="B2584" i="1" s="1"/>
  <c r="D2584" i="1" s="1"/>
  <c r="D2583" i="1"/>
  <c r="C2584" i="1" l="1"/>
  <c r="B2585" i="1" s="1"/>
  <c r="C2585" i="1" l="1"/>
  <c r="B2586" i="1" s="1"/>
  <c r="D2586" i="1" s="1"/>
  <c r="D2585" i="1"/>
  <c r="C2586" i="1" l="1"/>
  <c r="B2587" i="1" s="1"/>
  <c r="C2587" i="1" l="1"/>
  <c r="B2588" i="1" s="1"/>
  <c r="D2587" i="1"/>
  <c r="C2588" i="1" l="1"/>
  <c r="B2589" i="1" s="1"/>
  <c r="D2588" i="1"/>
  <c r="C2589" i="1" l="1"/>
  <c r="B2590" i="1" s="1"/>
  <c r="D2590" i="1" s="1"/>
  <c r="D2589" i="1"/>
  <c r="C2590" i="1" l="1"/>
  <c r="B2591" i="1" s="1"/>
  <c r="C2591" i="1" l="1"/>
  <c r="B2592" i="1" s="1"/>
  <c r="D2592" i="1" s="1"/>
  <c r="D2591" i="1"/>
  <c r="C2592" i="1" l="1"/>
  <c r="B2593" i="1" s="1"/>
  <c r="C2593" i="1" l="1"/>
  <c r="B2594" i="1" s="1"/>
  <c r="D2593" i="1"/>
  <c r="C2594" i="1" l="1"/>
  <c r="B2595" i="1" s="1"/>
  <c r="D2594" i="1"/>
  <c r="C2595" i="1" l="1"/>
  <c r="B2596" i="1" s="1"/>
  <c r="D2595" i="1"/>
  <c r="C2596" i="1" l="1"/>
  <c r="B2597" i="1" s="1"/>
  <c r="D2597" i="1" s="1"/>
  <c r="D2596" i="1"/>
  <c r="C2597" i="1" l="1"/>
  <c r="B2598" i="1" s="1"/>
  <c r="C2598" i="1" l="1"/>
  <c r="B2599" i="1" s="1"/>
  <c r="D2598" i="1"/>
  <c r="C2599" i="1" l="1"/>
  <c r="B2600" i="1" s="1"/>
  <c r="D2600" i="1" s="1"/>
  <c r="D2599" i="1"/>
  <c r="C2600" i="1" l="1"/>
  <c r="B2601" i="1" s="1"/>
  <c r="D2099" i="1"/>
  <c r="F2099" i="1" s="1"/>
  <c r="D2192" i="1"/>
  <c r="F2192" i="1" s="1"/>
  <c r="D2021" i="1"/>
  <c r="F2021" i="1" s="1"/>
  <c r="D2088" i="1"/>
  <c r="F2088" i="1" s="1"/>
  <c r="D2118" i="1"/>
  <c r="F2118" i="1" s="1"/>
  <c r="D2215" i="1"/>
  <c r="F2215" i="1" s="1"/>
  <c r="D2029" i="1"/>
  <c r="F2029" i="1" s="1"/>
  <c r="D1752" i="1"/>
  <c r="F1752" i="1" s="1"/>
  <c r="D2179" i="1"/>
  <c r="F2179" i="1" s="1"/>
  <c r="D2112" i="1"/>
  <c r="F2112" i="1" s="1"/>
  <c r="D2022" i="1"/>
  <c r="F2022" i="1" s="1"/>
  <c r="D1992" i="1"/>
  <c r="F1992" i="1" s="1"/>
  <c r="D1797" i="1"/>
  <c r="F1797" i="1" s="1"/>
  <c r="D2162" i="1"/>
  <c r="F2162" i="1" s="1"/>
  <c r="D1878" i="1"/>
  <c r="F1878" i="1" s="1"/>
  <c r="D2101" i="1"/>
  <c r="F2101" i="1" s="1"/>
  <c r="D1861" i="1"/>
  <c r="F1861" i="1" s="1"/>
  <c r="D2167" i="1"/>
  <c r="F2167" i="1" s="1"/>
  <c r="D1922" i="1"/>
  <c r="F1922" i="1" s="1"/>
  <c r="D1682" i="1"/>
  <c r="F1682" i="1" s="1"/>
  <c r="D2091" i="1"/>
  <c r="F2091" i="1" s="1"/>
  <c r="D1927" i="1"/>
  <c r="F1927" i="1" s="1"/>
  <c r="D2111" i="1"/>
  <c r="F2111" i="1" s="1"/>
  <c r="D1638" i="1"/>
  <c r="F1638" i="1" s="1"/>
  <c r="D1557" i="1"/>
  <c r="F1557" i="1" s="1"/>
  <c r="D2205" i="1"/>
  <c r="F2205" i="1" s="1"/>
  <c r="D2048" i="1"/>
  <c r="F2048" i="1" s="1"/>
  <c r="D2037" i="1"/>
  <c r="F2037" i="1" s="1"/>
  <c r="D1782" i="1"/>
  <c r="F1782" i="1" s="1"/>
  <c r="D2210" i="1"/>
  <c r="F2210" i="1" s="1"/>
  <c r="D2169" i="1"/>
  <c r="F2169" i="1" s="1"/>
  <c r="D2204" i="1"/>
  <c r="F2204" i="1" s="1"/>
  <c r="D1542" i="1"/>
  <c r="F1542" i="1" s="1"/>
  <c r="D1621" i="1"/>
  <c r="F1621" i="1" s="1"/>
  <c r="D2232" i="1"/>
  <c r="F2232" i="1" s="1"/>
  <c r="D2100" i="1"/>
  <c r="F2100" i="1" s="1"/>
  <c r="D1687" i="1"/>
  <c r="F1687" i="1" s="1"/>
  <c r="D2135" i="1"/>
  <c r="F2135" i="1" s="1"/>
  <c r="D2214" i="1"/>
  <c r="F2214" i="1" s="1"/>
  <c r="D2054" i="1"/>
  <c r="F2054" i="1" s="1"/>
  <c r="D2117" i="1"/>
  <c r="F2117" i="1" s="1"/>
  <c r="D2202" i="1"/>
  <c r="F2202" i="1" s="1"/>
  <c r="D2123" i="1"/>
  <c r="F2123" i="1" s="1"/>
  <c r="D2047" i="1"/>
  <c r="F2047" i="1" s="1"/>
  <c r="D2119" i="1"/>
  <c r="F2119" i="1" s="1"/>
  <c r="D2180" i="1"/>
  <c r="F2180" i="1" s="1"/>
  <c r="D2235" i="1"/>
  <c r="F2235" i="1" s="1"/>
  <c r="D2097" i="1"/>
  <c r="F2097" i="1" s="1"/>
  <c r="D2072" i="1"/>
  <c r="F2072" i="1" s="1"/>
  <c r="D2030" i="1"/>
  <c r="F2030" i="1" s="1"/>
  <c r="D2134" i="1"/>
  <c r="F2134" i="1" s="1"/>
  <c r="D2129" i="1"/>
  <c r="F2129" i="1" s="1"/>
  <c r="D2149" i="1"/>
  <c r="F2149" i="1" s="1"/>
  <c r="D2183" i="1"/>
  <c r="F2183" i="1" s="1"/>
  <c r="D2121" i="1"/>
  <c r="F2121" i="1" s="1"/>
  <c r="D2060" i="1"/>
  <c r="F2060" i="1" s="1"/>
  <c r="D2159" i="1"/>
  <c r="F2159" i="1" s="1"/>
  <c r="D2061" i="1"/>
  <c r="F2061" i="1" s="1"/>
  <c r="D2186" i="1"/>
  <c r="F2186" i="1" s="1"/>
  <c r="D2085" i="1"/>
  <c r="F2085" i="1" s="1"/>
  <c r="D2090" i="1"/>
  <c r="F2090" i="1" s="1"/>
  <c r="D2136" i="1"/>
  <c r="F2136" i="1" s="1"/>
  <c r="D2068" i="1"/>
  <c r="F2068" i="1" s="1"/>
  <c r="D2195" i="1"/>
  <c r="F2195" i="1" s="1"/>
  <c r="D2076" i="1"/>
  <c r="F2076" i="1" s="1"/>
  <c r="D1781" i="1"/>
  <c r="F1781" i="1" s="1"/>
  <c r="D1567" i="1"/>
  <c r="F1567" i="1" s="1"/>
  <c r="D1872" i="1"/>
  <c r="F1872" i="1" s="1"/>
  <c r="D1760" i="1"/>
  <c r="F1760" i="1" s="1"/>
  <c r="D1619" i="1"/>
  <c r="F1619" i="1" s="1"/>
  <c r="D1975" i="1"/>
  <c r="F1975" i="1" s="1"/>
  <c r="D1704" i="1"/>
  <c r="F1704" i="1" s="1"/>
  <c r="D1574" i="1"/>
  <c r="F1574" i="1" s="1"/>
  <c r="D1724" i="1"/>
  <c r="F1724" i="1" s="1"/>
  <c r="D1722" i="1"/>
  <c r="F1722" i="1" s="1"/>
  <c r="D1735" i="1"/>
  <c r="F1735" i="1" s="1"/>
  <c r="D1790" i="1"/>
  <c r="F1790" i="1" s="1"/>
  <c r="D1791" i="1"/>
  <c r="F1791" i="1" s="1"/>
  <c r="D1879" i="1"/>
  <c r="F1879" i="1" s="1"/>
  <c r="D1699" i="1"/>
  <c r="F1699" i="1" s="1"/>
  <c r="D1712" i="1"/>
  <c r="F1712" i="1" s="1"/>
  <c r="D1643" i="1"/>
  <c r="F1643" i="1" s="1"/>
  <c r="D1944" i="1"/>
  <c r="F1944" i="1" s="1"/>
  <c r="D1620" i="1"/>
  <c r="F1620" i="1" s="1"/>
  <c r="D1860" i="1"/>
  <c r="F1860" i="1" s="1"/>
  <c r="D1965" i="1"/>
  <c r="F1965" i="1" s="1"/>
  <c r="D1952" i="1"/>
  <c r="F1952" i="1" s="1"/>
  <c r="D2000" i="1"/>
  <c r="F2000" i="1" s="1"/>
  <c r="D1974" i="1"/>
  <c r="F1974" i="1" s="1"/>
  <c r="D1755" i="1"/>
  <c r="F1755" i="1" s="1"/>
  <c r="D1655" i="1"/>
  <c r="F1655" i="1" s="1"/>
  <c r="D1970" i="1"/>
  <c r="F1970" i="1" s="1"/>
  <c r="D1730" i="1"/>
  <c r="F1730" i="1" s="1"/>
  <c r="D1734" i="1"/>
  <c r="F1734" i="1" s="1"/>
  <c r="D1877" i="1"/>
  <c r="F1877" i="1" s="1"/>
  <c r="D1608" i="1"/>
  <c r="F1608" i="1" s="1"/>
  <c r="D1631" i="1"/>
  <c r="F1631" i="1" s="1"/>
  <c r="D1859" i="1"/>
  <c r="F1859" i="1" s="1"/>
  <c r="D1848" i="1"/>
  <c r="F1848" i="1" s="1"/>
  <c r="D1549" i="1"/>
  <c r="F1549" i="1" s="1"/>
  <c r="D1637" i="1"/>
  <c r="F1637" i="1" s="1"/>
  <c r="D1832" i="1"/>
  <c r="F1832" i="1" s="1"/>
  <c r="D1550" i="1"/>
  <c r="F1550" i="1" s="1"/>
  <c r="D1551" i="1"/>
  <c r="F1551" i="1" s="1"/>
  <c r="D1871" i="1"/>
  <c r="F1871" i="1" s="1"/>
  <c r="D1725" i="1"/>
  <c r="F1725" i="1" s="1"/>
  <c r="D1895" i="1"/>
  <c r="F1895" i="1" s="1"/>
  <c r="D1689" i="1"/>
  <c r="F1689" i="1" s="1"/>
  <c r="D1611" i="1"/>
  <c r="F1611" i="1" s="1"/>
  <c r="D1789" i="1"/>
  <c r="F1789" i="1" s="1"/>
  <c r="D1808" i="1"/>
  <c r="F1808" i="1" s="1"/>
  <c r="D1939" i="1"/>
  <c r="F1939" i="1" s="1"/>
  <c r="D1541" i="1"/>
  <c r="F1541" i="1" s="1"/>
  <c r="D1814" i="1"/>
  <c r="F1814" i="1" s="1"/>
  <c r="D1929" i="1"/>
  <c r="F1929" i="1" s="1"/>
  <c r="D1700" i="1"/>
  <c r="F1700" i="1" s="1"/>
  <c r="D1632" i="1"/>
  <c r="F1632" i="1" s="1"/>
  <c r="D1617" i="1"/>
  <c r="F1617" i="1" s="1"/>
  <c r="D1962" i="1"/>
  <c r="F1962" i="1" s="1"/>
  <c r="D1857" i="1"/>
  <c r="F1857" i="1" s="1"/>
  <c r="D1639" i="1"/>
  <c r="F1639" i="1" s="1"/>
  <c r="D1568" i="1"/>
  <c r="F1568" i="1" s="1"/>
  <c r="D1964" i="1"/>
  <c r="F1964" i="1" s="1"/>
  <c r="D1851" i="1"/>
  <c r="F1851" i="1" s="1"/>
  <c r="D1995" i="1"/>
  <c r="F1995" i="1" s="1"/>
  <c r="D1940" i="1"/>
  <c r="F1940" i="1" s="1"/>
  <c r="D1807" i="1"/>
  <c r="F1807" i="1" s="1"/>
  <c r="D1883" i="1"/>
  <c r="F1883" i="1" s="1"/>
  <c r="D1654" i="1"/>
  <c r="F1654" i="1" s="1"/>
  <c r="D1894" i="1"/>
  <c r="F1894" i="1" s="1"/>
  <c r="D1592" i="1"/>
  <c r="F1592" i="1" s="1"/>
  <c r="D1889" i="1"/>
  <c r="F1889" i="1" s="1"/>
  <c r="D1649" i="1"/>
  <c r="F1649" i="1" s="1"/>
  <c r="D1845" i="1"/>
  <c r="F1845" i="1" s="1"/>
  <c r="D1828" i="1"/>
  <c r="F1828" i="1" s="1"/>
  <c r="D1955" i="1"/>
  <c r="F1955" i="1" s="1"/>
  <c r="D1943" i="1"/>
  <c r="F1943" i="1" s="1"/>
  <c r="D1850" i="1"/>
  <c r="F1850" i="1" s="1"/>
  <c r="D1896" i="1"/>
  <c r="F1896" i="1" s="1"/>
  <c r="D1836" i="1"/>
  <c r="F1836" i="1" s="1"/>
  <c r="D1909" i="1"/>
  <c r="F1909" i="1" s="1"/>
  <c r="D1919" i="1"/>
  <c r="F1919" i="1" s="1"/>
  <c r="D1946" i="1"/>
  <c r="F1946" i="1" s="1"/>
  <c r="D1881" i="1"/>
  <c r="F1881" i="1" s="1"/>
  <c r="D1820" i="1"/>
  <c r="F1820" i="1" s="1"/>
  <c r="D1821" i="1"/>
  <c r="F1821" i="1" s="1"/>
  <c r="D1610" i="1"/>
  <c r="F1610" i="1" s="1"/>
  <c r="D1641" i="1"/>
  <c r="F1641" i="1" s="1"/>
  <c r="D1706" i="1"/>
  <c r="F1706" i="1" s="1"/>
  <c r="D1669" i="1"/>
  <c r="F1669" i="1" s="1"/>
  <c r="D1656" i="1"/>
  <c r="F1656" i="1" s="1"/>
  <c r="D1581" i="1"/>
  <c r="F1581" i="1" s="1"/>
  <c r="D1679" i="1"/>
  <c r="F1679" i="1" s="1"/>
  <c r="D1715" i="1"/>
  <c r="F1715" i="1" s="1"/>
  <c r="D1580" i="1"/>
  <c r="F1580" i="1" s="1"/>
  <c r="D1588" i="1"/>
  <c r="F1588" i="1" s="1"/>
  <c r="D1605" i="1"/>
  <c r="F1605" i="1" s="1"/>
  <c r="D1596" i="1"/>
  <c r="F1596" i="1" s="1"/>
  <c r="D1703" i="1"/>
  <c r="F1703" i="1" s="1"/>
  <c r="D1798" i="1" l="1"/>
  <c r="F1798" i="1" s="1"/>
  <c r="D1959" i="1"/>
  <c r="F1959" i="1" s="1"/>
  <c r="D1843" i="1"/>
  <c r="F1843" i="1" s="1"/>
  <c r="D2151" i="1"/>
  <c r="F2151" i="1" s="1"/>
  <c r="D1980" i="1"/>
  <c r="F1980" i="1" s="1"/>
  <c r="D1787" i="1"/>
  <c r="F1787" i="1" s="1"/>
  <c r="D1960" i="1"/>
  <c r="F1960" i="1" s="1"/>
  <c r="D1963" i="1"/>
  <c r="F1963" i="1" s="1"/>
  <c r="D1609" i="1"/>
  <c r="F1609" i="1" s="1"/>
  <c r="D1799" i="1"/>
  <c r="F1799" i="1" s="1"/>
  <c r="D1570" i="1"/>
  <c r="F1570" i="1" s="1"/>
  <c r="D2051" i="1"/>
  <c r="F2051" i="1" s="1"/>
  <c r="D1856" i="1"/>
  <c r="F1856" i="1" s="1"/>
  <c r="D2171" i="1"/>
  <c r="F2171" i="1" s="1"/>
  <c r="D1979" i="1"/>
  <c r="F1979" i="1" s="1"/>
  <c r="D1884" i="1"/>
  <c r="F1884" i="1" s="1"/>
  <c r="D1739" i="1"/>
  <c r="F1739" i="1" s="1"/>
  <c r="D1837" i="1"/>
  <c r="F1837" i="1" s="1"/>
  <c r="D1801" i="1"/>
  <c r="F1801" i="1" s="1"/>
  <c r="D1711" i="1"/>
  <c r="F1711" i="1" s="1"/>
  <c r="D1633" i="1"/>
  <c r="F1633" i="1" s="1"/>
  <c r="D2081" i="1"/>
  <c r="F2081" i="1" s="1"/>
  <c r="D1961" i="1"/>
  <c r="F1961" i="1" s="1"/>
  <c r="D2095" i="1"/>
  <c r="F2095" i="1" s="1"/>
  <c r="D1931" i="1"/>
  <c r="F1931" i="1" s="1"/>
  <c r="D2116" i="1"/>
  <c r="F2116" i="1" s="1"/>
  <c r="D1702" i="1"/>
  <c r="F1702" i="1" s="1"/>
  <c r="D2105" i="1"/>
  <c r="F2105" i="1" s="1"/>
  <c r="D2019" i="1"/>
  <c r="F2019" i="1" s="1"/>
  <c r="D2049" i="1"/>
  <c r="F2049" i="1" s="1"/>
  <c r="D1811" i="1"/>
  <c r="F1811" i="1" s="1"/>
  <c r="D1830" i="1"/>
  <c r="F1830" i="1" s="1"/>
  <c r="D1941" i="1"/>
  <c r="F1941" i="1" s="1"/>
  <c r="D1913" i="1"/>
  <c r="F1913" i="1" s="1"/>
  <c r="D1749" i="1"/>
  <c r="F1749" i="1" s="1"/>
  <c r="D2027" i="1"/>
  <c r="F2027" i="1" s="1"/>
  <c r="D1563" i="1"/>
  <c r="F1563" i="1" s="1"/>
  <c r="D2184" i="1"/>
  <c r="F2184" i="1" s="1"/>
  <c r="D2082" i="1"/>
  <c r="F2082" i="1" s="1"/>
  <c r="D1547" i="1"/>
  <c r="F1547" i="1" s="1"/>
  <c r="D2133" i="1"/>
  <c r="F2133" i="1" s="1"/>
  <c r="D1599" i="1"/>
  <c r="F1599" i="1" s="1"/>
  <c r="D1847" i="1"/>
  <c r="F1847" i="1" s="1"/>
  <c r="D1661" i="1"/>
  <c r="F1661" i="1" s="1"/>
  <c r="D1582" i="1"/>
  <c r="F1582" i="1" s="1"/>
  <c r="D1908" i="1"/>
  <c r="F1908" i="1" s="1"/>
  <c r="D2242" i="1"/>
  <c r="F2242" i="1" s="1"/>
  <c r="D2020" i="1"/>
  <c r="F2020" i="1" s="1"/>
  <c r="D1936" i="1"/>
  <c r="F1936" i="1" s="1"/>
  <c r="D2103" i="1"/>
  <c r="F2103" i="1" s="1"/>
  <c r="D2034" i="1"/>
  <c r="F2034" i="1" s="1"/>
  <c r="D1728" i="1"/>
  <c r="F1728" i="1" s="1"/>
  <c r="D1910" i="1"/>
  <c r="F1910" i="1" s="1"/>
  <c r="D1573" i="1"/>
  <c r="F1573" i="1" s="1"/>
  <c r="D1627" i="1"/>
  <c r="F1627" i="1" s="1"/>
  <c r="D1818" i="1"/>
  <c r="F1818" i="1" s="1"/>
  <c r="D2233" i="1"/>
  <c r="F2233" i="1" s="1"/>
  <c r="D1901" i="1"/>
  <c r="F1901" i="1" s="1"/>
  <c r="D2178" i="1"/>
  <c r="F2178" i="1" s="1"/>
  <c r="D1745" i="1"/>
  <c r="F1745" i="1" s="1"/>
  <c r="D1806" i="1"/>
  <c r="F1806" i="1" s="1"/>
  <c r="D1622" i="1"/>
  <c r="F1622" i="1" s="1"/>
  <c r="D1645" i="1"/>
  <c r="F1645" i="1" s="1"/>
  <c r="D1905" i="1"/>
  <c r="F1905" i="1" s="1"/>
  <c r="D2244" i="1"/>
  <c r="F2244" i="1" s="1"/>
  <c r="D1694" i="1"/>
  <c r="F1694" i="1" s="1"/>
  <c r="D2137" i="1"/>
  <c r="F2137" i="1" s="1"/>
  <c r="D2062" i="1"/>
  <c r="F2062" i="1" s="1"/>
  <c r="D1705" i="1"/>
  <c r="F1705" i="1" s="1"/>
  <c r="D1732" i="1"/>
  <c r="F1732" i="1" s="1"/>
  <c r="D1898" i="1"/>
  <c r="F1898" i="1" s="1"/>
  <c r="D1932" i="1"/>
  <c r="F1932" i="1" s="1"/>
  <c r="D1865" i="1"/>
  <c r="F1865" i="1" s="1"/>
  <c r="D1666" i="1"/>
  <c r="F1666" i="1" s="1"/>
  <c r="D1613" i="1"/>
  <c r="F1613" i="1" s="1"/>
  <c r="D1698" i="1"/>
  <c r="F1698" i="1" s="1"/>
  <c r="D2234" i="1"/>
  <c r="F2234" i="1" s="1"/>
  <c r="D1709" i="1"/>
  <c r="F1709" i="1" s="1"/>
  <c r="D1737" i="1"/>
  <c r="F1737" i="1" s="1"/>
  <c r="D2115" i="1"/>
  <c r="F2115" i="1" s="1"/>
  <c r="D1750" i="1"/>
  <c r="F1750" i="1" s="1"/>
  <c r="D2187" i="1"/>
  <c r="F2187" i="1" s="1"/>
  <c r="D1558" i="1"/>
  <c r="F1558" i="1" s="1"/>
  <c r="D2225" i="1"/>
  <c r="F2225" i="1" s="1"/>
  <c r="D2074" i="1"/>
  <c r="F2074" i="1" s="1"/>
  <c r="D2042" i="1"/>
  <c r="F2042" i="1" s="1"/>
  <c r="D1986" i="1"/>
  <c r="F1986" i="1" s="1"/>
  <c r="D1757" i="1"/>
  <c r="F1757" i="1" s="1"/>
  <c r="D1539" i="1"/>
  <c r="F1539" i="1" s="1"/>
  <c r="D1792" i="1"/>
  <c r="F1792" i="1" s="1"/>
  <c r="D1678" i="1"/>
  <c r="F1678" i="1" s="1"/>
  <c r="D1754" i="1"/>
  <c r="F1754" i="1" s="1"/>
  <c r="D1583" i="1"/>
  <c r="F1583" i="1" s="1"/>
  <c r="D1575" i="1"/>
  <c r="F1575" i="1" s="1"/>
  <c r="D1984" i="1"/>
  <c r="F1984" i="1" s="1"/>
  <c r="D1653" i="1"/>
  <c r="F1653" i="1" s="1"/>
  <c r="D1763" i="1"/>
  <c r="F1763" i="1" s="1"/>
  <c r="D1764" i="1"/>
  <c r="F1764" i="1" s="1"/>
  <c r="D1873" i="1"/>
  <c r="F1873" i="1" s="1"/>
  <c r="D2174" i="1"/>
  <c r="F2174" i="1" s="1"/>
  <c r="D1636" i="1"/>
  <c r="F1636" i="1" s="1"/>
  <c r="D1976" i="1"/>
  <c r="F1976" i="1" s="1"/>
  <c r="D1658" i="1"/>
  <c r="F1658" i="1" s="1"/>
  <c r="D2166" i="1"/>
  <c r="F2166" i="1" s="1"/>
  <c r="D2239" i="1"/>
  <c r="F2239" i="1" s="1"/>
  <c r="D1696" i="1"/>
  <c r="F1696" i="1" s="1"/>
  <c r="D2173" i="1"/>
  <c r="F2173" i="1" s="1"/>
  <c r="D2152" i="1"/>
  <c r="F2152" i="1" s="1"/>
  <c r="D1667" i="1"/>
  <c r="F1667" i="1" s="1"/>
  <c r="D1693" i="1"/>
  <c r="F1693" i="1" s="1"/>
  <c r="D1663" i="1"/>
  <c r="F1663" i="1" s="1"/>
  <c r="D1560" i="1"/>
  <c r="F1560" i="1" s="1"/>
  <c r="D1953" i="1"/>
  <c r="F1953" i="1" s="1"/>
  <c r="D1826" i="1"/>
  <c r="F1826" i="1" s="1"/>
  <c r="D1733" i="1"/>
  <c r="F1733" i="1" s="1"/>
  <c r="D2157" i="1"/>
  <c r="F2157" i="1" s="1"/>
  <c r="D1892" i="1"/>
  <c r="F1892" i="1" s="1"/>
  <c r="D2199" i="1"/>
  <c r="F2199" i="1" s="1"/>
  <c r="D2190" i="1"/>
  <c r="F2190" i="1" s="1"/>
  <c r="D1585" i="1"/>
  <c r="F1585" i="1" s="1"/>
  <c r="D2038" i="1"/>
  <c r="F2038" i="1" s="1"/>
  <c r="D1786" i="1"/>
  <c r="F1786" i="1" s="1"/>
  <c r="D1762" i="1"/>
  <c r="F1762" i="1" s="1"/>
  <c r="D1726" i="1"/>
  <c r="F1726" i="1" s="1"/>
  <c r="D1723" i="1"/>
  <c r="F1723" i="1" s="1"/>
  <c r="D1606" i="1"/>
  <c r="F1606" i="1" s="1"/>
  <c r="D1677" i="1"/>
  <c r="F1677" i="1" s="1"/>
  <c r="D2002" i="1"/>
  <c r="F2002" i="1" s="1"/>
  <c r="D2147" i="1"/>
  <c r="F2147" i="1" s="1"/>
  <c r="D1602" i="1"/>
  <c r="F1602" i="1" s="1"/>
  <c r="D2036" i="1"/>
  <c r="F2036" i="1" s="1"/>
  <c r="D2070" i="1"/>
  <c r="F2070" i="1" s="1"/>
  <c r="D1968" i="1"/>
  <c r="F1968" i="1" s="1"/>
  <c r="D1571" i="1"/>
  <c r="F1571" i="1" s="1"/>
  <c r="D1590" i="1"/>
  <c r="F1590" i="1" s="1"/>
  <c r="D1817" i="1"/>
  <c r="F1817" i="1" s="1"/>
  <c r="D2227" i="1"/>
  <c r="F2227" i="1" s="1"/>
  <c r="D1989" i="1"/>
  <c r="F1989" i="1" s="1"/>
  <c r="D1719" i="1"/>
  <c r="F1719" i="1" s="1"/>
  <c r="D1888" i="1"/>
  <c r="F1888" i="1" s="1"/>
  <c r="D1744" i="1"/>
  <c r="F1744" i="1" s="1"/>
  <c r="D2216" i="1"/>
  <c r="F2216" i="1" s="1"/>
  <c r="D1697" i="1"/>
  <c r="F1697" i="1" s="1"/>
  <c r="D2032" i="1"/>
  <c r="F2032" i="1" s="1"/>
  <c r="D1665" i="1"/>
  <c r="F1665" i="1" s="1"/>
  <c r="D1785" i="1"/>
  <c r="F1785" i="1" s="1"/>
  <c r="D1607" i="1"/>
  <c r="F1607" i="1" s="1"/>
  <c r="D2194" i="1"/>
  <c r="F2194" i="1" s="1"/>
  <c r="D1904" i="1"/>
  <c r="F1904" i="1" s="1"/>
  <c r="D1675" i="1"/>
  <c r="F1675" i="1" s="1"/>
  <c r="D1593" i="1"/>
  <c r="F1593" i="1" s="1"/>
  <c r="D2212" i="1"/>
  <c r="F2212" i="1" s="1"/>
  <c r="D2229" i="1"/>
  <c r="F2229" i="1" s="1"/>
  <c r="D1672" i="1"/>
  <c r="F1672" i="1" s="1"/>
  <c r="D1957" i="1"/>
  <c r="F1957" i="1" s="1"/>
  <c r="D2164" i="1"/>
  <c r="F2164" i="1" s="1"/>
  <c r="D1969" i="1"/>
  <c r="F1969" i="1" s="1"/>
  <c r="D1615" i="1"/>
  <c r="F1615" i="1" s="1"/>
  <c r="D1751" i="1"/>
  <c r="F1751" i="1" s="1"/>
  <c r="D2124" i="1"/>
  <c r="F2124" i="1" s="1"/>
  <c r="D2220" i="1"/>
  <c r="F2220" i="1" s="1"/>
  <c r="D1650" i="1"/>
  <c r="F1650" i="1" s="1"/>
  <c r="D1594" i="1"/>
  <c r="F1594" i="1" s="1"/>
  <c r="D1552" i="1"/>
  <c r="F1552" i="1" s="1"/>
  <c r="D1721" i="1"/>
  <c r="F1721" i="1" s="1"/>
  <c r="D1684" i="1"/>
  <c r="F1684" i="1" s="1"/>
  <c r="D1625" i="1"/>
  <c r="F1625" i="1" s="1"/>
  <c r="D1958" i="1"/>
  <c r="F1958" i="1" s="1"/>
  <c r="D1598" i="1"/>
  <c r="F1598" i="1" s="1"/>
  <c r="D2231" i="1"/>
  <c r="F2231" i="1" s="1"/>
  <c r="D1572" i="1"/>
  <c r="F1572" i="1" s="1"/>
  <c r="D1713" i="1"/>
  <c r="F1713" i="1" s="1"/>
  <c r="D1559" i="1"/>
  <c r="F1559" i="1" s="1"/>
  <c r="D1716" i="1"/>
  <c r="F1716" i="1" s="1"/>
  <c r="D2065" i="1"/>
  <c r="F2065" i="1" s="1"/>
  <c r="D1597" i="1"/>
  <c r="F1597" i="1" s="1"/>
  <c r="D1618" i="1"/>
  <c r="F1618" i="1" s="1"/>
  <c r="D1983" i="1"/>
  <c r="F1983" i="1" s="1"/>
  <c r="D1635" i="1"/>
  <c r="F1635" i="1" s="1"/>
  <c r="D1978" i="1"/>
  <c r="F1978" i="1" s="1"/>
  <c r="D1548" i="1"/>
  <c r="F1548" i="1" s="1"/>
  <c r="D2086" i="1"/>
  <c r="F2086" i="1" s="1"/>
  <c r="D1659" i="1"/>
  <c r="F1659" i="1" s="1"/>
  <c r="D1835" i="1"/>
  <c r="F1835" i="1" s="1"/>
  <c r="D1870" i="1"/>
  <c r="F1870" i="1" s="1"/>
  <c r="D1949" i="1"/>
  <c r="F1949" i="1" s="1"/>
  <c r="D1695" i="1"/>
  <c r="F1695" i="1" s="1"/>
  <c r="D1683" i="1"/>
  <c r="F1683" i="1" s="1"/>
  <c r="D1601" i="1"/>
  <c r="F1601" i="1" s="1"/>
  <c r="D1920" i="1"/>
  <c r="F1920" i="1" s="1"/>
  <c r="D1862" i="1"/>
  <c r="F1862" i="1" s="1"/>
  <c r="D2150" i="1"/>
  <c r="F2150" i="1" s="1"/>
  <c r="D1569" i="1"/>
  <c r="F1569" i="1" s="1"/>
  <c r="D1651" i="1"/>
  <c r="F1651" i="1" s="1"/>
  <c r="D2165" i="1"/>
  <c r="F2165" i="1" s="1"/>
  <c r="D1971" i="1"/>
  <c r="F1971" i="1" s="1"/>
  <c r="D1623" i="1"/>
  <c r="F1623" i="1" s="1"/>
  <c r="D1914" i="1"/>
  <c r="F1914" i="1" s="1"/>
  <c r="D1886" i="1"/>
  <c r="F1886" i="1" s="1"/>
  <c r="D1954" i="1"/>
  <c r="F1954" i="1" s="1"/>
  <c r="D1890" i="1"/>
  <c r="F1890" i="1" s="1"/>
  <c r="D2156" i="1"/>
  <c r="F2156" i="1" s="1"/>
  <c r="D2140" i="1"/>
  <c r="F2140" i="1" s="1"/>
  <c r="D1902" i="1"/>
  <c r="F1902" i="1" s="1"/>
  <c r="D2226" i="1"/>
  <c r="F2226" i="1" s="1"/>
  <c r="D1907" i="1"/>
  <c r="F1907" i="1" s="1"/>
  <c r="D1544" i="1"/>
  <c r="F1544" i="1" s="1"/>
  <c r="D2141" i="1"/>
  <c r="F2141" i="1" s="1"/>
  <c r="D1660" i="1"/>
  <c r="F1660" i="1" s="1"/>
  <c r="D2189" i="1"/>
  <c r="F2189" i="1" s="1"/>
  <c r="D2148" i="1"/>
  <c r="F2148" i="1" s="1"/>
  <c r="D1736" i="1"/>
  <c r="F1736" i="1" s="1"/>
  <c r="D1972" i="1"/>
  <c r="F1972" i="1" s="1"/>
  <c r="D2201" i="1"/>
  <c r="F2201" i="1" s="1"/>
  <c r="D1587" i="1"/>
  <c r="F1587" i="1" s="1"/>
  <c r="D1652" i="1"/>
  <c r="F1652" i="1" s="1"/>
  <c r="D2083" i="1"/>
  <c r="F2083" i="1" s="1"/>
  <c r="D2241" i="1"/>
  <c r="F2241" i="1" s="1"/>
  <c r="D1761" i="1"/>
  <c r="F1761" i="1" s="1"/>
  <c r="D2188" i="1"/>
  <c r="F2188" i="1" s="1"/>
  <c r="D1882" i="1"/>
  <c r="F1882" i="1" s="1"/>
  <c r="D1759" i="1"/>
  <c r="F1759" i="1" s="1"/>
  <c r="D2064" i="1"/>
  <c r="F2064" i="1" s="1"/>
  <c r="D2113" i="1"/>
  <c r="F2113" i="1" s="1"/>
  <c r="D1579" i="1"/>
  <c r="F1579" i="1" s="1"/>
  <c r="D1926" i="1"/>
  <c r="F1926" i="1" s="1"/>
  <c r="D1753" i="1"/>
  <c r="F1753" i="1" s="1"/>
  <c r="D1804" i="1"/>
  <c r="F1804" i="1" s="1"/>
  <c r="D1923" i="1"/>
  <c r="F1923" i="1" s="1"/>
  <c r="D2041" i="1"/>
  <c r="F2041" i="1" s="1"/>
  <c r="D1576" i="1"/>
  <c r="F1576" i="1" s="1"/>
  <c r="D1842" i="1"/>
  <c r="F1842" i="1" s="1"/>
  <c r="D2158" i="1"/>
  <c r="F2158" i="1" s="1"/>
  <c r="D1741" i="1"/>
  <c r="F1741" i="1" s="1"/>
  <c r="D1738" i="1"/>
  <c r="F1738" i="1" s="1"/>
  <c r="D1717" i="1"/>
  <c r="F1717" i="1" s="1"/>
  <c r="D2066" i="1"/>
  <c r="F2066" i="1" s="1"/>
  <c r="D2237" i="1"/>
  <c r="F2237" i="1" s="1"/>
  <c r="D1646" i="1"/>
  <c r="F1646" i="1" s="1"/>
  <c r="D2120" i="1"/>
  <c r="F2120" i="1" s="1"/>
  <c r="D2125" i="1"/>
  <c r="F2125" i="1" s="1"/>
  <c r="D1748" i="1"/>
  <c r="F1748" i="1" s="1"/>
  <c r="D1628" i="1"/>
  <c r="F1628" i="1" s="1"/>
  <c r="D1553" i="1"/>
  <c r="F1553" i="1" s="1"/>
  <c r="D1915" i="1"/>
  <c r="F1915" i="1" s="1"/>
  <c r="D2230" i="1"/>
  <c r="F2230" i="1" s="1"/>
  <c r="D1887" i="1"/>
  <c r="F1887" i="1" s="1"/>
  <c r="D1603" i="1"/>
  <c r="F1603" i="1" s="1"/>
  <c r="D2057" i="1"/>
  <c r="F2057" i="1" s="1"/>
  <c r="D1640" i="1"/>
  <c r="F1640" i="1" s="1"/>
  <c r="D2130" i="1"/>
  <c r="F2130" i="1" s="1"/>
  <c r="D1784" i="1"/>
  <c r="F1784" i="1" s="1"/>
  <c r="D1853" i="1"/>
  <c r="F1853" i="1" s="1"/>
  <c r="D1756" i="1"/>
  <c r="F1756" i="1" s="1"/>
  <c r="D1840" i="1"/>
  <c r="F1840" i="1" s="1"/>
  <c r="D2107" i="1"/>
  <c r="F2107" i="1" s="1"/>
  <c r="D1815" i="1"/>
  <c r="F1815" i="1" s="1"/>
  <c r="D1993" i="1"/>
  <c r="F1993" i="1" s="1"/>
  <c r="D2033" i="1"/>
  <c r="F2033" i="1" s="1"/>
  <c r="D2181" i="1"/>
  <c r="F2181" i="1" s="1"/>
  <c r="D1718" i="1"/>
  <c r="F1718" i="1" s="1"/>
  <c r="D1577" i="1"/>
  <c r="F1577" i="1" s="1"/>
  <c r="D1812" i="1"/>
  <c r="F1812" i="1" s="1"/>
  <c r="D2182" i="1"/>
  <c r="F2182" i="1" s="1"/>
  <c r="D2191" i="1"/>
  <c r="F2191" i="1" s="1"/>
  <c r="D1676" i="1"/>
  <c r="F1676" i="1" s="1"/>
  <c r="D1942" i="1"/>
  <c r="F1942" i="1" s="1"/>
  <c r="D2143" i="1"/>
  <c r="F2143" i="1" s="1"/>
  <c r="D1595" i="1"/>
  <c r="F1595" i="1" s="1"/>
  <c r="D1794" i="1"/>
  <c r="F1794" i="1" s="1"/>
  <c r="D1916" i="1"/>
  <c r="F1916" i="1" s="1"/>
  <c r="D1680" i="1"/>
  <c r="F1680" i="1" s="1"/>
  <c r="D2154" i="1"/>
  <c r="F2154" i="1" s="1"/>
  <c r="D2055" i="1"/>
  <c r="F2055" i="1" s="1"/>
  <c r="D1839" i="1"/>
  <c r="F1839" i="1" s="1"/>
  <c r="D1912" i="1"/>
  <c r="F1912" i="1" s="1"/>
  <c r="D1788" i="1"/>
  <c r="F1788" i="1" s="1"/>
  <c r="D2026" i="1"/>
  <c r="F2026" i="1" s="1"/>
  <c r="D2035" i="1"/>
  <c r="F2035" i="1" s="1"/>
  <c r="D1973" i="1"/>
  <c r="F1973" i="1" s="1"/>
  <c r="D1648" i="1"/>
  <c r="F1648" i="1" s="1"/>
  <c r="D1561" i="1"/>
  <c r="F1561" i="1" s="1"/>
  <c r="D1875" i="1"/>
  <c r="F1875" i="1" s="1"/>
  <c r="D1866" i="1"/>
  <c r="F1866" i="1" s="1"/>
  <c r="D1729" i="1"/>
  <c r="F1729" i="1" s="1"/>
  <c r="D1670" i="1"/>
  <c r="F1670" i="1" s="1"/>
  <c r="D1614" i="1"/>
  <c r="F1614" i="1" s="1"/>
  <c r="D2040" i="1"/>
  <c r="F2040" i="1" s="1"/>
  <c r="D1758" i="1"/>
  <c r="F1758" i="1" s="1"/>
  <c r="D1822" i="1"/>
  <c r="F1822" i="1" s="1"/>
  <c r="D2193" i="1"/>
  <c r="F2193" i="1" s="1"/>
  <c r="D1746" i="1"/>
  <c r="F1746" i="1" s="1"/>
  <c r="D1720" i="1"/>
  <c r="F1720" i="1" s="1"/>
  <c r="D1674" i="1"/>
  <c r="F1674" i="1" s="1"/>
  <c r="D1686" i="1"/>
  <c r="F1686" i="1" s="1"/>
  <c r="D2044" i="1"/>
  <c r="F2044" i="1" s="1"/>
  <c r="D1816" i="1"/>
  <c r="F1816" i="1" s="1"/>
  <c r="D2243" i="1"/>
  <c r="F2243" i="1" s="1"/>
  <c r="D2146" i="1"/>
  <c r="F2146" i="1" s="1"/>
  <c r="D1800" i="1"/>
  <c r="F1800" i="1" s="1"/>
  <c r="D1967" i="1"/>
  <c r="F1967" i="1" s="1"/>
  <c r="D2031" i="1"/>
  <c r="F2031" i="1" s="1"/>
  <c r="D1554" i="1"/>
  <c r="F1554" i="1" s="1"/>
  <c r="D1841" i="1"/>
  <c r="F1841" i="1" s="1"/>
  <c r="D2127" i="1"/>
  <c r="F2127" i="1" s="1"/>
  <c r="D1671" i="1"/>
  <c r="F1671" i="1" s="1"/>
  <c r="D2094" i="1"/>
  <c r="F2094" i="1" s="1"/>
  <c r="D1867" i="1"/>
  <c r="F1867" i="1" s="1"/>
  <c r="D2217" i="1"/>
  <c r="F2217" i="1" s="1"/>
  <c r="D1673" i="1"/>
  <c r="F1673" i="1" s="1"/>
  <c r="D1988" i="1"/>
  <c r="F1988" i="1" s="1"/>
  <c r="D2132" i="1"/>
  <c r="F2132" i="1" s="1"/>
  <c r="D1566" i="1"/>
  <c r="F1566" i="1" s="1"/>
  <c r="D1810" i="1"/>
  <c r="F1810" i="1" s="1"/>
  <c r="D2050" i="1"/>
  <c r="F2050" i="1" s="1"/>
  <c r="D1589" i="1"/>
  <c r="F1589" i="1" s="1"/>
  <c r="D1997" i="1"/>
  <c r="F1997" i="1" s="1"/>
  <c r="D1688" i="1"/>
  <c r="F1688" i="1" s="1"/>
  <c r="D1586" i="1"/>
  <c r="F1586" i="1" s="1"/>
  <c r="D1740" i="1"/>
  <c r="F1740" i="1" s="1"/>
  <c r="D2077" i="1"/>
  <c r="F2077" i="1" s="1"/>
  <c r="D2209" i="1"/>
  <c r="F2209" i="1" s="1"/>
  <c r="D1998" i="1"/>
  <c r="F1998" i="1" s="1"/>
  <c r="D1937" i="1"/>
  <c r="F1937" i="1" s="1"/>
  <c r="D1823" i="1"/>
  <c r="F1823" i="1" s="1"/>
  <c r="D1546" i="1"/>
  <c r="F1546" i="1" s="1"/>
  <c r="D1928" i="1"/>
  <c r="F1928" i="1" s="1"/>
  <c r="D1743" i="1"/>
  <c r="F1743" i="1" s="1"/>
  <c r="D1564" i="1"/>
  <c r="F1564" i="1" s="1"/>
  <c r="D1900" i="1"/>
  <c r="F1900" i="1" s="1"/>
  <c r="D2206" i="1"/>
  <c r="F2206" i="1" s="1"/>
  <c r="D1903" i="1"/>
  <c r="F1903" i="1" s="1"/>
  <c r="D2208" i="1"/>
  <c r="F2208" i="1" s="1"/>
  <c r="D2046" i="1"/>
  <c r="F2046" i="1" s="1"/>
  <c r="D1918" i="1"/>
  <c r="F1918" i="1" s="1"/>
  <c r="D1555" i="1"/>
  <c r="F1555" i="1" s="1"/>
  <c r="D1844" i="1"/>
  <c r="F1844" i="1" s="1"/>
  <c r="D2098" i="1"/>
  <c r="F2098" i="1" s="1"/>
  <c r="D1991" i="1"/>
  <c r="F1991" i="1" s="1"/>
  <c r="D2228" i="1"/>
  <c r="F2228" i="1" s="1"/>
  <c r="D1780" i="1"/>
  <c r="F1780" i="1" s="1"/>
  <c r="D2056" i="1"/>
  <c r="F2056" i="1" s="1"/>
  <c r="D1950" i="1"/>
  <c r="F1950" i="1" s="1"/>
  <c r="D1779" i="1"/>
  <c r="F1779" i="1" s="1"/>
  <c r="D1634" i="1"/>
  <c r="F1634" i="1" s="1"/>
  <c r="D1657" i="1"/>
  <c r="F1657" i="1" s="1"/>
  <c r="D1966" i="1"/>
  <c r="F1966" i="1" s="1"/>
  <c r="D1855" i="1"/>
  <c r="F1855" i="1" s="1"/>
  <c r="D1977" i="1"/>
  <c r="F1977" i="1" s="1"/>
  <c r="D1685" i="1"/>
  <c r="F1685" i="1" s="1"/>
  <c r="D1692" i="1"/>
  <c r="F1692" i="1" s="1"/>
  <c r="D2145" i="1"/>
  <c r="F2145" i="1" s="1"/>
  <c r="D1802" i="1"/>
  <c r="F1802" i="1" s="1"/>
  <c r="D1584" i="1"/>
  <c r="F1584" i="1" s="1"/>
  <c r="D1854" i="1"/>
  <c r="F1854" i="1" s="1"/>
  <c r="D2045" i="1"/>
  <c r="F2045" i="1" s="1"/>
  <c r="D1911" i="1"/>
  <c r="F1911" i="1" s="1"/>
  <c r="D1796" i="1"/>
  <c r="F1796" i="1" s="1"/>
  <c r="D2222" i="1"/>
  <c r="F2222" i="1" s="1"/>
  <c r="D2196" i="1"/>
  <c r="F2196" i="1" s="1"/>
  <c r="D1852" i="1"/>
  <c r="F1852" i="1" s="1"/>
  <c r="D1981" i="1"/>
  <c r="F1981" i="1" s="1"/>
  <c r="D1827" i="1"/>
  <c r="F1827" i="1" s="1"/>
  <c r="D1825" i="1"/>
  <c r="F1825" i="1" s="1"/>
  <c r="D2131" i="1"/>
  <c r="F2131" i="1" s="1"/>
  <c r="D1938" i="1"/>
  <c r="F1938" i="1" s="1"/>
  <c r="D2102" i="1"/>
  <c r="F2102" i="1" s="1"/>
  <c r="D2114" i="1"/>
  <c r="F2114" i="1" s="1"/>
  <c r="D2218" i="1"/>
  <c r="F2218" i="1" s="1"/>
  <c r="D1543" i="1"/>
  <c r="F1543" i="1" s="1"/>
  <c r="D2219" i="1"/>
  <c r="F2219" i="1" s="1"/>
  <c r="D2198" i="1"/>
  <c r="F2198" i="1" s="1"/>
  <c r="D1626" i="1"/>
  <c r="F1626" i="1" s="1"/>
  <c r="D1662" i="1"/>
  <c r="F1662" i="1" s="1"/>
  <c r="D1934" i="1"/>
  <c r="F1934" i="1" s="1"/>
  <c r="D2025" i="1"/>
  <c r="F2025" i="1" s="1"/>
  <c r="D1863" i="1"/>
  <c r="F1863" i="1" s="1"/>
  <c r="D2075" i="1"/>
  <c r="F2075" i="1" s="1"/>
  <c r="D1999" i="1"/>
  <c r="F1999" i="1" s="1"/>
  <c r="D2224" i="1"/>
  <c r="F2224" i="1" s="1"/>
  <c r="D1994" i="1"/>
  <c r="F1994" i="1" s="1"/>
  <c r="D1644" i="1"/>
  <c r="F1644" i="1" s="1"/>
  <c r="D1891" i="1"/>
  <c r="F1891" i="1" s="1"/>
  <c r="D2053" i="1"/>
  <c r="F2053" i="1" s="1"/>
  <c r="D1690" i="1"/>
  <c r="F1690" i="1" s="1"/>
  <c r="D1809" i="1"/>
  <c r="F1809" i="1" s="1"/>
  <c r="D1874" i="1"/>
  <c r="F1874" i="1" s="1"/>
  <c r="D2163" i="1"/>
  <c r="F2163" i="1" s="1"/>
  <c r="D1642" i="1"/>
  <c r="F1642" i="1" s="1"/>
  <c r="D1664" i="1"/>
  <c r="F1664" i="1" s="1"/>
  <c r="D2106" i="1"/>
  <c r="F2106" i="1" s="1"/>
  <c r="D1565" i="1"/>
  <c r="F1565" i="1" s="1"/>
  <c r="D1556" i="1"/>
  <c r="F1556" i="1" s="1"/>
  <c r="D1708" i="1"/>
  <c r="F1708" i="1" s="1"/>
  <c r="D1562" i="1"/>
  <c r="F1562" i="1" s="1"/>
  <c r="D1819" i="1"/>
  <c r="F1819" i="1" s="1"/>
  <c r="D1829" i="1"/>
  <c r="F1829" i="1" s="1"/>
  <c r="D2092" i="1"/>
  <c r="F2092" i="1" s="1"/>
  <c r="D2155" i="1"/>
  <c r="F2155" i="1" s="1"/>
  <c r="D2221" i="1"/>
  <c r="F2221" i="1" s="1"/>
  <c r="D1629" i="1"/>
  <c r="F1629" i="1" s="1"/>
  <c r="D1935" i="1"/>
  <c r="F1935" i="1" s="1"/>
  <c r="D2211" i="1"/>
  <c r="F2211" i="1" s="1"/>
  <c r="D1616" i="1"/>
  <c r="F1616" i="1" s="1"/>
  <c r="D2203" i="1"/>
  <c r="F2203" i="1" s="1"/>
  <c r="D1947" i="1"/>
  <c r="F1947" i="1" s="1"/>
  <c r="D1990" i="1"/>
  <c r="F1990" i="1" s="1"/>
  <c r="D1876" i="1"/>
  <c r="F1876" i="1" s="1"/>
  <c r="D1824" i="1"/>
  <c r="F1824" i="1" s="1"/>
  <c r="D2172" i="1"/>
  <c r="F2172" i="1" s="1"/>
  <c r="D2109" i="1"/>
  <c r="F2109" i="1" s="1"/>
  <c r="D2096" i="1"/>
  <c r="F2096" i="1" s="1"/>
  <c r="D1880" i="1"/>
  <c r="F1880" i="1" s="1"/>
  <c r="D1630" i="1"/>
  <c r="F1630" i="1" s="1"/>
  <c r="D1591" i="1"/>
  <c r="F1591" i="1" s="1"/>
  <c r="D2063" i="1"/>
  <c r="F2063" i="1" s="1"/>
  <c r="D2084" i="1"/>
  <c r="F2084" i="1" s="1"/>
  <c r="D1930" i="1"/>
  <c r="F1930" i="1" s="1"/>
  <c r="D2177" i="1"/>
  <c r="F2177" i="1" s="1"/>
  <c r="D1897" i="1"/>
  <c r="F1897" i="1" s="1"/>
  <c r="D2089" i="1"/>
  <c r="F2089" i="1" s="1"/>
  <c r="D2067" i="1"/>
  <c r="F2067" i="1" s="1"/>
  <c r="D2052" i="1"/>
  <c r="F2052" i="1" s="1"/>
  <c r="D1869" i="1"/>
  <c r="F1869" i="1" s="1"/>
  <c r="D2028" i="1"/>
  <c r="F2028" i="1" s="1"/>
  <c r="D1803" i="1"/>
  <c r="F1803" i="1" s="1"/>
  <c r="D1945" i="1"/>
  <c r="F1945" i="1" s="1"/>
  <c r="D1951" i="1"/>
  <c r="F1951" i="1" s="1"/>
  <c r="D1668" i="1"/>
  <c r="F1668" i="1" s="1"/>
  <c r="D1604" i="1"/>
  <c r="F1604" i="1" s="1"/>
  <c r="D2168" i="1"/>
  <c r="F2168" i="1" s="1"/>
  <c r="D2160" i="1"/>
  <c r="F2160" i="1" s="1"/>
  <c r="D1612" i="1"/>
  <c r="F1612" i="1" s="1"/>
  <c r="D1885" i="1"/>
  <c r="F1885" i="1" s="1"/>
  <c r="D2073" i="1"/>
  <c r="F2073" i="1" s="1"/>
  <c r="D1833" i="1"/>
  <c r="F1833" i="1" s="1"/>
  <c r="D1956" i="1"/>
  <c r="F1956" i="1" s="1"/>
  <c r="D1742" i="1"/>
  <c r="F1742" i="1" s="1"/>
  <c r="D2126" i="1"/>
  <c r="F2126" i="1" s="1"/>
  <c r="D2043" i="1"/>
  <c r="F2043" i="1" s="1"/>
  <c r="D2138" i="1"/>
  <c r="F2138" i="1" s="1"/>
  <c r="D1727" i="1"/>
  <c r="F1727" i="1" s="1"/>
  <c r="D2128" i="1"/>
  <c r="F2128" i="1" s="1"/>
  <c r="D1933" i="1"/>
  <c r="F1933" i="1" s="1"/>
  <c r="D1545" i="1"/>
  <c r="F1545" i="1" s="1"/>
  <c r="D2213" i="1"/>
  <c r="F2213" i="1" s="1"/>
  <c r="D1795" i="1"/>
  <c r="F1795" i="1" s="1"/>
  <c r="D1982" i="1"/>
  <c r="F1982" i="1" s="1"/>
  <c r="D1893" i="1"/>
  <c r="F1893" i="1" s="1"/>
  <c r="D1924" i="1"/>
  <c r="F1924" i="1" s="1"/>
  <c r="D1701" i="1"/>
  <c r="F1701" i="1" s="1"/>
  <c r="D1731" i="1"/>
  <c r="F1731" i="1" s="1"/>
  <c r="D2185" i="1"/>
  <c r="F2185" i="1" s="1"/>
  <c r="D1793" i="1"/>
  <c r="F1793" i="1" s="1"/>
  <c r="D1948" i="1"/>
  <c r="F1948" i="1" s="1"/>
  <c r="D2003" i="1"/>
  <c r="F2003" i="1" s="1"/>
  <c r="D1647" i="1"/>
  <c r="F1647" i="1" s="1"/>
  <c r="D2078" i="1"/>
  <c r="F2078" i="1" s="1"/>
  <c r="D2093" i="1"/>
  <c r="F2093" i="1" s="1"/>
  <c r="D1834" i="1"/>
  <c r="F1834" i="1" s="1"/>
  <c r="D1691" i="1"/>
  <c r="F1691" i="1" s="1"/>
  <c r="D1600" i="1"/>
  <c r="F1600" i="1" s="1"/>
  <c r="D1849" i="1"/>
  <c r="F1849" i="1" s="1"/>
  <c r="D2023" i="1"/>
  <c r="F2023" i="1" s="1"/>
  <c r="D1578" i="1"/>
  <c r="F1578" i="1" s="1"/>
  <c r="D1707" i="1"/>
  <c r="F1707" i="1" s="1"/>
  <c r="D2236" i="1"/>
  <c r="F2236" i="1" s="1"/>
  <c r="D1540" i="1"/>
  <c r="F1540" i="1" s="1"/>
  <c r="D1996" i="1"/>
  <c r="F1996" i="1" s="1"/>
  <c r="D1710" i="1"/>
  <c r="F1710" i="1" s="1"/>
  <c r="D2108" i="1"/>
  <c r="F2108" i="1" s="1"/>
  <c r="D2110" i="1"/>
  <c r="F2110" i="1" s="1"/>
  <c r="D1831" i="1"/>
  <c r="F1831" i="1" s="1"/>
  <c r="D2087" i="1"/>
  <c r="F2087" i="1" s="1"/>
  <c r="D1714" i="1"/>
  <c r="F1714" i="1" s="1"/>
  <c r="D1805" i="1"/>
  <c r="F1805" i="1" s="1"/>
  <c r="D1747" i="1"/>
  <c r="F1747" i="1" s="1"/>
  <c r="D2144" i="1"/>
  <c r="F2144" i="1" s="1"/>
  <c r="D1987" i="1"/>
  <c r="F1987" i="1" s="1"/>
  <c r="D1783" i="1"/>
  <c r="F1783" i="1" s="1"/>
  <c r="D2039" i="1"/>
  <c r="F2039" i="1" s="1"/>
  <c r="D1813" i="1"/>
  <c r="F1813" i="1" s="1"/>
  <c r="D1906" i="1"/>
  <c r="F1906" i="1" s="1"/>
  <c r="D2200" i="1"/>
  <c r="F2200" i="1" s="1"/>
  <c r="D1925" i="1"/>
  <c r="F1925" i="1" s="1"/>
  <c r="D2176" i="1"/>
  <c r="F2176" i="1" s="1"/>
  <c r="D2122" i="1"/>
  <c r="F2122" i="1" s="1"/>
  <c r="D2079" i="1"/>
  <c r="F2079" i="1" s="1"/>
  <c r="D2207" i="1"/>
  <c r="F2207" i="1" s="1"/>
  <c r="D2069" i="1"/>
  <c r="F2069" i="1" s="1"/>
  <c r="D2001" i="1"/>
  <c r="F2001" i="1" s="1"/>
  <c r="D2024" i="1"/>
  <c r="F2024" i="1" s="1"/>
  <c r="D1858" i="1"/>
  <c r="F1858" i="1" s="1"/>
  <c r="D1868" i="1"/>
  <c r="F1868" i="1" s="1"/>
  <c r="D1846" i="1"/>
  <c r="F1846" i="1" s="1"/>
  <c r="D2142" i="1"/>
  <c r="F2142" i="1" s="1"/>
  <c r="D1917" i="1"/>
  <c r="F1917" i="1" s="1"/>
  <c r="D2197" i="1"/>
  <c r="F2197" i="1" s="1"/>
  <c r="D2175" i="1"/>
  <c r="F2175" i="1" s="1"/>
  <c r="D2153" i="1"/>
  <c r="F2153" i="1" s="1"/>
  <c r="D1985" i="1"/>
  <c r="F1985" i="1" s="1"/>
  <c r="D2058" i="1"/>
  <c r="F2058" i="1" s="1"/>
  <c r="D2170" i="1"/>
  <c r="F2170" i="1" s="1"/>
  <c r="D2238" i="1"/>
  <c r="F2238" i="1" s="1"/>
  <c r="D2004" i="1"/>
  <c r="F2004" i="1" s="1"/>
  <c r="D1838" i="1"/>
  <c r="F1838" i="1" s="1"/>
  <c r="D2080" i="1"/>
  <c r="F2080" i="1" s="1"/>
  <c r="D2223" i="1"/>
  <c r="F2223" i="1" s="1"/>
  <c r="D2071" i="1"/>
  <c r="F2071" i="1" s="1"/>
  <c r="D1899" i="1"/>
  <c r="F1899" i="1" s="1"/>
  <c r="D2059" i="1"/>
  <c r="F2059" i="1" s="1"/>
  <c r="D2240" i="1"/>
  <c r="F2240" i="1" s="1"/>
  <c r="D2139" i="1"/>
  <c r="F2139" i="1" s="1"/>
  <c r="D1921" i="1"/>
  <c r="F1921" i="1" s="1"/>
  <c r="D1681" i="1"/>
  <c r="F1681" i="1" s="1"/>
  <c r="D1624" i="1"/>
  <c r="F1624" i="1" s="1"/>
  <c r="D2161" i="1"/>
  <c r="F2161" i="1" s="1"/>
  <c r="D1864" i="1"/>
  <c r="F1864" i="1" s="1"/>
  <c r="D2104" i="1"/>
  <c r="F2104" i="1" s="1"/>
  <c r="AX1596" i="1"/>
  <c r="S1596" i="1"/>
  <c r="AI1596" i="1"/>
  <c r="L1596" i="1"/>
  <c r="AG1596" i="1"/>
  <c r="N1596" i="1"/>
  <c r="AP1596" i="1"/>
  <c r="AD1596" i="1"/>
  <c r="Z1596" i="1"/>
  <c r="J1596" i="1"/>
  <c r="T1596" i="1"/>
  <c r="W1596" i="1"/>
  <c r="Q1596" i="1"/>
  <c r="U1596" i="1"/>
  <c r="I1596" i="1"/>
  <c r="AO1596" i="1"/>
  <c r="AF1596" i="1"/>
  <c r="AA1596" i="1"/>
  <c r="V1596" i="1"/>
  <c r="AC1596" i="1"/>
  <c r="P1596" i="1"/>
  <c r="Y1596" i="1"/>
  <c r="R1596" i="1"/>
  <c r="O1596" i="1"/>
  <c r="AE1596" i="1"/>
  <c r="AU1596" i="1"/>
  <c r="AB1596" i="1"/>
  <c r="H1596" i="1"/>
  <c r="AJ1596" i="1"/>
  <c r="X1596" i="1"/>
  <c r="M1596" i="1"/>
  <c r="AT1596" i="1"/>
  <c r="AH1596" i="1"/>
  <c r="AM1596" i="1"/>
  <c r="AL1596" i="1"/>
  <c r="AK1596" i="1"/>
  <c r="AN1596" i="1"/>
  <c r="K1596" i="1"/>
  <c r="AQ1596" i="1"/>
  <c r="AR1596" i="1"/>
  <c r="AS1596" i="1"/>
  <c r="AV1596" i="1"/>
  <c r="AX1669" i="1"/>
  <c r="T1669" i="1"/>
  <c r="AJ1669" i="1"/>
  <c r="J1669" i="1"/>
  <c r="AE1669" i="1"/>
  <c r="K1669" i="1"/>
  <c r="AG1669" i="1"/>
  <c r="AC1669" i="1"/>
  <c r="AD1669" i="1"/>
  <c r="AH1669" i="1"/>
  <c r="N1669" i="1"/>
  <c r="X1669" i="1"/>
  <c r="AK1669" i="1"/>
  <c r="AL1669" i="1"/>
  <c r="AM1669" i="1"/>
  <c r="AS1669" i="1"/>
  <c r="AB1669" i="1"/>
  <c r="U1669" i="1"/>
  <c r="V1669" i="1"/>
  <c r="I1669" i="1"/>
  <c r="AT1669" i="1"/>
  <c r="P1669" i="1"/>
  <c r="AF1669" i="1"/>
  <c r="AV1669" i="1"/>
  <c r="Z1669" i="1"/>
  <c r="AU1669" i="1"/>
  <c r="AA1669" i="1"/>
  <c r="R1669" i="1"/>
  <c r="S1669" i="1"/>
  <c r="W1669" i="1"/>
  <c r="AI1669" i="1"/>
  <c r="H1669" i="1"/>
  <c r="AN1669" i="1"/>
  <c r="O1669" i="1"/>
  <c r="Q1669" i="1"/>
  <c r="AO1669" i="1"/>
  <c r="Y1669" i="1"/>
  <c r="L1669" i="1"/>
  <c r="AR1669" i="1"/>
  <c r="AP1669" i="1"/>
  <c r="AQ1669" i="1"/>
  <c r="M1669" i="1"/>
  <c r="S1919" i="1"/>
  <c r="AI1919" i="1"/>
  <c r="L1919" i="1"/>
  <c r="AG1919" i="1"/>
  <c r="M1919" i="1"/>
  <c r="AH1919" i="1"/>
  <c r="T1919" i="1"/>
  <c r="AT1919" i="1"/>
  <c r="AP1919" i="1"/>
  <c r="P1919" i="1"/>
  <c r="W1919" i="1"/>
  <c r="Q1919" i="1"/>
  <c r="R1919" i="1"/>
  <c r="AD1919" i="1"/>
  <c r="N1919" i="1"/>
  <c r="O1919" i="1"/>
  <c r="AE1919" i="1"/>
  <c r="AU1919" i="1"/>
  <c r="AB1919" i="1"/>
  <c r="H1919" i="1"/>
  <c r="AC1919" i="1"/>
  <c r="I1919" i="1"/>
  <c r="Y1919" i="1"/>
  <c r="AF1919" i="1"/>
  <c r="Z1919" i="1"/>
  <c r="AM1919" i="1"/>
  <c r="AL1919" i="1"/>
  <c r="AN1919" i="1"/>
  <c r="J1919" i="1"/>
  <c r="AK1919" i="1"/>
  <c r="AQ1919" i="1"/>
  <c r="AS1919" i="1"/>
  <c r="AV1919" i="1"/>
  <c r="AA1919" i="1"/>
  <c r="AJ1919" i="1"/>
  <c r="V1919" i="1"/>
  <c r="AO1919" i="1"/>
  <c r="K1919" i="1"/>
  <c r="AR1919" i="1"/>
  <c r="U1919" i="1"/>
  <c r="X1919" i="1"/>
  <c r="AX1919" i="1"/>
  <c r="O1845" i="1"/>
  <c r="AE1845" i="1"/>
  <c r="AU1845" i="1"/>
  <c r="AB1845" i="1"/>
  <c r="K1845" i="1"/>
  <c r="AA1845" i="1"/>
  <c r="AQ1845" i="1"/>
  <c r="V1845" i="1"/>
  <c r="AR1845" i="1"/>
  <c r="AC1845" i="1"/>
  <c r="P1845" i="1"/>
  <c r="AS1845" i="1"/>
  <c r="M1845" i="1"/>
  <c r="R1845" i="1"/>
  <c r="AV1845" i="1"/>
  <c r="AI1845" i="1"/>
  <c r="AG1845" i="1"/>
  <c r="U1845" i="1"/>
  <c r="X1845" i="1"/>
  <c r="Y1845" i="1"/>
  <c r="AF1845" i="1"/>
  <c r="AM1845" i="1"/>
  <c r="AJ1845" i="1"/>
  <c r="AN1845" i="1"/>
  <c r="L1845" i="1"/>
  <c r="AP1845" i="1"/>
  <c r="Z1845" i="1"/>
  <c r="W1845" i="1"/>
  <c r="Q1845" i="1"/>
  <c r="N1845" i="1"/>
  <c r="I1845" i="1"/>
  <c r="J1845" i="1"/>
  <c r="AO1845" i="1"/>
  <c r="T1845" i="1"/>
  <c r="AL1845" i="1"/>
  <c r="AD1845" i="1"/>
  <c r="AT1845" i="1"/>
  <c r="S1845" i="1"/>
  <c r="H1845" i="1"/>
  <c r="AK1845" i="1"/>
  <c r="AH1845" i="1"/>
  <c r="AX1845" i="1"/>
  <c r="J1940" i="1"/>
  <c r="Z1940" i="1"/>
  <c r="AP1940" i="1"/>
  <c r="X1940" i="1"/>
  <c r="K1940" i="1"/>
  <c r="AA1940" i="1"/>
  <c r="AQ1940" i="1"/>
  <c r="AB1940" i="1"/>
  <c r="AG1940" i="1"/>
  <c r="AK1940" i="1"/>
  <c r="I1940" i="1"/>
  <c r="N1940" i="1"/>
  <c r="AD1940" i="1"/>
  <c r="AT1940" i="1"/>
  <c r="AF1940" i="1"/>
  <c r="O1940" i="1"/>
  <c r="AE1940" i="1"/>
  <c r="AU1940" i="1"/>
  <c r="AJ1940" i="1"/>
  <c r="U1940" i="1"/>
  <c r="Y1940" i="1"/>
  <c r="AH1940" i="1"/>
  <c r="AN1940" i="1"/>
  <c r="AI1940" i="1"/>
  <c r="AR1940" i="1"/>
  <c r="AS1940" i="1"/>
  <c r="V1940" i="1"/>
  <c r="P1940" i="1"/>
  <c r="W1940" i="1"/>
  <c r="T1940" i="1"/>
  <c r="M1940" i="1"/>
  <c r="AV1940" i="1"/>
  <c r="Q1940" i="1"/>
  <c r="AO1940" i="1"/>
  <c r="AL1940" i="1"/>
  <c r="AC1940" i="1"/>
  <c r="H1940" i="1"/>
  <c r="L1940" i="1"/>
  <c r="R1940" i="1"/>
  <c r="S1940" i="1"/>
  <c r="AM1940" i="1"/>
  <c r="AX1940" i="1"/>
  <c r="AX1617" i="1"/>
  <c r="V1617" i="1"/>
  <c r="AL1617" i="1"/>
  <c r="O1617" i="1"/>
  <c r="AJ1617" i="1"/>
  <c r="P1617" i="1"/>
  <c r="AR1617" i="1"/>
  <c r="AM1617" i="1"/>
  <c r="AF1617" i="1"/>
  <c r="AA1617" i="1"/>
  <c r="AI1617" i="1"/>
  <c r="Z1617" i="1"/>
  <c r="AO1617" i="1"/>
  <c r="AV1617" i="1"/>
  <c r="AS1617" i="1"/>
  <c r="N1617" i="1"/>
  <c r="AD1617" i="1"/>
  <c r="Y1617" i="1"/>
  <c r="AC1617" i="1"/>
  <c r="L1617" i="1"/>
  <c r="M1617" i="1"/>
  <c r="R1617" i="1"/>
  <c r="AH1617" i="1"/>
  <c r="I1617" i="1"/>
  <c r="AE1617" i="1"/>
  <c r="H1617" i="1"/>
  <c r="AK1617" i="1"/>
  <c r="AB1617" i="1"/>
  <c r="U1617" i="1"/>
  <c r="AG1617" i="1"/>
  <c r="X1617" i="1"/>
  <c r="J1617" i="1"/>
  <c r="AP1617" i="1"/>
  <c r="T1617" i="1"/>
  <c r="W1617" i="1"/>
  <c r="K1617" i="1"/>
  <c r="AN1617" i="1"/>
  <c r="AQ1617" i="1"/>
  <c r="AT1617" i="1"/>
  <c r="AU1617" i="1"/>
  <c r="S1617" i="1"/>
  <c r="Q1617" i="1"/>
  <c r="L1789" i="1"/>
  <c r="AB1789" i="1"/>
  <c r="AR1789" i="1"/>
  <c r="U1789" i="1"/>
  <c r="AP1789" i="1"/>
  <c r="AA1789" i="1"/>
  <c r="Y1789" i="1"/>
  <c r="R1789" i="1"/>
  <c r="K1789" i="1"/>
  <c r="AG1789" i="1"/>
  <c r="T1789" i="1"/>
  <c r="AN1789" i="1"/>
  <c r="Z1789" i="1"/>
  <c r="M1789" i="1"/>
  <c r="Q1789" i="1"/>
  <c r="AC1789" i="1"/>
  <c r="W1789" i="1"/>
  <c r="V1789" i="1"/>
  <c r="AV1789" i="1"/>
  <c r="AI1789" i="1"/>
  <c r="H1789" i="1"/>
  <c r="J1789" i="1"/>
  <c r="AH1789" i="1"/>
  <c r="AM1789" i="1"/>
  <c r="P1789" i="1"/>
  <c r="AJ1789" i="1"/>
  <c r="O1789" i="1"/>
  <c r="AU1789" i="1"/>
  <c r="AO1789" i="1"/>
  <c r="I1789" i="1"/>
  <c r="AD1789" i="1"/>
  <c r="N1789" i="1"/>
  <c r="X1789" i="1"/>
  <c r="AE1789" i="1"/>
  <c r="S1789" i="1"/>
  <c r="AL1789" i="1"/>
  <c r="AQ1789" i="1"/>
  <c r="AF1789" i="1"/>
  <c r="AK1789" i="1"/>
  <c r="AS1789" i="1"/>
  <c r="AT1789" i="1"/>
  <c r="AX1789" i="1"/>
  <c r="P1832" i="1"/>
  <c r="AF1832" i="1"/>
  <c r="AV1832" i="1"/>
  <c r="AA1832" i="1"/>
  <c r="N1832" i="1"/>
  <c r="AI1832" i="1"/>
  <c r="AD1832" i="1"/>
  <c r="AE1832" i="1"/>
  <c r="AU1832" i="1"/>
  <c r="Z1832" i="1"/>
  <c r="X1832" i="1"/>
  <c r="AR1832" i="1"/>
  <c r="AG1832" i="1"/>
  <c r="U1832" i="1"/>
  <c r="W1832" i="1"/>
  <c r="AT1832" i="1"/>
  <c r="I1832" i="1"/>
  <c r="AB1832" i="1"/>
  <c r="AL1832" i="1"/>
  <c r="AK1832" i="1"/>
  <c r="AM1832" i="1"/>
  <c r="L1832" i="1"/>
  <c r="Q1832" i="1"/>
  <c r="AP1832" i="1"/>
  <c r="AS1832" i="1"/>
  <c r="AO1832" i="1"/>
  <c r="T1832" i="1"/>
  <c r="AN1832" i="1"/>
  <c r="V1832" i="1"/>
  <c r="M1832" i="1"/>
  <c r="O1832" i="1"/>
  <c r="R1832" i="1"/>
  <c r="Y1832" i="1"/>
  <c r="J1832" i="1"/>
  <c r="H1832" i="1"/>
  <c r="K1832" i="1"/>
  <c r="AC1832" i="1"/>
  <c r="S1832" i="1"/>
  <c r="AJ1832" i="1"/>
  <c r="AQ1832" i="1"/>
  <c r="AH1832" i="1"/>
  <c r="AX1832" i="1"/>
  <c r="AX1734" i="1"/>
  <c r="H1734" i="1"/>
  <c r="X1734" i="1"/>
  <c r="AN1734" i="1"/>
  <c r="M1734" i="1"/>
  <c r="AC1734" i="1"/>
  <c r="AS1734" i="1"/>
  <c r="AL1734" i="1"/>
  <c r="AA1734" i="1"/>
  <c r="W1734" i="1"/>
  <c r="J1734" i="1"/>
  <c r="AP1734" i="1"/>
  <c r="L1734" i="1"/>
  <c r="Q1734" i="1"/>
  <c r="AT1734" i="1"/>
  <c r="R1734" i="1"/>
  <c r="AF1734" i="1"/>
  <c r="U1734" i="1"/>
  <c r="K1734" i="1"/>
  <c r="Z1734" i="1"/>
  <c r="T1734" i="1"/>
  <c r="AJ1734" i="1"/>
  <c r="I1734" i="1"/>
  <c r="Y1734" i="1"/>
  <c r="AO1734" i="1"/>
  <c r="AD1734" i="1"/>
  <c r="S1734" i="1"/>
  <c r="O1734" i="1"/>
  <c r="AU1734" i="1"/>
  <c r="AH1734" i="1"/>
  <c r="AB1734" i="1"/>
  <c r="AR1734" i="1"/>
  <c r="AG1734" i="1"/>
  <c r="N1734" i="1"/>
  <c r="AI1734" i="1"/>
  <c r="AE1734" i="1"/>
  <c r="P1734" i="1"/>
  <c r="AV1734" i="1"/>
  <c r="AK1734" i="1"/>
  <c r="V1734" i="1"/>
  <c r="AQ1734" i="1"/>
  <c r="AM1734" i="1"/>
  <c r="U1965" i="1"/>
  <c r="AK1965" i="1"/>
  <c r="N1965" i="1"/>
  <c r="AD1965" i="1"/>
  <c r="AT1965" i="1"/>
  <c r="AI1965" i="1"/>
  <c r="X1965" i="1"/>
  <c r="T1965" i="1"/>
  <c r="W1965" i="1"/>
  <c r="O1965" i="1"/>
  <c r="Y1965" i="1"/>
  <c r="R1965" i="1"/>
  <c r="K1965" i="1"/>
  <c r="AF1965" i="1"/>
  <c r="AM1965" i="1"/>
  <c r="Q1965" i="1"/>
  <c r="AG1965" i="1"/>
  <c r="J1965" i="1"/>
  <c r="Z1965" i="1"/>
  <c r="AP1965" i="1"/>
  <c r="AA1965" i="1"/>
  <c r="P1965" i="1"/>
  <c r="AV1965" i="1"/>
  <c r="AE1965" i="1"/>
  <c r="AR1965" i="1"/>
  <c r="I1965" i="1"/>
  <c r="AO1965" i="1"/>
  <c r="AH1965" i="1"/>
  <c r="AQ1965" i="1"/>
  <c r="AJ1965" i="1"/>
  <c r="AU1965" i="1"/>
  <c r="AC1965" i="1"/>
  <c r="S1965" i="1"/>
  <c r="L1965" i="1"/>
  <c r="V1965" i="1"/>
  <c r="M1965" i="1"/>
  <c r="AS1965" i="1"/>
  <c r="H1965" i="1"/>
  <c r="AN1965" i="1"/>
  <c r="AL1965" i="1"/>
  <c r="AB1965" i="1"/>
  <c r="AX1965" i="1"/>
  <c r="R1791" i="1"/>
  <c r="AH1791" i="1"/>
  <c r="H1791" i="1"/>
  <c r="AC1791" i="1"/>
  <c r="I1791" i="1"/>
  <c r="AK1791" i="1"/>
  <c r="AB1791" i="1"/>
  <c r="U1791" i="1"/>
  <c r="AQ1791" i="1"/>
  <c r="AG1791" i="1"/>
  <c r="J1791" i="1"/>
  <c r="AD1791" i="1"/>
  <c r="M1791" i="1"/>
  <c r="AN1791" i="1"/>
  <c r="AE1791" i="1"/>
  <c r="AM1791" i="1"/>
  <c r="AO1791" i="1"/>
  <c r="AA1791" i="1"/>
  <c r="N1791" i="1"/>
  <c r="AL1791" i="1"/>
  <c r="AS1791" i="1"/>
  <c r="AV1791" i="1"/>
  <c r="O1791" i="1"/>
  <c r="AP1791" i="1"/>
  <c r="P1791" i="1"/>
  <c r="L1791" i="1"/>
  <c r="AU1791" i="1"/>
  <c r="Z1791" i="1"/>
  <c r="AT1791" i="1"/>
  <c r="AI1791" i="1"/>
  <c r="W1791" i="1"/>
  <c r="T1791" i="1"/>
  <c r="AF1791" i="1"/>
  <c r="AJ1791" i="1"/>
  <c r="S1791" i="1"/>
  <c r="AR1791" i="1"/>
  <c r="Y1791" i="1"/>
  <c r="V1791" i="1"/>
  <c r="X1791" i="1"/>
  <c r="K1791" i="1"/>
  <c r="Q1791" i="1"/>
  <c r="AX1791" i="1"/>
  <c r="AX1724" i="1"/>
  <c r="V1724" i="1"/>
  <c r="AL1724" i="1"/>
  <c r="O1724" i="1"/>
  <c r="AE1724" i="1"/>
  <c r="AU1724" i="1"/>
  <c r="AF1724" i="1"/>
  <c r="U1724" i="1"/>
  <c r="I1724" i="1"/>
  <c r="AO1724" i="1"/>
  <c r="AJ1724" i="1"/>
  <c r="Z1724" i="1"/>
  <c r="S1724" i="1"/>
  <c r="H1724" i="1"/>
  <c r="AC1724" i="1"/>
  <c r="L1724" i="1"/>
  <c r="AD1724" i="1"/>
  <c r="W1724" i="1"/>
  <c r="P1724" i="1"/>
  <c r="AK1724" i="1"/>
  <c r="T1724" i="1"/>
  <c r="R1724" i="1"/>
  <c r="AH1724" i="1"/>
  <c r="K1724" i="1"/>
  <c r="AA1724" i="1"/>
  <c r="AQ1724" i="1"/>
  <c r="X1724" i="1"/>
  <c r="M1724" i="1"/>
  <c r="AS1724" i="1"/>
  <c r="AG1724" i="1"/>
  <c r="AB1724" i="1"/>
  <c r="J1724" i="1"/>
  <c r="AP1724" i="1"/>
  <c r="AI1724" i="1"/>
  <c r="AN1724" i="1"/>
  <c r="Q1724" i="1"/>
  <c r="AR1724" i="1"/>
  <c r="N1724" i="1"/>
  <c r="AT1724" i="1"/>
  <c r="AM1724" i="1"/>
  <c r="AV1724" i="1"/>
  <c r="Y1724" i="1"/>
  <c r="S1781" i="1"/>
  <c r="AI1781" i="1"/>
  <c r="H1781" i="1"/>
  <c r="AC1781" i="1"/>
  <c r="N1781" i="1"/>
  <c r="AP1781" i="1"/>
  <c r="AR1781" i="1"/>
  <c r="I1781" i="1"/>
  <c r="J1781" i="1"/>
  <c r="AV1781" i="1"/>
  <c r="W1781" i="1"/>
  <c r="AQ1781" i="1"/>
  <c r="X1781" i="1"/>
  <c r="U1781" i="1"/>
  <c r="Y1781" i="1"/>
  <c r="AO1781" i="1"/>
  <c r="AK1781" i="1"/>
  <c r="V1781" i="1"/>
  <c r="AU1781" i="1"/>
  <c r="AB1781" i="1"/>
  <c r="T1781" i="1"/>
  <c r="AE1781" i="1"/>
  <c r="AN1781" i="1"/>
  <c r="AF1781" i="1"/>
  <c r="O1781" i="1"/>
  <c r="AM1781" i="1"/>
  <c r="R1781" i="1"/>
  <c r="AS1781" i="1"/>
  <c r="P1781" i="1"/>
  <c r="AD1781" i="1"/>
  <c r="AT1781" i="1"/>
  <c r="L1781" i="1"/>
  <c r="AA1781" i="1"/>
  <c r="AH1781" i="1"/>
  <c r="AG1781" i="1"/>
  <c r="Z1781" i="1"/>
  <c r="K1781" i="1"/>
  <c r="M1781" i="1"/>
  <c r="AJ1781" i="1"/>
  <c r="Q1781" i="1"/>
  <c r="AL1781" i="1"/>
  <c r="AX1781" i="1"/>
  <c r="M2061" i="1"/>
  <c r="AC2061" i="1"/>
  <c r="AS2061" i="1"/>
  <c r="AB2061" i="1"/>
  <c r="H2061" i="1"/>
  <c r="AJ2061" i="1"/>
  <c r="X2061" i="1"/>
  <c r="S2061" i="1"/>
  <c r="AI2061" i="1"/>
  <c r="N2061" i="1"/>
  <c r="Q2061" i="1"/>
  <c r="AG2061" i="1"/>
  <c r="L2061" i="1"/>
  <c r="AH2061" i="1"/>
  <c r="O2061" i="1"/>
  <c r="AQ2061" i="1"/>
  <c r="AE2061" i="1"/>
  <c r="AF2061" i="1"/>
  <c r="AV2061" i="1"/>
  <c r="AP2061" i="1"/>
  <c r="Y2061" i="1"/>
  <c r="W2061" i="1"/>
  <c r="AD2061" i="1"/>
  <c r="AT2061" i="1"/>
  <c r="AN2061" i="1"/>
  <c r="I2061" i="1"/>
  <c r="R2061" i="1"/>
  <c r="J2061" i="1"/>
  <c r="T2061" i="1"/>
  <c r="AO2061" i="1"/>
  <c r="V2061" i="1"/>
  <c r="AU2061" i="1"/>
  <c r="AA2061" i="1"/>
  <c r="AM2061" i="1"/>
  <c r="K2061" i="1"/>
  <c r="Z2061" i="1"/>
  <c r="U2061" i="1"/>
  <c r="AK2061" i="1"/>
  <c r="AL2061" i="1"/>
  <c r="AR2061" i="1"/>
  <c r="P2061" i="1"/>
  <c r="AX2061" i="1"/>
  <c r="K2030" i="1"/>
  <c r="AA2030" i="1"/>
  <c r="AQ2030" i="1"/>
  <c r="V2030" i="1"/>
  <c r="AR2030" i="1"/>
  <c r="AH2030" i="1"/>
  <c r="N2030" i="1"/>
  <c r="AP2030" i="1"/>
  <c r="R2030" i="1"/>
  <c r="AK2030" i="1"/>
  <c r="AN2030" i="1"/>
  <c r="O2030" i="1"/>
  <c r="AE2030" i="1"/>
  <c r="AU2030" i="1"/>
  <c r="AB2030" i="1"/>
  <c r="M2030" i="1"/>
  <c r="AO2030" i="1"/>
  <c r="U2030" i="1"/>
  <c r="P2030" i="1"/>
  <c r="AF2030" i="1"/>
  <c r="J2030" i="1"/>
  <c r="S2030" i="1"/>
  <c r="L2030" i="1"/>
  <c r="T2030" i="1"/>
  <c r="AC2030" i="1"/>
  <c r="AT2030" i="1"/>
  <c r="W2030" i="1"/>
  <c r="AG2030" i="1"/>
  <c r="H2030" i="1"/>
  <c r="X2030" i="1"/>
  <c r="Q2030" i="1"/>
  <c r="AV2030" i="1"/>
  <c r="AS2030" i="1"/>
  <c r="AL2030" i="1"/>
  <c r="Y2030" i="1"/>
  <c r="AM2030" i="1"/>
  <c r="AD2030" i="1"/>
  <c r="I2030" i="1"/>
  <c r="AI2030" i="1"/>
  <c r="AJ2030" i="1"/>
  <c r="Z2030" i="1"/>
  <c r="AX2030" i="1"/>
  <c r="N2135" i="1"/>
  <c r="AD2135" i="1"/>
  <c r="AT2135" i="1"/>
  <c r="W2135" i="1"/>
  <c r="AM2135" i="1"/>
  <c r="P2135" i="1"/>
  <c r="AV2135" i="1"/>
  <c r="AG2135" i="1"/>
  <c r="AR2135" i="1"/>
  <c r="AS2135" i="1"/>
  <c r="R2135" i="1"/>
  <c r="AH2135" i="1"/>
  <c r="K2135" i="1"/>
  <c r="AA2135" i="1"/>
  <c r="AQ2135" i="1"/>
  <c r="X2135" i="1"/>
  <c r="I2135" i="1"/>
  <c r="AO2135" i="1"/>
  <c r="T2135" i="1"/>
  <c r="AJ2135" i="1"/>
  <c r="V2135" i="1"/>
  <c r="O2135" i="1"/>
  <c r="AU2135" i="1"/>
  <c r="Q2135" i="1"/>
  <c r="M2135" i="1"/>
  <c r="Z2135" i="1"/>
  <c r="S2135" i="1"/>
  <c r="H2135" i="1"/>
  <c r="Y2135" i="1"/>
  <c r="AC2135" i="1"/>
  <c r="AL2135" i="1"/>
  <c r="AF2135" i="1"/>
  <c r="AK2135" i="1"/>
  <c r="J2135" i="1"/>
  <c r="AI2135" i="1"/>
  <c r="AB2135" i="1"/>
  <c r="AP2135" i="1"/>
  <c r="U2135" i="1"/>
  <c r="L2135" i="1"/>
  <c r="AN2135" i="1"/>
  <c r="AE2135" i="1"/>
  <c r="AX2135" i="1"/>
  <c r="U2210" i="1"/>
  <c r="AK2210" i="1"/>
  <c r="O2210" i="1"/>
  <c r="AJ2210" i="1"/>
  <c r="AB2210" i="1"/>
  <c r="P2210" i="1"/>
  <c r="AL2210" i="1"/>
  <c r="W2210" i="1"/>
  <c r="X2210" i="1"/>
  <c r="AT2210" i="1"/>
  <c r="I2210" i="1"/>
  <c r="Y2210" i="1"/>
  <c r="AO2210" i="1"/>
  <c r="T2210" i="1"/>
  <c r="AP2210" i="1"/>
  <c r="AH2210" i="1"/>
  <c r="V2210" i="1"/>
  <c r="AQ2210" i="1"/>
  <c r="AM2210" i="1"/>
  <c r="H2210" i="1"/>
  <c r="AD2210" i="1"/>
  <c r="M2210" i="1"/>
  <c r="AS2210" i="1"/>
  <c r="AU2210" i="1"/>
  <c r="AA2210" i="1"/>
  <c r="N2210" i="1"/>
  <c r="Q2210" i="1"/>
  <c r="J2210" i="1"/>
  <c r="R2210" i="1"/>
  <c r="AF2210" i="1"/>
  <c r="AI2210" i="1"/>
  <c r="AG2210" i="1"/>
  <c r="K2210" i="1"/>
  <c r="AN2210" i="1"/>
  <c r="AR2210" i="1"/>
  <c r="AE2210" i="1"/>
  <c r="S2210" i="1"/>
  <c r="AV2210" i="1"/>
  <c r="Z2210" i="1"/>
  <c r="L2210" i="1"/>
  <c r="AC2210" i="1"/>
  <c r="AX2210" i="1"/>
  <c r="U1927" i="1"/>
  <c r="AK1927" i="1"/>
  <c r="N1927" i="1"/>
  <c r="S1927" i="1"/>
  <c r="AP1927" i="1"/>
  <c r="AM1927" i="1"/>
  <c r="AF1927" i="1"/>
  <c r="W1927" i="1"/>
  <c r="AN1927" i="1"/>
  <c r="AD1927" i="1"/>
  <c r="Y1927" i="1"/>
  <c r="R1927" i="1"/>
  <c r="AU1927" i="1"/>
  <c r="AL1927" i="1"/>
  <c r="H1927" i="1"/>
  <c r="Q1927" i="1"/>
  <c r="AG1927" i="1"/>
  <c r="J1927" i="1"/>
  <c r="K1927" i="1"/>
  <c r="AJ1927" i="1"/>
  <c r="AB1927" i="1"/>
  <c r="AA1927" i="1"/>
  <c r="AV1927" i="1"/>
  <c r="P1927" i="1"/>
  <c r="X1927" i="1"/>
  <c r="I1927" i="1"/>
  <c r="AO1927" i="1"/>
  <c r="Z1927" i="1"/>
  <c r="L1927" i="1"/>
  <c r="AH1927" i="1"/>
  <c r="AT1927" i="1"/>
  <c r="M1927" i="1"/>
  <c r="AE1927" i="1"/>
  <c r="AR1927" i="1"/>
  <c r="V1927" i="1"/>
  <c r="AC1927" i="1"/>
  <c r="O1927" i="1"/>
  <c r="AI1927" i="1"/>
  <c r="AS1927" i="1"/>
  <c r="T1927" i="1"/>
  <c r="AQ1927" i="1"/>
  <c r="AX1927" i="1"/>
  <c r="U2162" i="1"/>
  <c r="AK2162" i="1"/>
  <c r="N2162" i="1"/>
  <c r="S2162" i="1"/>
  <c r="AP2162" i="1"/>
  <c r="AR2162" i="1"/>
  <c r="AF2162" i="1"/>
  <c r="O2162" i="1"/>
  <c r="AN2162" i="1"/>
  <c r="AD2162" i="1"/>
  <c r="I2162" i="1"/>
  <c r="Y2162" i="1"/>
  <c r="AO2162" i="1"/>
  <c r="R2162" i="1"/>
  <c r="Z2162" i="1"/>
  <c r="AU2162" i="1"/>
  <c r="L2162" i="1"/>
  <c r="AL2162" i="1"/>
  <c r="AB2162" i="1"/>
  <c r="AI2162" i="1"/>
  <c r="H2162" i="1"/>
  <c r="M2162" i="1"/>
  <c r="AS2162" i="1"/>
  <c r="AE2162" i="1"/>
  <c r="T2162" i="1"/>
  <c r="AM2162" i="1"/>
  <c r="Q2162" i="1"/>
  <c r="J2162" i="1"/>
  <c r="AJ2162" i="1"/>
  <c r="AA2162" i="1"/>
  <c r="P2162" i="1"/>
  <c r="V2162" i="1"/>
  <c r="AQ2162" i="1"/>
  <c r="AG2162" i="1"/>
  <c r="AH2162" i="1"/>
  <c r="AT2162" i="1"/>
  <c r="AV2162" i="1"/>
  <c r="W2162" i="1"/>
  <c r="X2162" i="1"/>
  <c r="K2162" i="1"/>
  <c r="AC2162" i="1"/>
  <c r="AX2162" i="1"/>
  <c r="T2215" i="1"/>
  <c r="AJ2215" i="1"/>
  <c r="M2215" i="1"/>
  <c r="AH2215" i="1"/>
  <c r="Z2215" i="1"/>
  <c r="N2215" i="1"/>
  <c r="AI2215" i="1"/>
  <c r="U2215" i="1"/>
  <c r="AQ2215" i="1"/>
  <c r="K2215" i="1"/>
  <c r="H2215" i="1"/>
  <c r="X2215" i="1"/>
  <c r="AN2215" i="1"/>
  <c r="R2215" i="1"/>
  <c r="AM2215" i="1"/>
  <c r="AK2215" i="1"/>
  <c r="S2215" i="1"/>
  <c r="AO2215" i="1"/>
  <c r="AE2215" i="1"/>
  <c r="AG2215" i="1"/>
  <c r="Q2215" i="1"/>
  <c r="L2215" i="1"/>
  <c r="AR2215" i="1"/>
  <c r="AS2215" i="1"/>
  <c r="Y2215" i="1"/>
  <c r="AP2215" i="1"/>
  <c r="P2215" i="1"/>
  <c r="AV2215" i="1"/>
  <c r="O2215" i="1"/>
  <c r="AD2215" i="1"/>
  <c r="V2215" i="1"/>
  <c r="AB2215" i="1"/>
  <c r="AU2215" i="1"/>
  <c r="AL2215" i="1"/>
  <c r="AC2215" i="1"/>
  <c r="AA2215" i="1"/>
  <c r="W2215" i="1"/>
  <c r="J2215" i="1"/>
  <c r="I2215" i="1"/>
  <c r="AF2215" i="1"/>
  <c r="AT2215" i="1"/>
  <c r="AX2215" i="1"/>
  <c r="AX1605" i="1"/>
  <c r="R1605" i="1"/>
  <c r="AH1605" i="1"/>
  <c r="K1605" i="1"/>
  <c r="AF1605" i="1"/>
  <c r="H1605" i="1"/>
  <c r="AJ1605" i="1"/>
  <c r="X1605" i="1"/>
  <c r="M1605" i="1"/>
  <c r="AG1605" i="1"/>
  <c r="AN1605" i="1"/>
  <c r="V1605" i="1"/>
  <c r="P1605" i="1"/>
  <c r="AK1605" i="1"/>
  <c r="AR1605" i="1"/>
  <c r="AB1605" i="1"/>
  <c r="Y1605" i="1"/>
  <c r="J1605" i="1"/>
  <c r="AP1605" i="1"/>
  <c r="AQ1605" i="1"/>
  <c r="I1605" i="1"/>
  <c r="AM1605" i="1"/>
  <c r="T1605" i="1"/>
  <c r="N1605" i="1"/>
  <c r="AD1605" i="1"/>
  <c r="AT1605" i="1"/>
  <c r="AA1605" i="1"/>
  <c r="AV1605" i="1"/>
  <c r="AC1605" i="1"/>
  <c r="Q1605" i="1"/>
  <c r="AS1605" i="1"/>
  <c r="S1605" i="1"/>
  <c r="L1605" i="1"/>
  <c r="AL1605" i="1"/>
  <c r="O1605" i="1"/>
  <c r="AE1605" i="1"/>
  <c r="AU1605" i="1"/>
  <c r="Z1605" i="1"/>
  <c r="U1605" i="1"/>
  <c r="W1605" i="1"/>
  <c r="AO1605" i="1"/>
  <c r="AI1605" i="1"/>
  <c r="AX1706" i="1"/>
  <c r="P1706" i="1"/>
  <c r="AF1706" i="1"/>
  <c r="AV1706" i="1"/>
  <c r="AL1706" i="1"/>
  <c r="Q1706" i="1"/>
  <c r="AG1706" i="1"/>
  <c r="J1706" i="1"/>
  <c r="AP1706" i="1"/>
  <c r="AE1706" i="1"/>
  <c r="K1706" i="1"/>
  <c r="T1706" i="1"/>
  <c r="N1706" i="1"/>
  <c r="U1706" i="1"/>
  <c r="R1706" i="1"/>
  <c r="AA1706" i="1"/>
  <c r="X1706" i="1"/>
  <c r="V1706" i="1"/>
  <c r="Y1706" i="1"/>
  <c r="Z1706" i="1"/>
  <c r="W1706" i="1"/>
  <c r="L1706" i="1"/>
  <c r="AB1706" i="1"/>
  <c r="AR1706" i="1"/>
  <c r="AD1706" i="1"/>
  <c r="M1706" i="1"/>
  <c r="AC1706" i="1"/>
  <c r="AS1706" i="1"/>
  <c r="AH1706" i="1"/>
  <c r="O1706" i="1"/>
  <c r="AM1706" i="1"/>
  <c r="AJ1706" i="1"/>
  <c r="AT1706" i="1"/>
  <c r="AK1706" i="1"/>
  <c r="S1706" i="1"/>
  <c r="AU1706" i="1"/>
  <c r="H1706" i="1"/>
  <c r="AN1706" i="1"/>
  <c r="I1706" i="1"/>
  <c r="AO1706" i="1"/>
  <c r="AI1706" i="1"/>
  <c r="AQ1706" i="1"/>
  <c r="M1909" i="1"/>
  <c r="AC1909" i="1"/>
  <c r="AS1909" i="1"/>
  <c r="AA1909" i="1"/>
  <c r="AV1909" i="1"/>
  <c r="AB1909" i="1"/>
  <c r="N1909" i="1"/>
  <c r="H1909" i="1"/>
  <c r="AJ1909" i="1"/>
  <c r="J1909" i="1"/>
  <c r="AG1909" i="1"/>
  <c r="AF1909" i="1"/>
  <c r="AH1909" i="1"/>
  <c r="AD1909" i="1"/>
  <c r="AP1909" i="1"/>
  <c r="I1909" i="1"/>
  <c r="Y1909" i="1"/>
  <c r="AO1909" i="1"/>
  <c r="V1909" i="1"/>
  <c r="AQ1909" i="1"/>
  <c r="W1909" i="1"/>
  <c r="AR1909" i="1"/>
  <c r="AT1909" i="1"/>
  <c r="Z1909" i="1"/>
  <c r="AN1909" i="1"/>
  <c r="AE1909" i="1"/>
  <c r="Q1909" i="1"/>
  <c r="K1909" i="1"/>
  <c r="L1909" i="1"/>
  <c r="X1909" i="1"/>
  <c r="AU1909" i="1"/>
  <c r="AK1909" i="1"/>
  <c r="AM1909" i="1"/>
  <c r="T1909" i="1"/>
  <c r="U1909" i="1"/>
  <c r="S1909" i="1"/>
  <c r="P1909" i="1"/>
  <c r="AI1909" i="1"/>
  <c r="AL1909" i="1"/>
  <c r="O1909" i="1"/>
  <c r="R1909" i="1"/>
  <c r="AX1909" i="1"/>
  <c r="AX1649" i="1"/>
  <c r="T1649" i="1"/>
  <c r="AJ1649" i="1"/>
  <c r="I1649" i="1"/>
  <c r="AD1649" i="1"/>
  <c r="J1649" i="1"/>
  <c r="AE1649" i="1"/>
  <c r="M1649" i="1"/>
  <c r="R1649" i="1"/>
  <c r="K1649" i="1"/>
  <c r="AC1649" i="1"/>
  <c r="H1649" i="1"/>
  <c r="AN1649" i="1"/>
  <c r="AI1649" i="1"/>
  <c r="AK1649" i="1"/>
  <c r="AA1649" i="1"/>
  <c r="AB1649" i="1"/>
  <c r="S1649" i="1"/>
  <c r="U1649" i="1"/>
  <c r="V1649" i="1"/>
  <c r="P1649" i="1"/>
  <c r="AF1649" i="1"/>
  <c r="AV1649" i="1"/>
  <c r="Y1649" i="1"/>
  <c r="AT1649" i="1"/>
  <c r="Z1649" i="1"/>
  <c r="AU1649" i="1"/>
  <c r="AS1649" i="1"/>
  <c r="AL1649" i="1"/>
  <c r="Q1649" i="1"/>
  <c r="X1649" i="1"/>
  <c r="N1649" i="1"/>
  <c r="O1649" i="1"/>
  <c r="W1649" i="1"/>
  <c r="AG1649" i="1"/>
  <c r="AQ1649" i="1"/>
  <c r="L1649" i="1"/>
  <c r="AR1649" i="1"/>
  <c r="AO1649" i="1"/>
  <c r="AP1649" i="1"/>
  <c r="AH1649" i="1"/>
  <c r="AM1649" i="1"/>
  <c r="K1995" i="1"/>
  <c r="AA1995" i="1"/>
  <c r="AQ1995" i="1"/>
  <c r="P1995" i="1"/>
  <c r="AF1995" i="1"/>
  <c r="AV1995" i="1"/>
  <c r="AH1995" i="1"/>
  <c r="AG1995" i="1"/>
  <c r="I1995" i="1"/>
  <c r="AK1995" i="1"/>
  <c r="AO1995" i="1"/>
  <c r="AE1995" i="1"/>
  <c r="H1995" i="1"/>
  <c r="AB1995" i="1"/>
  <c r="J1995" i="1"/>
  <c r="M1995" i="1"/>
  <c r="AL1995" i="1"/>
  <c r="AT1995" i="1"/>
  <c r="AI1995" i="1"/>
  <c r="AJ1995" i="1"/>
  <c r="R1995" i="1"/>
  <c r="AD1995" i="1"/>
  <c r="AM1995" i="1"/>
  <c r="AN1995" i="1"/>
  <c r="AS1995" i="1"/>
  <c r="U1995" i="1"/>
  <c r="W1995" i="1"/>
  <c r="AU1995" i="1"/>
  <c r="X1995" i="1"/>
  <c r="AR1995" i="1"/>
  <c r="AP1995" i="1"/>
  <c r="Q1995" i="1"/>
  <c r="Y1995" i="1"/>
  <c r="O1995" i="1"/>
  <c r="L1995" i="1"/>
  <c r="V1995" i="1"/>
  <c r="AC1995" i="1"/>
  <c r="S1995" i="1"/>
  <c r="T1995" i="1"/>
  <c r="Z1995" i="1"/>
  <c r="N1995" i="1"/>
  <c r="AX1995" i="1"/>
  <c r="AX1632" i="1"/>
  <c r="Q1632" i="1"/>
  <c r="AG1632" i="1"/>
  <c r="L1632" i="1"/>
  <c r="AH1632" i="1"/>
  <c r="N1632" i="1"/>
  <c r="AI1632" i="1"/>
  <c r="T1632" i="1"/>
  <c r="AA1632" i="1"/>
  <c r="AQ1632" i="1"/>
  <c r="AF1632" i="1"/>
  <c r="AK1632" i="1"/>
  <c r="S1632" i="1"/>
  <c r="AE1632" i="1"/>
  <c r="Z1632" i="1"/>
  <c r="Y1632" i="1"/>
  <c r="AO1632" i="1"/>
  <c r="AR1632" i="1"/>
  <c r="AT1632" i="1"/>
  <c r="AV1632" i="1"/>
  <c r="AJ1632" i="1"/>
  <c r="M1632" i="1"/>
  <c r="AC1632" i="1"/>
  <c r="AS1632" i="1"/>
  <c r="AB1632" i="1"/>
  <c r="H1632" i="1"/>
  <c r="AD1632" i="1"/>
  <c r="J1632" i="1"/>
  <c r="P1632" i="1"/>
  <c r="V1632" i="1"/>
  <c r="K1632" i="1"/>
  <c r="U1632" i="1"/>
  <c r="R1632" i="1"/>
  <c r="AM1632" i="1"/>
  <c r="AN1632" i="1"/>
  <c r="AL1632" i="1"/>
  <c r="O1632" i="1"/>
  <c r="I1632" i="1"/>
  <c r="W1632" i="1"/>
  <c r="X1632" i="1"/>
  <c r="AP1632" i="1"/>
  <c r="AU1632" i="1"/>
  <c r="AX1611" i="1"/>
  <c r="H1611" i="1"/>
  <c r="X1611" i="1"/>
  <c r="AN1611" i="1"/>
  <c r="O1611" i="1"/>
  <c r="AK1611" i="1"/>
  <c r="R1611" i="1"/>
  <c r="AT1611" i="1"/>
  <c r="AH1611" i="1"/>
  <c r="AL1611" i="1"/>
  <c r="AD1611" i="1"/>
  <c r="AS1611" i="1"/>
  <c r="AB1611" i="1"/>
  <c r="U1611" i="1"/>
  <c r="M1611" i="1"/>
  <c r="V1611" i="1"/>
  <c r="P1611" i="1"/>
  <c r="AV1611" i="1"/>
  <c r="AU1611" i="1"/>
  <c r="S1611" i="1"/>
  <c r="AC1611" i="1"/>
  <c r="T1611" i="1"/>
  <c r="AJ1611" i="1"/>
  <c r="J1611" i="1"/>
  <c r="AE1611" i="1"/>
  <c r="K1611" i="1"/>
  <c r="AM1611" i="1"/>
  <c r="AA1611" i="1"/>
  <c r="W1611" i="1"/>
  <c r="AQ1611" i="1"/>
  <c r="AI1611" i="1"/>
  <c r="L1611" i="1"/>
  <c r="AR1611" i="1"/>
  <c r="AP1611" i="1"/>
  <c r="Y1611" i="1"/>
  <c r="AO1611" i="1"/>
  <c r="N1611" i="1"/>
  <c r="AF1611" i="1"/>
  <c r="Z1611" i="1"/>
  <c r="AG1611" i="1"/>
  <c r="I1611" i="1"/>
  <c r="Q1611" i="1"/>
  <c r="AX1637" i="1"/>
  <c r="H1637" i="1"/>
  <c r="X1637" i="1"/>
  <c r="AN1637" i="1"/>
  <c r="O1637" i="1"/>
  <c r="AK1637" i="1"/>
  <c r="Q1637" i="1"/>
  <c r="AL1637" i="1"/>
  <c r="AM1637" i="1"/>
  <c r="AT1637" i="1"/>
  <c r="AH1637" i="1"/>
  <c r="W1637" i="1"/>
  <c r="L1637" i="1"/>
  <c r="AB1637" i="1"/>
  <c r="U1637" i="1"/>
  <c r="V1637" i="1"/>
  <c r="N1637" i="1"/>
  <c r="I1637" i="1"/>
  <c r="P1637" i="1"/>
  <c r="AV1637" i="1"/>
  <c r="AU1637" i="1"/>
  <c r="R1637" i="1"/>
  <c r="AD1637" i="1"/>
  <c r="T1637" i="1"/>
  <c r="AJ1637" i="1"/>
  <c r="J1637" i="1"/>
  <c r="AE1637" i="1"/>
  <c r="K1637" i="1"/>
  <c r="AG1637" i="1"/>
  <c r="AC1637" i="1"/>
  <c r="AI1637" i="1"/>
  <c r="M1637" i="1"/>
  <c r="AS1637" i="1"/>
  <c r="AR1637" i="1"/>
  <c r="AP1637" i="1"/>
  <c r="AQ1637" i="1"/>
  <c r="S1637" i="1"/>
  <c r="AF1637" i="1"/>
  <c r="Z1637" i="1"/>
  <c r="AA1637" i="1"/>
  <c r="Y1637" i="1"/>
  <c r="AO1637" i="1"/>
  <c r="AX1730" i="1"/>
  <c r="L1730" i="1"/>
  <c r="AB1730" i="1"/>
  <c r="AR1730" i="1"/>
  <c r="Q1730" i="1"/>
  <c r="AG1730" i="1"/>
  <c r="J1730" i="1"/>
  <c r="AP1730" i="1"/>
  <c r="AM1730" i="1"/>
  <c r="AA1730" i="1"/>
  <c r="V1730" i="1"/>
  <c r="P1730" i="1"/>
  <c r="AV1730" i="1"/>
  <c r="AK1730" i="1"/>
  <c r="O1730" i="1"/>
  <c r="AI1730" i="1"/>
  <c r="AD1730" i="1"/>
  <c r="T1730" i="1"/>
  <c r="I1730" i="1"/>
  <c r="AO1730" i="1"/>
  <c r="W1730" i="1"/>
  <c r="AQ1730" i="1"/>
  <c r="H1730" i="1"/>
  <c r="X1730" i="1"/>
  <c r="AN1730" i="1"/>
  <c r="M1730" i="1"/>
  <c r="AC1730" i="1"/>
  <c r="AS1730" i="1"/>
  <c r="AH1730" i="1"/>
  <c r="AE1730" i="1"/>
  <c r="S1730" i="1"/>
  <c r="N1730" i="1"/>
  <c r="AT1730" i="1"/>
  <c r="AF1730" i="1"/>
  <c r="U1730" i="1"/>
  <c r="R1730" i="1"/>
  <c r="AU1730" i="1"/>
  <c r="AJ1730" i="1"/>
  <c r="Y1730" i="1"/>
  <c r="Z1730" i="1"/>
  <c r="K1730" i="1"/>
  <c r="AL1730" i="1"/>
  <c r="J1860" i="1"/>
  <c r="Z1860" i="1"/>
  <c r="AP1860" i="1"/>
  <c r="U1860" i="1"/>
  <c r="AQ1860" i="1"/>
  <c r="W1860" i="1"/>
  <c r="AR1860" i="1"/>
  <c r="I1860" i="1"/>
  <c r="M1860" i="1"/>
  <c r="AJ1860" i="1"/>
  <c r="N1860" i="1"/>
  <c r="AT1860" i="1"/>
  <c r="AV1860" i="1"/>
  <c r="S1860" i="1"/>
  <c r="AI1860" i="1"/>
  <c r="H1860" i="1"/>
  <c r="V1860" i="1"/>
  <c r="AL1860" i="1"/>
  <c r="P1860" i="1"/>
  <c r="AK1860" i="1"/>
  <c r="Q1860" i="1"/>
  <c r="AM1860" i="1"/>
  <c r="AN1860" i="1"/>
  <c r="AO1860" i="1"/>
  <c r="O1860" i="1"/>
  <c r="Y1860" i="1"/>
  <c r="AD1860" i="1"/>
  <c r="AA1860" i="1"/>
  <c r="AB1860" i="1"/>
  <c r="T1860" i="1"/>
  <c r="X1860" i="1"/>
  <c r="AH1860" i="1"/>
  <c r="AG1860" i="1"/>
  <c r="AU1860" i="1"/>
  <c r="R1860" i="1"/>
  <c r="AS1860" i="1"/>
  <c r="K1860" i="1"/>
  <c r="AC1860" i="1"/>
  <c r="AF1860" i="1"/>
  <c r="AE1860" i="1"/>
  <c r="L1860" i="1"/>
  <c r="AX1860" i="1"/>
  <c r="O1790" i="1"/>
  <c r="AE1790" i="1"/>
  <c r="AU1790" i="1"/>
  <c r="AB1790" i="1"/>
  <c r="H1790" i="1"/>
  <c r="AJ1790" i="1"/>
  <c r="AF1790" i="1"/>
  <c r="AH1790" i="1"/>
  <c r="AT1790" i="1"/>
  <c r="AK1790" i="1"/>
  <c r="S1790" i="1"/>
  <c r="AI1790" i="1"/>
  <c r="L1790" i="1"/>
  <c r="AG1790" i="1"/>
  <c r="N1790" i="1"/>
  <c r="AP1790" i="1"/>
  <c r="AO1790" i="1"/>
  <c r="AS1790" i="1"/>
  <c r="T1790" i="1"/>
  <c r="AV1790" i="1"/>
  <c r="AM1790" i="1"/>
  <c r="AL1790" i="1"/>
  <c r="M1790" i="1"/>
  <c r="I1790" i="1"/>
  <c r="J1790" i="1"/>
  <c r="AA1790" i="1"/>
  <c r="V1790" i="1"/>
  <c r="AC1790" i="1"/>
  <c r="Y1790" i="1"/>
  <c r="AD1790" i="1"/>
  <c r="AQ1790" i="1"/>
  <c r="X1790" i="1"/>
  <c r="R1790" i="1"/>
  <c r="Q1790" i="1"/>
  <c r="Z1790" i="1"/>
  <c r="W1790" i="1"/>
  <c r="U1790" i="1"/>
  <c r="AN1790" i="1"/>
  <c r="P1790" i="1"/>
  <c r="K1790" i="1"/>
  <c r="AR1790" i="1"/>
  <c r="AX1790" i="1"/>
  <c r="AX1760" i="1"/>
  <c r="N1760" i="1"/>
  <c r="AD1760" i="1"/>
  <c r="AT1760" i="1"/>
  <c r="W1760" i="1"/>
  <c r="AM1760" i="1"/>
  <c r="T1760" i="1"/>
  <c r="P1760" i="1"/>
  <c r="AG1760" i="1"/>
  <c r="AK1760" i="1"/>
  <c r="AN1760" i="1"/>
  <c r="AH1760" i="1"/>
  <c r="AQ1760" i="1"/>
  <c r="M1760" i="1"/>
  <c r="I1760" i="1"/>
  <c r="V1760" i="1"/>
  <c r="O1760" i="1"/>
  <c r="AU1760" i="1"/>
  <c r="AV1760" i="1"/>
  <c r="H1760" i="1"/>
  <c r="J1760" i="1"/>
  <c r="Z1760" i="1"/>
  <c r="AP1760" i="1"/>
  <c r="S1760" i="1"/>
  <c r="AI1760" i="1"/>
  <c r="L1760" i="1"/>
  <c r="AR1760" i="1"/>
  <c r="Q1760" i="1"/>
  <c r="AC1760" i="1"/>
  <c r="X1760" i="1"/>
  <c r="AO1760" i="1"/>
  <c r="R1760" i="1"/>
  <c r="K1760" i="1"/>
  <c r="AA1760" i="1"/>
  <c r="AB1760" i="1"/>
  <c r="AF1760" i="1"/>
  <c r="AS1760" i="1"/>
  <c r="AL1760" i="1"/>
  <c r="AE1760" i="1"/>
  <c r="AJ1760" i="1"/>
  <c r="U1760" i="1"/>
  <c r="Y1760" i="1"/>
  <c r="U2090" i="1"/>
  <c r="AK2090" i="1"/>
  <c r="R2090" i="1"/>
  <c r="AM2090" i="1"/>
  <c r="S2090" i="1"/>
  <c r="AN2090" i="1"/>
  <c r="AJ2090" i="1"/>
  <c r="AL2090" i="1"/>
  <c r="J2090" i="1"/>
  <c r="AF2090" i="1"/>
  <c r="I2090" i="1"/>
  <c r="Y2090" i="1"/>
  <c r="AO2090" i="1"/>
  <c r="W2090" i="1"/>
  <c r="AR2090" i="1"/>
  <c r="X2090" i="1"/>
  <c r="AT2090" i="1"/>
  <c r="AU2090" i="1"/>
  <c r="AV2090" i="1"/>
  <c r="V2090" i="1"/>
  <c r="K2090" i="1"/>
  <c r="AC2090" i="1"/>
  <c r="AB2090" i="1"/>
  <c r="AD2090" i="1"/>
  <c r="P2090" i="1"/>
  <c r="AQ2090" i="1"/>
  <c r="AG2090" i="1"/>
  <c r="AH2090" i="1"/>
  <c r="AI2090" i="1"/>
  <c r="AA2090" i="1"/>
  <c r="AE2090" i="1"/>
  <c r="AS2090" i="1"/>
  <c r="O2090" i="1"/>
  <c r="Q2090" i="1"/>
  <c r="N2090" i="1"/>
  <c r="AP2090" i="1"/>
  <c r="Z2090" i="1"/>
  <c r="H2090" i="1"/>
  <c r="M2090" i="1"/>
  <c r="T2090" i="1"/>
  <c r="L2090" i="1"/>
  <c r="AX2090" i="1"/>
  <c r="T2149" i="1"/>
  <c r="H2149" i="1"/>
  <c r="X2149" i="1"/>
  <c r="AB2149" i="1"/>
  <c r="AR2149" i="1"/>
  <c r="V2149" i="1"/>
  <c r="AQ2149" i="1"/>
  <c r="AC2149" i="1"/>
  <c r="I2149" i="1"/>
  <c r="N2149" i="1"/>
  <c r="AE2149" i="1"/>
  <c r="Z2149" i="1"/>
  <c r="AF2149" i="1"/>
  <c r="AV2149" i="1"/>
  <c r="AA2149" i="1"/>
  <c r="M2149" i="1"/>
  <c r="AH2149" i="1"/>
  <c r="S2149" i="1"/>
  <c r="AI2149" i="1"/>
  <c r="AP2149" i="1"/>
  <c r="AU2149" i="1"/>
  <c r="AJ2149" i="1"/>
  <c r="AG2149" i="1"/>
  <c r="AM2149" i="1"/>
  <c r="J2149" i="1"/>
  <c r="AK2149" i="1"/>
  <c r="P2149" i="1"/>
  <c r="AL2149" i="1"/>
  <c r="AD2149" i="1"/>
  <c r="AT2149" i="1"/>
  <c r="L2149" i="1"/>
  <c r="Q2149" i="1"/>
  <c r="AS2149" i="1"/>
  <c r="Y2149" i="1"/>
  <c r="AN2149" i="1"/>
  <c r="AO2149" i="1"/>
  <c r="W2149" i="1"/>
  <c r="U2149" i="1"/>
  <c r="O2149" i="1"/>
  <c r="K2149" i="1"/>
  <c r="R2149" i="1"/>
  <c r="AX2149" i="1"/>
  <c r="P2119" i="1"/>
  <c r="AF2119" i="1"/>
  <c r="AC2119" i="1"/>
  <c r="AT2119" i="1"/>
  <c r="Y2119" i="1"/>
  <c r="AQ2119" i="1"/>
  <c r="AE2119" i="1"/>
  <c r="V2119" i="1"/>
  <c r="AR2119" i="1"/>
  <c r="O2119" i="1"/>
  <c r="T2119" i="1"/>
  <c r="M2119" i="1"/>
  <c r="AH2119" i="1"/>
  <c r="I2119" i="1"/>
  <c r="AD2119" i="1"/>
  <c r="AU2119" i="1"/>
  <c r="AN2119" i="1"/>
  <c r="AG2119" i="1"/>
  <c r="AJ2119" i="1"/>
  <c r="Q2119" i="1"/>
  <c r="X2119" i="1"/>
  <c r="AL2119" i="1"/>
  <c r="AI2119" i="1"/>
  <c r="AV2119" i="1"/>
  <c r="AA2119" i="1"/>
  <c r="AB2119" i="1"/>
  <c r="AP2119" i="1"/>
  <c r="AM2119" i="1"/>
  <c r="K2119" i="1"/>
  <c r="AS2119" i="1"/>
  <c r="H2119" i="1"/>
  <c r="N2119" i="1"/>
  <c r="AO2119" i="1"/>
  <c r="L2119" i="1"/>
  <c r="J2119" i="1"/>
  <c r="S2119" i="1"/>
  <c r="AK2119" i="1"/>
  <c r="U2119" i="1"/>
  <c r="W2119" i="1"/>
  <c r="R2119" i="1"/>
  <c r="Z2119" i="1"/>
  <c r="AX2119" i="1"/>
  <c r="AX1687" i="1"/>
  <c r="J1687" i="1"/>
  <c r="Z1687" i="1"/>
  <c r="AP1687" i="1"/>
  <c r="T1687" i="1"/>
  <c r="AO1687" i="1"/>
  <c r="AB1687" i="1"/>
  <c r="P1687" i="1"/>
  <c r="AR1687" i="1"/>
  <c r="AF1687" i="1"/>
  <c r="AA1687" i="1"/>
  <c r="AV1687" i="1"/>
  <c r="AD1687" i="1"/>
  <c r="Y1687" i="1"/>
  <c r="AI1687" i="1"/>
  <c r="AM1687" i="1"/>
  <c r="R1687" i="1"/>
  <c r="I1687" i="1"/>
  <c r="AE1687" i="1"/>
  <c r="AQ1687" i="1"/>
  <c r="AS1687" i="1"/>
  <c r="V1687" i="1"/>
  <c r="AL1687" i="1"/>
  <c r="O1687" i="1"/>
  <c r="AJ1687" i="1"/>
  <c r="U1687" i="1"/>
  <c r="H1687" i="1"/>
  <c r="AK1687" i="1"/>
  <c r="X1687" i="1"/>
  <c r="AG1687" i="1"/>
  <c r="S1687" i="1"/>
  <c r="N1687" i="1"/>
  <c r="AT1687" i="1"/>
  <c r="AU1687" i="1"/>
  <c r="W1687" i="1"/>
  <c r="K1687" i="1"/>
  <c r="L1687" i="1"/>
  <c r="AH1687" i="1"/>
  <c r="M1687" i="1"/>
  <c r="AC1687" i="1"/>
  <c r="Q1687" i="1"/>
  <c r="AN1687" i="1"/>
  <c r="V1782" i="1"/>
  <c r="AL1782" i="1"/>
  <c r="O1782" i="1"/>
  <c r="AJ1782" i="1"/>
  <c r="P1782" i="1"/>
  <c r="AR1782" i="1"/>
  <c r="AN1782" i="1"/>
  <c r="Q1782" i="1"/>
  <c r="AS1782" i="1"/>
  <c r="X1782" i="1"/>
  <c r="Z1782" i="1"/>
  <c r="AO1782" i="1"/>
  <c r="M1782" i="1"/>
  <c r="AG1782" i="1"/>
  <c r="R1782" i="1"/>
  <c r="AH1782" i="1"/>
  <c r="I1782" i="1"/>
  <c r="AE1782" i="1"/>
  <c r="H1782" i="1"/>
  <c r="AK1782" i="1"/>
  <c r="AF1782" i="1"/>
  <c r="AM1782" i="1"/>
  <c r="S1782" i="1"/>
  <c r="AV1782" i="1"/>
  <c r="J1782" i="1"/>
  <c r="AP1782" i="1"/>
  <c r="T1782" i="1"/>
  <c r="W1782" i="1"/>
  <c r="L1782" i="1"/>
  <c r="AB1782" i="1"/>
  <c r="K1782" i="1"/>
  <c r="Y1782" i="1"/>
  <c r="AA1782" i="1"/>
  <c r="AT1782" i="1"/>
  <c r="N1782" i="1"/>
  <c r="AU1782" i="1"/>
  <c r="AQ1782" i="1"/>
  <c r="AD1782" i="1"/>
  <c r="AC1782" i="1"/>
  <c r="AI1782" i="1"/>
  <c r="U1782" i="1"/>
  <c r="AX1782" i="1"/>
  <c r="L2091" i="1"/>
  <c r="AB2091" i="1"/>
  <c r="AR2091" i="1"/>
  <c r="S2091" i="1"/>
  <c r="AO2091" i="1"/>
  <c r="U2091" i="1"/>
  <c r="AP2091" i="1"/>
  <c r="AL2091" i="1"/>
  <c r="V2091" i="1"/>
  <c r="AS2091" i="1"/>
  <c r="P2091" i="1"/>
  <c r="AF2091" i="1"/>
  <c r="AV2091" i="1"/>
  <c r="Y2091" i="1"/>
  <c r="AT2091" i="1"/>
  <c r="Z2091" i="1"/>
  <c r="AU2091" i="1"/>
  <c r="R2091" i="1"/>
  <c r="AQ2091" i="1"/>
  <c r="AG2091" i="1"/>
  <c r="AJ2091" i="1"/>
  <c r="AD2091" i="1"/>
  <c r="AE2091" i="1"/>
  <c r="AC2091" i="1"/>
  <c r="M2091" i="1"/>
  <c r="H2091" i="1"/>
  <c r="AN2091" i="1"/>
  <c r="AI2091" i="1"/>
  <c r="AK2091" i="1"/>
  <c r="AM2091" i="1"/>
  <c r="AH2091" i="1"/>
  <c r="N2091" i="1"/>
  <c r="AA2091" i="1"/>
  <c r="X2091" i="1"/>
  <c r="Q2091" i="1"/>
  <c r="T2091" i="1"/>
  <c r="O2091" i="1"/>
  <c r="K2091" i="1"/>
  <c r="J2091" i="1"/>
  <c r="I2091" i="1"/>
  <c r="W2091" i="1"/>
  <c r="AX2091" i="1"/>
  <c r="L1797" i="1"/>
  <c r="AB1797" i="1"/>
  <c r="W1797" i="1"/>
  <c r="AP1797" i="1"/>
  <c r="Z1797" i="1"/>
  <c r="J1797" i="1"/>
  <c r="AS1797" i="1"/>
  <c r="AN1797" i="1"/>
  <c r="Q1797" i="1"/>
  <c r="O1797" i="1"/>
  <c r="P1797" i="1"/>
  <c r="AC1797" i="1"/>
  <c r="AG1797" i="1"/>
  <c r="N1797" i="1"/>
  <c r="AJ1797" i="1"/>
  <c r="H1797" i="1"/>
  <c r="X1797" i="1"/>
  <c r="R1797" i="1"/>
  <c r="AL1797" i="1"/>
  <c r="S1797" i="1"/>
  <c r="AR1797" i="1"/>
  <c r="AK1797" i="1"/>
  <c r="AE1797" i="1"/>
  <c r="AO1797" i="1"/>
  <c r="AQ1797" i="1"/>
  <c r="AI1797" i="1"/>
  <c r="AF1797" i="1"/>
  <c r="AT1797" i="1"/>
  <c r="U1797" i="1"/>
  <c r="AU1797" i="1"/>
  <c r="AV1797" i="1"/>
  <c r="AH1797" i="1"/>
  <c r="V1797" i="1"/>
  <c r="AD1797" i="1"/>
  <c r="K1797" i="1"/>
  <c r="Y1797" i="1"/>
  <c r="T1797" i="1"/>
  <c r="AM1797" i="1"/>
  <c r="I1797" i="1"/>
  <c r="M1797" i="1"/>
  <c r="AA1797" i="1"/>
  <c r="AX1797" i="1"/>
  <c r="H2099" i="1"/>
  <c r="X2099" i="1"/>
  <c r="AN2099" i="1"/>
  <c r="Q2099" i="1"/>
  <c r="AL2099" i="1"/>
  <c r="W2099" i="1"/>
  <c r="AS2099" i="1"/>
  <c r="AO2099" i="1"/>
  <c r="AP2099" i="1"/>
  <c r="O2099" i="1"/>
  <c r="AU2099" i="1"/>
  <c r="L2099" i="1"/>
  <c r="AB2099" i="1"/>
  <c r="AR2099" i="1"/>
  <c r="V2099" i="1"/>
  <c r="AQ2099" i="1"/>
  <c r="AC2099" i="1"/>
  <c r="I2099" i="1"/>
  <c r="J2099" i="1"/>
  <c r="N2099" i="1"/>
  <c r="AK2099" i="1"/>
  <c r="AJ2099" i="1"/>
  <c r="AG2099" i="1"/>
  <c r="AM2099" i="1"/>
  <c r="AE2099" i="1"/>
  <c r="Z2099" i="1"/>
  <c r="AV2099" i="1"/>
  <c r="R2099" i="1"/>
  <c r="U2099" i="1"/>
  <c r="AF2099" i="1"/>
  <c r="M2099" i="1"/>
  <c r="AD2099" i="1"/>
  <c r="AT2099" i="1"/>
  <c r="K2099" i="1"/>
  <c r="AI2099" i="1"/>
  <c r="AA2099" i="1"/>
  <c r="Y2099" i="1"/>
  <c r="AH2099" i="1"/>
  <c r="T2099" i="1"/>
  <c r="S2099" i="1"/>
  <c r="P2099" i="1"/>
  <c r="AX2099" i="1"/>
  <c r="AX1588" i="1"/>
  <c r="W1588" i="1"/>
  <c r="AM1588" i="1"/>
  <c r="N1588" i="1"/>
  <c r="AJ1588" i="1"/>
  <c r="R1588" i="1"/>
  <c r="AV1588" i="1"/>
  <c r="AP1588" i="1"/>
  <c r="AR1588" i="1"/>
  <c r="U1588" i="1"/>
  <c r="J1588" i="1"/>
  <c r="AA1588" i="1"/>
  <c r="AO1588" i="1"/>
  <c r="M1588" i="1"/>
  <c r="H1588" i="1"/>
  <c r="Q1588" i="1"/>
  <c r="AE1588" i="1"/>
  <c r="Y1588" i="1"/>
  <c r="AG1588" i="1"/>
  <c r="X1588" i="1"/>
  <c r="AC1588" i="1"/>
  <c r="S1588" i="1"/>
  <c r="AI1588" i="1"/>
  <c r="I1588" i="1"/>
  <c r="AD1588" i="1"/>
  <c r="L1588" i="1"/>
  <c r="AN1588" i="1"/>
  <c r="AF1588" i="1"/>
  <c r="AH1588" i="1"/>
  <c r="AS1588" i="1"/>
  <c r="AK1588" i="1"/>
  <c r="K1588" i="1"/>
  <c r="AQ1588" i="1"/>
  <c r="T1588" i="1"/>
  <c r="Z1588" i="1"/>
  <c r="P1588" i="1"/>
  <c r="AL1588" i="1"/>
  <c r="O1588" i="1"/>
  <c r="AU1588" i="1"/>
  <c r="AT1588" i="1"/>
  <c r="V1588" i="1"/>
  <c r="AB1588" i="1"/>
  <c r="AX1641" i="1"/>
  <c r="H1641" i="1"/>
  <c r="X1641" i="1"/>
  <c r="AN1641" i="1"/>
  <c r="Q1641" i="1"/>
  <c r="AL1641" i="1"/>
  <c r="W1641" i="1"/>
  <c r="AS1641" i="1"/>
  <c r="U1641" i="1"/>
  <c r="AI1641" i="1"/>
  <c r="Z1641" i="1"/>
  <c r="AD1641" i="1"/>
  <c r="L1641" i="1"/>
  <c r="AR1641" i="1"/>
  <c r="AC1641" i="1"/>
  <c r="AE1641" i="1"/>
  <c r="AO1641" i="1"/>
  <c r="P1641" i="1"/>
  <c r="AV1641" i="1"/>
  <c r="M1641" i="1"/>
  <c r="Y1641" i="1"/>
  <c r="AT1641" i="1"/>
  <c r="T1641" i="1"/>
  <c r="AJ1641" i="1"/>
  <c r="K1641" i="1"/>
  <c r="AG1641" i="1"/>
  <c r="R1641" i="1"/>
  <c r="AM1641" i="1"/>
  <c r="J1641" i="1"/>
  <c r="O1641" i="1"/>
  <c r="AK1641" i="1"/>
  <c r="I1641" i="1"/>
  <c r="AB1641" i="1"/>
  <c r="V1641" i="1"/>
  <c r="AQ1641" i="1"/>
  <c r="N1641" i="1"/>
  <c r="AU1641" i="1"/>
  <c r="AF1641" i="1"/>
  <c r="AA1641" i="1"/>
  <c r="AH1641" i="1"/>
  <c r="AP1641" i="1"/>
  <c r="S1641" i="1"/>
  <c r="AX1703" i="1"/>
  <c r="H1703" i="1"/>
  <c r="AA1703" i="1"/>
  <c r="AQ1703" i="1"/>
  <c r="AG1703" i="1"/>
  <c r="T1703" i="1"/>
  <c r="AJ1703" i="1"/>
  <c r="K1703" i="1"/>
  <c r="AS1703" i="1"/>
  <c r="Z1703" i="1"/>
  <c r="V1703" i="1"/>
  <c r="J1703" i="1"/>
  <c r="AE1703" i="1"/>
  <c r="AO1703" i="1"/>
  <c r="AN1703" i="1"/>
  <c r="L1703" i="1"/>
  <c r="AL1703" i="1"/>
  <c r="S1703" i="1"/>
  <c r="P1703" i="1"/>
  <c r="AB1703" i="1"/>
  <c r="AC1703" i="1"/>
  <c r="Q1703" i="1"/>
  <c r="R1703" i="1"/>
  <c r="W1703" i="1"/>
  <c r="AM1703" i="1"/>
  <c r="Y1703" i="1"/>
  <c r="O1703" i="1"/>
  <c r="AF1703" i="1"/>
  <c r="AV1703" i="1"/>
  <c r="AK1703" i="1"/>
  <c r="AT1703" i="1"/>
  <c r="AH1703" i="1"/>
  <c r="M1703" i="1"/>
  <c r="AU1703" i="1"/>
  <c r="X1703" i="1"/>
  <c r="U1703" i="1"/>
  <c r="AP1703" i="1"/>
  <c r="N1703" i="1"/>
  <c r="AI1703" i="1"/>
  <c r="I1703" i="1"/>
  <c r="AR1703" i="1"/>
  <c r="AD1703" i="1"/>
  <c r="AX1580" i="1"/>
  <c r="K1580" i="1"/>
  <c r="AA1580" i="1"/>
  <c r="AQ1580" i="1"/>
  <c r="V1580" i="1"/>
  <c r="AR1580" i="1"/>
  <c r="AH1580" i="1"/>
  <c r="U1580" i="1"/>
  <c r="AC1580" i="1"/>
  <c r="AF1580" i="1"/>
  <c r="N1580" i="1"/>
  <c r="Y1580" i="1"/>
  <c r="AE1580" i="1"/>
  <c r="AB1580" i="1"/>
  <c r="AO1580" i="1"/>
  <c r="AP1580" i="1"/>
  <c r="AI1580" i="1"/>
  <c r="AG1580" i="1"/>
  <c r="AV1580" i="1"/>
  <c r="X1580" i="1"/>
  <c r="W1580" i="1"/>
  <c r="AM1580" i="1"/>
  <c r="Q1580" i="1"/>
  <c r="AL1580" i="1"/>
  <c r="Z1580" i="1"/>
  <c r="J1580" i="1"/>
  <c r="P1580" i="1"/>
  <c r="R1580" i="1"/>
  <c r="AT1580" i="1"/>
  <c r="AJ1580" i="1"/>
  <c r="O1580" i="1"/>
  <c r="AU1580" i="1"/>
  <c r="M1580" i="1"/>
  <c r="AD1580" i="1"/>
  <c r="AS1580" i="1"/>
  <c r="AK1580" i="1"/>
  <c r="S1580" i="1"/>
  <c r="L1580" i="1"/>
  <c r="T1580" i="1"/>
  <c r="AN1580" i="1"/>
  <c r="H1580" i="1"/>
  <c r="I1580" i="1"/>
  <c r="AX1656" i="1"/>
  <c r="I1656" i="1"/>
  <c r="Y1656" i="1"/>
  <c r="AO1656" i="1"/>
  <c r="T1656" i="1"/>
  <c r="AP1656" i="1"/>
  <c r="V1656" i="1"/>
  <c r="AQ1656" i="1"/>
  <c r="AM1656" i="1"/>
  <c r="AN1656" i="1"/>
  <c r="AR1656" i="1"/>
  <c r="AT1656" i="1"/>
  <c r="M1656" i="1"/>
  <c r="AS1656" i="1"/>
  <c r="AU1656" i="1"/>
  <c r="AV1656" i="1"/>
  <c r="X1656" i="1"/>
  <c r="Q1656" i="1"/>
  <c r="J1656" i="1"/>
  <c r="K1656" i="1"/>
  <c r="R1656" i="1"/>
  <c r="W1656" i="1"/>
  <c r="U1656" i="1"/>
  <c r="AK1656" i="1"/>
  <c r="O1656" i="1"/>
  <c r="AJ1656" i="1"/>
  <c r="P1656" i="1"/>
  <c r="AL1656" i="1"/>
  <c r="AB1656" i="1"/>
  <c r="AD1656" i="1"/>
  <c r="AH1656" i="1"/>
  <c r="AI1656" i="1"/>
  <c r="AC1656" i="1"/>
  <c r="Z1656" i="1"/>
  <c r="AA1656" i="1"/>
  <c r="H1656" i="1"/>
  <c r="L1656" i="1"/>
  <c r="AG1656" i="1"/>
  <c r="AE1656" i="1"/>
  <c r="AF1656" i="1"/>
  <c r="S1656" i="1"/>
  <c r="N1656" i="1"/>
  <c r="AX1610" i="1"/>
  <c r="U1610" i="1"/>
  <c r="AK1610" i="1"/>
  <c r="N1610" i="1"/>
  <c r="AI1610" i="1"/>
  <c r="P1610" i="1"/>
  <c r="AR1610" i="1"/>
  <c r="AF1610" i="1"/>
  <c r="AJ1610" i="1"/>
  <c r="O1610" i="1"/>
  <c r="T1610" i="1"/>
  <c r="Y1610" i="1"/>
  <c r="S1610" i="1"/>
  <c r="W1610" i="1"/>
  <c r="AM1610" i="1"/>
  <c r="AQ1610" i="1"/>
  <c r="M1610" i="1"/>
  <c r="AS1610" i="1"/>
  <c r="AT1610" i="1"/>
  <c r="AU1610" i="1"/>
  <c r="AH1610" i="1"/>
  <c r="Q1610" i="1"/>
  <c r="AG1610" i="1"/>
  <c r="H1610" i="1"/>
  <c r="AD1610" i="1"/>
  <c r="J1610" i="1"/>
  <c r="AL1610" i="1"/>
  <c r="Z1610" i="1"/>
  <c r="V1610" i="1"/>
  <c r="AP1610" i="1"/>
  <c r="AV1610" i="1"/>
  <c r="I1610" i="1"/>
  <c r="AO1610" i="1"/>
  <c r="AN1610" i="1"/>
  <c r="K1610" i="1"/>
  <c r="L1610" i="1"/>
  <c r="AB1610" i="1"/>
  <c r="AC1610" i="1"/>
  <c r="X1610" i="1"/>
  <c r="AE1610" i="1"/>
  <c r="R1610" i="1"/>
  <c r="AA1610" i="1"/>
  <c r="L1946" i="1"/>
  <c r="AB1946" i="1"/>
  <c r="AR1946" i="1"/>
  <c r="V1946" i="1"/>
  <c r="I1946" i="1"/>
  <c r="Y1946" i="1"/>
  <c r="AO1946" i="1"/>
  <c r="AH1946" i="1"/>
  <c r="AQ1946" i="1"/>
  <c r="AI1946" i="1"/>
  <c r="P1946" i="1"/>
  <c r="AF1946" i="1"/>
  <c r="AV1946" i="1"/>
  <c r="AD1946" i="1"/>
  <c r="M1946" i="1"/>
  <c r="AC1946" i="1"/>
  <c r="AS1946" i="1"/>
  <c r="AP1946" i="1"/>
  <c r="AE1946" i="1"/>
  <c r="AM1946" i="1"/>
  <c r="AJ1946" i="1"/>
  <c r="AL1946" i="1"/>
  <c r="AG1946" i="1"/>
  <c r="K1946" i="1"/>
  <c r="O1946" i="1"/>
  <c r="X1946" i="1"/>
  <c r="R1946" i="1"/>
  <c r="U1946" i="1"/>
  <c r="Z1946" i="1"/>
  <c r="AU1946" i="1"/>
  <c r="AN1946" i="1"/>
  <c r="AK1946" i="1"/>
  <c r="S1946" i="1"/>
  <c r="N1946" i="1"/>
  <c r="AT1946" i="1"/>
  <c r="T1946" i="1"/>
  <c r="Q1946" i="1"/>
  <c r="W1946" i="1"/>
  <c r="J1946" i="1"/>
  <c r="H1946" i="1"/>
  <c r="AA1946" i="1"/>
  <c r="AX1946" i="1"/>
  <c r="R1896" i="1"/>
  <c r="AH1896" i="1"/>
  <c r="K1896" i="1"/>
  <c r="AF1896" i="1"/>
  <c r="L1896" i="1"/>
  <c r="AG1896" i="1"/>
  <c r="X1896" i="1"/>
  <c r="AN1896" i="1"/>
  <c r="AU1896" i="1"/>
  <c r="T1896" i="1"/>
  <c r="AL1896" i="1"/>
  <c r="AK1896" i="1"/>
  <c r="AM1896" i="1"/>
  <c r="H1896" i="1"/>
  <c r="N1896" i="1"/>
  <c r="AD1896" i="1"/>
  <c r="AT1896" i="1"/>
  <c r="AA1896" i="1"/>
  <c r="AV1896" i="1"/>
  <c r="AB1896" i="1"/>
  <c r="M1896" i="1"/>
  <c r="S1896" i="1"/>
  <c r="AJ1896" i="1"/>
  <c r="AE1896" i="1"/>
  <c r="V1896" i="1"/>
  <c r="P1896" i="1"/>
  <c r="Q1896" i="1"/>
  <c r="AI1896" i="1"/>
  <c r="O1896" i="1"/>
  <c r="AO1896" i="1"/>
  <c r="U1896" i="1"/>
  <c r="AS1896" i="1"/>
  <c r="Z1896" i="1"/>
  <c r="W1896" i="1"/>
  <c r="AR1896" i="1"/>
  <c r="I1896" i="1"/>
  <c r="J1896" i="1"/>
  <c r="AQ1896" i="1"/>
  <c r="Y1896" i="1"/>
  <c r="AC1896" i="1"/>
  <c r="AP1896" i="1"/>
  <c r="AX1896" i="1"/>
  <c r="L1828" i="1"/>
  <c r="AB1828" i="1"/>
  <c r="AR1828" i="1"/>
  <c r="U1828" i="1"/>
  <c r="AP1828" i="1"/>
  <c r="AC1828" i="1"/>
  <c r="Q1828" i="1"/>
  <c r="AS1828" i="1"/>
  <c r="S1828" i="1"/>
  <c r="M1828" i="1"/>
  <c r="P1828" i="1"/>
  <c r="AF1828" i="1"/>
  <c r="AV1828" i="1"/>
  <c r="Z1828" i="1"/>
  <c r="AU1828" i="1"/>
  <c r="AI1828" i="1"/>
  <c r="W1828" i="1"/>
  <c r="R1828" i="1"/>
  <c r="AH1828" i="1"/>
  <c r="AO1828" i="1"/>
  <c r="T1828" i="1"/>
  <c r="J1828" i="1"/>
  <c r="N1828" i="1"/>
  <c r="AD1828" i="1"/>
  <c r="K1828" i="1"/>
  <c r="H1828" i="1"/>
  <c r="AN1828" i="1"/>
  <c r="AK1828" i="1"/>
  <c r="I1828" i="1"/>
  <c r="AT1828" i="1"/>
  <c r="AA1828" i="1"/>
  <c r="X1828" i="1"/>
  <c r="V1828" i="1"/>
  <c r="AM1828" i="1"/>
  <c r="AJ1828" i="1"/>
  <c r="Y1828" i="1"/>
  <c r="O1828" i="1"/>
  <c r="AE1828" i="1"/>
  <c r="AG1828" i="1"/>
  <c r="AQ1828" i="1"/>
  <c r="AL1828" i="1"/>
  <c r="AX1828" i="1"/>
  <c r="AX1592" i="1"/>
  <c r="S1592" i="1"/>
  <c r="AI1592" i="1"/>
  <c r="J1592" i="1"/>
  <c r="AF1592" i="1"/>
  <c r="L1592" i="1"/>
  <c r="AN1592" i="1"/>
  <c r="AC1592" i="1"/>
  <c r="AD1592" i="1"/>
  <c r="AS1592" i="1"/>
  <c r="AR1592" i="1"/>
  <c r="AM1592" i="1"/>
  <c r="AK1592" i="1"/>
  <c r="AL1592" i="1"/>
  <c r="X1592" i="1"/>
  <c r="K1592" i="1"/>
  <c r="AQ1592" i="1"/>
  <c r="U1592" i="1"/>
  <c r="Y1592" i="1"/>
  <c r="M1592" i="1"/>
  <c r="AJ1592" i="1"/>
  <c r="O1592" i="1"/>
  <c r="AE1592" i="1"/>
  <c r="AU1592" i="1"/>
  <c r="Z1592" i="1"/>
  <c r="AV1592" i="1"/>
  <c r="AG1592" i="1"/>
  <c r="T1592" i="1"/>
  <c r="V1592" i="1"/>
  <c r="AB1592" i="1"/>
  <c r="Q1592" i="1"/>
  <c r="W1592" i="1"/>
  <c r="P1592" i="1"/>
  <c r="R1592" i="1"/>
  <c r="AT1592" i="1"/>
  <c r="AO1592" i="1"/>
  <c r="N1592" i="1"/>
  <c r="AA1592" i="1"/>
  <c r="AP1592" i="1"/>
  <c r="I1592" i="1"/>
  <c r="H1592" i="1"/>
  <c r="AH1592" i="1"/>
  <c r="P1807" i="1"/>
  <c r="AF1807" i="1"/>
  <c r="AV1807" i="1"/>
  <c r="AC1807" i="1"/>
  <c r="N1807" i="1"/>
  <c r="AP1807" i="1"/>
  <c r="AK1807" i="1"/>
  <c r="AL1807" i="1"/>
  <c r="S1807" i="1"/>
  <c r="AE1807" i="1"/>
  <c r="T1807" i="1"/>
  <c r="M1807" i="1"/>
  <c r="U1807" i="1"/>
  <c r="AT1807" i="1"/>
  <c r="AQ1807" i="1"/>
  <c r="L1807" i="1"/>
  <c r="AB1807" i="1"/>
  <c r="AR1807" i="1"/>
  <c r="W1807" i="1"/>
  <c r="AS1807" i="1"/>
  <c r="AI1807" i="1"/>
  <c r="Z1807" i="1"/>
  <c r="Y1807" i="1"/>
  <c r="AO1807" i="1"/>
  <c r="AU1807" i="1"/>
  <c r="AJ1807" i="1"/>
  <c r="AH1807" i="1"/>
  <c r="I1807" i="1"/>
  <c r="O1807" i="1"/>
  <c r="AG1807" i="1"/>
  <c r="AN1807" i="1"/>
  <c r="Q1807" i="1"/>
  <c r="J1807" i="1"/>
  <c r="X1807" i="1"/>
  <c r="V1807" i="1"/>
  <c r="R1807" i="1"/>
  <c r="K1807" i="1"/>
  <c r="H1807" i="1"/>
  <c r="AM1807" i="1"/>
  <c r="AD1807" i="1"/>
  <c r="AA1807" i="1"/>
  <c r="AX1807" i="1"/>
  <c r="N1964" i="1"/>
  <c r="AD1964" i="1"/>
  <c r="AT1964" i="1"/>
  <c r="W1964" i="1"/>
  <c r="AM1964" i="1"/>
  <c r="T1964" i="1"/>
  <c r="I1964" i="1"/>
  <c r="AO1964" i="1"/>
  <c r="AK1964" i="1"/>
  <c r="AF1964" i="1"/>
  <c r="AH1964" i="1"/>
  <c r="AQ1964" i="1"/>
  <c r="M1964" i="1"/>
  <c r="J1964" i="1"/>
  <c r="Z1964" i="1"/>
  <c r="AP1964" i="1"/>
  <c r="S1964" i="1"/>
  <c r="AI1964" i="1"/>
  <c r="L1964" i="1"/>
  <c r="AR1964" i="1"/>
  <c r="AG1964" i="1"/>
  <c r="AS1964" i="1"/>
  <c r="P1964" i="1"/>
  <c r="X1964" i="1"/>
  <c r="R1964" i="1"/>
  <c r="K1964" i="1"/>
  <c r="AA1964" i="1"/>
  <c r="AB1964" i="1"/>
  <c r="Q1964" i="1"/>
  <c r="H1964" i="1"/>
  <c r="AV1964" i="1"/>
  <c r="AE1964" i="1"/>
  <c r="AC1964" i="1"/>
  <c r="V1964" i="1"/>
  <c r="AU1964" i="1"/>
  <c r="AN1964" i="1"/>
  <c r="AL1964" i="1"/>
  <c r="AJ1964" i="1"/>
  <c r="U1964" i="1"/>
  <c r="O1964" i="1"/>
  <c r="Y1964" i="1"/>
  <c r="AX1964" i="1"/>
  <c r="H1962" i="1"/>
  <c r="X1962" i="1"/>
  <c r="AN1962" i="1"/>
  <c r="M1962" i="1"/>
  <c r="AC1962" i="1"/>
  <c r="AS1962" i="1"/>
  <c r="AL1962" i="1"/>
  <c r="AA1962" i="1"/>
  <c r="AE1962" i="1"/>
  <c r="R1962" i="1"/>
  <c r="AP1962" i="1"/>
  <c r="AB1962" i="1"/>
  <c r="AV1962" i="1"/>
  <c r="Y1962" i="1"/>
  <c r="N1962" i="1"/>
  <c r="K1962" i="1"/>
  <c r="O1962" i="1"/>
  <c r="AH1962" i="1"/>
  <c r="L1962" i="1"/>
  <c r="I1962" i="1"/>
  <c r="AG1962" i="1"/>
  <c r="S1962" i="1"/>
  <c r="AM1962" i="1"/>
  <c r="AJ1962" i="1"/>
  <c r="AK1962" i="1"/>
  <c r="AI1962" i="1"/>
  <c r="J1962" i="1"/>
  <c r="T1962" i="1"/>
  <c r="AR1962" i="1"/>
  <c r="U1962" i="1"/>
  <c r="AO1962" i="1"/>
  <c r="AT1962" i="1"/>
  <c r="AQ1962" i="1"/>
  <c r="Z1962" i="1"/>
  <c r="AF1962" i="1"/>
  <c r="V1962" i="1"/>
  <c r="AU1962" i="1"/>
  <c r="P1962" i="1"/>
  <c r="Q1962" i="1"/>
  <c r="AD1962" i="1"/>
  <c r="W1962" i="1"/>
  <c r="AX1962" i="1"/>
  <c r="O1929" i="1"/>
  <c r="AE1929" i="1"/>
  <c r="AU1929" i="1"/>
  <c r="X1929" i="1"/>
  <c r="AS1929" i="1"/>
  <c r="AV1929" i="1"/>
  <c r="Y1929" i="1"/>
  <c r="AT1929" i="1"/>
  <c r="AP1929" i="1"/>
  <c r="AL1929" i="1"/>
  <c r="S1929" i="1"/>
  <c r="H1929" i="1"/>
  <c r="P1929" i="1"/>
  <c r="AD1929" i="1"/>
  <c r="V1929" i="1"/>
  <c r="K1929" i="1"/>
  <c r="AA1929" i="1"/>
  <c r="AQ1929" i="1"/>
  <c r="R1929" i="1"/>
  <c r="AN1929" i="1"/>
  <c r="AK1929" i="1"/>
  <c r="T1929" i="1"/>
  <c r="AO1929" i="1"/>
  <c r="AF1929" i="1"/>
  <c r="Q1929" i="1"/>
  <c r="AG1929" i="1"/>
  <c r="AI1929" i="1"/>
  <c r="AC1929" i="1"/>
  <c r="I1929" i="1"/>
  <c r="J1929" i="1"/>
  <c r="AB1929" i="1"/>
  <c r="AH1929" i="1"/>
  <c r="U1929" i="1"/>
  <c r="AJ1929" i="1"/>
  <c r="W1929" i="1"/>
  <c r="Z1929" i="1"/>
  <c r="AR1929" i="1"/>
  <c r="AM1929" i="1"/>
  <c r="N1929" i="1"/>
  <c r="L1929" i="1"/>
  <c r="M1929" i="1"/>
  <c r="AX1929" i="1"/>
  <c r="K1808" i="1"/>
  <c r="AA1808" i="1"/>
  <c r="AQ1808" i="1"/>
  <c r="T1808" i="1"/>
  <c r="AO1808" i="1"/>
  <c r="V1808" i="1"/>
  <c r="M1808" i="1"/>
  <c r="J1808" i="1"/>
  <c r="L1808" i="1"/>
  <c r="AF1808" i="1"/>
  <c r="R1808" i="1"/>
  <c r="O1808" i="1"/>
  <c r="AU1808" i="1"/>
  <c r="AT1808" i="1"/>
  <c r="U1808" i="1"/>
  <c r="W1808" i="1"/>
  <c r="AM1808" i="1"/>
  <c r="N1808" i="1"/>
  <c r="AJ1808" i="1"/>
  <c r="P1808" i="1"/>
  <c r="AR1808" i="1"/>
  <c r="AP1808" i="1"/>
  <c r="AV1808" i="1"/>
  <c r="AB1808" i="1"/>
  <c r="Q1808" i="1"/>
  <c r="AE1808" i="1"/>
  <c r="Y1808" i="1"/>
  <c r="AC1808" i="1"/>
  <c r="X1808" i="1"/>
  <c r="Z1808" i="1"/>
  <c r="AN1808" i="1"/>
  <c r="AD1808" i="1"/>
  <c r="AH1808" i="1"/>
  <c r="AI1808" i="1"/>
  <c r="AS1808" i="1"/>
  <c r="I1808" i="1"/>
  <c r="S1808" i="1"/>
  <c r="H1808" i="1"/>
  <c r="AL1808" i="1"/>
  <c r="AK1808" i="1"/>
  <c r="AG1808" i="1"/>
  <c r="AX1808" i="1"/>
  <c r="S1895" i="1"/>
  <c r="AI1895" i="1"/>
  <c r="I1895" i="1"/>
  <c r="AD1895" i="1"/>
  <c r="J1895" i="1"/>
  <c r="AF1895" i="1"/>
  <c r="L1895" i="1"/>
  <c r="Q1895" i="1"/>
  <c r="AH1895" i="1"/>
  <c r="R1895" i="1"/>
  <c r="W1895" i="1"/>
  <c r="AM1895" i="1"/>
  <c r="N1895" i="1"/>
  <c r="AJ1895" i="1"/>
  <c r="P1895" i="1"/>
  <c r="AK1895" i="1"/>
  <c r="V1895" i="1"/>
  <c r="AL1895" i="1"/>
  <c r="AS1895" i="1"/>
  <c r="H1895" i="1"/>
  <c r="K1895" i="1"/>
  <c r="AQ1895" i="1"/>
  <c r="AO1895" i="1"/>
  <c r="AP1895" i="1"/>
  <c r="M1895" i="1"/>
  <c r="AN1895" i="1"/>
  <c r="AE1895" i="1"/>
  <c r="Y1895" i="1"/>
  <c r="Z1895" i="1"/>
  <c r="AR1895" i="1"/>
  <c r="AC1895" i="1"/>
  <c r="O1895" i="1"/>
  <c r="AT1895" i="1"/>
  <c r="X1895" i="1"/>
  <c r="U1895" i="1"/>
  <c r="AV1895" i="1"/>
  <c r="T1895" i="1"/>
  <c r="AG1895" i="1"/>
  <c r="AA1895" i="1"/>
  <c r="AB1895" i="1"/>
  <c r="AU1895" i="1"/>
  <c r="AX1895" i="1"/>
  <c r="AX1550" i="1"/>
  <c r="R1550" i="1"/>
  <c r="AH1550" i="1"/>
  <c r="K1550" i="1"/>
  <c r="AF1550" i="1"/>
  <c r="M1550" i="1"/>
  <c r="AO1550" i="1"/>
  <c r="AR1550" i="1"/>
  <c r="Q1550" i="1"/>
  <c r="AE1550" i="1"/>
  <c r="W1550" i="1"/>
  <c r="V1550" i="1"/>
  <c r="P1550" i="1"/>
  <c r="T1550" i="1"/>
  <c r="L1550" i="1"/>
  <c r="I1550" i="1"/>
  <c r="Z1550" i="1"/>
  <c r="U1550" i="1"/>
  <c r="X1550" i="1"/>
  <c r="AJ1550" i="1"/>
  <c r="N1550" i="1"/>
  <c r="AD1550" i="1"/>
  <c r="AT1550" i="1"/>
  <c r="AA1550" i="1"/>
  <c r="AV1550" i="1"/>
  <c r="AI1550" i="1"/>
  <c r="AG1550" i="1"/>
  <c r="AM1550" i="1"/>
  <c r="H1550" i="1"/>
  <c r="S1550" i="1"/>
  <c r="AL1550" i="1"/>
  <c r="AK1550" i="1"/>
  <c r="O1550" i="1"/>
  <c r="AC1550" i="1"/>
  <c r="AU1550" i="1"/>
  <c r="J1550" i="1"/>
  <c r="AP1550" i="1"/>
  <c r="AQ1550" i="1"/>
  <c r="AB1550" i="1"/>
  <c r="Y1550" i="1"/>
  <c r="AN1550" i="1"/>
  <c r="AS1550" i="1"/>
  <c r="L1848" i="1"/>
  <c r="AB1848" i="1"/>
  <c r="AR1848" i="1"/>
  <c r="V1848" i="1"/>
  <c r="AQ1848" i="1"/>
  <c r="AH1848" i="1"/>
  <c r="U1848" i="1"/>
  <c r="O1848" i="1"/>
  <c r="AE1848" i="1"/>
  <c r="AK1848" i="1"/>
  <c r="P1848" i="1"/>
  <c r="AV1848" i="1"/>
  <c r="AO1848" i="1"/>
  <c r="AT1848" i="1"/>
  <c r="H1848" i="1"/>
  <c r="X1848" i="1"/>
  <c r="AN1848" i="1"/>
  <c r="Q1848" i="1"/>
  <c r="AL1848" i="1"/>
  <c r="Z1848" i="1"/>
  <c r="N1848" i="1"/>
  <c r="AP1848" i="1"/>
  <c r="R1848" i="1"/>
  <c r="I1848" i="1"/>
  <c r="AM1848" i="1"/>
  <c r="AF1848" i="1"/>
  <c r="AA1848" i="1"/>
  <c r="M1848" i="1"/>
  <c r="AC1848" i="1"/>
  <c r="AD1848" i="1"/>
  <c r="Y1848" i="1"/>
  <c r="T1848" i="1"/>
  <c r="S1848" i="1"/>
  <c r="W1848" i="1"/>
  <c r="K1848" i="1"/>
  <c r="AS1848" i="1"/>
  <c r="AJ1848" i="1"/>
  <c r="AU1848" i="1"/>
  <c r="J1848" i="1"/>
  <c r="AI1848" i="1"/>
  <c r="AG1848" i="1"/>
  <c r="AX1848" i="1"/>
  <c r="Q1877" i="1"/>
  <c r="AG1877" i="1"/>
  <c r="K1877" i="1"/>
  <c r="AF1877" i="1"/>
  <c r="L1877" i="1"/>
  <c r="AH1877" i="1"/>
  <c r="X1877" i="1"/>
  <c r="AD1877" i="1"/>
  <c r="AU1877" i="1"/>
  <c r="AE1877" i="1"/>
  <c r="AK1877" i="1"/>
  <c r="AL1877" i="1"/>
  <c r="AM1877" i="1"/>
  <c r="S1877" i="1"/>
  <c r="Y1877" i="1"/>
  <c r="V1877" i="1"/>
  <c r="M1877" i="1"/>
  <c r="AC1877" i="1"/>
  <c r="AS1877" i="1"/>
  <c r="AA1877" i="1"/>
  <c r="AV1877" i="1"/>
  <c r="AB1877" i="1"/>
  <c r="N1877" i="1"/>
  <c r="H1877" i="1"/>
  <c r="AJ1877" i="1"/>
  <c r="AP1877" i="1"/>
  <c r="U1877" i="1"/>
  <c r="P1877" i="1"/>
  <c r="R1877" i="1"/>
  <c r="AI1877" i="1"/>
  <c r="O1877" i="1"/>
  <c r="T1877" i="1"/>
  <c r="I1877" i="1"/>
  <c r="AO1877" i="1"/>
  <c r="AQ1877" i="1"/>
  <c r="Z1877" i="1"/>
  <c r="W1877" i="1"/>
  <c r="AN1877" i="1"/>
  <c r="AR1877" i="1"/>
  <c r="J1877" i="1"/>
  <c r="AT1877" i="1"/>
  <c r="AX1877" i="1"/>
  <c r="AX1655" i="1"/>
  <c r="V1655" i="1"/>
  <c r="AL1655" i="1"/>
  <c r="M1655" i="1"/>
  <c r="AI1655" i="1"/>
  <c r="O1655" i="1"/>
  <c r="AJ1655" i="1"/>
  <c r="AA1655" i="1"/>
  <c r="AB1655" i="1"/>
  <c r="AF1655" i="1"/>
  <c r="AG1655" i="1"/>
  <c r="Z1655" i="1"/>
  <c r="AP1655" i="1"/>
  <c r="AN1655" i="1"/>
  <c r="AK1655" i="1"/>
  <c r="AR1655" i="1"/>
  <c r="N1655" i="1"/>
  <c r="AT1655" i="1"/>
  <c r="Y1655" i="1"/>
  <c r="K1655" i="1"/>
  <c r="R1655" i="1"/>
  <c r="AH1655" i="1"/>
  <c r="H1655" i="1"/>
  <c r="AC1655" i="1"/>
  <c r="I1655" i="1"/>
  <c r="AE1655" i="1"/>
  <c r="P1655" i="1"/>
  <c r="Q1655" i="1"/>
  <c r="U1655" i="1"/>
  <c r="L1655" i="1"/>
  <c r="J1655" i="1"/>
  <c r="S1655" i="1"/>
  <c r="T1655" i="1"/>
  <c r="AO1655" i="1"/>
  <c r="AM1655" i="1"/>
  <c r="AQ1655" i="1"/>
  <c r="AD1655" i="1"/>
  <c r="X1655" i="1"/>
  <c r="AS1655" i="1"/>
  <c r="AU1655" i="1"/>
  <c r="AV1655" i="1"/>
  <c r="W1655" i="1"/>
  <c r="N1952" i="1"/>
  <c r="AD1952" i="1"/>
  <c r="AT1952" i="1"/>
  <c r="W1952" i="1"/>
  <c r="AM1952" i="1"/>
  <c r="T1952" i="1"/>
  <c r="P1952" i="1"/>
  <c r="M1952" i="1"/>
  <c r="H1952" i="1"/>
  <c r="I1952" i="1"/>
  <c r="R1952" i="1"/>
  <c r="AH1952" i="1"/>
  <c r="K1952" i="1"/>
  <c r="AA1952" i="1"/>
  <c r="AQ1952" i="1"/>
  <c r="AB1952" i="1"/>
  <c r="Y1952" i="1"/>
  <c r="X1952" i="1"/>
  <c r="AC1952" i="1"/>
  <c r="AF1952" i="1"/>
  <c r="V1952" i="1"/>
  <c r="O1952" i="1"/>
  <c r="AU1952" i="1"/>
  <c r="AK1952" i="1"/>
  <c r="AN1952" i="1"/>
  <c r="J1952" i="1"/>
  <c r="AP1952" i="1"/>
  <c r="AI1952" i="1"/>
  <c r="AR1952" i="1"/>
  <c r="AS1952" i="1"/>
  <c r="U1952" i="1"/>
  <c r="S1952" i="1"/>
  <c r="AV1952" i="1"/>
  <c r="AG1952" i="1"/>
  <c r="Z1952" i="1"/>
  <c r="AO1952" i="1"/>
  <c r="AL1952" i="1"/>
  <c r="AJ1952" i="1"/>
  <c r="Q1952" i="1"/>
  <c r="AE1952" i="1"/>
  <c r="L1952" i="1"/>
  <c r="AX1952" i="1"/>
  <c r="J1944" i="1"/>
  <c r="Z1944" i="1"/>
  <c r="AP1944" i="1"/>
  <c r="AB1944" i="1"/>
  <c r="O1944" i="1"/>
  <c r="AE1944" i="1"/>
  <c r="AU1944" i="1"/>
  <c r="AF1944" i="1"/>
  <c r="AC1944" i="1"/>
  <c r="AO1944" i="1"/>
  <c r="Q1944" i="1"/>
  <c r="V1944" i="1"/>
  <c r="AT1944" i="1"/>
  <c r="AR1944" i="1"/>
  <c r="AA1944" i="1"/>
  <c r="H1944" i="1"/>
  <c r="AV1944" i="1"/>
  <c r="U1944" i="1"/>
  <c r="AD1944" i="1"/>
  <c r="K1944" i="1"/>
  <c r="P1944" i="1"/>
  <c r="AG1944" i="1"/>
  <c r="AH1944" i="1"/>
  <c r="S1944" i="1"/>
  <c r="X1944" i="1"/>
  <c r="AK1944" i="1"/>
  <c r="R1944" i="1"/>
  <c r="AL1944" i="1"/>
  <c r="AJ1944" i="1"/>
  <c r="W1944" i="1"/>
  <c r="AQ1944" i="1"/>
  <c r="AN1944" i="1"/>
  <c r="Y1944" i="1"/>
  <c r="I1944" i="1"/>
  <c r="L1944" i="1"/>
  <c r="AI1944" i="1"/>
  <c r="M1944" i="1"/>
  <c r="N1944" i="1"/>
  <c r="T1944" i="1"/>
  <c r="AM1944" i="1"/>
  <c r="AS1944" i="1"/>
  <c r="AX1944" i="1"/>
  <c r="S1879" i="1"/>
  <c r="AI1879" i="1"/>
  <c r="I1879" i="1"/>
  <c r="AD1879" i="1"/>
  <c r="J1879" i="1"/>
  <c r="AF1879" i="1"/>
  <c r="Q1879" i="1"/>
  <c r="AG1879" i="1"/>
  <c r="AN1879" i="1"/>
  <c r="AH1879" i="1"/>
  <c r="O1879" i="1"/>
  <c r="AM1879" i="1"/>
  <c r="T1879" i="1"/>
  <c r="AT1879" i="1"/>
  <c r="AK1879" i="1"/>
  <c r="AL1879" i="1"/>
  <c r="AC1879" i="1"/>
  <c r="X1879" i="1"/>
  <c r="AQ1879" i="1"/>
  <c r="P1879" i="1"/>
  <c r="L1879" i="1"/>
  <c r="AU1879" i="1"/>
  <c r="U1879" i="1"/>
  <c r="H1879" i="1"/>
  <c r="AR1879" i="1"/>
  <c r="K1879" i="1"/>
  <c r="AE1879" i="1"/>
  <c r="N1879" i="1"/>
  <c r="AO1879" i="1"/>
  <c r="Z1879" i="1"/>
  <c r="AB1879" i="1"/>
  <c r="R1879" i="1"/>
  <c r="AS1879" i="1"/>
  <c r="W1879" i="1"/>
  <c r="Y1879" i="1"/>
  <c r="AP1879" i="1"/>
  <c r="V1879" i="1"/>
  <c r="M1879" i="1"/>
  <c r="AA1879" i="1"/>
  <c r="AJ1879" i="1"/>
  <c r="AV1879" i="1"/>
  <c r="AX1879" i="1"/>
  <c r="AX1722" i="1"/>
  <c r="H1722" i="1"/>
  <c r="X1722" i="1"/>
  <c r="AN1722" i="1"/>
  <c r="M1722" i="1"/>
  <c r="AC1722" i="1"/>
  <c r="AS1722" i="1"/>
  <c r="AH1722" i="1"/>
  <c r="AE1722" i="1"/>
  <c r="S1722" i="1"/>
  <c r="N1722" i="1"/>
  <c r="AT1722" i="1"/>
  <c r="AB1722" i="1"/>
  <c r="Q1722" i="1"/>
  <c r="J1722" i="1"/>
  <c r="AM1722" i="1"/>
  <c r="V1722" i="1"/>
  <c r="P1722" i="1"/>
  <c r="AV1722" i="1"/>
  <c r="U1722" i="1"/>
  <c r="R1722" i="1"/>
  <c r="AU1722" i="1"/>
  <c r="AI1722" i="1"/>
  <c r="T1722" i="1"/>
  <c r="AJ1722" i="1"/>
  <c r="I1722" i="1"/>
  <c r="Y1722" i="1"/>
  <c r="AO1722" i="1"/>
  <c r="Z1722" i="1"/>
  <c r="W1722" i="1"/>
  <c r="K1722" i="1"/>
  <c r="AQ1722" i="1"/>
  <c r="AL1722" i="1"/>
  <c r="L1722" i="1"/>
  <c r="AR1722" i="1"/>
  <c r="AG1722" i="1"/>
  <c r="AP1722" i="1"/>
  <c r="AA1722" i="1"/>
  <c r="AF1722" i="1"/>
  <c r="AK1722" i="1"/>
  <c r="O1722" i="1"/>
  <c r="AD1722" i="1"/>
  <c r="K1975" i="1"/>
  <c r="AA1975" i="1"/>
  <c r="AQ1975" i="1"/>
  <c r="P1975" i="1"/>
  <c r="AF1975" i="1"/>
  <c r="AV1975" i="1"/>
  <c r="AL1975" i="1"/>
  <c r="AG1975" i="1"/>
  <c r="R1975" i="1"/>
  <c r="AH1975" i="1"/>
  <c r="AC1975" i="1"/>
  <c r="O1975" i="1"/>
  <c r="AU1975" i="1"/>
  <c r="AJ1975" i="1"/>
  <c r="AT1975" i="1"/>
  <c r="AO1975" i="1"/>
  <c r="W1975" i="1"/>
  <c r="AM1975" i="1"/>
  <c r="L1975" i="1"/>
  <c r="AB1975" i="1"/>
  <c r="AR1975" i="1"/>
  <c r="AD1975" i="1"/>
  <c r="U1975" i="1"/>
  <c r="AK1975" i="1"/>
  <c r="Y1975" i="1"/>
  <c r="I1975" i="1"/>
  <c r="AE1975" i="1"/>
  <c r="T1975" i="1"/>
  <c r="N1975" i="1"/>
  <c r="AP1975" i="1"/>
  <c r="AS1975" i="1"/>
  <c r="AI1975" i="1"/>
  <c r="V1975" i="1"/>
  <c r="Z1975" i="1"/>
  <c r="X1975" i="1"/>
  <c r="AN1975" i="1"/>
  <c r="H1975" i="1"/>
  <c r="J1975" i="1"/>
  <c r="Q1975" i="1"/>
  <c r="S1975" i="1"/>
  <c r="M1975" i="1"/>
  <c r="AX1975" i="1"/>
  <c r="AX1567" i="1"/>
  <c r="K1567" i="1"/>
  <c r="AA1567" i="1"/>
  <c r="AQ1567" i="1"/>
  <c r="V1567" i="1"/>
  <c r="AR1567" i="1"/>
  <c r="AH1567" i="1"/>
  <c r="R1567" i="1"/>
  <c r="J1567" i="1"/>
  <c r="AF1567" i="1"/>
  <c r="AP1567" i="1"/>
  <c r="AS1567" i="1"/>
  <c r="AE1567" i="1"/>
  <c r="AB1567" i="1"/>
  <c r="AO1567" i="1"/>
  <c r="AC1567" i="1"/>
  <c r="U1567" i="1"/>
  <c r="AI1567" i="1"/>
  <c r="AG1567" i="1"/>
  <c r="AV1567" i="1"/>
  <c r="AJ1567" i="1"/>
  <c r="N1567" i="1"/>
  <c r="W1567" i="1"/>
  <c r="AM1567" i="1"/>
  <c r="Q1567" i="1"/>
  <c r="AL1567" i="1"/>
  <c r="Z1567" i="1"/>
  <c r="I1567" i="1"/>
  <c r="AT1567" i="1"/>
  <c r="P1567" i="1"/>
  <c r="H1567" i="1"/>
  <c r="Y1567" i="1"/>
  <c r="O1567" i="1"/>
  <c r="AU1567" i="1"/>
  <c r="M1567" i="1"/>
  <c r="X1567" i="1"/>
  <c r="AD1567" i="1"/>
  <c r="S1567" i="1"/>
  <c r="L1567" i="1"/>
  <c r="T1567" i="1"/>
  <c r="AK1567" i="1"/>
  <c r="AN1567" i="1"/>
  <c r="N2068" i="1"/>
  <c r="AD2068" i="1"/>
  <c r="AT2068" i="1"/>
  <c r="X2068" i="1"/>
  <c r="AS2068" i="1"/>
  <c r="AG2068" i="1"/>
  <c r="U2068" i="1"/>
  <c r="P2068" i="1"/>
  <c r="AF2068" i="1"/>
  <c r="K2068" i="1"/>
  <c r="R2068" i="1"/>
  <c r="AH2068" i="1"/>
  <c r="H2068" i="1"/>
  <c r="AC2068" i="1"/>
  <c r="L2068" i="1"/>
  <c r="AO2068" i="1"/>
  <c r="AB2068" i="1"/>
  <c r="AE2068" i="1"/>
  <c r="AU2068" i="1"/>
  <c r="AM2068" i="1"/>
  <c r="AL2068" i="1"/>
  <c r="AI2068" i="1"/>
  <c r="AV2068" i="1"/>
  <c r="AR2068" i="1"/>
  <c r="W2068" i="1"/>
  <c r="J2068" i="1"/>
  <c r="AP2068" i="1"/>
  <c r="AN2068" i="1"/>
  <c r="O2068" i="1"/>
  <c r="Q2068" i="1"/>
  <c r="Y2068" i="1"/>
  <c r="M2068" i="1"/>
  <c r="AJ2068" i="1"/>
  <c r="Z2068" i="1"/>
  <c r="AA2068" i="1"/>
  <c r="AK2068" i="1"/>
  <c r="AQ2068" i="1"/>
  <c r="T2068" i="1"/>
  <c r="V2068" i="1"/>
  <c r="S2068" i="1"/>
  <c r="I2068" i="1"/>
  <c r="AX2068" i="1"/>
  <c r="Q2186" i="1"/>
  <c r="AG2186" i="1"/>
  <c r="L2186" i="1"/>
  <c r="AH2186" i="1"/>
  <c r="T2186" i="1"/>
  <c r="N2186" i="1"/>
  <c r="AI2186" i="1"/>
  <c r="Z2186" i="1"/>
  <c r="AL2186" i="1"/>
  <c r="AQ2186" i="1"/>
  <c r="U2186" i="1"/>
  <c r="AK2186" i="1"/>
  <c r="R2186" i="1"/>
  <c r="AM2186" i="1"/>
  <c r="AE2186" i="1"/>
  <c r="S2186" i="1"/>
  <c r="AN2186" i="1"/>
  <c r="AJ2186" i="1"/>
  <c r="AA2186" i="1"/>
  <c r="AV2186" i="1"/>
  <c r="I2186" i="1"/>
  <c r="AO2186" i="1"/>
  <c r="AR2186" i="1"/>
  <c r="X2186" i="1"/>
  <c r="AU2186" i="1"/>
  <c r="AF2186" i="1"/>
  <c r="M2186" i="1"/>
  <c r="AS2186" i="1"/>
  <c r="J2186" i="1"/>
  <c r="AD2186" i="1"/>
  <c r="P2186" i="1"/>
  <c r="AC2186" i="1"/>
  <c r="H2186" i="1"/>
  <c r="V2186" i="1"/>
  <c r="W2186" i="1"/>
  <c r="O2186" i="1"/>
  <c r="Y2186" i="1"/>
  <c r="AT2186" i="1"/>
  <c r="AB2186" i="1"/>
  <c r="K2186" i="1"/>
  <c r="AP2186" i="1"/>
  <c r="AX2186" i="1"/>
  <c r="L2121" i="1"/>
  <c r="AB2121" i="1"/>
  <c r="AR2121" i="1"/>
  <c r="Q2121" i="1"/>
  <c r="AG2121" i="1"/>
  <c r="N2121" i="1"/>
  <c r="AT2121" i="1"/>
  <c r="AM2121" i="1"/>
  <c r="AP2121" i="1"/>
  <c r="AQ2121" i="1"/>
  <c r="P2121" i="1"/>
  <c r="AF2121" i="1"/>
  <c r="AV2121" i="1"/>
  <c r="U2121" i="1"/>
  <c r="AK2121" i="1"/>
  <c r="V2121" i="1"/>
  <c r="O2121" i="1"/>
  <c r="AU2121" i="1"/>
  <c r="R2121" i="1"/>
  <c r="AH2121" i="1"/>
  <c r="T2121" i="1"/>
  <c r="I2121" i="1"/>
  <c r="AO2121" i="1"/>
  <c r="W2121" i="1"/>
  <c r="K2121" i="1"/>
  <c r="X2121" i="1"/>
  <c r="M2121" i="1"/>
  <c r="AS2121" i="1"/>
  <c r="AE2121" i="1"/>
  <c r="AA2121" i="1"/>
  <c r="H2121" i="1"/>
  <c r="AC2121" i="1"/>
  <c r="Z2121" i="1"/>
  <c r="Y2121" i="1"/>
  <c r="J2121" i="1"/>
  <c r="AJ2121" i="1"/>
  <c r="AI2121" i="1"/>
  <c r="AL2121" i="1"/>
  <c r="S2121" i="1"/>
  <c r="AD2121" i="1"/>
  <c r="AN2121" i="1"/>
  <c r="AX2121" i="1"/>
  <c r="K2134" i="1"/>
  <c r="AA2134" i="1"/>
  <c r="AQ2134" i="1"/>
  <c r="P2134" i="1"/>
  <c r="AF2134" i="1"/>
  <c r="AV2134" i="1"/>
  <c r="AG2134" i="1"/>
  <c r="Z2134" i="1"/>
  <c r="AK2134" i="1"/>
  <c r="M2134" i="1"/>
  <c r="AD2134" i="1"/>
  <c r="O2134" i="1"/>
  <c r="AE2134" i="1"/>
  <c r="AU2134" i="1"/>
  <c r="T2134" i="1"/>
  <c r="AJ2134" i="1"/>
  <c r="I2134" i="1"/>
  <c r="AO2134" i="1"/>
  <c r="AH2134" i="1"/>
  <c r="AC2134" i="1"/>
  <c r="AS2134" i="1"/>
  <c r="S2134" i="1"/>
  <c r="H2134" i="1"/>
  <c r="AN2134" i="1"/>
  <c r="J2134" i="1"/>
  <c r="V2134" i="1"/>
  <c r="W2134" i="1"/>
  <c r="L2134" i="1"/>
  <c r="AR2134" i="1"/>
  <c r="R2134" i="1"/>
  <c r="AL2134" i="1"/>
  <c r="AI2134" i="1"/>
  <c r="Q2134" i="1"/>
  <c r="N2134" i="1"/>
  <c r="X2134" i="1"/>
  <c r="U2134" i="1"/>
  <c r="AM2134" i="1"/>
  <c r="AP2134" i="1"/>
  <c r="AB2134" i="1"/>
  <c r="AT2134" i="1"/>
  <c r="Y2134" i="1"/>
  <c r="AX2134" i="1"/>
  <c r="T2235" i="1"/>
  <c r="AJ2235" i="1"/>
  <c r="I2235" i="1"/>
  <c r="AD2235" i="1"/>
  <c r="Q2235" i="1"/>
  <c r="O2235" i="1"/>
  <c r="AK2235" i="1"/>
  <c r="V2235" i="1"/>
  <c r="AH2235" i="1"/>
  <c r="AM2235" i="1"/>
  <c r="H2235" i="1"/>
  <c r="X2235" i="1"/>
  <c r="AN2235" i="1"/>
  <c r="N2235" i="1"/>
  <c r="AI2235" i="1"/>
  <c r="AA2235" i="1"/>
  <c r="U2235" i="1"/>
  <c r="AP2235" i="1"/>
  <c r="AG2235" i="1"/>
  <c r="W2235" i="1"/>
  <c r="AS2235" i="1"/>
  <c r="P2235" i="1"/>
  <c r="AV2235" i="1"/>
  <c r="AT2235" i="1"/>
  <c r="AE2235" i="1"/>
  <c r="M2235" i="1"/>
  <c r="AB2235" i="1"/>
  <c r="Y2235" i="1"/>
  <c r="Z2235" i="1"/>
  <c r="AC2235" i="1"/>
  <c r="L2235" i="1"/>
  <c r="S2235" i="1"/>
  <c r="J2235" i="1"/>
  <c r="AQ2235" i="1"/>
  <c r="AF2235" i="1"/>
  <c r="AU2235" i="1"/>
  <c r="AR2235" i="1"/>
  <c r="K2235" i="1"/>
  <c r="AO2235" i="1"/>
  <c r="AL2235" i="1"/>
  <c r="R2235" i="1"/>
  <c r="AX2235" i="1"/>
  <c r="R2123" i="1"/>
  <c r="AH2123" i="1"/>
  <c r="K2123" i="1"/>
  <c r="AA2123" i="1"/>
  <c r="AQ2123" i="1"/>
  <c r="AB2123" i="1"/>
  <c r="U2123" i="1"/>
  <c r="H2123" i="1"/>
  <c r="AV2123" i="1"/>
  <c r="AF2123" i="1"/>
  <c r="V2123" i="1"/>
  <c r="AL2123" i="1"/>
  <c r="O2123" i="1"/>
  <c r="AE2123" i="1"/>
  <c r="AU2123" i="1"/>
  <c r="AJ2123" i="1"/>
  <c r="AC2123" i="1"/>
  <c r="X2123" i="1"/>
  <c r="I2123" i="1"/>
  <c r="Q2123" i="1"/>
  <c r="J2123" i="1"/>
  <c r="AP2123" i="1"/>
  <c r="AI2123" i="1"/>
  <c r="AR2123" i="1"/>
  <c r="AN2123" i="1"/>
  <c r="AG2123" i="1"/>
  <c r="N2123" i="1"/>
  <c r="AT2123" i="1"/>
  <c r="AM2123" i="1"/>
  <c r="M2123" i="1"/>
  <c r="P2123" i="1"/>
  <c r="W2123" i="1"/>
  <c r="Z2123" i="1"/>
  <c r="T2123" i="1"/>
  <c r="AO2123" i="1"/>
  <c r="L2123" i="1"/>
  <c r="Y2123" i="1"/>
  <c r="AK2123" i="1"/>
  <c r="S2123" i="1"/>
  <c r="AS2123" i="1"/>
  <c r="AD2123" i="1"/>
  <c r="AX2123" i="1"/>
  <c r="Q2214" i="1"/>
  <c r="AG2214" i="1"/>
  <c r="K2214" i="1"/>
  <c r="AF2214" i="1"/>
  <c r="N2214" i="1"/>
  <c r="L2214" i="1"/>
  <c r="AH2214" i="1"/>
  <c r="S2214" i="1"/>
  <c r="AP2214" i="1"/>
  <c r="AU2214" i="1"/>
  <c r="U2214" i="1"/>
  <c r="AK2214" i="1"/>
  <c r="P2214" i="1"/>
  <c r="AL2214" i="1"/>
  <c r="X2214" i="1"/>
  <c r="R2214" i="1"/>
  <c r="AM2214" i="1"/>
  <c r="AD2214" i="1"/>
  <c r="AE2214" i="1"/>
  <c r="J2214" i="1"/>
  <c r="Y2214" i="1"/>
  <c r="V2214" i="1"/>
  <c r="AI2214" i="1"/>
  <c r="AR2214" i="1"/>
  <c r="AJ2214" i="1"/>
  <c r="I2214" i="1"/>
  <c r="AS2214" i="1"/>
  <c r="AT2214" i="1"/>
  <c r="AN2214" i="1"/>
  <c r="AO2214" i="1"/>
  <c r="AV2214" i="1"/>
  <c r="H2214" i="1"/>
  <c r="O2214" i="1"/>
  <c r="AA2214" i="1"/>
  <c r="T2214" i="1"/>
  <c r="AC2214" i="1"/>
  <c r="AB2214" i="1"/>
  <c r="Z2214" i="1"/>
  <c r="M2214" i="1"/>
  <c r="W2214" i="1"/>
  <c r="AQ2214" i="1"/>
  <c r="AX2214" i="1"/>
  <c r="W2232" i="1"/>
  <c r="AM2232" i="1"/>
  <c r="N2232" i="1"/>
  <c r="AJ2232" i="1"/>
  <c r="AB2232" i="1"/>
  <c r="U2232" i="1"/>
  <c r="AP2232" i="1"/>
  <c r="AG2232" i="1"/>
  <c r="R2232" i="1"/>
  <c r="AN2232" i="1"/>
  <c r="K2232" i="1"/>
  <c r="AA2232" i="1"/>
  <c r="AQ2232" i="1"/>
  <c r="T2232" i="1"/>
  <c r="AO2232" i="1"/>
  <c r="AR2232" i="1"/>
  <c r="Z2232" i="1"/>
  <c r="AV2232" i="1"/>
  <c r="AL2232" i="1"/>
  <c r="X2232" i="1"/>
  <c r="AS2232" i="1"/>
  <c r="O2232" i="1"/>
  <c r="AU2232" i="1"/>
  <c r="AT2232" i="1"/>
  <c r="AF2232" i="1"/>
  <c r="H2232" i="1"/>
  <c r="AI2232" i="1"/>
  <c r="AD2232" i="1"/>
  <c r="P2232" i="1"/>
  <c r="V2232" i="1"/>
  <c r="AH2232" i="1"/>
  <c r="S2232" i="1"/>
  <c r="Q2232" i="1"/>
  <c r="AC2232" i="1"/>
  <c r="Y2232" i="1"/>
  <c r="L2232" i="1"/>
  <c r="J2232" i="1"/>
  <c r="AK2232" i="1"/>
  <c r="M2232" i="1"/>
  <c r="I2232" i="1"/>
  <c r="AE2232" i="1"/>
  <c r="AX2232" i="1"/>
  <c r="J2169" i="1"/>
  <c r="Z2169" i="1"/>
  <c r="AP2169" i="1"/>
  <c r="U2169" i="1"/>
  <c r="AQ2169" i="1"/>
  <c r="AI2169" i="1"/>
  <c r="W2169" i="1"/>
  <c r="AR2169" i="1"/>
  <c r="AN2169" i="1"/>
  <c r="AU2169" i="1"/>
  <c r="Y2169" i="1"/>
  <c r="N2169" i="1"/>
  <c r="AD2169" i="1"/>
  <c r="AT2169" i="1"/>
  <c r="AA2169" i="1"/>
  <c r="AV2169" i="1"/>
  <c r="AS2169" i="1"/>
  <c r="AB2169" i="1"/>
  <c r="H2169" i="1"/>
  <c r="I2169" i="1"/>
  <c r="O2169" i="1"/>
  <c r="R2169" i="1"/>
  <c r="K2169" i="1"/>
  <c r="M2169" i="1"/>
  <c r="AG2169" i="1"/>
  <c r="AE2169" i="1"/>
  <c r="V2169" i="1"/>
  <c r="P2169" i="1"/>
  <c r="X2169" i="1"/>
  <c r="AM2169" i="1"/>
  <c r="T2169" i="1"/>
  <c r="AK2169" i="1"/>
  <c r="AC2169" i="1"/>
  <c r="L2169" i="1"/>
  <c r="AO2169" i="1"/>
  <c r="AF2169" i="1"/>
  <c r="AJ2169" i="1"/>
  <c r="Q2169" i="1"/>
  <c r="AL2169" i="1"/>
  <c r="AH2169" i="1"/>
  <c r="S2169" i="1"/>
  <c r="AX2169" i="1"/>
  <c r="K2048" i="1"/>
  <c r="AA2048" i="1"/>
  <c r="AQ2048" i="1"/>
  <c r="U2048" i="1"/>
  <c r="AP2048" i="1"/>
  <c r="Y2048" i="1"/>
  <c r="N2048" i="1"/>
  <c r="M2048" i="1"/>
  <c r="AC2048" i="1"/>
  <c r="I2048" i="1"/>
  <c r="AS2048" i="1"/>
  <c r="O2048" i="1"/>
  <c r="AE2048" i="1"/>
  <c r="AU2048" i="1"/>
  <c r="Z2048" i="1"/>
  <c r="AV2048" i="1"/>
  <c r="AG2048" i="1"/>
  <c r="X2048" i="1"/>
  <c r="AB2048" i="1"/>
  <c r="AO2048" i="1"/>
  <c r="AJ2048" i="1"/>
  <c r="AI2048" i="1"/>
  <c r="AF2048" i="1"/>
  <c r="AN2048" i="1"/>
  <c r="AL2048" i="1"/>
  <c r="T2048" i="1"/>
  <c r="AM2048" i="1"/>
  <c r="L2048" i="1"/>
  <c r="AR2048" i="1"/>
  <c r="V2048" i="1"/>
  <c r="W2048" i="1"/>
  <c r="AK2048" i="1"/>
  <c r="AH2048" i="1"/>
  <c r="AD2048" i="1"/>
  <c r="J2048" i="1"/>
  <c r="Q2048" i="1"/>
  <c r="S2048" i="1"/>
  <c r="AT2048" i="1"/>
  <c r="H2048" i="1"/>
  <c r="R2048" i="1"/>
  <c r="P2048" i="1"/>
  <c r="AX2048" i="1"/>
  <c r="P2111" i="1"/>
  <c r="AF2111" i="1"/>
  <c r="AV2111" i="1"/>
  <c r="Z2111" i="1"/>
  <c r="AU2111" i="1"/>
  <c r="AA2111" i="1"/>
  <c r="R2111" i="1"/>
  <c r="S2111" i="1"/>
  <c r="AH2111" i="1"/>
  <c r="AS2111" i="1"/>
  <c r="T2111" i="1"/>
  <c r="AJ2111" i="1"/>
  <c r="J2111" i="1"/>
  <c r="AE2111" i="1"/>
  <c r="K2111" i="1"/>
  <c r="AG2111" i="1"/>
  <c r="AC2111" i="1"/>
  <c r="AD2111" i="1"/>
  <c r="W2111" i="1"/>
  <c r="AT2111" i="1"/>
  <c r="X2111" i="1"/>
  <c r="O2111" i="1"/>
  <c r="Q2111" i="1"/>
  <c r="AM2111" i="1"/>
  <c r="N2111" i="1"/>
  <c r="AB2111" i="1"/>
  <c r="U2111" i="1"/>
  <c r="V2111" i="1"/>
  <c r="I2111" i="1"/>
  <c r="AI2111" i="1"/>
  <c r="AR2111" i="1"/>
  <c r="AQ2111" i="1"/>
  <c r="L2111" i="1"/>
  <c r="AL2111" i="1"/>
  <c r="H2111" i="1"/>
  <c r="AP2111" i="1"/>
  <c r="Y2111" i="1"/>
  <c r="AN2111" i="1"/>
  <c r="M2111" i="1"/>
  <c r="AO2111" i="1"/>
  <c r="AK2111" i="1"/>
  <c r="AX2111" i="1"/>
  <c r="H1922" i="1"/>
  <c r="X1922" i="1"/>
  <c r="AN1922" i="1"/>
  <c r="Q1922" i="1"/>
  <c r="AL1922" i="1"/>
  <c r="W1922" i="1"/>
  <c r="AS1922" i="1"/>
  <c r="AT1922" i="1"/>
  <c r="Z1922" i="1"/>
  <c r="AO1922" i="1"/>
  <c r="AP1922" i="1"/>
  <c r="L1922" i="1"/>
  <c r="AR1922" i="1"/>
  <c r="AC1922" i="1"/>
  <c r="I1922" i="1"/>
  <c r="AE1922" i="1"/>
  <c r="T1922" i="1"/>
  <c r="AJ1922" i="1"/>
  <c r="K1922" i="1"/>
  <c r="AG1922" i="1"/>
  <c r="R1922" i="1"/>
  <c r="AM1922" i="1"/>
  <c r="AI1922" i="1"/>
  <c r="O1922" i="1"/>
  <c r="S1922" i="1"/>
  <c r="J1922" i="1"/>
  <c r="AB1922" i="1"/>
  <c r="V1922" i="1"/>
  <c r="AQ1922" i="1"/>
  <c r="N1922" i="1"/>
  <c r="AK1922" i="1"/>
  <c r="AF1922" i="1"/>
  <c r="AH1922" i="1"/>
  <c r="U1922" i="1"/>
  <c r="M1922" i="1"/>
  <c r="AV1922" i="1"/>
  <c r="Y1922" i="1"/>
  <c r="AA1922" i="1"/>
  <c r="AD1922" i="1"/>
  <c r="P1922" i="1"/>
  <c r="AU1922" i="1"/>
  <c r="AX1922" i="1"/>
  <c r="T1878" i="1"/>
  <c r="AJ1878" i="1"/>
  <c r="M1878" i="1"/>
  <c r="AH1878" i="1"/>
  <c r="N1878" i="1"/>
  <c r="AI1878" i="1"/>
  <c r="Z1878" i="1"/>
  <c r="AE1878" i="1"/>
  <c r="U1878" i="1"/>
  <c r="K1878" i="1"/>
  <c r="H1878" i="1"/>
  <c r="AN1878" i="1"/>
  <c r="AM1878" i="1"/>
  <c r="AO1878" i="1"/>
  <c r="Q1878" i="1"/>
  <c r="V1878" i="1"/>
  <c r="P1878" i="1"/>
  <c r="AF1878" i="1"/>
  <c r="AV1878" i="1"/>
  <c r="AC1878" i="1"/>
  <c r="I1878" i="1"/>
  <c r="AD1878" i="1"/>
  <c r="O1878" i="1"/>
  <c r="J1878" i="1"/>
  <c r="AL1878" i="1"/>
  <c r="AG1878" i="1"/>
  <c r="X1878" i="1"/>
  <c r="R1878" i="1"/>
  <c r="S1878" i="1"/>
  <c r="AK1878" i="1"/>
  <c r="AP1878" i="1"/>
  <c r="W1878" i="1"/>
  <c r="AU1878" i="1"/>
  <c r="AB1878" i="1"/>
  <c r="Y1878" i="1"/>
  <c r="AR1878" i="1"/>
  <c r="L1878" i="1"/>
  <c r="AS1878" i="1"/>
  <c r="AA1878" i="1"/>
  <c r="AQ1878" i="1"/>
  <c r="AT1878" i="1"/>
  <c r="AX1878" i="1"/>
  <c r="N2022" i="1"/>
  <c r="AD2022" i="1"/>
  <c r="AT2022" i="1"/>
  <c r="Y2022" i="1"/>
  <c r="AU2022" i="1"/>
  <c r="AC2022" i="1"/>
  <c r="S2022" i="1"/>
  <c r="L2022" i="1"/>
  <c r="X2022" i="1"/>
  <c r="M2022" i="1"/>
  <c r="R2022" i="1"/>
  <c r="AH2022" i="1"/>
  <c r="I2022" i="1"/>
  <c r="AE2022" i="1"/>
  <c r="H2022" i="1"/>
  <c r="AK2022" i="1"/>
  <c r="AB2022" i="1"/>
  <c r="U2022" i="1"/>
  <c r="AQ2022" i="1"/>
  <c r="AI2022" i="1"/>
  <c r="AL2022" i="1"/>
  <c r="AJ2022" i="1"/>
  <c r="AR2022" i="1"/>
  <c r="AF2022" i="1"/>
  <c r="Q2022" i="1"/>
  <c r="AP2022" i="1"/>
  <c r="P2022" i="1"/>
  <c r="AV2022" i="1"/>
  <c r="AG2022" i="1"/>
  <c r="Z2022" i="1"/>
  <c r="AO2022" i="1"/>
  <c r="AM2022" i="1"/>
  <c r="AS2022" i="1"/>
  <c r="J2022" i="1"/>
  <c r="W2022" i="1"/>
  <c r="T2022" i="1"/>
  <c r="AA2022" i="1"/>
  <c r="V2022" i="1"/>
  <c r="O2022" i="1"/>
  <c r="K2022" i="1"/>
  <c r="AN2022" i="1"/>
  <c r="AX2022" i="1"/>
  <c r="H2029" i="1"/>
  <c r="X2029" i="1"/>
  <c r="AN2029" i="1"/>
  <c r="O2029" i="1"/>
  <c r="AK2029" i="1"/>
  <c r="R2029" i="1"/>
  <c r="AT2029" i="1"/>
  <c r="AH2029" i="1"/>
  <c r="AQ2029" i="1"/>
  <c r="AI2029" i="1"/>
  <c r="W2029" i="1"/>
  <c r="L2029" i="1"/>
  <c r="AB2029" i="1"/>
  <c r="AR2029" i="1"/>
  <c r="U2029" i="1"/>
  <c r="AP2029" i="1"/>
  <c r="Y2029" i="1"/>
  <c r="M2029" i="1"/>
  <c r="AO2029" i="1"/>
  <c r="Q2029" i="1"/>
  <c r="AL2029" i="1"/>
  <c r="P2029" i="1"/>
  <c r="AV2029" i="1"/>
  <c r="AU2029" i="1"/>
  <c r="S2029" i="1"/>
  <c r="AD2029" i="1"/>
  <c r="T2029" i="1"/>
  <c r="J2029" i="1"/>
  <c r="K2029" i="1"/>
  <c r="AA2029" i="1"/>
  <c r="AS2029" i="1"/>
  <c r="AF2029" i="1"/>
  <c r="AG2029" i="1"/>
  <c r="I2029" i="1"/>
  <c r="AE2029" i="1"/>
  <c r="AC2029" i="1"/>
  <c r="AJ2029" i="1"/>
  <c r="V2029" i="1"/>
  <c r="N2029" i="1"/>
  <c r="Z2029" i="1"/>
  <c r="AM2029" i="1"/>
  <c r="AX2029" i="1"/>
  <c r="K2021" i="1"/>
  <c r="AA2021" i="1"/>
  <c r="AQ2021" i="1"/>
  <c r="R2021" i="1"/>
  <c r="AN2021" i="1"/>
  <c r="AB2021" i="1"/>
  <c r="V2021" i="1"/>
  <c r="Y2021" i="1"/>
  <c r="Z2021" i="1"/>
  <c r="AV2021" i="1"/>
  <c r="AK2021" i="1"/>
  <c r="O2021" i="1"/>
  <c r="AE2021" i="1"/>
  <c r="AU2021" i="1"/>
  <c r="X2021" i="1"/>
  <c r="AS2021" i="1"/>
  <c r="AJ2021" i="1"/>
  <c r="AF2021" i="1"/>
  <c r="AG2021" i="1"/>
  <c r="AT2021" i="1"/>
  <c r="Q2021" i="1"/>
  <c r="S2021" i="1"/>
  <c r="H2021" i="1"/>
  <c r="N2021" i="1"/>
  <c r="AO2021" i="1"/>
  <c r="J2021" i="1"/>
  <c r="W2021" i="1"/>
  <c r="M2021" i="1"/>
  <c r="U2021" i="1"/>
  <c r="P2021" i="1"/>
  <c r="AD2021" i="1"/>
  <c r="AM2021" i="1"/>
  <c r="L2021" i="1"/>
  <c r="T2021" i="1"/>
  <c r="AI2021" i="1"/>
  <c r="AP2021" i="1"/>
  <c r="AL2021" i="1"/>
  <c r="AR2021" i="1"/>
  <c r="AH2021" i="1"/>
  <c r="AC2021" i="1"/>
  <c r="I2021" i="1"/>
  <c r="AX2021" i="1"/>
  <c r="AX1715" i="1"/>
  <c r="O1715" i="1"/>
  <c r="AE1715" i="1"/>
  <c r="AU1715" i="1"/>
  <c r="AG1715" i="1"/>
  <c r="P1715" i="1"/>
  <c r="AF1715" i="1"/>
  <c r="AV1715" i="1"/>
  <c r="AK1715" i="1"/>
  <c r="N1715" i="1"/>
  <c r="AL1715" i="1"/>
  <c r="S1715" i="1"/>
  <c r="AS1715" i="1"/>
  <c r="M1715" i="1"/>
  <c r="AD1715" i="1"/>
  <c r="AM1715" i="1"/>
  <c r="H1715" i="1"/>
  <c r="AN1715" i="1"/>
  <c r="R1715" i="1"/>
  <c r="Z1715" i="1"/>
  <c r="K1715" i="1"/>
  <c r="AA1715" i="1"/>
  <c r="AQ1715" i="1"/>
  <c r="Y1715" i="1"/>
  <c r="L1715" i="1"/>
  <c r="AB1715" i="1"/>
  <c r="AR1715" i="1"/>
  <c r="AC1715" i="1"/>
  <c r="AH1715" i="1"/>
  <c r="V1715" i="1"/>
  <c r="AP1715" i="1"/>
  <c r="AI1715" i="1"/>
  <c r="I1715" i="1"/>
  <c r="T1715" i="1"/>
  <c r="AJ1715" i="1"/>
  <c r="AO1715" i="1"/>
  <c r="J1715" i="1"/>
  <c r="W1715" i="1"/>
  <c r="Q1715" i="1"/>
  <c r="X1715" i="1"/>
  <c r="U1715" i="1"/>
  <c r="AT1715" i="1"/>
  <c r="K1821" i="1"/>
  <c r="AA1821" i="1"/>
  <c r="AQ1821" i="1"/>
  <c r="T1821" i="1"/>
  <c r="AO1821" i="1"/>
  <c r="X1821" i="1"/>
  <c r="L1821" i="1"/>
  <c r="AN1821" i="1"/>
  <c r="H1821" i="1"/>
  <c r="AP1821" i="1"/>
  <c r="AC1821" i="1"/>
  <c r="O1821" i="1"/>
  <c r="AI1821" i="1"/>
  <c r="N1821" i="1"/>
  <c r="AT1821" i="1"/>
  <c r="AL1821" i="1"/>
  <c r="AG1821" i="1"/>
  <c r="V1821" i="1"/>
  <c r="AR1821" i="1"/>
  <c r="S1821" i="1"/>
  <c r="Y1821" i="1"/>
  <c r="AS1821" i="1"/>
  <c r="AK1821" i="1"/>
  <c r="AU1821" i="1"/>
  <c r="Q1821" i="1"/>
  <c r="U1821" i="1"/>
  <c r="AE1821" i="1"/>
  <c r="I1821" i="1"/>
  <c r="AJ1821" i="1"/>
  <c r="AF1821" i="1"/>
  <c r="Z1821" i="1"/>
  <c r="AH1821" i="1"/>
  <c r="P1821" i="1"/>
  <c r="AM1821" i="1"/>
  <c r="J1821" i="1"/>
  <c r="AV1821" i="1"/>
  <c r="AB1821" i="1"/>
  <c r="W1821" i="1"/>
  <c r="AD1821" i="1"/>
  <c r="R1821" i="1"/>
  <c r="M1821" i="1"/>
  <c r="AX1821" i="1"/>
  <c r="J1850" i="1"/>
  <c r="Z1850" i="1"/>
  <c r="AP1850" i="1"/>
  <c r="T1850" i="1"/>
  <c r="AO1850" i="1"/>
  <c r="W1850" i="1"/>
  <c r="K1850" i="1"/>
  <c r="AM1850" i="1"/>
  <c r="AV1850" i="1"/>
  <c r="L1850" i="1"/>
  <c r="M1850" i="1"/>
  <c r="N1850" i="1"/>
  <c r="AD1850" i="1"/>
  <c r="AT1850" i="1"/>
  <c r="Y1850" i="1"/>
  <c r="AU1850" i="1"/>
  <c r="AC1850" i="1"/>
  <c r="Q1850" i="1"/>
  <c r="AS1850" i="1"/>
  <c r="U1850" i="1"/>
  <c r="AN1850" i="1"/>
  <c r="R1850" i="1"/>
  <c r="I1850" i="1"/>
  <c r="H1850" i="1"/>
  <c r="X1850" i="1"/>
  <c r="AI1850" i="1"/>
  <c r="AL1850" i="1"/>
  <c r="AJ1850" i="1"/>
  <c r="AR1850" i="1"/>
  <c r="AG1850" i="1"/>
  <c r="AQ1850" i="1"/>
  <c r="V1850" i="1"/>
  <c r="P1850" i="1"/>
  <c r="AA1850" i="1"/>
  <c r="AH1850" i="1"/>
  <c r="AB1850" i="1"/>
  <c r="AF1850" i="1"/>
  <c r="AE1850" i="1"/>
  <c r="S1850" i="1"/>
  <c r="AK1850" i="1"/>
  <c r="O1850" i="1"/>
  <c r="AX1850" i="1"/>
  <c r="H1894" i="1"/>
  <c r="X1894" i="1"/>
  <c r="AN1894" i="1"/>
  <c r="R1894" i="1"/>
  <c r="AM1894" i="1"/>
  <c r="S1894" i="1"/>
  <c r="AO1894" i="1"/>
  <c r="AE1894" i="1"/>
  <c r="V1894" i="1"/>
  <c r="AK1894" i="1"/>
  <c r="AL1894" i="1"/>
  <c r="L1894" i="1"/>
  <c r="AB1894" i="1"/>
  <c r="AR1894" i="1"/>
  <c r="W1894" i="1"/>
  <c r="AS1894" i="1"/>
  <c r="Y1894" i="1"/>
  <c r="AT1894" i="1"/>
  <c r="AP1894" i="1"/>
  <c r="AG1894" i="1"/>
  <c r="AU1894" i="1"/>
  <c r="T1894" i="1"/>
  <c r="M1894" i="1"/>
  <c r="N1894" i="1"/>
  <c r="U1894" i="1"/>
  <c r="O1894" i="1"/>
  <c r="AF1894" i="1"/>
  <c r="AH1894" i="1"/>
  <c r="J1894" i="1"/>
  <c r="AA1894" i="1"/>
  <c r="P1894" i="1"/>
  <c r="AC1894" i="1"/>
  <c r="AI1894" i="1"/>
  <c r="AQ1894" i="1"/>
  <c r="AJ1894" i="1"/>
  <c r="Z1894" i="1"/>
  <c r="AV1894" i="1"/>
  <c r="I1894" i="1"/>
  <c r="Q1894" i="1"/>
  <c r="AD1894" i="1"/>
  <c r="K1894" i="1"/>
  <c r="AX1894" i="1"/>
  <c r="AX1568" i="1"/>
  <c r="J1568" i="1"/>
  <c r="Z1568" i="1"/>
  <c r="AP1568" i="1"/>
  <c r="S1568" i="1"/>
  <c r="AN1568" i="1"/>
  <c r="AB1568" i="1"/>
  <c r="Y1568" i="1"/>
  <c r="T1568" i="1"/>
  <c r="AA1568" i="1"/>
  <c r="AV1568" i="1"/>
  <c r="Q1568" i="1"/>
  <c r="AD1568" i="1"/>
  <c r="X1568" i="1"/>
  <c r="AJ1568" i="1"/>
  <c r="AF1568" i="1"/>
  <c r="AK1568" i="1"/>
  <c r="R1568" i="1"/>
  <c r="H1568" i="1"/>
  <c r="O1568" i="1"/>
  <c r="AQ1568" i="1"/>
  <c r="AU1568" i="1"/>
  <c r="W1568" i="1"/>
  <c r="V1568" i="1"/>
  <c r="AL1568" i="1"/>
  <c r="M1568" i="1"/>
  <c r="AI1568" i="1"/>
  <c r="U1568" i="1"/>
  <c r="P1568" i="1"/>
  <c r="I1568" i="1"/>
  <c r="K1568" i="1"/>
  <c r="AE1568" i="1"/>
  <c r="AM1568" i="1"/>
  <c r="N1568" i="1"/>
  <c r="AT1568" i="1"/>
  <c r="AS1568" i="1"/>
  <c r="AG1568" i="1"/>
  <c r="AO1568" i="1"/>
  <c r="AH1568" i="1"/>
  <c r="AC1568" i="1"/>
  <c r="AR1568" i="1"/>
  <c r="L1568" i="1"/>
  <c r="U1814" i="1"/>
  <c r="AK1814" i="1"/>
  <c r="N1814" i="1"/>
  <c r="AI1814" i="1"/>
  <c r="R1814" i="1"/>
  <c r="AU1814" i="1"/>
  <c r="AL1814" i="1"/>
  <c r="AE1814" i="1"/>
  <c r="AA1814" i="1"/>
  <c r="O1814" i="1"/>
  <c r="I1814" i="1"/>
  <c r="Y1814" i="1"/>
  <c r="AO1814" i="1"/>
  <c r="S1814" i="1"/>
  <c r="AN1814" i="1"/>
  <c r="Z1814" i="1"/>
  <c r="J1814" i="1"/>
  <c r="AV1814" i="1"/>
  <c r="AP1814" i="1"/>
  <c r="AR1814" i="1"/>
  <c r="P1814" i="1"/>
  <c r="Q1814" i="1"/>
  <c r="H1814" i="1"/>
  <c r="K1814" i="1"/>
  <c r="AB1814" i="1"/>
  <c r="AQ1814" i="1"/>
  <c r="AG1814" i="1"/>
  <c r="AT1814" i="1"/>
  <c r="L1814" i="1"/>
  <c r="AJ1814" i="1"/>
  <c r="AC1814" i="1"/>
  <c r="AD1814" i="1"/>
  <c r="T1814" i="1"/>
  <c r="AH1814" i="1"/>
  <c r="AS1814" i="1"/>
  <c r="V1814" i="1"/>
  <c r="X1814" i="1"/>
  <c r="M1814" i="1"/>
  <c r="AM1814" i="1"/>
  <c r="W1814" i="1"/>
  <c r="AF1814" i="1"/>
  <c r="AX1814" i="1"/>
  <c r="AX1725" i="1"/>
  <c r="M1725" i="1"/>
  <c r="AC1725" i="1"/>
  <c r="AS1725" i="1"/>
  <c r="V1725" i="1"/>
  <c r="AL1725" i="1"/>
  <c r="W1725" i="1"/>
  <c r="L1725" i="1"/>
  <c r="AR1725" i="1"/>
  <c r="AF1725" i="1"/>
  <c r="S1725" i="1"/>
  <c r="Q1725" i="1"/>
  <c r="J1725" i="1"/>
  <c r="AE1725" i="1"/>
  <c r="AN1725" i="1"/>
  <c r="AK1725" i="1"/>
  <c r="AD1725" i="1"/>
  <c r="AM1725" i="1"/>
  <c r="AV1725" i="1"/>
  <c r="I1725" i="1"/>
  <c r="Y1725" i="1"/>
  <c r="AO1725" i="1"/>
  <c r="R1725" i="1"/>
  <c r="AH1725" i="1"/>
  <c r="O1725" i="1"/>
  <c r="AU1725" i="1"/>
  <c r="AJ1725" i="1"/>
  <c r="X1725" i="1"/>
  <c r="K1725" i="1"/>
  <c r="AQ1725" i="1"/>
  <c r="AG1725" i="1"/>
  <c r="Z1725" i="1"/>
  <c r="AP1725" i="1"/>
  <c r="T1725" i="1"/>
  <c r="H1725" i="1"/>
  <c r="AA1725" i="1"/>
  <c r="U1725" i="1"/>
  <c r="N1725" i="1"/>
  <c r="AT1725" i="1"/>
  <c r="AB1725" i="1"/>
  <c r="P1725" i="1"/>
  <c r="AI1725" i="1"/>
  <c r="U1859" i="1"/>
  <c r="AK1859" i="1"/>
  <c r="N1859" i="1"/>
  <c r="AI1859" i="1"/>
  <c r="P1859" i="1"/>
  <c r="AR1859" i="1"/>
  <c r="AF1859" i="1"/>
  <c r="AH1859" i="1"/>
  <c r="AA1859" i="1"/>
  <c r="O1859" i="1"/>
  <c r="M1859" i="1"/>
  <c r="AG1859" i="1"/>
  <c r="S1859" i="1"/>
  <c r="AT1859" i="1"/>
  <c r="AL1859" i="1"/>
  <c r="AM1859" i="1"/>
  <c r="V1859" i="1"/>
  <c r="AB1859" i="1"/>
  <c r="AO1859" i="1"/>
  <c r="J1859" i="1"/>
  <c r="AU1859" i="1"/>
  <c r="AQ1859" i="1"/>
  <c r="AS1859" i="1"/>
  <c r="R1859" i="1"/>
  <c r="L1859" i="1"/>
  <c r="I1859" i="1"/>
  <c r="AC1859" i="1"/>
  <c r="H1859" i="1"/>
  <c r="AN1859" i="1"/>
  <c r="AE1859" i="1"/>
  <c r="Z1859" i="1"/>
  <c r="AV1859" i="1"/>
  <c r="AP1859" i="1"/>
  <c r="Q1859" i="1"/>
  <c r="X1859" i="1"/>
  <c r="K1859" i="1"/>
  <c r="AJ1859" i="1"/>
  <c r="Y1859" i="1"/>
  <c r="AD1859" i="1"/>
  <c r="W1859" i="1"/>
  <c r="T1859" i="1"/>
  <c r="AX1859" i="1"/>
  <c r="AX1755" i="1"/>
  <c r="W1755" i="1"/>
  <c r="AM1755" i="1"/>
  <c r="L1755" i="1"/>
  <c r="AB1755" i="1"/>
  <c r="AR1755" i="1"/>
  <c r="Y1755" i="1"/>
  <c r="AK1755" i="1"/>
  <c r="R1755" i="1"/>
  <c r="M1755" i="1"/>
  <c r="AL1755" i="1"/>
  <c r="AA1755" i="1"/>
  <c r="P1755" i="1"/>
  <c r="AV1755" i="1"/>
  <c r="N1755" i="1"/>
  <c r="AC1755" i="1"/>
  <c r="AE1755" i="1"/>
  <c r="T1755" i="1"/>
  <c r="I1755" i="1"/>
  <c r="AD1755" i="1"/>
  <c r="AS1755" i="1"/>
  <c r="S1755" i="1"/>
  <c r="AI1755" i="1"/>
  <c r="H1755" i="1"/>
  <c r="X1755" i="1"/>
  <c r="AN1755" i="1"/>
  <c r="Q1755" i="1"/>
  <c r="U1755" i="1"/>
  <c r="J1755" i="1"/>
  <c r="AP1755" i="1"/>
  <c r="V1755" i="1"/>
  <c r="K1755" i="1"/>
  <c r="AQ1755" i="1"/>
  <c r="AF1755" i="1"/>
  <c r="AG1755" i="1"/>
  <c r="Z1755" i="1"/>
  <c r="AT1755" i="1"/>
  <c r="O1755" i="1"/>
  <c r="AU1755" i="1"/>
  <c r="AJ1755" i="1"/>
  <c r="AO1755" i="1"/>
  <c r="AH1755" i="1"/>
  <c r="AX1643" i="1"/>
  <c r="V1643" i="1"/>
  <c r="AL1643" i="1"/>
  <c r="O1643" i="1"/>
  <c r="AJ1643" i="1"/>
  <c r="P1643" i="1"/>
  <c r="AK1643" i="1"/>
  <c r="X1643" i="1"/>
  <c r="W1643" i="1"/>
  <c r="AN1643" i="1"/>
  <c r="AG1643" i="1"/>
  <c r="Z1643" i="1"/>
  <c r="T1643" i="1"/>
  <c r="U1643" i="1"/>
  <c r="AI1643" i="1"/>
  <c r="Q1643" i="1"/>
  <c r="AD1643" i="1"/>
  <c r="Y1643" i="1"/>
  <c r="AA1643" i="1"/>
  <c r="AS1643" i="1"/>
  <c r="AC1643" i="1"/>
  <c r="R1643" i="1"/>
  <c r="AH1643" i="1"/>
  <c r="I1643" i="1"/>
  <c r="AE1643" i="1"/>
  <c r="K1643" i="1"/>
  <c r="AF1643" i="1"/>
  <c r="M1643" i="1"/>
  <c r="H1643" i="1"/>
  <c r="AB1643" i="1"/>
  <c r="AR1643" i="1"/>
  <c r="J1643" i="1"/>
  <c r="AP1643" i="1"/>
  <c r="AO1643" i="1"/>
  <c r="AQ1643" i="1"/>
  <c r="AM1643" i="1"/>
  <c r="S1643" i="1"/>
  <c r="N1643" i="1"/>
  <c r="AT1643" i="1"/>
  <c r="AU1643" i="1"/>
  <c r="AV1643" i="1"/>
  <c r="L1643" i="1"/>
  <c r="AX1619" i="1"/>
  <c r="T1619" i="1"/>
  <c r="AJ1619" i="1"/>
  <c r="M1619" i="1"/>
  <c r="AH1619" i="1"/>
  <c r="S1619" i="1"/>
  <c r="AU1619" i="1"/>
  <c r="AP1619" i="1"/>
  <c r="AQ1619" i="1"/>
  <c r="U1619" i="1"/>
  <c r="AD1619" i="1"/>
  <c r="H1619" i="1"/>
  <c r="AN1619" i="1"/>
  <c r="AM1619" i="1"/>
  <c r="N1619" i="1"/>
  <c r="I1619" i="1"/>
  <c r="AK1619" i="1"/>
  <c r="L1619" i="1"/>
  <c r="AR1619" i="1"/>
  <c r="AS1619" i="1"/>
  <c r="Y1619" i="1"/>
  <c r="J1619" i="1"/>
  <c r="P1619" i="1"/>
  <c r="AF1619" i="1"/>
  <c r="AV1619" i="1"/>
  <c r="AC1619" i="1"/>
  <c r="K1619" i="1"/>
  <c r="AO1619" i="1"/>
  <c r="AE1619" i="1"/>
  <c r="AI1619" i="1"/>
  <c r="AT1619" i="1"/>
  <c r="Q1619" i="1"/>
  <c r="X1619" i="1"/>
  <c r="R1619" i="1"/>
  <c r="Z1619" i="1"/>
  <c r="O1619" i="1"/>
  <c r="AL1619" i="1"/>
  <c r="AB1619" i="1"/>
  <c r="W1619" i="1"/>
  <c r="AG1619" i="1"/>
  <c r="V1619" i="1"/>
  <c r="AA1619" i="1"/>
  <c r="Q2136" i="1"/>
  <c r="AG2136" i="1"/>
  <c r="J2136" i="1"/>
  <c r="V2136" i="1"/>
  <c r="AQ2136" i="1"/>
  <c r="W2136" i="1"/>
  <c r="AR2136" i="1"/>
  <c r="K2136" i="1"/>
  <c r="AP2136" i="1"/>
  <c r="L2136" i="1"/>
  <c r="U2136" i="1"/>
  <c r="AK2136" i="1"/>
  <c r="N2136" i="1"/>
  <c r="AA2136" i="1"/>
  <c r="AV2136" i="1"/>
  <c r="AB2136" i="1"/>
  <c r="S2136" i="1"/>
  <c r="AI2136" i="1"/>
  <c r="X2136" i="1"/>
  <c r="Z2136" i="1"/>
  <c r="Y2136" i="1"/>
  <c r="R2136" i="1"/>
  <c r="H2136" i="1"/>
  <c r="AD2136" i="1"/>
  <c r="AT2136" i="1"/>
  <c r="M2136" i="1"/>
  <c r="AS2136" i="1"/>
  <c r="AL2136" i="1"/>
  <c r="AM2136" i="1"/>
  <c r="AE2136" i="1"/>
  <c r="O2136" i="1"/>
  <c r="AN2136" i="1"/>
  <c r="AO2136" i="1"/>
  <c r="AH2136" i="1"/>
  <c r="AJ2136" i="1"/>
  <c r="I2136" i="1"/>
  <c r="T2136" i="1"/>
  <c r="AC2136" i="1"/>
  <c r="AU2136" i="1"/>
  <c r="AF2136" i="1"/>
  <c r="P2136" i="1"/>
  <c r="AX2136" i="1"/>
  <c r="H2183" i="1"/>
  <c r="X2183" i="1"/>
  <c r="AN2183" i="1"/>
  <c r="R2183" i="1"/>
  <c r="AM2183" i="1"/>
  <c r="AK2183" i="1"/>
  <c r="S2183" i="1"/>
  <c r="AO2183" i="1"/>
  <c r="AE2183" i="1"/>
  <c r="AQ2183" i="1"/>
  <c r="AA2183" i="1"/>
  <c r="L2183" i="1"/>
  <c r="AB2183" i="1"/>
  <c r="AR2183" i="1"/>
  <c r="W2183" i="1"/>
  <c r="AS2183" i="1"/>
  <c r="AU2183" i="1"/>
  <c r="Y2183" i="1"/>
  <c r="AT2183" i="1"/>
  <c r="AP2183" i="1"/>
  <c r="Q2183" i="1"/>
  <c r="P2183" i="1"/>
  <c r="AV2183" i="1"/>
  <c r="J2183" i="1"/>
  <c r="AD2183" i="1"/>
  <c r="K2183" i="1"/>
  <c r="T2183" i="1"/>
  <c r="M2183" i="1"/>
  <c r="U2183" i="1"/>
  <c r="AI2183" i="1"/>
  <c r="AG2183" i="1"/>
  <c r="AC2183" i="1"/>
  <c r="O2183" i="1"/>
  <c r="AJ2183" i="1"/>
  <c r="N2183" i="1"/>
  <c r="V2183" i="1"/>
  <c r="AH2183" i="1"/>
  <c r="AF2183" i="1"/>
  <c r="AL2183" i="1"/>
  <c r="Z2183" i="1"/>
  <c r="I2183" i="1"/>
  <c r="AX2183" i="1"/>
  <c r="O2180" i="1"/>
  <c r="AE2180" i="1"/>
  <c r="AU2180" i="1"/>
  <c r="X2180" i="1"/>
  <c r="AS2180" i="1"/>
  <c r="AV2180" i="1"/>
  <c r="Y2180" i="1"/>
  <c r="AT2180" i="1"/>
  <c r="AP2180" i="1"/>
  <c r="AR2180" i="1"/>
  <c r="S2180" i="1"/>
  <c r="AI2180" i="1"/>
  <c r="H2180" i="1"/>
  <c r="AC2180" i="1"/>
  <c r="P2180" i="1"/>
  <c r="I2180" i="1"/>
  <c r="AD2180" i="1"/>
  <c r="J2180" i="1"/>
  <c r="AB2180" i="1"/>
  <c r="L2180" i="1"/>
  <c r="AM2180" i="1"/>
  <c r="AH2180" i="1"/>
  <c r="N2180" i="1"/>
  <c r="U2180" i="1"/>
  <c r="AG2180" i="1"/>
  <c r="AA2180" i="1"/>
  <c r="R2180" i="1"/>
  <c r="AK2180" i="1"/>
  <c r="AO2180" i="1"/>
  <c r="V2180" i="1"/>
  <c r="K2180" i="1"/>
  <c r="AN2180" i="1"/>
  <c r="AF2180" i="1"/>
  <c r="M2180" i="1"/>
  <c r="AJ2180" i="1"/>
  <c r="Z2180" i="1"/>
  <c r="T2180" i="1"/>
  <c r="W2180" i="1"/>
  <c r="AQ2180" i="1"/>
  <c r="Q2180" i="1"/>
  <c r="AL2180" i="1"/>
  <c r="AX2180" i="1"/>
  <c r="I2202" i="1"/>
  <c r="Y2202" i="1"/>
  <c r="AO2202" i="1"/>
  <c r="W2202" i="1"/>
  <c r="AR2202" i="1"/>
  <c r="AU2202" i="1"/>
  <c r="X2202" i="1"/>
  <c r="AT2202" i="1"/>
  <c r="AP2202" i="1"/>
  <c r="P2202" i="1"/>
  <c r="AL2202" i="1"/>
  <c r="M2202" i="1"/>
  <c r="AC2202" i="1"/>
  <c r="AS2202" i="1"/>
  <c r="AB2202" i="1"/>
  <c r="O2202" i="1"/>
  <c r="H2202" i="1"/>
  <c r="AD2202" i="1"/>
  <c r="J2202" i="1"/>
  <c r="V2202" i="1"/>
  <c r="AA2202" i="1"/>
  <c r="AG2202" i="1"/>
  <c r="AH2202" i="1"/>
  <c r="N2202" i="1"/>
  <c r="T2202" i="1"/>
  <c r="AV2202" i="1"/>
  <c r="AK2202" i="1"/>
  <c r="AM2202" i="1"/>
  <c r="S2202" i="1"/>
  <c r="AE2202" i="1"/>
  <c r="AF2202" i="1"/>
  <c r="L2202" i="1"/>
  <c r="AI2202" i="1"/>
  <c r="U2202" i="1"/>
  <c r="AN2202" i="1"/>
  <c r="Q2202" i="1"/>
  <c r="AJ2202" i="1"/>
  <c r="R2202" i="1"/>
  <c r="K2202" i="1"/>
  <c r="Z2202" i="1"/>
  <c r="AQ2202" i="1"/>
  <c r="AX2202" i="1"/>
  <c r="AX1621" i="1"/>
  <c r="T1621" i="1"/>
  <c r="AJ1621" i="1"/>
  <c r="I1621" i="1"/>
  <c r="AD1621" i="1"/>
  <c r="K1621" i="1"/>
  <c r="AM1621" i="1"/>
  <c r="AA1621" i="1"/>
  <c r="AK1621" i="1"/>
  <c r="W1621" i="1"/>
  <c r="AQ1621" i="1"/>
  <c r="H1621" i="1"/>
  <c r="N1621" i="1"/>
  <c r="R1621" i="1"/>
  <c r="AH1621" i="1"/>
  <c r="AC1621" i="1"/>
  <c r="L1621" i="1"/>
  <c r="AR1621" i="1"/>
  <c r="AO1621" i="1"/>
  <c r="M1621" i="1"/>
  <c r="AE1621" i="1"/>
  <c r="P1621" i="1"/>
  <c r="AF1621" i="1"/>
  <c r="AV1621" i="1"/>
  <c r="Y1621" i="1"/>
  <c r="AT1621" i="1"/>
  <c r="AG1621" i="1"/>
  <c r="U1621" i="1"/>
  <c r="V1621" i="1"/>
  <c r="AS1621" i="1"/>
  <c r="AL1621" i="1"/>
  <c r="X1621" i="1"/>
  <c r="AN1621" i="1"/>
  <c r="AI1621" i="1"/>
  <c r="AU1621" i="1"/>
  <c r="Q1621" i="1"/>
  <c r="O1621" i="1"/>
  <c r="AB1621" i="1"/>
  <c r="S1621" i="1"/>
  <c r="Z1621" i="1"/>
  <c r="AP1621" i="1"/>
  <c r="J1621" i="1"/>
  <c r="J2205" i="1"/>
  <c r="Z2205" i="1"/>
  <c r="AP2205" i="1"/>
  <c r="W2205" i="1"/>
  <c r="AR2205" i="1"/>
  <c r="AJ2205" i="1"/>
  <c r="S2205" i="1"/>
  <c r="AN2205" i="1"/>
  <c r="AO2205" i="1"/>
  <c r="AQ2205" i="1"/>
  <c r="U2205" i="1"/>
  <c r="N2205" i="1"/>
  <c r="AD2205" i="1"/>
  <c r="AT2205" i="1"/>
  <c r="AB2205" i="1"/>
  <c r="I2205" i="1"/>
  <c r="AU2205" i="1"/>
  <c r="X2205" i="1"/>
  <c r="AS2205" i="1"/>
  <c r="AA2205" i="1"/>
  <c r="K2205" i="1"/>
  <c r="R2205" i="1"/>
  <c r="L2205" i="1"/>
  <c r="T2205" i="1"/>
  <c r="AC2205" i="1"/>
  <c r="AV2205" i="1"/>
  <c r="V2205" i="1"/>
  <c r="Q2205" i="1"/>
  <c r="Y2205" i="1"/>
  <c r="AI2205" i="1"/>
  <c r="P2205" i="1"/>
  <c r="AH2205" i="1"/>
  <c r="H2205" i="1"/>
  <c r="AF2205" i="1"/>
  <c r="AM2205" i="1"/>
  <c r="AE2205" i="1"/>
  <c r="M2205" i="1"/>
  <c r="AG2205" i="1"/>
  <c r="AK2205" i="1"/>
  <c r="AL2205" i="1"/>
  <c r="O2205" i="1"/>
  <c r="AX2205" i="1"/>
  <c r="L2167" i="1"/>
  <c r="AB2167" i="1"/>
  <c r="AR2167" i="1"/>
  <c r="W2167" i="1"/>
  <c r="AS2167" i="1"/>
  <c r="AP2167" i="1"/>
  <c r="Y2167" i="1"/>
  <c r="AT2167" i="1"/>
  <c r="AU2167" i="1"/>
  <c r="K2167" i="1"/>
  <c r="P2167" i="1"/>
  <c r="AF2167" i="1"/>
  <c r="AV2167" i="1"/>
  <c r="AC2167" i="1"/>
  <c r="O2167" i="1"/>
  <c r="I2167" i="1"/>
  <c r="AD2167" i="1"/>
  <c r="J2167" i="1"/>
  <c r="AA2167" i="1"/>
  <c r="AG2167" i="1"/>
  <c r="AJ2167" i="1"/>
  <c r="AH2167" i="1"/>
  <c r="N2167" i="1"/>
  <c r="U2167" i="1"/>
  <c r="AL2167" i="1"/>
  <c r="H2167" i="1"/>
  <c r="AN2167" i="1"/>
  <c r="AM2167" i="1"/>
  <c r="S2167" i="1"/>
  <c r="AK2167" i="1"/>
  <c r="AQ2167" i="1"/>
  <c r="X2167" i="1"/>
  <c r="AE2167" i="1"/>
  <c r="V2167" i="1"/>
  <c r="R2167" i="1"/>
  <c r="Q2167" i="1"/>
  <c r="M2167" i="1"/>
  <c r="AO2167" i="1"/>
  <c r="Z2167" i="1"/>
  <c r="T2167" i="1"/>
  <c r="AI2167" i="1"/>
  <c r="AX2167" i="1"/>
  <c r="W2112" i="1"/>
  <c r="AM2112" i="1"/>
  <c r="Q2112" i="1"/>
  <c r="AL2112" i="1"/>
  <c r="R2112" i="1"/>
  <c r="AN2112" i="1"/>
  <c r="AD2112" i="1"/>
  <c r="AF2112" i="1"/>
  <c r="Y2112" i="1"/>
  <c r="Z2112" i="1"/>
  <c r="K2112" i="1"/>
  <c r="AA2112" i="1"/>
  <c r="AQ2112" i="1"/>
  <c r="V2112" i="1"/>
  <c r="AR2112" i="1"/>
  <c r="X2112" i="1"/>
  <c r="AS2112" i="1"/>
  <c r="AO2112" i="1"/>
  <c r="AP2112" i="1"/>
  <c r="P2112" i="1"/>
  <c r="AV2112" i="1"/>
  <c r="AE2112" i="1"/>
  <c r="AB2112" i="1"/>
  <c r="AC2112" i="1"/>
  <c r="J2112" i="1"/>
  <c r="AK2112" i="1"/>
  <c r="AI2112" i="1"/>
  <c r="AG2112" i="1"/>
  <c r="AH2112" i="1"/>
  <c r="U2112" i="1"/>
  <c r="AT2112" i="1"/>
  <c r="L2112" i="1"/>
  <c r="T2112" i="1"/>
  <c r="H2112" i="1"/>
  <c r="AJ2112" i="1"/>
  <c r="AU2112" i="1"/>
  <c r="N2112" i="1"/>
  <c r="M2112" i="1"/>
  <c r="S2112" i="1"/>
  <c r="I2112" i="1"/>
  <c r="O2112" i="1"/>
  <c r="AX2112" i="1"/>
  <c r="S2192" i="1"/>
  <c r="AI2192" i="1"/>
  <c r="L2192" i="1"/>
  <c r="AG2192" i="1"/>
  <c r="Y2192" i="1"/>
  <c r="M2192" i="1"/>
  <c r="AH2192" i="1"/>
  <c r="T2192" i="1"/>
  <c r="AV2192" i="1"/>
  <c r="AF2192" i="1"/>
  <c r="W2192" i="1"/>
  <c r="AM2192" i="1"/>
  <c r="Q2192" i="1"/>
  <c r="AL2192" i="1"/>
  <c r="AJ2192" i="1"/>
  <c r="R2192" i="1"/>
  <c r="AN2192" i="1"/>
  <c r="AD2192" i="1"/>
  <c r="AK2192" i="1"/>
  <c r="P2192" i="1"/>
  <c r="AA2192" i="1"/>
  <c r="V2192" i="1"/>
  <c r="AT2192" i="1"/>
  <c r="AS2192" i="1"/>
  <c r="U2192" i="1"/>
  <c r="AE2192" i="1"/>
  <c r="AB2192" i="1"/>
  <c r="H2192" i="1"/>
  <c r="I2192" i="1"/>
  <c r="J2192" i="1"/>
  <c r="AQ2192" i="1"/>
  <c r="X2192" i="1"/>
  <c r="AP2192" i="1"/>
  <c r="O2192" i="1"/>
  <c r="AC2192" i="1"/>
  <c r="K2192" i="1"/>
  <c r="N2192" i="1"/>
  <c r="AO2192" i="1"/>
  <c r="AR2192" i="1"/>
  <c r="Z2192" i="1"/>
  <c r="AU2192" i="1"/>
  <c r="AX2192" i="1"/>
  <c r="AX1679" i="1"/>
  <c r="N1679" i="1"/>
  <c r="AD1679" i="1"/>
  <c r="AT1679" i="1"/>
  <c r="AB1679" i="1"/>
  <c r="H1679" i="1"/>
  <c r="AJ1679" i="1"/>
  <c r="X1679" i="1"/>
  <c r="K1679" i="1"/>
  <c r="AN1679" i="1"/>
  <c r="M1679" i="1"/>
  <c r="AH1679" i="1"/>
  <c r="AG1679" i="1"/>
  <c r="AQ1679" i="1"/>
  <c r="S1679" i="1"/>
  <c r="AO1679" i="1"/>
  <c r="V1679" i="1"/>
  <c r="Q1679" i="1"/>
  <c r="U1679" i="1"/>
  <c r="AK1679" i="1"/>
  <c r="Y1679" i="1"/>
  <c r="AA1679" i="1"/>
  <c r="J1679" i="1"/>
  <c r="Z1679" i="1"/>
  <c r="AP1679" i="1"/>
  <c r="W1679" i="1"/>
  <c r="AR1679" i="1"/>
  <c r="AC1679" i="1"/>
  <c r="P1679" i="1"/>
  <c r="AS1679" i="1"/>
  <c r="AF1679" i="1"/>
  <c r="AV1679" i="1"/>
  <c r="AI1679" i="1"/>
  <c r="R1679" i="1"/>
  <c r="L1679" i="1"/>
  <c r="O1679" i="1"/>
  <c r="AE1679" i="1"/>
  <c r="AU1679" i="1"/>
  <c r="AL1679" i="1"/>
  <c r="AM1679" i="1"/>
  <c r="I1679" i="1"/>
  <c r="T1679" i="1"/>
  <c r="P1820" i="1"/>
  <c r="AF1820" i="1"/>
  <c r="AV1820" i="1"/>
  <c r="AC1820" i="1"/>
  <c r="I1820" i="1"/>
  <c r="AK1820" i="1"/>
  <c r="Y1820" i="1"/>
  <c r="S1820" i="1"/>
  <c r="AI1820" i="1"/>
  <c r="AO1820" i="1"/>
  <c r="T1820" i="1"/>
  <c r="AJ1820" i="1"/>
  <c r="M1820" i="1"/>
  <c r="AH1820" i="1"/>
  <c r="O1820" i="1"/>
  <c r="AQ1820" i="1"/>
  <c r="AE1820" i="1"/>
  <c r="AG1820" i="1"/>
  <c r="Z1820" i="1"/>
  <c r="N1820" i="1"/>
  <c r="X1820" i="1"/>
  <c r="R1820" i="1"/>
  <c r="V1820" i="1"/>
  <c r="AL1820" i="1"/>
  <c r="AA1820" i="1"/>
  <c r="L1820" i="1"/>
  <c r="AR1820" i="1"/>
  <c r="AS1820" i="1"/>
  <c r="Q1820" i="1"/>
  <c r="U1820" i="1"/>
  <c r="W1820" i="1"/>
  <c r="AT1820" i="1"/>
  <c r="AM1820" i="1"/>
  <c r="AB1820" i="1"/>
  <c r="K1820" i="1"/>
  <c r="AN1820" i="1"/>
  <c r="J1820" i="1"/>
  <c r="AP1820" i="1"/>
  <c r="H1820" i="1"/>
  <c r="AU1820" i="1"/>
  <c r="AD1820" i="1"/>
  <c r="AX1820" i="1"/>
  <c r="W1943" i="1"/>
  <c r="AM1943" i="1"/>
  <c r="U1943" i="1"/>
  <c r="H1943" i="1"/>
  <c r="X1943" i="1"/>
  <c r="AN1943" i="1"/>
  <c r="Q1943" i="1"/>
  <c r="V1943" i="1"/>
  <c r="R1943" i="1"/>
  <c r="N1943" i="1"/>
  <c r="K1943" i="1"/>
  <c r="AA1943" i="1"/>
  <c r="AQ1943" i="1"/>
  <c r="AC1943" i="1"/>
  <c r="L1943" i="1"/>
  <c r="AB1943" i="1"/>
  <c r="AR1943" i="1"/>
  <c r="Y1943" i="1"/>
  <c r="AL1943" i="1"/>
  <c r="AP1943" i="1"/>
  <c r="AH1943" i="1"/>
  <c r="O1943" i="1"/>
  <c r="AU1943" i="1"/>
  <c r="P1943" i="1"/>
  <c r="AV1943" i="1"/>
  <c r="Z1943" i="1"/>
  <c r="AI1943" i="1"/>
  <c r="AS1943" i="1"/>
  <c r="AJ1943" i="1"/>
  <c r="AO1943" i="1"/>
  <c r="J1943" i="1"/>
  <c r="S1943" i="1"/>
  <c r="T1943" i="1"/>
  <c r="AT1943" i="1"/>
  <c r="AF1943" i="1"/>
  <c r="M1943" i="1"/>
  <c r="AK1943" i="1"/>
  <c r="AG1943" i="1"/>
  <c r="AE1943" i="1"/>
  <c r="AD1943" i="1"/>
  <c r="I1943" i="1"/>
  <c r="AX1943" i="1"/>
  <c r="AX1654" i="1"/>
  <c r="O1654" i="1"/>
  <c r="AE1654" i="1"/>
  <c r="AU1654" i="1"/>
  <c r="AB1654" i="1"/>
  <c r="H1654" i="1"/>
  <c r="AC1654" i="1"/>
  <c r="N1654" i="1"/>
  <c r="P1654" i="1"/>
  <c r="I1654" i="1"/>
  <c r="U1654" i="1"/>
  <c r="AI1654" i="1"/>
  <c r="AG1654" i="1"/>
  <c r="Y1654" i="1"/>
  <c r="T1654" i="1"/>
  <c r="AM1654" i="1"/>
  <c r="AL1654" i="1"/>
  <c r="AJ1654" i="1"/>
  <c r="AF1654" i="1"/>
  <c r="K1654" i="1"/>
  <c r="AA1654" i="1"/>
  <c r="AQ1654" i="1"/>
  <c r="V1654" i="1"/>
  <c r="AR1654" i="1"/>
  <c r="X1654" i="1"/>
  <c r="AS1654" i="1"/>
  <c r="AT1654" i="1"/>
  <c r="AV1654" i="1"/>
  <c r="AO1654" i="1"/>
  <c r="AP1654" i="1"/>
  <c r="S1654" i="1"/>
  <c r="L1654" i="1"/>
  <c r="M1654" i="1"/>
  <c r="AH1654" i="1"/>
  <c r="Z1654" i="1"/>
  <c r="J1654" i="1"/>
  <c r="W1654" i="1"/>
  <c r="Q1654" i="1"/>
  <c r="R1654" i="1"/>
  <c r="AN1654" i="1"/>
  <c r="AK1654" i="1"/>
  <c r="AD1654" i="1"/>
  <c r="AX1639" i="1"/>
  <c r="V1639" i="1"/>
  <c r="AL1639" i="1"/>
  <c r="M1639" i="1"/>
  <c r="AI1639" i="1"/>
  <c r="O1639" i="1"/>
  <c r="AJ1639" i="1"/>
  <c r="U1639" i="1"/>
  <c r="AB1639" i="1"/>
  <c r="P1639" i="1"/>
  <c r="AV1639" i="1"/>
  <c r="Z1639" i="1"/>
  <c r="S1639" i="1"/>
  <c r="T1639" i="1"/>
  <c r="AF1639" i="1"/>
  <c r="AK1639" i="1"/>
  <c r="AA1639" i="1"/>
  <c r="AD1639" i="1"/>
  <c r="X1639" i="1"/>
  <c r="Y1639" i="1"/>
  <c r="AQ1639" i="1"/>
  <c r="W1639" i="1"/>
  <c r="R1639" i="1"/>
  <c r="AH1639" i="1"/>
  <c r="H1639" i="1"/>
  <c r="AC1639" i="1"/>
  <c r="I1639" i="1"/>
  <c r="AE1639" i="1"/>
  <c r="K1639" i="1"/>
  <c r="Q1639" i="1"/>
  <c r="AG1639" i="1"/>
  <c r="AR1639" i="1"/>
  <c r="J1639" i="1"/>
  <c r="AP1639" i="1"/>
  <c r="AN1639" i="1"/>
  <c r="AO1639" i="1"/>
  <c r="AM1639" i="1"/>
  <c r="N1639" i="1"/>
  <c r="AT1639" i="1"/>
  <c r="AS1639" i="1"/>
  <c r="AU1639" i="1"/>
  <c r="L1639" i="1"/>
  <c r="AX1541" i="1"/>
  <c r="V1541" i="1"/>
  <c r="AL1541" i="1"/>
  <c r="Q1541" i="1"/>
  <c r="AM1541" i="1"/>
  <c r="AA1541" i="1"/>
  <c r="O1541" i="1"/>
  <c r="H1541" i="1"/>
  <c r="P1541" i="1"/>
  <c r="I1541" i="1"/>
  <c r="Y1541" i="1"/>
  <c r="J1541" i="1"/>
  <c r="AP1541" i="1"/>
  <c r="W1541" i="1"/>
  <c r="AI1541" i="1"/>
  <c r="S1541" i="1"/>
  <c r="AN1541" i="1"/>
  <c r="AD1541" i="1"/>
  <c r="AB1541" i="1"/>
  <c r="AO1541" i="1"/>
  <c r="AE1541" i="1"/>
  <c r="K1541" i="1"/>
  <c r="R1541" i="1"/>
  <c r="AH1541" i="1"/>
  <c r="L1541" i="1"/>
  <c r="AG1541" i="1"/>
  <c r="T1541" i="1"/>
  <c r="AV1541" i="1"/>
  <c r="AQ1541" i="1"/>
  <c r="AS1541" i="1"/>
  <c r="AK1541" i="1"/>
  <c r="AU1541" i="1"/>
  <c r="Z1541" i="1"/>
  <c r="AR1541" i="1"/>
  <c r="X1541" i="1"/>
  <c r="AJ1541" i="1"/>
  <c r="AC1541" i="1"/>
  <c r="N1541" i="1"/>
  <c r="AT1541" i="1"/>
  <c r="M1541" i="1"/>
  <c r="AF1541" i="1"/>
  <c r="U1541" i="1"/>
  <c r="S1871" i="1"/>
  <c r="AI1871" i="1"/>
  <c r="H1871" i="1"/>
  <c r="AC1871" i="1"/>
  <c r="N1871" i="1"/>
  <c r="AP1871" i="1"/>
  <c r="AD1871" i="1"/>
  <c r="AF1871" i="1"/>
  <c r="T1871" i="1"/>
  <c r="Z1871" i="1"/>
  <c r="W1871" i="1"/>
  <c r="AM1871" i="1"/>
  <c r="M1871" i="1"/>
  <c r="AH1871" i="1"/>
  <c r="U1871" i="1"/>
  <c r="I1871" i="1"/>
  <c r="AK1871" i="1"/>
  <c r="AT1871" i="1"/>
  <c r="AG1871" i="1"/>
  <c r="L1871" i="1"/>
  <c r="AA1871" i="1"/>
  <c r="R1871" i="1"/>
  <c r="AB1871" i="1"/>
  <c r="AR1871" i="1"/>
  <c r="AV1871" i="1"/>
  <c r="O1871" i="1"/>
  <c r="AU1871" i="1"/>
  <c r="AS1871" i="1"/>
  <c r="V1871" i="1"/>
  <c r="AL1871" i="1"/>
  <c r="AE1871" i="1"/>
  <c r="AJ1871" i="1"/>
  <c r="Y1871" i="1"/>
  <c r="P1871" i="1"/>
  <c r="Q1871" i="1"/>
  <c r="K1871" i="1"/>
  <c r="AN1871" i="1"/>
  <c r="J1871" i="1"/>
  <c r="AQ1871" i="1"/>
  <c r="AO1871" i="1"/>
  <c r="X1871" i="1"/>
  <c r="AX1871" i="1"/>
  <c r="AX1631" i="1"/>
  <c r="N1631" i="1"/>
  <c r="AD1631" i="1"/>
  <c r="AT1631" i="1"/>
  <c r="AA1631" i="1"/>
  <c r="AV1631" i="1"/>
  <c r="AB1631" i="1"/>
  <c r="H1631" i="1"/>
  <c r="O1631" i="1"/>
  <c r="T1631" i="1"/>
  <c r="I1631" i="1"/>
  <c r="AH1631" i="1"/>
  <c r="K1631" i="1"/>
  <c r="L1631" i="1"/>
  <c r="S1631" i="1"/>
  <c r="AO1631" i="1"/>
  <c r="AL1631" i="1"/>
  <c r="AK1631" i="1"/>
  <c r="Q1631" i="1"/>
  <c r="AC1631" i="1"/>
  <c r="AI1631" i="1"/>
  <c r="J1631" i="1"/>
  <c r="Z1631" i="1"/>
  <c r="AP1631" i="1"/>
  <c r="U1631" i="1"/>
  <c r="AQ1631" i="1"/>
  <c r="W1631" i="1"/>
  <c r="AR1631" i="1"/>
  <c r="AN1631" i="1"/>
  <c r="AU1631" i="1"/>
  <c r="AS1631" i="1"/>
  <c r="M1631" i="1"/>
  <c r="R1631" i="1"/>
  <c r="AF1631" i="1"/>
  <c r="AG1631" i="1"/>
  <c r="Y1631" i="1"/>
  <c r="AE1631" i="1"/>
  <c r="V1631" i="1"/>
  <c r="P1631" i="1"/>
  <c r="AM1631" i="1"/>
  <c r="AJ1631" i="1"/>
  <c r="X1631" i="1"/>
  <c r="L1974" i="1"/>
  <c r="AB1974" i="1"/>
  <c r="AR1974" i="1"/>
  <c r="Q1974" i="1"/>
  <c r="AG1974" i="1"/>
  <c r="J1974" i="1"/>
  <c r="AE1974" i="1"/>
  <c r="AD1974" i="1"/>
  <c r="N1974" i="1"/>
  <c r="AQ1974" i="1"/>
  <c r="AF1974" i="1"/>
  <c r="U1974" i="1"/>
  <c r="R1974" i="1"/>
  <c r="AP1974" i="1"/>
  <c r="Z1974" i="1"/>
  <c r="H1974" i="1"/>
  <c r="X1974" i="1"/>
  <c r="AN1974" i="1"/>
  <c r="M1974" i="1"/>
  <c r="AC1974" i="1"/>
  <c r="AS1974" i="1"/>
  <c r="W1974" i="1"/>
  <c r="S1974" i="1"/>
  <c r="AI1974" i="1"/>
  <c r="AH1974" i="1"/>
  <c r="AA1974" i="1"/>
  <c r="P1974" i="1"/>
  <c r="AV1974" i="1"/>
  <c r="AK1974" i="1"/>
  <c r="AM1974" i="1"/>
  <c r="AL1974" i="1"/>
  <c r="T1974" i="1"/>
  <c r="AO1974" i="1"/>
  <c r="V1974" i="1"/>
  <c r="K1974" i="1"/>
  <c r="AJ1974" i="1"/>
  <c r="O1974" i="1"/>
  <c r="AT1974" i="1"/>
  <c r="I1974" i="1"/>
  <c r="AU1974" i="1"/>
  <c r="Y1974" i="1"/>
  <c r="AX1974" i="1"/>
  <c r="AX1712" i="1"/>
  <c r="R1712" i="1"/>
  <c r="AH1712" i="1"/>
  <c r="H1712" i="1"/>
  <c r="AN1712" i="1"/>
  <c r="S1712" i="1"/>
  <c r="AI1712" i="1"/>
  <c r="L1712" i="1"/>
  <c r="AR1712" i="1"/>
  <c r="I1712" i="1"/>
  <c r="AG1712" i="1"/>
  <c r="AL1712" i="1"/>
  <c r="AV1712" i="1"/>
  <c r="T1712" i="1"/>
  <c r="U1712" i="1"/>
  <c r="Z1712" i="1"/>
  <c r="K1712" i="1"/>
  <c r="AB1712" i="1"/>
  <c r="AO1712" i="1"/>
  <c r="N1712" i="1"/>
  <c r="AD1712" i="1"/>
  <c r="AT1712" i="1"/>
  <c r="AF1712" i="1"/>
  <c r="O1712" i="1"/>
  <c r="AE1712" i="1"/>
  <c r="AU1712" i="1"/>
  <c r="AJ1712" i="1"/>
  <c r="AS1712" i="1"/>
  <c r="Q1712" i="1"/>
  <c r="V1712" i="1"/>
  <c r="P1712" i="1"/>
  <c r="W1712" i="1"/>
  <c r="AM1712" i="1"/>
  <c r="M1712" i="1"/>
  <c r="Y1712" i="1"/>
  <c r="J1712" i="1"/>
  <c r="AP1712" i="1"/>
  <c r="X1712" i="1"/>
  <c r="AA1712" i="1"/>
  <c r="AQ1712" i="1"/>
  <c r="AC1712" i="1"/>
  <c r="AK1712" i="1"/>
  <c r="AX1574" i="1"/>
  <c r="L1574" i="1"/>
  <c r="AB1574" i="1"/>
  <c r="AR1574" i="1"/>
  <c r="W1574" i="1"/>
  <c r="AS1574" i="1"/>
  <c r="AE1574" i="1"/>
  <c r="Z1574" i="1"/>
  <c r="AA1574" i="1"/>
  <c r="U1574" i="1"/>
  <c r="AU1574" i="1"/>
  <c r="P1574" i="1"/>
  <c r="AV1574" i="1"/>
  <c r="J1574" i="1"/>
  <c r="AI1574" i="1"/>
  <c r="AK1574" i="1"/>
  <c r="I1574" i="1"/>
  <c r="AJ1574" i="1"/>
  <c r="AH1574" i="1"/>
  <c r="AQ1574" i="1"/>
  <c r="V1574" i="1"/>
  <c r="H1574" i="1"/>
  <c r="X1574" i="1"/>
  <c r="AN1574" i="1"/>
  <c r="R1574" i="1"/>
  <c r="AM1574" i="1"/>
  <c r="Y1574" i="1"/>
  <c r="O1574" i="1"/>
  <c r="N1574" i="1"/>
  <c r="AG1574" i="1"/>
  <c r="K1574" i="1"/>
  <c r="AD1574" i="1"/>
  <c r="AF1574" i="1"/>
  <c r="AC1574" i="1"/>
  <c r="AL1574" i="1"/>
  <c r="AO1574" i="1"/>
  <c r="T1574" i="1"/>
  <c r="M1574" i="1"/>
  <c r="Q1574" i="1"/>
  <c r="AT1574" i="1"/>
  <c r="S1574" i="1"/>
  <c r="AP1574" i="1"/>
  <c r="R2076" i="1"/>
  <c r="AH2076" i="1"/>
  <c r="K2076" i="1"/>
  <c r="AF2076" i="1"/>
  <c r="L2076" i="1"/>
  <c r="AN2076" i="1"/>
  <c r="AB2076" i="1"/>
  <c r="AC2076" i="1"/>
  <c r="AS2076" i="1"/>
  <c r="AJ2076" i="1"/>
  <c r="V2076" i="1"/>
  <c r="AL2076" i="1"/>
  <c r="P2076" i="1"/>
  <c r="AK2076" i="1"/>
  <c r="S2076" i="1"/>
  <c r="AU2076" i="1"/>
  <c r="AI2076" i="1"/>
  <c r="AR2076" i="1"/>
  <c r="W2076" i="1"/>
  <c r="I2076" i="1"/>
  <c r="Z2076" i="1"/>
  <c r="U2076" i="1"/>
  <c r="Y2076" i="1"/>
  <c r="AO2076" i="1"/>
  <c r="H2076" i="1"/>
  <c r="AD2076" i="1"/>
  <c r="AA2076" i="1"/>
  <c r="AG2076" i="1"/>
  <c r="O2076" i="1"/>
  <c r="X2076" i="1"/>
  <c r="N2076" i="1"/>
  <c r="AV2076" i="1"/>
  <c r="AE2076" i="1"/>
  <c r="AQ2076" i="1"/>
  <c r="AM2076" i="1"/>
  <c r="AT2076" i="1"/>
  <c r="Q2076" i="1"/>
  <c r="M2076" i="1"/>
  <c r="AP2076" i="1"/>
  <c r="T2076" i="1"/>
  <c r="J2076" i="1"/>
  <c r="AX2076" i="1"/>
  <c r="J2159" i="1"/>
  <c r="Z2159" i="1"/>
  <c r="AP2159" i="1"/>
  <c r="AB2159" i="1"/>
  <c r="AV2159" i="1"/>
  <c r="X2159" i="1"/>
  <c r="AS2159" i="1"/>
  <c r="AT2159" i="1"/>
  <c r="AA2159" i="1"/>
  <c r="AO2159" i="1"/>
  <c r="U2159" i="1"/>
  <c r="N2159" i="1"/>
  <c r="AD2159" i="1"/>
  <c r="L2159" i="1"/>
  <c r="AG2159" i="1"/>
  <c r="H2159" i="1"/>
  <c r="AC2159" i="1"/>
  <c r="O2159" i="1"/>
  <c r="I2159" i="1"/>
  <c r="AK2159" i="1"/>
  <c r="AQ2159" i="1"/>
  <c r="AH2159" i="1"/>
  <c r="AM2159" i="1"/>
  <c r="AI2159" i="1"/>
  <c r="AE2159" i="1"/>
  <c r="AF2159" i="1"/>
  <c r="Q2159" i="1"/>
  <c r="S2159" i="1"/>
  <c r="P2159" i="1"/>
  <c r="AL2159" i="1"/>
  <c r="M2159" i="1"/>
  <c r="AJ2159" i="1"/>
  <c r="K2159" i="1"/>
  <c r="R2159" i="1"/>
  <c r="AN2159" i="1"/>
  <c r="AR2159" i="1"/>
  <c r="T2159" i="1"/>
  <c r="V2159" i="1"/>
  <c r="W2159" i="1"/>
  <c r="AU2159" i="1"/>
  <c r="Y2159" i="1"/>
  <c r="AX2159" i="1"/>
  <c r="J2072" i="1"/>
  <c r="Z2072" i="1"/>
  <c r="AP2072" i="1"/>
  <c r="T2072" i="1"/>
  <c r="AO2072" i="1"/>
  <c r="AA2072" i="1"/>
  <c r="M2072" i="1"/>
  <c r="AQ2072" i="1"/>
  <c r="K2072" i="1"/>
  <c r="AR2072" i="1"/>
  <c r="AF2072" i="1"/>
  <c r="N2072" i="1"/>
  <c r="AD2072" i="1"/>
  <c r="AT2072" i="1"/>
  <c r="Y2072" i="1"/>
  <c r="AU2072" i="1"/>
  <c r="AG2072" i="1"/>
  <c r="U2072" i="1"/>
  <c r="H2072" i="1"/>
  <c r="X2072" i="1"/>
  <c r="AC2072" i="1"/>
  <c r="AH2072" i="1"/>
  <c r="AE2072" i="1"/>
  <c r="AN2072" i="1"/>
  <c r="W2072" i="1"/>
  <c r="Q2072" i="1"/>
  <c r="AL2072" i="1"/>
  <c r="AJ2072" i="1"/>
  <c r="AV2072" i="1"/>
  <c r="AK2072" i="1"/>
  <c r="AS2072" i="1"/>
  <c r="R2072" i="1"/>
  <c r="L2072" i="1"/>
  <c r="AM2072" i="1"/>
  <c r="O2072" i="1"/>
  <c r="AI2072" i="1"/>
  <c r="V2072" i="1"/>
  <c r="P2072" i="1"/>
  <c r="AB2072" i="1"/>
  <c r="S2072" i="1"/>
  <c r="I2072" i="1"/>
  <c r="AX2072" i="1"/>
  <c r="N2117" i="1"/>
  <c r="AD2117" i="1"/>
  <c r="AT2117" i="1"/>
  <c r="Y2117" i="1"/>
  <c r="AU2117" i="1"/>
  <c r="AA2117" i="1"/>
  <c r="AV2117" i="1"/>
  <c r="H2117" i="1"/>
  <c r="W2117" i="1"/>
  <c r="AS2117" i="1"/>
  <c r="R2117" i="1"/>
  <c r="AH2117" i="1"/>
  <c r="I2117" i="1"/>
  <c r="AE2117" i="1"/>
  <c r="K2117" i="1"/>
  <c r="AF2117" i="1"/>
  <c r="Q2117" i="1"/>
  <c r="S2117" i="1"/>
  <c r="AR2117" i="1"/>
  <c r="L2117" i="1"/>
  <c r="V2117" i="1"/>
  <c r="O2117" i="1"/>
  <c r="P2117" i="1"/>
  <c r="AB2117" i="1"/>
  <c r="AG2117" i="1"/>
  <c r="J2117" i="1"/>
  <c r="AP2117" i="1"/>
  <c r="AO2117" i="1"/>
  <c r="AQ2117" i="1"/>
  <c r="AN2117" i="1"/>
  <c r="M2117" i="1"/>
  <c r="Z2117" i="1"/>
  <c r="U2117" i="1"/>
  <c r="X2117" i="1"/>
  <c r="AJ2117" i="1"/>
  <c r="AC2117" i="1"/>
  <c r="AL2117" i="1"/>
  <c r="AI2117" i="1"/>
  <c r="T2117" i="1"/>
  <c r="AK2117" i="1"/>
  <c r="AM2117" i="1"/>
  <c r="AX2117" i="1"/>
  <c r="AX1542" i="1"/>
  <c r="Q1542" i="1"/>
  <c r="AG1542" i="1"/>
  <c r="H1542" i="1"/>
  <c r="AD1542" i="1"/>
  <c r="O1542" i="1"/>
  <c r="AQ1542" i="1"/>
  <c r="AM1542" i="1"/>
  <c r="AP1542" i="1"/>
  <c r="L1542" i="1"/>
  <c r="AL1542" i="1"/>
  <c r="U1542" i="1"/>
  <c r="N1542" i="1"/>
  <c r="V1542" i="1"/>
  <c r="AV1542" i="1"/>
  <c r="AF1542" i="1"/>
  <c r="Y1542" i="1"/>
  <c r="AN1542" i="1"/>
  <c r="T1542" i="1"/>
  <c r="Z1542" i="1"/>
  <c r="M1542" i="1"/>
  <c r="AC1542" i="1"/>
  <c r="AS1542" i="1"/>
  <c r="X1542" i="1"/>
  <c r="AT1542" i="1"/>
  <c r="AJ1542" i="1"/>
  <c r="AE1542" i="1"/>
  <c r="AA1542" i="1"/>
  <c r="AR1542" i="1"/>
  <c r="AH1542" i="1"/>
  <c r="AK1542" i="1"/>
  <c r="AI1542" i="1"/>
  <c r="K1542" i="1"/>
  <c r="J1542" i="1"/>
  <c r="W1542" i="1"/>
  <c r="I1542" i="1"/>
  <c r="AO1542" i="1"/>
  <c r="S1542" i="1"/>
  <c r="AB1542" i="1"/>
  <c r="P1542" i="1"/>
  <c r="AU1542" i="1"/>
  <c r="R1542" i="1"/>
  <c r="AX1557" i="1"/>
  <c r="W1557" i="1"/>
  <c r="Q1557" i="1"/>
  <c r="AK1557" i="1"/>
  <c r="R1557" i="1"/>
  <c r="AQ1557" i="1"/>
  <c r="AD1557" i="1"/>
  <c r="AC1557" i="1"/>
  <c r="AH1557" i="1"/>
  <c r="Z1557" i="1"/>
  <c r="I1557" i="1"/>
  <c r="K1557" i="1"/>
  <c r="V1557" i="1"/>
  <c r="Y1557" i="1"/>
  <c r="AM1557" i="1"/>
  <c r="AP1557" i="1"/>
  <c r="N1557" i="1"/>
  <c r="AE1557" i="1"/>
  <c r="AS1557" i="1"/>
  <c r="AT1557" i="1"/>
  <c r="X1557" i="1"/>
  <c r="S1557" i="1"/>
  <c r="L1557" i="1"/>
  <c r="AG1557" i="1"/>
  <c r="J1557" i="1"/>
  <c r="AL1557" i="1"/>
  <c r="U1557" i="1"/>
  <c r="P1557" i="1"/>
  <c r="T1557" i="1"/>
  <c r="AR1557" i="1"/>
  <c r="AJ1557" i="1"/>
  <c r="AA1557" i="1"/>
  <c r="AO1557" i="1"/>
  <c r="AV1557" i="1"/>
  <c r="AN1557" i="1"/>
  <c r="AU1557" i="1"/>
  <c r="O1557" i="1"/>
  <c r="AB1557" i="1"/>
  <c r="AF1557" i="1"/>
  <c r="M1557" i="1"/>
  <c r="H1557" i="1"/>
  <c r="AI1557" i="1"/>
  <c r="I1861" i="1"/>
  <c r="Y1861" i="1"/>
  <c r="AO1861" i="1"/>
  <c r="W1861" i="1"/>
  <c r="AR1861" i="1"/>
  <c r="X1861" i="1"/>
  <c r="AT1861" i="1"/>
  <c r="AP1861" i="1"/>
  <c r="AQ1861" i="1"/>
  <c r="P1861" i="1"/>
  <c r="AV1861" i="1"/>
  <c r="M1861" i="1"/>
  <c r="AS1861" i="1"/>
  <c r="H1861" i="1"/>
  <c r="K1861" i="1"/>
  <c r="AL1861" i="1"/>
  <c r="U1861" i="1"/>
  <c r="AK1861" i="1"/>
  <c r="R1861" i="1"/>
  <c r="AM1861" i="1"/>
  <c r="S1861" i="1"/>
  <c r="AN1861" i="1"/>
  <c r="AE1861" i="1"/>
  <c r="AF1861" i="1"/>
  <c r="Z1861" i="1"/>
  <c r="AA1861" i="1"/>
  <c r="AC1861" i="1"/>
  <c r="AB1861" i="1"/>
  <c r="AD1861" i="1"/>
  <c r="J1861" i="1"/>
  <c r="O1861" i="1"/>
  <c r="Q1861" i="1"/>
  <c r="N1861" i="1"/>
  <c r="AJ1861" i="1"/>
  <c r="V1861" i="1"/>
  <c r="AG1861" i="1"/>
  <c r="AI1861" i="1"/>
  <c r="AU1861" i="1"/>
  <c r="L1861" i="1"/>
  <c r="T1861" i="1"/>
  <c r="AH1861" i="1"/>
  <c r="AX1861" i="1"/>
  <c r="P2179" i="1"/>
  <c r="AF2179" i="1"/>
  <c r="AV2179" i="1"/>
  <c r="AA2179" i="1"/>
  <c r="N2179" i="1"/>
  <c r="M2179" i="1"/>
  <c r="AH2179" i="1"/>
  <c r="S2179" i="1"/>
  <c r="AU2179" i="1"/>
  <c r="AE2179" i="1"/>
  <c r="T2179" i="1"/>
  <c r="AJ2179" i="1"/>
  <c r="K2179" i="1"/>
  <c r="AG2179" i="1"/>
  <c r="Y2179" i="1"/>
  <c r="R2179" i="1"/>
  <c r="AM2179" i="1"/>
  <c r="AD2179" i="1"/>
  <c r="AK2179" i="1"/>
  <c r="O2179" i="1"/>
  <c r="X2179" i="1"/>
  <c r="Q2179" i="1"/>
  <c r="AI2179" i="1"/>
  <c r="AS2179" i="1"/>
  <c r="U2179" i="1"/>
  <c r="AB2179" i="1"/>
  <c r="V2179" i="1"/>
  <c r="AT2179" i="1"/>
  <c r="I2179" i="1"/>
  <c r="J2179" i="1"/>
  <c r="H2179" i="1"/>
  <c r="AL2179" i="1"/>
  <c r="AO2179" i="1"/>
  <c r="AQ2179" i="1"/>
  <c r="AP2179" i="1"/>
  <c r="AR2179" i="1"/>
  <c r="Z2179" i="1"/>
  <c r="L2179" i="1"/>
  <c r="AC2179" i="1"/>
  <c r="W2179" i="1"/>
  <c r="AN2179" i="1"/>
  <c r="AX2179" i="1"/>
  <c r="M2118" i="1"/>
  <c r="AC2118" i="1"/>
  <c r="AS2118" i="1"/>
  <c r="AA2118" i="1"/>
  <c r="AV2118" i="1"/>
  <c r="AB2118" i="1"/>
  <c r="H2118" i="1"/>
  <c r="J2118" i="1"/>
  <c r="X2118" i="1"/>
  <c r="AU2118" i="1"/>
  <c r="Q2118" i="1"/>
  <c r="AG2118" i="1"/>
  <c r="K2118" i="1"/>
  <c r="AF2118" i="1"/>
  <c r="L2118" i="1"/>
  <c r="AH2118" i="1"/>
  <c r="S2118" i="1"/>
  <c r="T2118" i="1"/>
  <c r="AT2118" i="1"/>
  <c r="N2118" i="1"/>
  <c r="U2118" i="1"/>
  <c r="P2118" i="1"/>
  <c r="R2118" i="1"/>
  <c r="AD2118" i="1"/>
  <c r="AI2118" i="1"/>
  <c r="Y2118" i="1"/>
  <c r="V2118" i="1"/>
  <c r="W2118" i="1"/>
  <c r="AN2118" i="1"/>
  <c r="Z2118" i="1"/>
  <c r="I2118" i="1"/>
  <c r="AQ2118" i="1"/>
  <c r="AP2118" i="1"/>
  <c r="AK2118" i="1"/>
  <c r="AR2118" i="1"/>
  <c r="AM2118" i="1"/>
  <c r="AJ2118" i="1"/>
  <c r="AO2118" i="1"/>
  <c r="O2118" i="1"/>
  <c r="AL2118" i="1"/>
  <c r="AE2118" i="1"/>
  <c r="AX2118" i="1"/>
  <c r="AX1581" i="1"/>
  <c r="N1581" i="1"/>
  <c r="AD1581" i="1"/>
  <c r="AT1581" i="1"/>
  <c r="X1581" i="1"/>
  <c r="AS1581" i="1"/>
  <c r="AJ1581" i="1"/>
  <c r="AA1581" i="1"/>
  <c r="Y1581" i="1"/>
  <c r="AO1581" i="1"/>
  <c r="K1581" i="1"/>
  <c r="AH1581" i="1"/>
  <c r="AC1581" i="1"/>
  <c r="AQ1581" i="1"/>
  <c r="AK1581" i="1"/>
  <c r="AF1581" i="1"/>
  <c r="T1581" i="1"/>
  <c r="AL1581" i="1"/>
  <c r="AI1581" i="1"/>
  <c r="I1581" i="1"/>
  <c r="P1581" i="1"/>
  <c r="AG1581" i="1"/>
  <c r="J1581" i="1"/>
  <c r="Z1581" i="1"/>
  <c r="AP1581" i="1"/>
  <c r="S1581" i="1"/>
  <c r="AN1581" i="1"/>
  <c r="AB1581" i="1"/>
  <c r="Q1581" i="1"/>
  <c r="L1581" i="1"/>
  <c r="AE1581" i="1"/>
  <c r="AV1581" i="1"/>
  <c r="AR1581" i="1"/>
  <c r="R1581" i="1"/>
  <c r="H1581" i="1"/>
  <c r="O1581" i="1"/>
  <c r="AM1581" i="1"/>
  <c r="V1581" i="1"/>
  <c r="M1581" i="1"/>
  <c r="U1581" i="1"/>
  <c r="AU1581" i="1"/>
  <c r="W1581" i="1"/>
  <c r="I1881" i="1"/>
  <c r="Y1881" i="1"/>
  <c r="AO1881" i="1"/>
  <c r="W1881" i="1"/>
  <c r="AR1881" i="1"/>
  <c r="X1881" i="1"/>
  <c r="AT1881" i="1"/>
  <c r="AP1881" i="1"/>
  <c r="V1881" i="1"/>
  <c r="AJ1881" i="1"/>
  <c r="P1881" i="1"/>
  <c r="M1881" i="1"/>
  <c r="AS1881" i="1"/>
  <c r="H1881" i="1"/>
  <c r="J1881" i="1"/>
  <c r="AF1881" i="1"/>
  <c r="U1881" i="1"/>
  <c r="AK1881" i="1"/>
  <c r="R1881" i="1"/>
  <c r="AM1881" i="1"/>
  <c r="S1881" i="1"/>
  <c r="AN1881" i="1"/>
  <c r="AE1881" i="1"/>
  <c r="K1881" i="1"/>
  <c r="O1881" i="1"/>
  <c r="AA1881" i="1"/>
  <c r="AC1881" i="1"/>
  <c r="AB1881" i="1"/>
  <c r="AD1881" i="1"/>
  <c r="Z1881" i="1"/>
  <c r="AV1881" i="1"/>
  <c r="L1881" i="1"/>
  <c r="T1881" i="1"/>
  <c r="AH1881" i="1"/>
  <c r="AU1881" i="1"/>
  <c r="Q1881" i="1"/>
  <c r="N1881" i="1"/>
  <c r="AQ1881" i="1"/>
  <c r="AG1881" i="1"/>
  <c r="AI1881" i="1"/>
  <c r="AL1881" i="1"/>
  <c r="AX1881" i="1"/>
  <c r="H1836" i="1"/>
  <c r="X1836" i="1"/>
  <c r="AN1836" i="1"/>
  <c r="R1836" i="1"/>
  <c r="AM1836" i="1"/>
  <c r="AA1836" i="1"/>
  <c r="O1836" i="1"/>
  <c r="AQ1836" i="1"/>
  <c r="K1836" i="1"/>
  <c r="Q1836" i="1"/>
  <c r="S1836" i="1"/>
  <c r="L1836" i="1"/>
  <c r="AB1836" i="1"/>
  <c r="AR1836" i="1"/>
  <c r="W1836" i="1"/>
  <c r="AS1836" i="1"/>
  <c r="AI1836" i="1"/>
  <c r="V1836" i="1"/>
  <c r="J1836" i="1"/>
  <c r="Z1836" i="1"/>
  <c r="AT1836" i="1"/>
  <c r="AF1836" i="1"/>
  <c r="AC1836" i="1"/>
  <c r="AP1836" i="1"/>
  <c r="Y1836" i="1"/>
  <c r="AG1836" i="1"/>
  <c r="T1836" i="1"/>
  <c r="M1836" i="1"/>
  <c r="U1836" i="1"/>
  <c r="AK1836" i="1"/>
  <c r="AE1836" i="1"/>
  <c r="AJ1836" i="1"/>
  <c r="I1836" i="1"/>
  <c r="AU1836" i="1"/>
  <c r="AD1836" i="1"/>
  <c r="AH1836" i="1"/>
  <c r="P1836" i="1"/>
  <c r="N1836" i="1"/>
  <c r="AO1836" i="1"/>
  <c r="AV1836" i="1"/>
  <c r="AL1836" i="1"/>
  <c r="AX1836" i="1"/>
  <c r="W1955" i="1"/>
  <c r="AM1955" i="1"/>
  <c r="L1955" i="1"/>
  <c r="AB1955" i="1"/>
  <c r="AR1955" i="1"/>
  <c r="Y1955" i="1"/>
  <c r="U1955" i="1"/>
  <c r="AC1955" i="1"/>
  <c r="AS1955" i="1"/>
  <c r="V1955" i="1"/>
  <c r="AA1955" i="1"/>
  <c r="AU1955" i="1"/>
  <c r="X1955" i="1"/>
  <c r="AV1955" i="1"/>
  <c r="AO1955" i="1"/>
  <c r="R1955" i="1"/>
  <c r="Z1955" i="1"/>
  <c r="AE1955" i="1"/>
  <c r="AF1955" i="1"/>
  <c r="J1955" i="1"/>
  <c r="N1955" i="1"/>
  <c r="O1955" i="1"/>
  <c r="P1955" i="1"/>
  <c r="Q1955" i="1"/>
  <c r="M1955" i="1"/>
  <c r="S1955" i="1"/>
  <c r="AQ1955" i="1"/>
  <c r="T1955" i="1"/>
  <c r="AN1955" i="1"/>
  <c r="AG1955" i="1"/>
  <c r="AP1955" i="1"/>
  <c r="AH1955" i="1"/>
  <c r="AT1955" i="1"/>
  <c r="K1955" i="1"/>
  <c r="H1955" i="1"/>
  <c r="I1955" i="1"/>
  <c r="AL1955" i="1"/>
  <c r="AI1955" i="1"/>
  <c r="AJ1955" i="1"/>
  <c r="AD1955" i="1"/>
  <c r="AK1955" i="1"/>
  <c r="AX1955" i="1"/>
  <c r="U1889" i="1"/>
  <c r="AK1889" i="1"/>
  <c r="O1889" i="1"/>
  <c r="AJ1889" i="1"/>
  <c r="P1889" i="1"/>
  <c r="AL1889" i="1"/>
  <c r="W1889" i="1"/>
  <c r="N1889" i="1"/>
  <c r="R1889" i="1"/>
  <c r="AN1889" i="1"/>
  <c r="Y1889" i="1"/>
  <c r="T1889" i="1"/>
  <c r="V1889" i="1"/>
  <c r="AQ1889" i="1"/>
  <c r="X1889" i="1"/>
  <c r="AD1889" i="1"/>
  <c r="Q1889" i="1"/>
  <c r="AG1889" i="1"/>
  <c r="J1889" i="1"/>
  <c r="AE1889" i="1"/>
  <c r="K1889" i="1"/>
  <c r="AF1889" i="1"/>
  <c r="L1889" i="1"/>
  <c r="AB1889" i="1"/>
  <c r="AT1889" i="1"/>
  <c r="H1889" i="1"/>
  <c r="I1889" i="1"/>
  <c r="AO1889" i="1"/>
  <c r="AP1889" i="1"/>
  <c r="AH1889" i="1"/>
  <c r="AM1889" i="1"/>
  <c r="AS1889" i="1"/>
  <c r="AV1889" i="1"/>
  <c r="AU1889" i="1"/>
  <c r="AI1889" i="1"/>
  <c r="AC1889" i="1"/>
  <c r="S1889" i="1"/>
  <c r="Z1889" i="1"/>
  <c r="AR1889" i="1"/>
  <c r="M1889" i="1"/>
  <c r="AA1889" i="1"/>
  <c r="AX1889" i="1"/>
  <c r="K1883" i="1"/>
  <c r="AA1883" i="1"/>
  <c r="AQ1883" i="1"/>
  <c r="U1883" i="1"/>
  <c r="AP1883" i="1"/>
  <c r="V1883" i="1"/>
  <c r="AR1883" i="1"/>
  <c r="AS1883" i="1"/>
  <c r="Y1883" i="1"/>
  <c r="AN1883" i="1"/>
  <c r="T1883" i="1"/>
  <c r="O1883" i="1"/>
  <c r="AU1883" i="1"/>
  <c r="Z1883" i="1"/>
  <c r="AB1883" i="1"/>
  <c r="H1883" i="1"/>
  <c r="I1883" i="1"/>
  <c r="W1883" i="1"/>
  <c r="AM1883" i="1"/>
  <c r="P1883" i="1"/>
  <c r="AK1883" i="1"/>
  <c r="Q1883" i="1"/>
  <c r="AL1883" i="1"/>
  <c r="AH1883" i="1"/>
  <c r="N1883" i="1"/>
  <c r="R1883" i="1"/>
  <c r="AD1883" i="1"/>
  <c r="AE1883" i="1"/>
  <c r="AV1883" i="1"/>
  <c r="M1883" i="1"/>
  <c r="AJ1883" i="1"/>
  <c r="S1883" i="1"/>
  <c r="L1883" i="1"/>
  <c r="AT1883" i="1"/>
  <c r="AF1883" i="1"/>
  <c r="AI1883" i="1"/>
  <c r="AG1883" i="1"/>
  <c r="AO1883" i="1"/>
  <c r="J1883" i="1"/>
  <c r="X1883" i="1"/>
  <c r="AC1883" i="1"/>
  <c r="AX1883" i="1"/>
  <c r="I1851" i="1"/>
  <c r="Y1851" i="1"/>
  <c r="AO1851" i="1"/>
  <c r="V1851" i="1"/>
  <c r="AQ1851" i="1"/>
  <c r="X1851" i="1"/>
  <c r="L1851" i="1"/>
  <c r="AN1851" i="1"/>
  <c r="H1851" i="1"/>
  <c r="AP1851" i="1"/>
  <c r="AD1851" i="1"/>
  <c r="M1851" i="1"/>
  <c r="AC1851" i="1"/>
  <c r="AS1851" i="1"/>
  <c r="AA1851" i="1"/>
  <c r="AV1851" i="1"/>
  <c r="AE1851" i="1"/>
  <c r="S1851" i="1"/>
  <c r="AU1851" i="1"/>
  <c r="W1851" i="1"/>
  <c r="AB1851" i="1"/>
  <c r="Q1851" i="1"/>
  <c r="K1851" i="1"/>
  <c r="J1851" i="1"/>
  <c r="Z1851" i="1"/>
  <c r="AJ1851" i="1"/>
  <c r="AK1851" i="1"/>
  <c r="AL1851" i="1"/>
  <c r="AT1851" i="1"/>
  <c r="AI1851" i="1"/>
  <c r="AR1851" i="1"/>
  <c r="U1851" i="1"/>
  <c r="R1851" i="1"/>
  <c r="N1851" i="1"/>
  <c r="AG1851" i="1"/>
  <c r="O1851" i="1"/>
  <c r="AH1851" i="1"/>
  <c r="AF1851" i="1"/>
  <c r="T1851" i="1"/>
  <c r="AM1851" i="1"/>
  <c r="P1851" i="1"/>
  <c r="AX1851" i="1"/>
  <c r="O1857" i="1"/>
  <c r="AE1857" i="1"/>
  <c r="AU1857" i="1"/>
  <c r="Z1857" i="1"/>
  <c r="AV1857" i="1"/>
  <c r="AH1857" i="1"/>
  <c r="V1857" i="1"/>
  <c r="Q1857" i="1"/>
  <c r="AG1857" i="1"/>
  <c r="AL1857" i="1"/>
  <c r="S1857" i="1"/>
  <c r="AM1857" i="1"/>
  <c r="U1857" i="1"/>
  <c r="M1857" i="1"/>
  <c r="H1857" i="1"/>
  <c r="AR1857" i="1"/>
  <c r="AT1857" i="1"/>
  <c r="L1857" i="1"/>
  <c r="AQ1857" i="1"/>
  <c r="N1857" i="1"/>
  <c r="X1857" i="1"/>
  <c r="J1857" i="1"/>
  <c r="AB1857" i="1"/>
  <c r="AC1857" i="1"/>
  <c r="I1857" i="1"/>
  <c r="K1857" i="1"/>
  <c r="AI1857" i="1"/>
  <c r="P1857" i="1"/>
  <c r="AP1857" i="1"/>
  <c r="AO1857" i="1"/>
  <c r="AJ1857" i="1"/>
  <c r="R1857" i="1"/>
  <c r="Y1857" i="1"/>
  <c r="W1857" i="1"/>
  <c r="AF1857" i="1"/>
  <c r="T1857" i="1"/>
  <c r="AD1857" i="1"/>
  <c r="AN1857" i="1"/>
  <c r="AA1857" i="1"/>
  <c r="AK1857" i="1"/>
  <c r="AS1857" i="1"/>
  <c r="AX1857" i="1"/>
  <c r="AX1700" i="1"/>
  <c r="U1700" i="1"/>
  <c r="AK1700" i="1"/>
  <c r="N1700" i="1"/>
  <c r="AI1700" i="1"/>
  <c r="V1700" i="1"/>
  <c r="O1700" i="1"/>
  <c r="AJ1700" i="1"/>
  <c r="AA1700" i="1"/>
  <c r="W1700" i="1"/>
  <c r="R1700" i="1"/>
  <c r="Y1700" i="1"/>
  <c r="AN1700" i="1"/>
  <c r="T1700" i="1"/>
  <c r="AF1700" i="1"/>
  <c r="AM1700" i="1"/>
  <c r="AC1700" i="1"/>
  <c r="X1700" i="1"/>
  <c r="AV1700" i="1"/>
  <c r="AU1700" i="1"/>
  <c r="L1700" i="1"/>
  <c r="Q1700" i="1"/>
  <c r="AG1700" i="1"/>
  <c r="H1700" i="1"/>
  <c r="AD1700" i="1"/>
  <c r="K1700" i="1"/>
  <c r="J1700" i="1"/>
  <c r="AE1700" i="1"/>
  <c r="P1700" i="1"/>
  <c r="AB1700" i="1"/>
  <c r="AH1700" i="1"/>
  <c r="I1700" i="1"/>
  <c r="AO1700" i="1"/>
  <c r="S1700" i="1"/>
  <c r="AL1700" i="1"/>
  <c r="AP1700" i="1"/>
  <c r="AR1700" i="1"/>
  <c r="M1700" i="1"/>
  <c r="AS1700" i="1"/>
  <c r="AT1700" i="1"/>
  <c r="Z1700" i="1"/>
  <c r="AQ1700" i="1"/>
  <c r="O1939" i="1"/>
  <c r="AE1939" i="1"/>
  <c r="AU1939" i="1"/>
  <c r="AG1939" i="1"/>
  <c r="P1939" i="1"/>
  <c r="AF1939" i="1"/>
  <c r="AV1939" i="1"/>
  <c r="AK1939" i="1"/>
  <c r="AP1939" i="1"/>
  <c r="AH1939" i="1"/>
  <c r="AI1939" i="1"/>
  <c r="AO1939" i="1"/>
  <c r="AJ1939" i="1"/>
  <c r="AS1939" i="1"/>
  <c r="K1939" i="1"/>
  <c r="AA1939" i="1"/>
  <c r="AQ1939" i="1"/>
  <c r="Y1939" i="1"/>
  <c r="L1939" i="1"/>
  <c r="AB1939" i="1"/>
  <c r="AR1939" i="1"/>
  <c r="AC1939" i="1"/>
  <c r="Z1939" i="1"/>
  <c r="N1939" i="1"/>
  <c r="AT1939" i="1"/>
  <c r="S1939" i="1"/>
  <c r="I1939" i="1"/>
  <c r="T1939" i="1"/>
  <c r="M1939" i="1"/>
  <c r="R1939" i="1"/>
  <c r="V1939" i="1"/>
  <c r="Q1939" i="1"/>
  <c r="U1939" i="1"/>
  <c r="X1939" i="1"/>
  <c r="AL1939" i="1"/>
  <c r="AN1939" i="1"/>
  <c r="H1939" i="1"/>
  <c r="J1939" i="1"/>
  <c r="W1939" i="1"/>
  <c r="AM1939" i="1"/>
  <c r="AD1939" i="1"/>
  <c r="AX1939" i="1"/>
  <c r="AX1689" i="1"/>
  <c r="T1689" i="1"/>
  <c r="AJ1689" i="1"/>
  <c r="M1689" i="1"/>
  <c r="AH1689" i="1"/>
  <c r="Q1689" i="1"/>
  <c r="AT1689" i="1"/>
  <c r="AG1689" i="1"/>
  <c r="U1689" i="1"/>
  <c r="I1689" i="1"/>
  <c r="AQ1689" i="1"/>
  <c r="H1689" i="1"/>
  <c r="AN1689" i="1"/>
  <c r="AM1689" i="1"/>
  <c r="AO1689" i="1"/>
  <c r="AK1689" i="1"/>
  <c r="L1689" i="1"/>
  <c r="AR1689" i="1"/>
  <c r="AS1689" i="1"/>
  <c r="AU1689" i="1"/>
  <c r="AD1689" i="1"/>
  <c r="P1689" i="1"/>
  <c r="AF1689" i="1"/>
  <c r="AV1689" i="1"/>
  <c r="AC1689" i="1"/>
  <c r="J1689" i="1"/>
  <c r="AL1689" i="1"/>
  <c r="Z1689" i="1"/>
  <c r="N1689" i="1"/>
  <c r="AP1689" i="1"/>
  <c r="O1689" i="1"/>
  <c r="X1689" i="1"/>
  <c r="R1689" i="1"/>
  <c r="Y1689" i="1"/>
  <c r="K1689" i="1"/>
  <c r="AA1689" i="1"/>
  <c r="V1689" i="1"/>
  <c r="AB1689" i="1"/>
  <c r="W1689" i="1"/>
  <c r="AE1689" i="1"/>
  <c r="S1689" i="1"/>
  <c r="AI1689" i="1"/>
  <c r="AX1551" i="1"/>
  <c r="M1551" i="1"/>
  <c r="AC1551" i="1"/>
  <c r="AS1551" i="1"/>
  <c r="AB1551" i="1"/>
  <c r="H1551" i="1"/>
  <c r="AJ1551" i="1"/>
  <c r="AE1551" i="1"/>
  <c r="X1551" i="1"/>
  <c r="Z1551" i="1"/>
  <c r="S1551" i="1"/>
  <c r="AG1551" i="1"/>
  <c r="O1551" i="1"/>
  <c r="AI1551" i="1"/>
  <c r="AT1551" i="1"/>
  <c r="U1551" i="1"/>
  <c r="AM1551" i="1"/>
  <c r="K1551" i="1"/>
  <c r="AU1551" i="1"/>
  <c r="AA1551" i="1"/>
  <c r="I1551" i="1"/>
  <c r="Y1551" i="1"/>
  <c r="AO1551" i="1"/>
  <c r="W1551" i="1"/>
  <c r="AR1551" i="1"/>
  <c r="AD1551" i="1"/>
  <c r="T1551" i="1"/>
  <c r="J1551" i="1"/>
  <c r="N1551" i="1"/>
  <c r="AP1551" i="1"/>
  <c r="AF1551" i="1"/>
  <c r="Q1551" i="1"/>
  <c r="L1551" i="1"/>
  <c r="AH1551" i="1"/>
  <c r="AQ1551" i="1"/>
  <c r="AN1551" i="1"/>
  <c r="AL1551" i="1"/>
  <c r="AK1551" i="1"/>
  <c r="R1551" i="1"/>
  <c r="V1551" i="1"/>
  <c r="AV1551" i="1"/>
  <c r="P1551" i="1"/>
  <c r="AX1549" i="1"/>
  <c r="S1549" i="1"/>
  <c r="AI1549" i="1"/>
  <c r="I1549" i="1"/>
  <c r="AD1549" i="1"/>
  <c r="L1549" i="1"/>
  <c r="AN1549" i="1"/>
  <c r="AB1549" i="1"/>
  <c r="AC1549" i="1"/>
  <c r="AR1549" i="1"/>
  <c r="M1549" i="1"/>
  <c r="AM1549" i="1"/>
  <c r="N1549" i="1"/>
  <c r="R1549" i="1"/>
  <c r="AK1549" i="1"/>
  <c r="V1549" i="1"/>
  <c r="AH1549" i="1"/>
  <c r="AA1549" i="1"/>
  <c r="T1549" i="1"/>
  <c r="Z1549" i="1"/>
  <c r="AS1549" i="1"/>
  <c r="X1549" i="1"/>
  <c r="O1549" i="1"/>
  <c r="AE1549" i="1"/>
  <c r="AU1549" i="1"/>
  <c r="Y1549" i="1"/>
  <c r="AT1549" i="1"/>
  <c r="AG1549" i="1"/>
  <c r="Q1549" i="1"/>
  <c r="P1549" i="1"/>
  <c r="AF1549" i="1"/>
  <c r="J1549" i="1"/>
  <c r="W1549" i="1"/>
  <c r="AJ1549" i="1"/>
  <c r="AV1549" i="1"/>
  <c r="AP1549" i="1"/>
  <c r="K1549" i="1"/>
  <c r="AQ1549" i="1"/>
  <c r="AO1549" i="1"/>
  <c r="H1549" i="1"/>
  <c r="U1549" i="1"/>
  <c r="AL1549" i="1"/>
  <c r="AX1608" i="1"/>
  <c r="W1608" i="1"/>
  <c r="AM1608" i="1"/>
  <c r="P1608" i="1"/>
  <c r="AK1608" i="1"/>
  <c r="T1608" i="1"/>
  <c r="H1608" i="1"/>
  <c r="AJ1608" i="1"/>
  <c r="AT1608" i="1"/>
  <c r="L1608" i="1"/>
  <c r="Y1608" i="1"/>
  <c r="K1608" i="1"/>
  <c r="AQ1608" i="1"/>
  <c r="U1608" i="1"/>
  <c r="AB1608" i="1"/>
  <c r="AR1608" i="1"/>
  <c r="AS1608" i="1"/>
  <c r="O1608" i="1"/>
  <c r="AU1608" i="1"/>
  <c r="AV1608" i="1"/>
  <c r="AH1608" i="1"/>
  <c r="R1608" i="1"/>
  <c r="AD1608" i="1"/>
  <c r="S1608" i="1"/>
  <c r="AI1608" i="1"/>
  <c r="J1608" i="1"/>
  <c r="AF1608" i="1"/>
  <c r="M1608" i="1"/>
  <c r="AO1608" i="1"/>
  <c r="AC1608" i="1"/>
  <c r="AG1608" i="1"/>
  <c r="AL1608" i="1"/>
  <c r="Q1608" i="1"/>
  <c r="AA1608" i="1"/>
  <c r="AP1608" i="1"/>
  <c r="N1608" i="1"/>
  <c r="I1608" i="1"/>
  <c r="AN1608" i="1"/>
  <c r="AE1608" i="1"/>
  <c r="Z1608" i="1"/>
  <c r="V1608" i="1"/>
  <c r="X1608" i="1"/>
  <c r="P1970" i="1"/>
  <c r="AF1970" i="1"/>
  <c r="AV1970" i="1"/>
  <c r="U1970" i="1"/>
  <c r="AK1970" i="1"/>
  <c r="V1970" i="1"/>
  <c r="K1970" i="1"/>
  <c r="AQ1970" i="1"/>
  <c r="AU1970" i="1"/>
  <c r="AP1970" i="1"/>
  <c r="H1970" i="1"/>
  <c r="AB1970" i="1"/>
  <c r="I1970" i="1"/>
  <c r="AC1970" i="1"/>
  <c r="N1970" i="1"/>
  <c r="S1970" i="1"/>
  <c r="AM1970" i="1"/>
  <c r="Z1970" i="1"/>
  <c r="AJ1970" i="1"/>
  <c r="AG1970" i="1"/>
  <c r="AA1970" i="1"/>
  <c r="AE1970" i="1"/>
  <c r="T1970" i="1"/>
  <c r="Q1970" i="1"/>
  <c r="AL1970" i="1"/>
  <c r="R1970" i="1"/>
  <c r="AH1970" i="1"/>
  <c r="X1970" i="1"/>
  <c r="AR1970" i="1"/>
  <c r="Y1970" i="1"/>
  <c r="AS1970" i="1"/>
  <c r="AT1970" i="1"/>
  <c r="W1970" i="1"/>
  <c r="J1970" i="1"/>
  <c r="L1970" i="1"/>
  <c r="M1970" i="1"/>
  <c r="AD1970" i="1"/>
  <c r="O1970" i="1"/>
  <c r="AN1970" i="1"/>
  <c r="AO1970" i="1"/>
  <c r="AI1970" i="1"/>
  <c r="AX1970" i="1"/>
  <c r="V2000" i="1"/>
  <c r="AL2000" i="1"/>
  <c r="O2000" i="1"/>
  <c r="AE2000" i="1"/>
  <c r="AU2000" i="1"/>
  <c r="AK2000" i="1"/>
  <c r="AF2000" i="1"/>
  <c r="Q2000" i="1"/>
  <c r="AG2000" i="1"/>
  <c r="H2000" i="1"/>
  <c r="J2000" i="1"/>
  <c r="AP2000" i="1"/>
  <c r="AI2000" i="1"/>
  <c r="AS2000" i="1"/>
  <c r="AN2000" i="1"/>
  <c r="AB2000" i="1"/>
  <c r="R2000" i="1"/>
  <c r="AH2000" i="1"/>
  <c r="K2000" i="1"/>
  <c r="AA2000" i="1"/>
  <c r="AQ2000" i="1"/>
  <c r="AC2000" i="1"/>
  <c r="T2000" i="1"/>
  <c r="AJ2000" i="1"/>
  <c r="X2000" i="1"/>
  <c r="AV2000" i="1"/>
  <c r="Z2000" i="1"/>
  <c r="S2000" i="1"/>
  <c r="M2000" i="1"/>
  <c r="AO2000" i="1"/>
  <c r="AR2000" i="1"/>
  <c r="AT2000" i="1"/>
  <c r="I2000" i="1"/>
  <c r="U2000" i="1"/>
  <c r="W2000" i="1"/>
  <c r="P2000" i="1"/>
  <c r="N2000" i="1"/>
  <c r="AM2000" i="1"/>
  <c r="L2000" i="1"/>
  <c r="AD2000" i="1"/>
  <c r="Y2000" i="1"/>
  <c r="AX2000" i="1"/>
  <c r="AX1620" i="1"/>
  <c r="U1620" i="1"/>
  <c r="AK1620" i="1"/>
  <c r="R1620" i="1"/>
  <c r="AM1620" i="1"/>
  <c r="X1620" i="1"/>
  <c r="K1620" i="1"/>
  <c r="AN1620" i="1"/>
  <c r="AV1620" i="1"/>
  <c r="H1620" i="1"/>
  <c r="V1620" i="1"/>
  <c r="I1620" i="1"/>
  <c r="AO1620" i="1"/>
  <c r="AR1620" i="1"/>
  <c r="S1620" i="1"/>
  <c r="O1620" i="1"/>
  <c r="AA1620" i="1"/>
  <c r="M1620" i="1"/>
  <c r="AS1620" i="1"/>
  <c r="J1620" i="1"/>
  <c r="Z1620" i="1"/>
  <c r="AD1620" i="1"/>
  <c r="Q1620" i="1"/>
  <c r="AG1620" i="1"/>
  <c r="L1620" i="1"/>
  <c r="AH1620" i="1"/>
  <c r="P1620" i="1"/>
  <c r="AT1620" i="1"/>
  <c r="AF1620" i="1"/>
  <c r="AI1620" i="1"/>
  <c r="AQ1620" i="1"/>
  <c r="AP1620" i="1"/>
  <c r="Y1620" i="1"/>
  <c r="W1620" i="1"/>
  <c r="AE1620" i="1"/>
  <c r="AU1620" i="1"/>
  <c r="AJ1620" i="1"/>
  <c r="AC1620" i="1"/>
  <c r="AB1620" i="1"/>
  <c r="AL1620" i="1"/>
  <c r="T1620" i="1"/>
  <c r="N1620" i="1"/>
  <c r="AX1699" i="1"/>
  <c r="J1699" i="1"/>
  <c r="Z1699" i="1"/>
  <c r="AP1699" i="1"/>
  <c r="W1699" i="1"/>
  <c r="AR1699" i="1"/>
  <c r="H1699" i="1"/>
  <c r="AC1699" i="1"/>
  <c r="I1699" i="1"/>
  <c r="AU1699" i="1"/>
  <c r="AQ1699" i="1"/>
  <c r="AK1699" i="1"/>
  <c r="N1699" i="1"/>
  <c r="AT1699" i="1"/>
  <c r="O1699" i="1"/>
  <c r="T1699" i="1"/>
  <c r="K1699" i="1"/>
  <c r="AH1699" i="1"/>
  <c r="AE1699" i="1"/>
  <c r="Y1699" i="1"/>
  <c r="V1699" i="1"/>
  <c r="AL1699" i="1"/>
  <c r="Q1699" i="1"/>
  <c r="AM1699" i="1"/>
  <c r="AO1699" i="1"/>
  <c r="X1699" i="1"/>
  <c r="AS1699" i="1"/>
  <c r="AJ1699" i="1"/>
  <c r="U1699" i="1"/>
  <c r="P1699" i="1"/>
  <c r="AD1699" i="1"/>
  <c r="AB1699" i="1"/>
  <c r="M1699" i="1"/>
  <c r="AI1699" i="1"/>
  <c r="AA1699" i="1"/>
  <c r="R1699" i="1"/>
  <c r="L1699" i="1"/>
  <c r="AG1699" i="1"/>
  <c r="S1699" i="1"/>
  <c r="AN1699" i="1"/>
  <c r="AV1699" i="1"/>
  <c r="AF1699" i="1"/>
  <c r="AX1735" i="1"/>
  <c r="W1735" i="1"/>
  <c r="AM1735" i="1"/>
  <c r="L1735" i="1"/>
  <c r="AB1735" i="1"/>
  <c r="AR1735" i="1"/>
  <c r="AC1735" i="1"/>
  <c r="R1735" i="1"/>
  <c r="N1735" i="1"/>
  <c r="AT1735" i="1"/>
  <c r="AG1735" i="1"/>
  <c r="K1735" i="1"/>
  <c r="AQ1735" i="1"/>
  <c r="AF1735" i="1"/>
  <c r="Z1735" i="1"/>
  <c r="I1735" i="1"/>
  <c r="AE1735" i="1"/>
  <c r="AJ1735" i="1"/>
  <c r="AS1735" i="1"/>
  <c r="Q1735" i="1"/>
  <c r="S1735" i="1"/>
  <c r="AI1735" i="1"/>
  <c r="H1735" i="1"/>
  <c r="X1735" i="1"/>
  <c r="AN1735" i="1"/>
  <c r="U1735" i="1"/>
  <c r="J1735" i="1"/>
  <c r="AP1735" i="1"/>
  <c r="AL1735" i="1"/>
  <c r="Y1735" i="1"/>
  <c r="AA1735" i="1"/>
  <c r="P1735" i="1"/>
  <c r="AV1735" i="1"/>
  <c r="AK1735" i="1"/>
  <c r="V1735" i="1"/>
  <c r="AO1735" i="1"/>
  <c r="O1735" i="1"/>
  <c r="AU1735" i="1"/>
  <c r="T1735" i="1"/>
  <c r="M1735" i="1"/>
  <c r="AH1735" i="1"/>
  <c r="AD1735" i="1"/>
  <c r="AX1704" i="1"/>
  <c r="V1704" i="1"/>
  <c r="AL1704" i="1"/>
  <c r="P1704" i="1"/>
  <c r="AV1704" i="1"/>
  <c r="W1704" i="1"/>
  <c r="AM1704" i="1"/>
  <c r="T1704" i="1"/>
  <c r="U1704" i="1"/>
  <c r="I1704" i="1"/>
  <c r="AC1704" i="1"/>
  <c r="Z1704" i="1"/>
  <c r="X1704" i="1"/>
  <c r="AQ1704" i="1"/>
  <c r="AK1704" i="1"/>
  <c r="AS1704" i="1"/>
  <c r="AD1704" i="1"/>
  <c r="AF1704" i="1"/>
  <c r="AU1704" i="1"/>
  <c r="AO1704" i="1"/>
  <c r="R1704" i="1"/>
  <c r="AH1704" i="1"/>
  <c r="H1704" i="1"/>
  <c r="AN1704" i="1"/>
  <c r="S1704" i="1"/>
  <c r="AI1704" i="1"/>
  <c r="L1704" i="1"/>
  <c r="AR1704" i="1"/>
  <c r="AG1704" i="1"/>
  <c r="M1704" i="1"/>
  <c r="J1704" i="1"/>
  <c r="AP1704" i="1"/>
  <c r="K1704" i="1"/>
  <c r="AA1704" i="1"/>
  <c r="AB1704" i="1"/>
  <c r="Y1704" i="1"/>
  <c r="N1704" i="1"/>
  <c r="AT1704" i="1"/>
  <c r="O1704" i="1"/>
  <c r="AE1704" i="1"/>
  <c r="AJ1704" i="1"/>
  <c r="Q1704" i="1"/>
  <c r="J1872" i="1"/>
  <c r="Z1872" i="1"/>
  <c r="AP1872" i="1"/>
  <c r="S1872" i="1"/>
  <c r="AN1872" i="1"/>
  <c r="T1872" i="1"/>
  <c r="AO1872" i="1"/>
  <c r="AK1872" i="1"/>
  <c r="Q1872" i="1"/>
  <c r="AF1872" i="1"/>
  <c r="AR1872" i="1"/>
  <c r="AD1872" i="1"/>
  <c r="H1872" i="1"/>
  <c r="AI1872" i="1"/>
  <c r="Y1872" i="1"/>
  <c r="P1872" i="1"/>
  <c r="AQ1872" i="1"/>
  <c r="AG1872" i="1"/>
  <c r="N1872" i="1"/>
  <c r="M1872" i="1"/>
  <c r="AE1872" i="1"/>
  <c r="AA1872" i="1"/>
  <c r="W1872" i="1"/>
  <c r="AL1872" i="1"/>
  <c r="AJ1872" i="1"/>
  <c r="AM1872" i="1"/>
  <c r="V1872" i="1"/>
  <c r="AT1872" i="1"/>
  <c r="AC1872" i="1"/>
  <c r="O1872" i="1"/>
  <c r="AU1872" i="1"/>
  <c r="U1872" i="1"/>
  <c r="K1872" i="1"/>
  <c r="AH1872" i="1"/>
  <c r="AS1872" i="1"/>
  <c r="AB1872" i="1"/>
  <c r="R1872" i="1"/>
  <c r="X1872" i="1"/>
  <c r="I1872" i="1"/>
  <c r="AV1872" i="1"/>
  <c r="L1872" i="1"/>
  <c r="AX1872" i="1"/>
  <c r="L2195" i="1"/>
  <c r="AB2195" i="1"/>
  <c r="AR2195" i="1"/>
  <c r="V2195" i="1"/>
  <c r="AQ2195" i="1"/>
  <c r="AO2195" i="1"/>
  <c r="AC2195" i="1"/>
  <c r="N2195" i="1"/>
  <c r="J2195" i="1"/>
  <c r="O2195" i="1"/>
  <c r="P2195" i="1"/>
  <c r="AF2195" i="1"/>
  <c r="AV2195" i="1"/>
  <c r="AA2195" i="1"/>
  <c r="I2195" i="1"/>
  <c r="M2195" i="1"/>
  <c r="AH2195" i="1"/>
  <c r="Y2195" i="1"/>
  <c r="AE2195" i="1"/>
  <c r="AK2195" i="1"/>
  <c r="X2195" i="1"/>
  <c r="Q2195" i="1"/>
  <c r="AD2195" i="1"/>
  <c r="AS2195" i="1"/>
  <c r="Z2195" i="1"/>
  <c r="AN2195" i="1"/>
  <c r="S2195" i="1"/>
  <c r="AI2195" i="1"/>
  <c r="AU2195" i="1"/>
  <c r="AJ2195" i="1"/>
  <c r="AL2195" i="1"/>
  <c r="AM2195" i="1"/>
  <c r="U2195" i="1"/>
  <c r="K2195" i="1"/>
  <c r="AT2195" i="1"/>
  <c r="AG2195" i="1"/>
  <c r="AP2195" i="1"/>
  <c r="H2195" i="1"/>
  <c r="T2195" i="1"/>
  <c r="W2195" i="1"/>
  <c r="R2195" i="1"/>
  <c r="AX2195" i="1"/>
  <c r="N2085" i="1"/>
  <c r="AD2085" i="1"/>
  <c r="AT2085" i="1"/>
  <c r="Y2085" i="1"/>
  <c r="AU2085" i="1"/>
  <c r="AA2085" i="1"/>
  <c r="AV2085" i="1"/>
  <c r="H2085" i="1"/>
  <c r="L2085" i="1"/>
  <c r="AI2085" i="1"/>
  <c r="R2085" i="1"/>
  <c r="AH2085" i="1"/>
  <c r="I2085" i="1"/>
  <c r="AE2085" i="1"/>
  <c r="K2085" i="1"/>
  <c r="AF2085" i="1"/>
  <c r="Q2085" i="1"/>
  <c r="S2085" i="1"/>
  <c r="AG2085" i="1"/>
  <c r="W2085" i="1"/>
  <c r="Z2085" i="1"/>
  <c r="T2085" i="1"/>
  <c r="U2085" i="1"/>
  <c r="AM2085" i="1"/>
  <c r="M2085" i="1"/>
  <c r="AP2085" i="1"/>
  <c r="P2085" i="1"/>
  <c r="AC2085" i="1"/>
  <c r="AS2085" i="1"/>
  <c r="AL2085" i="1"/>
  <c r="AO2085" i="1"/>
  <c r="AB2085" i="1"/>
  <c r="X2085" i="1"/>
  <c r="J2085" i="1"/>
  <c r="AK2085" i="1"/>
  <c r="V2085" i="1"/>
  <c r="AQ2085" i="1"/>
  <c r="AN2085" i="1"/>
  <c r="AJ2085" i="1"/>
  <c r="AR2085" i="1"/>
  <c r="O2085" i="1"/>
  <c r="AX2085" i="1"/>
  <c r="V2060" i="1"/>
  <c r="AL2060" i="1"/>
  <c r="P2060" i="1"/>
  <c r="AK2060" i="1"/>
  <c r="T2060" i="1"/>
  <c r="H2060" i="1"/>
  <c r="AJ2060" i="1"/>
  <c r="AS2060" i="1"/>
  <c r="X2060" i="1"/>
  <c r="L2060" i="1"/>
  <c r="J2060" i="1"/>
  <c r="Z2060" i="1"/>
  <c r="AP2060" i="1"/>
  <c r="U2060" i="1"/>
  <c r="AQ2060" i="1"/>
  <c r="AB2060" i="1"/>
  <c r="O2060" i="1"/>
  <c r="AR2060" i="1"/>
  <c r="S2060" i="1"/>
  <c r="Y2060" i="1"/>
  <c r="AN2060" i="1"/>
  <c r="R2060" i="1"/>
  <c r="K2060" i="1"/>
  <c r="M2060" i="1"/>
  <c r="AC2060" i="1"/>
  <c r="AU2060" i="1"/>
  <c r="N2060" i="1"/>
  <c r="AA2060" i="1"/>
  <c r="AO2060" i="1"/>
  <c r="AG2060" i="1"/>
  <c r="AT2060" i="1"/>
  <c r="AI2060" i="1"/>
  <c r="AE2060" i="1"/>
  <c r="AD2060" i="1"/>
  <c r="W2060" i="1"/>
  <c r="AH2060" i="1"/>
  <c r="Q2060" i="1"/>
  <c r="I2060" i="1"/>
  <c r="AV2060" i="1"/>
  <c r="AM2060" i="1"/>
  <c r="AF2060" i="1"/>
  <c r="AX2060" i="1"/>
  <c r="T2129" i="1"/>
  <c r="AJ2129" i="1"/>
  <c r="I2129" i="1"/>
  <c r="Y2129" i="1"/>
  <c r="AO2129" i="1"/>
  <c r="AD2129" i="1"/>
  <c r="W2129" i="1"/>
  <c r="R2129" i="1"/>
  <c r="S2129" i="1"/>
  <c r="AQ2129" i="1"/>
  <c r="H2129" i="1"/>
  <c r="X2129" i="1"/>
  <c r="AN2129" i="1"/>
  <c r="M2129" i="1"/>
  <c r="AC2129" i="1"/>
  <c r="AS2129" i="1"/>
  <c r="AL2129" i="1"/>
  <c r="AE2129" i="1"/>
  <c r="AH2129" i="1"/>
  <c r="AI2129" i="1"/>
  <c r="K2129" i="1"/>
  <c r="AB2129" i="1"/>
  <c r="Q2129" i="1"/>
  <c r="N2129" i="1"/>
  <c r="AM2129" i="1"/>
  <c r="Z2129" i="1"/>
  <c r="AF2129" i="1"/>
  <c r="U2129" i="1"/>
  <c r="V2129" i="1"/>
  <c r="AU2129" i="1"/>
  <c r="AA2129" i="1"/>
  <c r="L2129" i="1"/>
  <c r="AG2129" i="1"/>
  <c r="J2129" i="1"/>
  <c r="AR2129" i="1"/>
  <c r="O2129" i="1"/>
  <c r="P2129" i="1"/>
  <c r="AT2129" i="1"/>
  <c r="AV2129" i="1"/>
  <c r="AK2129" i="1"/>
  <c r="AP2129" i="1"/>
  <c r="AX2129" i="1"/>
  <c r="V2097" i="1"/>
  <c r="AL2097" i="1"/>
  <c r="M2097" i="1"/>
  <c r="AI2097" i="1"/>
  <c r="O2097" i="1"/>
  <c r="AJ2097" i="1"/>
  <c r="AA2097" i="1"/>
  <c r="AB2097" i="1"/>
  <c r="U2097" i="1"/>
  <c r="W2097" i="1"/>
  <c r="J2097" i="1"/>
  <c r="Z2097" i="1"/>
  <c r="AP2097" i="1"/>
  <c r="S2097" i="1"/>
  <c r="AN2097" i="1"/>
  <c r="T2097" i="1"/>
  <c r="AO2097" i="1"/>
  <c r="AK2097" i="1"/>
  <c r="AM2097" i="1"/>
  <c r="L2097" i="1"/>
  <c r="AR2097" i="1"/>
  <c r="AH2097" i="1"/>
  <c r="AC2097" i="1"/>
  <c r="AE2097" i="1"/>
  <c r="Q2097" i="1"/>
  <c r="AQ2097" i="1"/>
  <c r="AD2097" i="1"/>
  <c r="AS2097" i="1"/>
  <c r="P2097" i="1"/>
  <c r="AG2097" i="1"/>
  <c r="R2097" i="1"/>
  <c r="X2097" i="1"/>
  <c r="AU2097" i="1"/>
  <c r="AF2097" i="1"/>
  <c r="AT2097" i="1"/>
  <c r="AV2097" i="1"/>
  <c r="H2097" i="1"/>
  <c r="K2097" i="1"/>
  <c r="N2097" i="1"/>
  <c r="Y2097" i="1"/>
  <c r="I2097" i="1"/>
  <c r="AX2097" i="1"/>
  <c r="H2047" i="1"/>
  <c r="X2047" i="1"/>
  <c r="AN2047" i="1"/>
  <c r="N2047" i="1"/>
  <c r="AI2047" i="1"/>
  <c r="Q2047" i="1"/>
  <c r="AS2047" i="1"/>
  <c r="AU2047" i="1"/>
  <c r="U2047" i="1"/>
  <c r="Z2047" i="1"/>
  <c r="AM2047" i="1"/>
  <c r="L2047" i="1"/>
  <c r="AB2047" i="1"/>
  <c r="AR2047" i="1"/>
  <c r="S2047" i="1"/>
  <c r="AO2047" i="1"/>
  <c r="W2047" i="1"/>
  <c r="R2047" i="1"/>
  <c r="O2047" i="1"/>
  <c r="AG2047" i="1"/>
  <c r="K2047" i="1"/>
  <c r="P2047" i="1"/>
  <c r="AV2047" i="1"/>
  <c r="AT2047" i="1"/>
  <c r="AA2047" i="1"/>
  <c r="AQ2047" i="1"/>
  <c r="T2047" i="1"/>
  <c r="I2047" i="1"/>
  <c r="J2047" i="1"/>
  <c r="AK2047" i="1"/>
  <c r="V2047" i="1"/>
  <c r="AD2047" i="1"/>
  <c r="AP2047" i="1"/>
  <c r="Y2047" i="1"/>
  <c r="AC2047" i="1"/>
  <c r="AF2047" i="1"/>
  <c r="M2047" i="1"/>
  <c r="AL2047" i="1"/>
  <c r="AJ2047" i="1"/>
  <c r="AE2047" i="1"/>
  <c r="AH2047" i="1"/>
  <c r="AX2047" i="1"/>
  <c r="Q2054" i="1"/>
  <c r="AG2054" i="1"/>
  <c r="J2054" i="1"/>
  <c r="AE2054" i="1"/>
  <c r="V2054" i="1"/>
  <c r="AV2054" i="1"/>
  <c r="AR2054" i="1"/>
  <c r="AT2054" i="1"/>
  <c r="AU2054" i="1"/>
  <c r="AN2054" i="1"/>
  <c r="U2054" i="1"/>
  <c r="AK2054" i="1"/>
  <c r="O2054" i="1"/>
  <c r="AJ2054" i="1"/>
  <c r="AB2054" i="1"/>
  <c r="P2054" i="1"/>
  <c r="H2054" i="1"/>
  <c r="K2054" i="1"/>
  <c r="L2054" i="1"/>
  <c r="AA2054" i="1"/>
  <c r="Y2054" i="1"/>
  <c r="T2054" i="1"/>
  <c r="AI2054" i="1"/>
  <c r="S2054" i="1"/>
  <c r="AM2054" i="1"/>
  <c r="M2054" i="1"/>
  <c r="AS2054" i="1"/>
  <c r="N2054" i="1"/>
  <c r="AH2054" i="1"/>
  <c r="AL2054" i="1"/>
  <c r="AC2054" i="1"/>
  <c r="AQ2054" i="1"/>
  <c r="R2054" i="1"/>
  <c r="I2054" i="1"/>
  <c r="AP2054" i="1"/>
  <c r="W2054" i="1"/>
  <c r="AO2054" i="1"/>
  <c r="AD2054" i="1"/>
  <c r="Z2054" i="1"/>
  <c r="X2054" i="1"/>
  <c r="AF2054" i="1"/>
  <c r="AX2054" i="1"/>
  <c r="S2100" i="1"/>
  <c r="AI2100" i="1"/>
  <c r="H2100" i="1"/>
  <c r="AC2100" i="1"/>
  <c r="I2100" i="1"/>
  <c r="AD2100" i="1"/>
  <c r="J2100" i="1"/>
  <c r="L2100" i="1"/>
  <c r="P2100" i="1"/>
  <c r="AL2100" i="1"/>
  <c r="W2100" i="1"/>
  <c r="AM2100" i="1"/>
  <c r="M2100" i="1"/>
  <c r="AH2100" i="1"/>
  <c r="N2100" i="1"/>
  <c r="AJ2100" i="1"/>
  <c r="U2100" i="1"/>
  <c r="V2100" i="1"/>
  <c r="AK2100" i="1"/>
  <c r="AV2100" i="1"/>
  <c r="AA2100" i="1"/>
  <c r="R2100" i="1"/>
  <c r="T2100" i="1"/>
  <c r="AF2100" i="1"/>
  <c r="Z2100" i="1"/>
  <c r="AE2100" i="1"/>
  <c r="X2100" i="1"/>
  <c r="Y2100" i="1"/>
  <c r="AP2100" i="1"/>
  <c r="Q2100" i="1"/>
  <c r="K2100" i="1"/>
  <c r="AN2100" i="1"/>
  <c r="AG2100" i="1"/>
  <c r="AU2100" i="1"/>
  <c r="AT2100" i="1"/>
  <c r="AS2100" i="1"/>
  <c r="AQ2100" i="1"/>
  <c r="AB2100" i="1"/>
  <c r="AO2100" i="1"/>
  <c r="O2100" i="1"/>
  <c r="AR2100" i="1"/>
  <c r="AX2100" i="1"/>
  <c r="W2204" i="1"/>
  <c r="AM2204" i="1"/>
  <c r="P2204" i="1"/>
  <c r="AK2204" i="1"/>
  <c r="R2204" i="1"/>
  <c r="Q2204" i="1"/>
  <c r="AL2204" i="1"/>
  <c r="AH2204" i="1"/>
  <c r="N2204" i="1"/>
  <c r="AJ2204" i="1"/>
  <c r="K2204" i="1"/>
  <c r="AA2204" i="1"/>
  <c r="AQ2204" i="1"/>
  <c r="U2204" i="1"/>
  <c r="AP2204" i="1"/>
  <c r="AC2204" i="1"/>
  <c r="V2204" i="1"/>
  <c r="AR2204" i="1"/>
  <c r="AS2204" i="1"/>
  <c r="AO2204" i="1"/>
  <c r="T2204" i="1"/>
  <c r="AE2204" i="1"/>
  <c r="Z2204" i="1"/>
  <c r="AN2204" i="1"/>
  <c r="M2204" i="1"/>
  <c r="I2204" i="1"/>
  <c r="AI2204" i="1"/>
  <c r="AF2204" i="1"/>
  <c r="L2204" i="1"/>
  <c r="X2204" i="1"/>
  <c r="AD2204" i="1"/>
  <c r="J2204" i="1"/>
  <c r="AG2204" i="1"/>
  <c r="AU2204" i="1"/>
  <c r="AB2204" i="1"/>
  <c r="AV2204" i="1"/>
  <c r="S2204" i="1"/>
  <c r="AT2204" i="1"/>
  <c r="Y2204" i="1"/>
  <c r="H2204" i="1"/>
  <c r="O2204" i="1"/>
  <c r="AX2204" i="1"/>
  <c r="P2037" i="1"/>
  <c r="AF2037" i="1"/>
  <c r="AC2037" i="1"/>
  <c r="AT2037" i="1"/>
  <c r="AG2037" i="1"/>
  <c r="V2037" i="1"/>
  <c r="O2037" i="1"/>
  <c r="AV2037" i="1"/>
  <c r="AQ2037" i="1"/>
  <c r="AS2037" i="1"/>
  <c r="T2037" i="1"/>
  <c r="M2037" i="1"/>
  <c r="AH2037" i="1"/>
  <c r="K2037" i="1"/>
  <c r="AM2037" i="1"/>
  <c r="AE2037" i="1"/>
  <c r="Y2037" i="1"/>
  <c r="Q2037" i="1"/>
  <c r="I2037" i="1"/>
  <c r="AA2037" i="1"/>
  <c r="H2037" i="1"/>
  <c r="R2037" i="1"/>
  <c r="S2037" i="1"/>
  <c r="AN2037" i="1"/>
  <c r="AJ2037" i="1"/>
  <c r="AD2037" i="1"/>
  <c r="L2037" i="1"/>
  <c r="W2037" i="1"/>
  <c r="Z2037" i="1"/>
  <c r="AU2037" i="1"/>
  <c r="U2037" i="1"/>
  <c r="X2037" i="1"/>
  <c r="AR2037" i="1"/>
  <c r="AK2037" i="1"/>
  <c r="AP2037" i="1"/>
  <c r="J2037" i="1"/>
  <c r="AL2037" i="1"/>
  <c r="AO2037" i="1"/>
  <c r="N2037" i="1"/>
  <c r="AB2037" i="1"/>
  <c r="AI2037" i="1"/>
  <c r="AX2037" i="1"/>
  <c r="AX1638" i="1"/>
  <c r="S1638" i="1"/>
  <c r="AI1638" i="1"/>
  <c r="L1638" i="1"/>
  <c r="AG1638" i="1"/>
  <c r="M1638" i="1"/>
  <c r="AH1638" i="1"/>
  <c r="T1638" i="1"/>
  <c r="Z1638" i="1"/>
  <c r="AF1638" i="1"/>
  <c r="AP1638" i="1"/>
  <c r="W1638" i="1"/>
  <c r="Q1638" i="1"/>
  <c r="R1638" i="1"/>
  <c r="AD1638" i="1"/>
  <c r="N1638" i="1"/>
  <c r="K1638" i="1"/>
  <c r="AQ1638" i="1"/>
  <c r="AR1638" i="1"/>
  <c r="AO1638" i="1"/>
  <c r="AT1638" i="1"/>
  <c r="O1638" i="1"/>
  <c r="AE1638" i="1"/>
  <c r="AU1638" i="1"/>
  <c r="AB1638" i="1"/>
  <c r="H1638" i="1"/>
  <c r="AC1638" i="1"/>
  <c r="I1638" i="1"/>
  <c r="P1638" i="1"/>
  <c r="J1638" i="1"/>
  <c r="U1638" i="1"/>
  <c r="AM1638" i="1"/>
  <c r="AL1638" i="1"/>
  <c r="AN1638" i="1"/>
  <c r="AK1638" i="1"/>
  <c r="Y1638" i="1"/>
  <c r="AA1638" i="1"/>
  <c r="V1638" i="1"/>
  <c r="X1638" i="1"/>
  <c r="AS1638" i="1"/>
  <c r="AV1638" i="1"/>
  <c r="AJ1638" i="1"/>
  <c r="AX1682" i="1"/>
  <c r="O1682" i="1"/>
  <c r="AE1682" i="1"/>
  <c r="AU1682" i="1"/>
  <c r="AB1682" i="1"/>
  <c r="M1682" i="1"/>
  <c r="AO1682" i="1"/>
  <c r="U1682" i="1"/>
  <c r="I1682" i="1"/>
  <c r="AK1682" i="1"/>
  <c r="AF1682" i="1"/>
  <c r="AI1682" i="1"/>
  <c r="T1682" i="1"/>
  <c r="P1682" i="1"/>
  <c r="R1682" i="1"/>
  <c r="W1682" i="1"/>
  <c r="Q1682" i="1"/>
  <c r="Z1682" i="1"/>
  <c r="X1682" i="1"/>
  <c r="AT1682" i="1"/>
  <c r="K1682" i="1"/>
  <c r="AA1682" i="1"/>
  <c r="AQ1682" i="1"/>
  <c r="V1682" i="1"/>
  <c r="AR1682" i="1"/>
  <c r="AH1682" i="1"/>
  <c r="N1682" i="1"/>
  <c r="AP1682" i="1"/>
  <c r="AD1682" i="1"/>
  <c r="AN1682" i="1"/>
  <c r="Y1682" i="1"/>
  <c r="S1682" i="1"/>
  <c r="L1682" i="1"/>
  <c r="AG1682" i="1"/>
  <c r="AV1682" i="1"/>
  <c r="AC1682" i="1"/>
  <c r="AS1682" i="1"/>
  <c r="AM1682" i="1"/>
  <c r="AL1682" i="1"/>
  <c r="H1682" i="1"/>
  <c r="AJ1682" i="1"/>
  <c r="J1682" i="1"/>
  <c r="J2101" i="1"/>
  <c r="Z2101" i="1"/>
  <c r="AP2101" i="1"/>
  <c r="T2101" i="1"/>
  <c r="AO2101" i="1"/>
  <c r="U2101" i="1"/>
  <c r="AQ2101" i="1"/>
  <c r="AG2101" i="1"/>
  <c r="AI2101" i="1"/>
  <c r="AB2101" i="1"/>
  <c r="H2101" i="1"/>
  <c r="N2101" i="1"/>
  <c r="AD2101" i="1"/>
  <c r="AT2101" i="1"/>
  <c r="Y2101" i="1"/>
  <c r="AU2101" i="1"/>
  <c r="AA2101" i="1"/>
  <c r="AV2101" i="1"/>
  <c r="AR2101" i="1"/>
  <c r="AS2101" i="1"/>
  <c r="S2101" i="1"/>
  <c r="R2101" i="1"/>
  <c r="I2101" i="1"/>
  <c r="K2101" i="1"/>
  <c r="L2101" i="1"/>
  <c r="Q2101" i="1"/>
  <c r="AL2101" i="1"/>
  <c r="AJ2101" i="1"/>
  <c r="AK2101" i="1"/>
  <c r="X2101" i="1"/>
  <c r="AC2101" i="1"/>
  <c r="O2101" i="1"/>
  <c r="W2101" i="1"/>
  <c r="AH2101" i="1"/>
  <c r="AF2101" i="1"/>
  <c r="AN2101" i="1"/>
  <c r="AE2101" i="1"/>
  <c r="P2101" i="1"/>
  <c r="V2101" i="1"/>
  <c r="AM2101" i="1"/>
  <c r="M2101" i="1"/>
  <c r="AX2101" i="1"/>
  <c r="V1992" i="1"/>
  <c r="AL1992" i="1"/>
  <c r="O1992" i="1"/>
  <c r="AE1992" i="1"/>
  <c r="AU1992" i="1"/>
  <c r="AK1992" i="1"/>
  <c r="AB1992" i="1"/>
  <c r="P1992" i="1"/>
  <c r="AF1992" i="1"/>
  <c r="Y1992" i="1"/>
  <c r="J1992" i="1"/>
  <c r="Z1992" i="1"/>
  <c r="AP1992" i="1"/>
  <c r="S1992" i="1"/>
  <c r="AI1992" i="1"/>
  <c r="M1992" i="1"/>
  <c r="AS1992" i="1"/>
  <c r="AN1992" i="1"/>
  <c r="AJ1992" i="1"/>
  <c r="AO1992" i="1"/>
  <c r="AV1992" i="1"/>
  <c r="AD1992" i="1"/>
  <c r="W1992" i="1"/>
  <c r="U1992" i="1"/>
  <c r="L1992" i="1"/>
  <c r="X1992" i="1"/>
  <c r="R1992" i="1"/>
  <c r="K1992" i="1"/>
  <c r="AQ1992" i="1"/>
  <c r="Q1992" i="1"/>
  <c r="T1992" i="1"/>
  <c r="AA1992" i="1"/>
  <c r="AG1992" i="1"/>
  <c r="AM1992" i="1"/>
  <c r="AH1992" i="1"/>
  <c r="AR1992" i="1"/>
  <c r="AT1992" i="1"/>
  <c r="H1992" i="1"/>
  <c r="N1992" i="1"/>
  <c r="I1992" i="1"/>
  <c r="AC1992" i="1"/>
  <c r="AX1992" i="1"/>
  <c r="AX1752" i="1"/>
  <c r="R1752" i="1"/>
  <c r="AH1752" i="1"/>
  <c r="K1752" i="1"/>
  <c r="AA1752" i="1"/>
  <c r="AQ1752" i="1"/>
  <c r="AB1752" i="1"/>
  <c r="AF1752" i="1"/>
  <c r="AO1752" i="1"/>
  <c r="AK1752" i="1"/>
  <c r="AN1752" i="1"/>
  <c r="AL1752" i="1"/>
  <c r="AU1752" i="1"/>
  <c r="AV1752" i="1"/>
  <c r="AS1752" i="1"/>
  <c r="Z1752" i="1"/>
  <c r="AP1752" i="1"/>
  <c r="AI1752" i="1"/>
  <c r="AR1752" i="1"/>
  <c r="U1752" i="1"/>
  <c r="AG1752" i="1"/>
  <c r="N1752" i="1"/>
  <c r="AD1752" i="1"/>
  <c r="AT1752" i="1"/>
  <c r="W1752" i="1"/>
  <c r="AM1752" i="1"/>
  <c r="T1752" i="1"/>
  <c r="P1752" i="1"/>
  <c r="Y1752" i="1"/>
  <c r="AC1752" i="1"/>
  <c r="X1752" i="1"/>
  <c r="V1752" i="1"/>
  <c r="O1752" i="1"/>
  <c r="AE1752" i="1"/>
  <c r="AJ1752" i="1"/>
  <c r="M1752" i="1"/>
  <c r="Q1752" i="1"/>
  <c r="J1752" i="1"/>
  <c r="S1752" i="1"/>
  <c r="L1752" i="1"/>
  <c r="I1752" i="1"/>
  <c r="H1752" i="1"/>
  <c r="K2088" i="1"/>
  <c r="AA2088" i="1"/>
  <c r="AQ2088" i="1"/>
  <c r="T2088" i="1"/>
  <c r="AO2088" i="1"/>
  <c r="U2088" i="1"/>
  <c r="AP2088" i="1"/>
  <c r="AG2088" i="1"/>
  <c r="AH2088" i="1"/>
  <c r="R2088" i="1"/>
  <c r="AC2088" i="1"/>
  <c r="O2088" i="1"/>
  <c r="AE2088" i="1"/>
  <c r="AU2088" i="1"/>
  <c r="Y2088" i="1"/>
  <c r="AT2088" i="1"/>
  <c r="Z2088" i="1"/>
  <c r="AV2088" i="1"/>
  <c r="AR2088" i="1"/>
  <c r="AS2088" i="1"/>
  <c r="AN2088" i="1"/>
  <c r="S2088" i="1"/>
  <c r="I2088" i="1"/>
  <c r="J2088" i="1"/>
  <c r="L2088" i="1"/>
  <c r="Q2088" i="1"/>
  <c r="AM2088" i="1"/>
  <c r="AJ2088" i="1"/>
  <c r="AK2088" i="1"/>
  <c r="X2088" i="1"/>
  <c r="H2088" i="1"/>
  <c r="W2088" i="1"/>
  <c r="P2088" i="1"/>
  <c r="AL2088" i="1"/>
  <c r="AD2088" i="1"/>
  <c r="M2088" i="1"/>
  <c r="AI2088" i="1"/>
  <c r="AB2088" i="1"/>
  <c r="N2088" i="1"/>
  <c r="V2088" i="1"/>
  <c r="AF2088" i="1"/>
  <c r="AX2088" i="1"/>
  <c r="D1538" i="1"/>
  <c r="F1538" i="1" s="1"/>
  <c r="D2018" i="1"/>
  <c r="F2018" i="1" s="1"/>
  <c r="D1778" i="1"/>
  <c r="F1778" i="1" s="1"/>
  <c r="C2601" i="1"/>
  <c r="D2601" i="1"/>
  <c r="AX1624" i="1" l="1"/>
  <c r="S1624" i="1"/>
  <c r="AM1624" i="1"/>
  <c r="AC1624" i="1"/>
  <c r="Q1624" i="1"/>
  <c r="AV1624" i="1"/>
  <c r="AI1624" i="1"/>
  <c r="AA1624" i="1"/>
  <c r="AS1624" i="1"/>
  <c r="V1624" i="1"/>
  <c r="Z1624" i="1"/>
  <c r="I1624" i="1"/>
  <c r="AN1624" i="1"/>
  <c r="AP1624" i="1"/>
  <c r="X1624" i="1"/>
  <c r="H1624" i="1"/>
  <c r="U1624" i="1"/>
  <c r="P1624" i="1"/>
  <c r="O1624" i="1"/>
  <c r="AT1624" i="1"/>
  <c r="AG1624" i="1"/>
  <c r="AJ1624" i="1"/>
  <c r="Y1624" i="1"/>
  <c r="W1624" i="1"/>
  <c r="AQ1624" i="1"/>
  <c r="R1624" i="1"/>
  <c r="J1624" i="1"/>
  <c r="AK1624" i="1"/>
  <c r="AR1624" i="1"/>
  <c r="AB1624" i="1"/>
  <c r="AE1624" i="1"/>
  <c r="AD1624" i="1"/>
  <c r="AO1624" i="1"/>
  <c r="K1624" i="1"/>
  <c r="AH1624" i="1"/>
  <c r="T1624" i="1"/>
  <c r="L1624" i="1"/>
  <c r="N1624" i="1"/>
  <c r="AF1624" i="1"/>
  <c r="M1624" i="1"/>
  <c r="AU1624" i="1"/>
  <c r="AL1624" i="1"/>
  <c r="AB2240" i="1"/>
  <c r="Y2240" i="1"/>
  <c r="AT2240" i="1"/>
  <c r="AV2240" i="1"/>
  <c r="Z2240" i="1"/>
  <c r="AQ2240" i="1"/>
  <c r="Q2240" i="1"/>
  <c r="AS2240" i="1"/>
  <c r="W2240" i="1"/>
  <c r="AO2240" i="1"/>
  <c r="AC2240" i="1"/>
  <c r="AU2240" i="1"/>
  <c r="I2240" i="1"/>
  <c r="U2240" i="1"/>
  <c r="AX2240" i="1"/>
  <c r="AA2240" i="1"/>
  <c r="AR2240" i="1"/>
  <c r="O2240" i="1"/>
  <c r="P2240" i="1"/>
  <c r="AK2240" i="1"/>
  <c r="AF2240" i="1"/>
  <c r="AE2240" i="1"/>
  <c r="J2240" i="1"/>
  <c r="M2240" i="1"/>
  <c r="T2240" i="1"/>
  <c r="AN2240" i="1"/>
  <c r="K2240" i="1"/>
  <c r="S2240" i="1"/>
  <c r="V2240" i="1"/>
  <c r="H2240" i="1"/>
  <c r="AP2240" i="1"/>
  <c r="AH2240" i="1"/>
  <c r="AJ2240" i="1"/>
  <c r="AM2240" i="1"/>
  <c r="AI2240" i="1"/>
  <c r="AG2240" i="1"/>
  <c r="AL2240" i="1"/>
  <c r="X2240" i="1"/>
  <c r="L2240" i="1"/>
  <c r="R2240" i="1"/>
  <c r="AD2240" i="1"/>
  <c r="N2240" i="1"/>
  <c r="H2223" i="1"/>
  <c r="AK2223" i="1"/>
  <c r="AM2223" i="1"/>
  <c r="AB2223" i="1"/>
  <c r="AH2223" i="1"/>
  <c r="S2223" i="1"/>
  <c r="AG2223" i="1"/>
  <c r="K2223" i="1"/>
  <c r="AC2223" i="1"/>
  <c r="R2223" i="1"/>
  <c r="AO2223" i="1"/>
  <c r="AN2223" i="1"/>
  <c r="Q2223" i="1"/>
  <c r="AD2223" i="1"/>
  <c r="U2223" i="1"/>
  <c r="AQ2223" i="1"/>
  <c r="J2223" i="1"/>
  <c r="P2223" i="1"/>
  <c r="AV2223" i="1"/>
  <c r="AA2223" i="1"/>
  <c r="AU2223" i="1"/>
  <c r="W2223" i="1"/>
  <c r="AR2223" i="1"/>
  <c r="T2223" i="1"/>
  <c r="AI2223" i="1"/>
  <c r="AE2223" i="1"/>
  <c r="I2223" i="1"/>
  <c r="AF2223" i="1"/>
  <c r="AL2223" i="1"/>
  <c r="AP2223" i="1"/>
  <c r="M2223" i="1"/>
  <c r="AS2223" i="1"/>
  <c r="Y2223" i="1"/>
  <c r="X2223" i="1"/>
  <c r="V2223" i="1"/>
  <c r="AT2223" i="1"/>
  <c r="AX2223" i="1"/>
  <c r="O2223" i="1"/>
  <c r="L2223" i="1"/>
  <c r="N2223" i="1"/>
  <c r="Z2223" i="1"/>
  <c r="AJ2223" i="1"/>
  <c r="AI2238" i="1"/>
  <c r="AA2238" i="1"/>
  <c r="Y2238" i="1"/>
  <c r="V2238" i="1"/>
  <c r="AB2238" i="1"/>
  <c r="AL2238" i="1"/>
  <c r="H2238" i="1"/>
  <c r="AG2238" i="1"/>
  <c r="AT2238" i="1"/>
  <c r="P2238" i="1"/>
  <c r="N2238" i="1"/>
  <c r="AE2238" i="1"/>
  <c r="I2238" i="1"/>
  <c r="AN2238" i="1"/>
  <c r="AF2238" i="1"/>
  <c r="X2238" i="1"/>
  <c r="Q2238" i="1"/>
  <c r="R2238" i="1"/>
  <c r="M2238" i="1"/>
  <c r="AD2238" i="1"/>
  <c r="AK2238" i="1"/>
  <c r="AR2238" i="1"/>
  <c r="AJ2238" i="1"/>
  <c r="AH2238" i="1"/>
  <c r="W2238" i="1"/>
  <c r="AX2238" i="1"/>
  <c r="U2238" i="1"/>
  <c r="AM2238" i="1"/>
  <c r="O2238" i="1"/>
  <c r="AP2238" i="1"/>
  <c r="AV2238" i="1"/>
  <c r="T2238" i="1"/>
  <c r="J2238" i="1"/>
  <c r="AC2238" i="1"/>
  <c r="AS2238" i="1"/>
  <c r="Z2238" i="1"/>
  <c r="L2238" i="1"/>
  <c r="AO2238" i="1"/>
  <c r="AU2238" i="1"/>
  <c r="S2238" i="1"/>
  <c r="K2238" i="1"/>
  <c r="AQ2238" i="1"/>
  <c r="T2153" i="1"/>
  <c r="N2153" i="1"/>
  <c r="J2153" i="1"/>
  <c r="AN2153" i="1"/>
  <c r="AO2153" i="1"/>
  <c r="K2153" i="1"/>
  <c r="U2153" i="1"/>
  <c r="AU2153" i="1"/>
  <c r="AG2153" i="1"/>
  <c r="L2153" i="1"/>
  <c r="Y2153" i="1"/>
  <c r="AH2153" i="1"/>
  <c r="AP2153" i="1"/>
  <c r="X2153" i="1"/>
  <c r="S2153" i="1"/>
  <c r="AE2153" i="1"/>
  <c r="AD2153" i="1"/>
  <c r="I2153" i="1"/>
  <c r="O2153" i="1"/>
  <c r="W2153" i="1"/>
  <c r="AL2153" i="1"/>
  <c r="Z2153" i="1"/>
  <c r="AM2153" i="1"/>
  <c r="AC2153" i="1"/>
  <c r="AS2153" i="1"/>
  <c r="AT2153" i="1"/>
  <c r="M2153" i="1"/>
  <c r="Q2153" i="1"/>
  <c r="AA2153" i="1"/>
  <c r="AJ2153" i="1"/>
  <c r="AQ2153" i="1"/>
  <c r="AK2153" i="1"/>
  <c r="V2153" i="1"/>
  <c r="AV2153" i="1"/>
  <c r="AX2153" i="1"/>
  <c r="H2153" i="1"/>
  <c r="AR2153" i="1"/>
  <c r="R2153" i="1"/>
  <c r="AF2153" i="1"/>
  <c r="AB2153" i="1"/>
  <c r="AI2153" i="1"/>
  <c r="P2153" i="1"/>
  <c r="AK2142" i="1"/>
  <c r="I2142" i="1"/>
  <c r="AA2142" i="1"/>
  <c r="V2142" i="1"/>
  <c r="AH2142" i="1"/>
  <c r="AB2142" i="1"/>
  <c r="AF2142" i="1"/>
  <c r="J2142" i="1"/>
  <c r="O2142" i="1"/>
  <c r="AD2142" i="1"/>
  <c r="AL2142" i="1"/>
  <c r="U2142" i="1"/>
  <c r="AE2142" i="1"/>
  <c r="AS2142" i="1"/>
  <c r="S2142" i="1"/>
  <c r="AX2142" i="1"/>
  <c r="W2142" i="1"/>
  <c r="Q2142" i="1"/>
  <c r="M2142" i="1"/>
  <c r="AQ2142" i="1"/>
  <c r="AR2142" i="1"/>
  <c r="AJ2142" i="1"/>
  <c r="X2142" i="1"/>
  <c r="AG2142" i="1"/>
  <c r="R2142" i="1"/>
  <c r="L2142" i="1"/>
  <c r="AV2142" i="1"/>
  <c r="AM2142" i="1"/>
  <c r="Y2142" i="1"/>
  <c r="AN2142" i="1"/>
  <c r="N2142" i="1"/>
  <c r="AU2142" i="1"/>
  <c r="AP2142" i="1"/>
  <c r="AT2142" i="1"/>
  <c r="AI2142" i="1"/>
  <c r="P2142" i="1"/>
  <c r="T2142" i="1"/>
  <c r="H2142" i="1"/>
  <c r="AC2142" i="1"/>
  <c r="Z2142" i="1"/>
  <c r="AO2142" i="1"/>
  <c r="K2142" i="1"/>
  <c r="T2024" i="1"/>
  <c r="S2024" i="1"/>
  <c r="AL2024" i="1"/>
  <c r="AN2024" i="1"/>
  <c r="N2024" i="1"/>
  <c r="J2024" i="1"/>
  <c r="V2024" i="1"/>
  <c r="AE2024" i="1"/>
  <c r="AO2024" i="1"/>
  <c r="AV2024" i="1"/>
  <c r="Y2024" i="1"/>
  <c r="AH2024" i="1"/>
  <c r="AQ2024" i="1"/>
  <c r="X2024" i="1"/>
  <c r="Z2024" i="1"/>
  <c r="I2024" i="1"/>
  <c r="AS2024" i="1"/>
  <c r="AC2024" i="1"/>
  <c r="W2024" i="1"/>
  <c r="AA2024" i="1"/>
  <c r="AG2024" i="1"/>
  <c r="M2024" i="1"/>
  <c r="H2024" i="1"/>
  <c r="Q2024" i="1"/>
  <c r="AB2024" i="1"/>
  <c r="K2024" i="1"/>
  <c r="AP2024" i="1"/>
  <c r="AR2024" i="1"/>
  <c r="P2024" i="1"/>
  <c r="AF2024" i="1"/>
  <c r="AU2024" i="1"/>
  <c r="R2024" i="1"/>
  <c r="L2024" i="1"/>
  <c r="AT2024" i="1"/>
  <c r="AI2024" i="1"/>
  <c r="AM2024" i="1"/>
  <c r="AK2024" i="1"/>
  <c r="AJ2024" i="1"/>
  <c r="U2024" i="1"/>
  <c r="AD2024" i="1"/>
  <c r="AX2024" i="1"/>
  <c r="O2024" i="1"/>
  <c r="AE2079" i="1"/>
  <c r="AD2079" i="1"/>
  <c r="X2079" i="1"/>
  <c r="Q2079" i="1"/>
  <c r="Y2079" i="1"/>
  <c r="AP2079" i="1"/>
  <c r="AV2079" i="1"/>
  <c r="AB2079" i="1"/>
  <c r="S2079" i="1"/>
  <c r="U2079" i="1"/>
  <c r="AJ2079" i="1"/>
  <c r="O2079" i="1"/>
  <c r="L2079" i="1"/>
  <c r="AT2079" i="1"/>
  <c r="AX2079" i="1"/>
  <c r="T2079" i="1"/>
  <c r="K2079" i="1"/>
  <c r="AH2079" i="1"/>
  <c r="AN2079" i="1"/>
  <c r="AL2079" i="1"/>
  <c r="AI2079" i="1"/>
  <c r="AQ2079" i="1"/>
  <c r="AU2079" i="1"/>
  <c r="V2079" i="1"/>
  <c r="AF2079" i="1"/>
  <c r="AA2079" i="1"/>
  <c r="AG2079" i="1"/>
  <c r="N2079" i="1"/>
  <c r="AM2079" i="1"/>
  <c r="W2079" i="1"/>
  <c r="R2079" i="1"/>
  <c r="M2079" i="1"/>
  <c r="H2079" i="1"/>
  <c r="P2079" i="1"/>
  <c r="J2079" i="1"/>
  <c r="AO2079" i="1"/>
  <c r="Z2079" i="1"/>
  <c r="AC2079" i="1"/>
  <c r="I2079" i="1"/>
  <c r="AK2079" i="1"/>
  <c r="AS2079" i="1"/>
  <c r="AR2079" i="1"/>
  <c r="Y2200" i="1"/>
  <c r="AV2200" i="1"/>
  <c r="AI2200" i="1"/>
  <c r="J2200" i="1"/>
  <c r="AS2200" i="1"/>
  <c r="U2200" i="1"/>
  <c r="AJ2200" i="1"/>
  <c r="T2200" i="1"/>
  <c r="AC2200" i="1"/>
  <c r="AB2200" i="1"/>
  <c r="AE2200" i="1"/>
  <c r="X2200" i="1"/>
  <c r="AD2200" i="1"/>
  <c r="Q2200" i="1"/>
  <c r="AQ2200" i="1"/>
  <c r="AH2200" i="1"/>
  <c r="M2200" i="1"/>
  <c r="O2200" i="1"/>
  <c r="AT2200" i="1"/>
  <c r="R2200" i="1"/>
  <c r="I2200" i="1"/>
  <c r="AF2200" i="1"/>
  <c r="K2200" i="1"/>
  <c r="AL2200" i="1"/>
  <c r="AK2200" i="1"/>
  <c r="P2200" i="1"/>
  <c r="AG2200" i="1"/>
  <c r="AP2200" i="1"/>
  <c r="AR2200" i="1"/>
  <c r="H2200" i="1"/>
  <c r="AM2200" i="1"/>
  <c r="AX2200" i="1"/>
  <c r="S2200" i="1"/>
  <c r="AA2200" i="1"/>
  <c r="AU2200" i="1"/>
  <c r="Z2200" i="1"/>
  <c r="N2200" i="1"/>
  <c r="L2200" i="1"/>
  <c r="W2200" i="1"/>
  <c r="AN2200" i="1"/>
  <c r="V2200" i="1"/>
  <c r="AO2200" i="1"/>
  <c r="Q1783" i="1"/>
  <c r="J1783" i="1"/>
  <c r="AN1783" i="1"/>
  <c r="AS1783" i="1"/>
  <c r="S1783" i="1"/>
  <c r="AK1783" i="1"/>
  <c r="AH1783" i="1"/>
  <c r="R1783" i="1"/>
  <c r="X1783" i="1"/>
  <c r="AQ1783" i="1"/>
  <c r="AJ1783" i="1"/>
  <c r="AF1783" i="1"/>
  <c r="W1783" i="1"/>
  <c r="AC1783" i="1"/>
  <c r="AE1783" i="1"/>
  <c r="AR1783" i="1"/>
  <c r="AI1783" i="1"/>
  <c r="U1783" i="1"/>
  <c r="V1783" i="1"/>
  <c r="I1783" i="1"/>
  <c r="P1783" i="1"/>
  <c r="AB1783" i="1"/>
  <c r="AV1783" i="1"/>
  <c r="AT1783" i="1"/>
  <c r="Y1783" i="1"/>
  <c r="AP1783" i="1"/>
  <c r="M1783" i="1"/>
  <c r="N1783" i="1"/>
  <c r="AA1783" i="1"/>
  <c r="AD1783" i="1"/>
  <c r="AG1783" i="1"/>
  <c r="O1783" i="1"/>
  <c r="L1783" i="1"/>
  <c r="AO1783" i="1"/>
  <c r="AU1783" i="1"/>
  <c r="AX1783" i="1"/>
  <c r="K1783" i="1"/>
  <c r="Z1783" i="1"/>
  <c r="T1783" i="1"/>
  <c r="AM1783" i="1"/>
  <c r="AL1783" i="1"/>
  <c r="H1783" i="1"/>
  <c r="AL1805" i="1"/>
  <c r="AS1805" i="1"/>
  <c r="AK1805" i="1"/>
  <c r="S1805" i="1"/>
  <c r="I1805" i="1"/>
  <c r="AG1805" i="1"/>
  <c r="Z1805" i="1"/>
  <c r="U1805" i="1"/>
  <c r="AU1805" i="1"/>
  <c r="AC1805" i="1"/>
  <c r="AX1805" i="1"/>
  <c r="AJ1805" i="1"/>
  <c r="AP1805" i="1"/>
  <c r="K1805" i="1"/>
  <c r="AO1805" i="1"/>
  <c r="AI1805" i="1"/>
  <c r="O1805" i="1"/>
  <c r="AQ1805" i="1"/>
  <c r="J1805" i="1"/>
  <c r="AB1805" i="1"/>
  <c r="AE1805" i="1"/>
  <c r="AR1805" i="1"/>
  <c r="T1805" i="1"/>
  <c r="AN1805" i="1"/>
  <c r="AD1805" i="1"/>
  <c r="N1805" i="1"/>
  <c r="H1805" i="1"/>
  <c r="R1805" i="1"/>
  <c r="AV1805" i="1"/>
  <c r="AT1805" i="1"/>
  <c r="L1805" i="1"/>
  <c r="X1805" i="1"/>
  <c r="M1805" i="1"/>
  <c r="Q1805" i="1"/>
  <c r="Y1805" i="1"/>
  <c r="AA1805" i="1"/>
  <c r="AF1805" i="1"/>
  <c r="V1805" i="1"/>
  <c r="AH1805" i="1"/>
  <c r="W1805" i="1"/>
  <c r="AM1805" i="1"/>
  <c r="P1805" i="1"/>
  <c r="AC2110" i="1"/>
  <c r="Z2110" i="1"/>
  <c r="AH2110" i="1"/>
  <c r="AD2110" i="1"/>
  <c r="R2110" i="1"/>
  <c r="N2110" i="1"/>
  <c r="I2110" i="1"/>
  <c r="AM2110" i="1"/>
  <c r="AK2110" i="1"/>
  <c r="Y2110" i="1"/>
  <c r="AX2110" i="1"/>
  <c r="X2110" i="1"/>
  <c r="AG2110" i="1"/>
  <c r="AQ2110" i="1"/>
  <c r="AN2110" i="1"/>
  <c r="AR2110" i="1"/>
  <c r="AS2110" i="1"/>
  <c r="AU2110" i="1"/>
  <c r="Q2110" i="1"/>
  <c r="J2110" i="1"/>
  <c r="AF2110" i="1"/>
  <c r="O2110" i="1"/>
  <c r="AO2110" i="1"/>
  <c r="W2110" i="1"/>
  <c r="AJ2110" i="1"/>
  <c r="L2110" i="1"/>
  <c r="AV2110" i="1"/>
  <c r="AE2110" i="1"/>
  <c r="AA2110" i="1"/>
  <c r="S2110" i="1"/>
  <c r="T2110" i="1"/>
  <c r="H2110" i="1"/>
  <c r="AP2110" i="1"/>
  <c r="K2110" i="1"/>
  <c r="M2110" i="1"/>
  <c r="P2110" i="1"/>
  <c r="AL2110" i="1"/>
  <c r="AT2110" i="1"/>
  <c r="U2110" i="1"/>
  <c r="AB2110" i="1"/>
  <c r="V2110" i="1"/>
  <c r="AI2110" i="1"/>
  <c r="AE1540" i="1"/>
  <c r="AG1540" i="1"/>
  <c r="N1540" i="1"/>
  <c r="T1540" i="1"/>
  <c r="AD1540" i="1"/>
  <c r="U1540" i="1"/>
  <c r="AS1540" i="1"/>
  <c r="AU1540" i="1"/>
  <c r="Q1540" i="1"/>
  <c r="AI1540" i="1"/>
  <c r="AM1540" i="1"/>
  <c r="K1540" i="1"/>
  <c r="AX1540" i="1"/>
  <c r="I1540" i="1"/>
  <c r="AK1540" i="1"/>
  <c r="AP1540" i="1"/>
  <c r="AR1540" i="1"/>
  <c r="L1540" i="1"/>
  <c r="W1540" i="1"/>
  <c r="AH1540" i="1"/>
  <c r="O1540" i="1"/>
  <c r="AO1540" i="1"/>
  <c r="AJ1540" i="1"/>
  <c r="Y1540" i="1"/>
  <c r="AL1540" i="1"/>
  <c r="AN1540" i="1"/>
  <c r="P1540" i="1"/>
  <c r="AC1540" i="1"/>
  <c r="AF1540" i="1"/>
  <c r="H1540" i="1"/>
  <c r="V1540" i="1"/>
  <c r="AB1540" i="1"/>
  <c r="X1540" i="1"/>
  <c r="M1540" i="1"/>
  <c r="Z1540" i="1"/>
  <c r="S1540" i="1"/>
  <c r="AV1540" i="1"/>
  <c r="J1540" i="1"/>
  <c r="AA1540" i="1"/>
  <c r="AQ1540" i="1"/>
  <c r="R1540" i="1"/>
  <c r="AT1540" i="1"/>
  <c r="U2023" i="1"/>
  <c r="R2023" i="1"/>
  <c r="W2023" i="1"/>
  <c r="AO2023" i="1"/>
  <c r="O2023" i="1"/>
  <c r="AH2023" i="1"/>
  <c r="S2023" i="1"/>
  <c r="AM2023" i="1"/>
  <c r="J2023" i="1"/>
  <c r="AV2023" i="1"/>
  <c r="AI2023" i="1"/>
  <c r="AL2023" i="1"/>
  <c r="AJ2023" i="1"/>
  <c r="Y2023" i="1"/>
  <c r="X2023" i="1"/>
  <c r="AP2023" i="1"/>
  <c r="AE2023" i="1"/>
  <c r="AF2023" i="1"/>
  <c r="Q2023" i="1"/>
  <c r="Z2023" i="1"/>
  <c r="K2023" i="1"/>
  <c r="AR2023" i="1"/>
  <c r="AQ2023" i="1"/>
  <c r="AA2023" i="1"/>
  <c r="N2023" i="1"/>
  <c r="T2023" i="1"/>
  <c r="P2023" i="1"/>
  <c r="AU2023" i="1"/>
  <c r="M2023" i="1"/>
  <c r="AK2023" i="1"/>
  <c r="AD2023" i="1"/>
  <c r="H2023" i="1"/>
  <c r="L2023" i="1"/>
  <c r="AN2023" i="1"/>
  <c r="AX2023" i="1"/>
  <c r="I2023" i="1"/>
  <c r="AG2023" i="1"/>
  <c r="AB2023" i="1"/>
  <c r="AC2023" i="1"/>
  <c r="AT2023" i="1"/>
  <c r="AS2023" i="1"/>
  <c r="V2023" i="1"/>
  <c r="AE1834" i="1"/>
  <c r="U1834" i="1"/>
  <c r="AJ1834" i="1"/>
  <c r="AD1834" i="1"/>
  <c r="AF1834" i="1"/>
  <c r="AQ1834" i="1"/>
  <c r="AG1834" i="1"/>
  <c r="AN1834" i="1"/>
  <c r="AO1834" i="1"/>
  <c r="M1834" i="1"/>
  <c r="AH1834" i="1"/>
  <c r="AC1834" i="1"/>
  <c r="Y1834" i="1"/>
  <c r="AV1834" i="1"/>
  <c r="P1834" i="1"/>
  <c r="Z1834" i="1"/>
  <c r="R1834" i="1"/>
  <c r="K1834" i="1"/>
  <c r="AK1834" i="1"/>
  <c r="AS1834" i="1"/>
  <c r="AT1834" i="1"/>
  <c r="S1834" i="1"/>
  <c r="V1834" i="1"/>
  <c r="AB1834" i="1"/>
  <c r="AP1834" i="1"/>
  <c r="H1834" i="1"/>
  <c r="L1834" i="1"/>
  <c r="AM1834" i="1"/>
  <c r="AI1834" i="1"/>
  <c r="O1834" i="1"/>
  <c r="AR1834" i="1"/>
  <c r="AX1834" i="1"/>
  <c r="AA1834" i="1"/>
  <c r="W1834" i="1"/>
  <c r="X1834" i="1"/>
  <c r="T1834" i="1"/>
  <c r="AU1834" i="1"/>
  <c r="AL1834" i="1"/>
  <c r="Q1834" i="1"/>
  <c r="N1834" i="1"/>
  <c r="I1834" i="1"/>
  <c r="J1834" i="1"/>
  <c r="AU2003" i="1"/>
  <c r="AS2003" i="1"/>
  <c r="S2003" i="1"/>
  <c r="AT2003" i="1"/>
  <c r="P2003" i="1"/>
  <c r="R2003" i="1"/>
  <c r="AI2003" i="1"/>
  <c r="J2003" i="1"/>
  <c r="W2003" i="1"/>
  <c r="AC2003" i="1"/>
  <c r="AE2003" i="1"/>
  <c r="M2003" i="1"/>
  <c r="AO2003" i="1"/>
  <c r="Q2003" i="1"/>
  <c r="AQ2003" i="1"/>
  <c r="AK2003" i="1"/>
  <c r="AP2003" i="1"/>
  <c r="N2003" i="1"/>
  <c r="AG2003" i="1"/>
  <c r="AM2003" i="1"/>
  <c r="AX2003" i="1"/>
  <c r="AJ2003" i="1"/>
  <c r="AN2003" i="1"/>
  <c r="AV2003" i="1"/>
  <c r="U2003" i="1"/>
  <c r="I2003" i="1"/>
  <c r="AL2003" i="1"/>
  <c r="AA2003" i="1"/>
  <c r="V2003" i="1"/>
  <c r="H2003" i="1"/>
  <c r="X2003" i="1"/>
  <c r="AH2003" i="1"/>
  <c r="K2003" i="1"/>
  <c r="AD2003" i="1"/>
  <c r="AB2003" i="1"/>
  <c r="Z2003" i="1"/>
  <c r="O2003" i="1"/>
  <c r="Y2003" i="1"/>
  <c r="L2003" i="1"/>
  <c r="T2003" i="1"/>
  <c r="AF2003" i="1"/>
  <c r="AR2003" i="1"/>
  <c r="AX1731" i="1"/>
  <c r="T1731" i="1"/>
  <c r="AL1731" i="1"/>
  <c r="H1731" i="1"/>
  <c r="AC1731" i="1"/>
  <c r="J1731" i="1"/>
  <c r="AQ1731" i="1"/>
  <c r="AG1731" i="1"/>
  <c r="AS1731" i="1"/>
  <c r="AH1731" i="1"/>
  <c r="V1731" i="1"/>
  <c r="O1731" i="1"/>
  <c r="AJ1731" i="1"/>
  <c r="Z1731" i="1"/>
  <c r="AN1731" i="1"/>
  <c r="AM1731" i="1"/>
  <c r="AP1731" i="1"/>
  <c r="P1731" i="1"/>
  <c r="AD1731" i="1"/>
  <c r="AI1731" i="1"/>
  <c r="W1731" i="1"/>
  <c r="AK1731" i="1"/>
  <c r="AE1731" i="1"/>
  <c r="U1731" i="1"/>
  <c r="AB1731" i="1"/>
  <c r="AF1731" i="1"/>
  <c r="X1731" i="1"/>
  <c r="AU1731" i="1"/>
  <c r="S1731" i="1"/>
  <c r="Y1731" i="1"/>
  <c r="AV1731" i="1"/>
  <c r="N1731" i="1"/>
  <c r="I1731" i="1"/>
  <c r="K1731" i="1"/>
  <c r="L1731" i="1"/>
  <c r="AO1731" i="1"/>
  <c r="AA1731" i="1"/>
  <c r="AR1731" i="1"/>
  <c r="AT1731" i="1"/>
  <c r="R1731" i="1"/>
  <c r="M1731" i="1"/>
  <c r="Q1731" i="1"/>
  <c r="AR1982" i="1"/>
  <c r="AU1982" i="1"/>
  <c r="P1982" i="1"/>
  <c r="N1982" i="1"/>
  <c r="M1982" i="1"/>
  <c r="AH1982" i="1"/>
  <c r="AF1982" i="1"/>
  <c r="AA1982" i="1"/>
  <c r="J1982" i="1"/>
  <c r="Z1982" i="1"/>
  <c r="AB1982" i="1"/>
  <c r="O1982" i="1"/>
  <c r="AT1982" i="1"/>
  <c r="K1982" i="1"/>
  <c r="AN1982" i="1"/>
  <c r="AM1982" i="1"/>
  <c r="AD1982" i="1"/>
  <c r="R1982" i="1"/>
  <c r="AJ1982" i="1"/>
  <c r="AO1982" i="1"/>
  <c r="AX1982" i="1"/>
  <c r="AG1982" i="1"/>
  <c r="AK1982" i="1"/>
  <c r="AS1982" i="1"/>
  <c r="W1982" i="1"/>
  <c r="T1982" i="1"/>
  <c r="Q1982" i="1"/>
  <c r="AV1982" i="1"/>
  <c r="AC1982" i="1"/>
  <c r="U1982" i="1"/>
  <c r="V1982" i="1"/>
  <c r="AP1982" i="1"/>
  <c r="AI1982" i="1"/>
  <c r="I1982" i="1"/>
  <c r="AQ1982" i="1"/>
  <c r="S1982" i="1"/>
  <c r="AE1982" i="1"/>
  <c r="L1982" i="1"/>
  <c r="AL1982" i="1"/>
  <c r="H1982" i="1"/>
  <c r="X1982" i="1"/>
  <c r="Y1982" i="1"/>
  <c r="N1933" i="1"/>
  <c r="AP1933" i="1"/>
  <c r="AA1933" i="1"/>
  <c r="AS1933" i="1"/>
  <c r="AD1933" i="1"/>
  <c r="V1933" i="1"/>
  <c r="AQ1933" i="1"/>
  <c r="M1933" i="1"/>
  <c r="AH1933" i="1"/>
  <c r="AT1933" i="1"/>
  <c r="AM1933" i="1"/>
  <c r="U1933" i="1"/>
  <c r="AN1933" i="1"/>
  <c r="AV1933" i="1"/>
  <c r="I1933" i="1"/>
  <c r="AK1933" i="1"/>
  <c r="K1933" i="1"/>
  <c r="AL1933" i="1"/>
  <c r="AE1933" i="1"/>
  <c r="O1933" i="1"/>
  <c r="AX1933" i="1"/>
  <c r="W1933" i="1"/>
  <c r="X1933" i="1"/>
  <c r="AI1933" i="1"/>
  <c r="R1933" i="1"/>
  <c r="AF1933" i="1"/>
  <c r="J1933" i="1"/>
  <c r="AR1933" i="1"/>
  <c r="L1933" i="1"/>
  <c r="S1933" i="1"/>
  <c r="H1933" i="1"/>
  <c r="AJ1933" i="1"/>
  <c r="T1933" i="1"/>
  <c r="Q1933" i="1"/>
  <c r="AO1933" i="1"/>
  <c r="Y1933" i="1"/>
  <c r="AB1933" i="1"/>
  <c r="P1933" i="1"/>
  <c r="Z1933" i="1"/>
  <c r="AG1933" i="1"/>
  <c r="AC1933" i="1"/>
  <c r="AU1933" i="1"/>
  <c r="AN2043" i="1"/>
  <c r="R2043" i="1"/>
  <c r="AS2043" i="1"/>
  <c r="V2043" i="1"/>
  <c r="AD2043" i="1"/>
  <c r="AA2043" i="1"/>
  <c r="AJ2043" i="1"/>
  <c r="AM2043" i="1"/>
  <c r="K2043" i="1"/>
  <c r="AK2043" i="1"/>
  <c r="X2043" i="1"/>
  <c r="AC2043" i="1"/>
  <c r="W2043" i="1"/>
  <c r="AR2043" i="1"/>
  <c r="Z2043" i="1"/>
  <c r="AF2043" i="1"/>
  <c r="J2043" i="1"/>
  <c r="M2043" i="1"/>
  <c r="S2043" i="1"/>
  <c r="AT2043" i="1"/>
  <c r="AX2043" i="1"/>
  <c r="AL2043" i="1"/>
  <c r="AB2043" i="1"/>
  <c r="Y2043" i="1"/>
  <c r="I2043" i="1"/>
  <c r="AV2043" i="1"/>
  <c r="H2043" i="1"/>
  <c r="AI2043" i="1"/>
  <c r="N2043" i="1"/>
  <c r="L2043" i="1"/>
  <c r="AG2043" i="1"/>
  <c r="O2043" i="1"/>
  <c r="AQ2043" i="1"/>
  <c r="AP2043" i="1"/>
  <c r="P2043" i="1"/>
  <c r="T2043" i="1"/>
  <c r="AE2043" i="1"/>
  <c r="AO2043" i="1"/>
  <c r="U2043" i="1"/>
  <c r="Q2043" i="1"/>
  <c r="AU2043" i="1"/>
  <c r="AH2043" i="1"/>
  <c r="W1833" i="1"/>
  <c r="P1833" i="1"/>
  <c r="L1833" i="1"/>
  <c r="AN1833" i="1"/>
  <c r="AU1833" i="1"/>
  <c r="S1833" i="1"/>
  <c r="I1833" i="1"/>
  <c r="AJ1833" i="1"/>
  <c r="V1833" i="1"/>
  <c r="AE1833" i="1"/>
  <c r="Z1833" i="1"/>
  <c r="AH1833" i="1"/>
  <c r="AG1833" i="1"/>
  <c r="AQ1833" i="1"/>
  <c r="O1833" i="1"/>
  <c r="U1833" i="1"/>
  <c r="AC1833" i="1"/>
  <c r="T1833" i="1"/>
  <c r="R1833" i="1"/>
  <c r="AB1833" i="1"/>
  <c r="Q1833" i="1"/>
  <c r="AF1833" i="1"/>
  <c r="AO1833" i="1"/>
  <c r="H1833" i="1"/>
  <c r="AA1833" i="1"/>
  <c r="AS1833" i="1"/>
  <c r="K1833" i="1"/>
  <c r="Y1833" i="1"/>
  <c r="AL1833" i="1"/>
  <c r="X1833" i="1"/>
  <c r="AM1833" i="1"/>
  <c r="AP1833" i="1"/>
  <c r="AD1833" i="1"/>
  <c r="AK1833" i="1"/>
  <c r="J1833" i="1"/>
  <c r="AX1833" i="1"/>
  <c r="M1833" i="1"/>
  <c r="AT1833" i="1"/>
  <c r="AV1833" i="1"/>
  <c r="AR1833" i="1"/>
  <c r="AI1833" i="1"/>
  <c r="N1833" i="1"/>
  <c r="H2160" i="1"/>
  <c r="I2160" i="1"/>
  <c r="W2160" i="1"/>
  <c r="AR2160" i="1"/>
  <c r="AO2160" i="1"/>
  <c r="AV2160" i="1"/>
  <c r="T2160" i="1"/>
  <c r="AQ2160" i="1"/>
  <c r="AT2160" i="1"/>
  <c r="AS2160" i="1"/>
  <c r="AI2160" i="1"/>
  <c r="U2160" i="1"/>
  <c r="J2160" i="1"/>
  <c r="AB2160" i="1"/>
  <c r="AD2160" i="1"/>
  <c r="P2160" i="1"/>
  <c r="AE2160" i="1"/>
  <c r="R2160" i="1"/>
  <c r="AF2160" i="1"/>
  <c r="K2160" i="1"/>
  <c r="AX2160" i="1"/>
  <c r="AN2160" i="1"/>
  <c r="L2160" i="1"/>
  <c r="AA2160" i="1"/>
  <c r="N2160" i="1"/>
  <c r="AL2160" i="1"/>
  <c r="S2160" i="1"/>
  <c r="Y2160" i="1"/>
  <c r="Z2160" i="1"/>
  <c r="V2160" i="1"/>
  <c r="AC2160" i="1"/>
  <c r="AG2160" i="1"/>
  <c r="AK2160" i="1"/>
  <c r="O2160" i="1"/>
  <c r="Q2160" i="1"/>
  <c r="AH2160" i="1"/>
  <c r="AJ2160" i="1"/>
  <c r="AM2160" i="1"/>
  <c r="AP2160" i="1"/>
  <c r="M2160" i="1"/>
  <c r="X2160" i="1"/>
  <c r="AU2160" i="1"/>
  <c r="AU1951" i="1"/>
  <c r="AS1951" i="1"/>
  <c r="S1951" i="1"/>
  <c r="Z1951" i="1"/>
  <c r="P1951" i="1"/>
  <c r="AH1951" i="1"/>
  <c r="AI1951" i="1"/>
  <c r="AD1951" i="1"/>
  <c r="W1951" i="1"/>
  <c r="V1951" i="1"/>
  <c r="AE1951" i="1"/>
  <c r="M1951" i="1"/>
  <c r="I1951" i="1"/>
  <c r="N1951" i="1"/>
  <c r="AQ1951" i="1"/>
  <c r="AK1951" i="1"/>
  <c r="R1951" i="1"/>
  <c r="J1951" i="1"/>
  <c r="Q1951" i="1"/>
  <c r="AB1951" i="1"/>
  <c r="AX1951" i="1"/>
  <c r="AJ1951" i="1"/>
  <c r="AN1951" i="1"/>
  <c r="AV1951" i="1"/>
  <c r="U1951" i="1"/>
  <c r="Y1951" i="1"/>
  <c r="AP1951" i="1"/>
  <c r="AO1951" i="1"/>
  <c r="AL1951" i="1"/>
  <c r="H1951" i="1"/>
  <c r="X1951" i="1"/>
  <c r="AT1951" i="1"/>
  <c r="K1951" i="1"/>
  <c r="AG1951" i="1"/>
  <c r="AM1951" i="1"/>
  <c r="AR1951" i="1"/>
  <c r="O1951" i="1"/>
  <c r="AA1951" i="1"/>
  <c r="AC1951" i="1"/>
  <c r="T1951" i="1"/>
  <c r="AF1951" i="1"/>
  <c r="L1951" i="1"/>
  <c r="U1869" i="1"/>
  <c r="R1869" i="1"/>
  <c r="AD1869" i="1"/>
  <c r="AO1869" i="1"/>
  <c r="L1869" i="1"/>
  <c r="W1869" i="1"/>
  <c r="S1869" i="1"/>
  <c r="AM1869" i="1"/>
  <c r="AA1869" i="1"/>
  <c r="AC1869" i="1"/>
  <c r="K1869" i="1"/>
  <c r="AJ1869" i="1"/>
  <c r="AB1869" i="1"/>
  <c r="Y1869" i="1"/>
  <c r="X1869" i="1"/>
  <c r="AR1869" i="1"/>
  <c r="AU1869" i="1"/>
  <c r="AE1869" i="1"/>
  <c r="J1869" i="1"/>
  <c r="P1869" i="1"/>
  <c r="Z1869" i="1"/>
  <c r="O1869" i="1"/>
  <c r="I1869" i="1"/>
  <c r="AQ1869" i="1"/>
  <c r="AG1869" i="1"/>
  <c r="Q1869" i="1"/>
  <c r="AP1869" i="1"/>
  <c r="AL1869" i="1"/>
  <c r="AT1869" i="1"/>
  <c r="T1869" i="1"/>
  <c r="M1869" i="1"/>
  <c r="N1869" i="1"/>
  <c r="AF1869" i="1"/>
  <c r="AH1869" i="1"/>
  <c r="AS1869" i="1"/>
  <c r="V1869" i="1"/>
  <c r="AK1869" i="1"/>
  <c r="AV1869" i="1"/>
  <c r="H1869" i="1"/>
  <c r="AX1869" i="1"/>
  <c r="AN1869" i="1"/>
  <c r="AI1869" i="1"/>
  <c r="AB1897" i="1"/>
  <c r="T1897" i="1"/>
  <c r="AG1897" i="1"/>
  <c r="AI1897" i="1"/>
  <c r="V1897" i="1"/>
  <c r="AJ1897" i="1"/>
  <c r="AR1897" i="1"/>
  <c r="W1897" i="1"/>
  <c r="AE1897" i="1"/>
  <c r="P1897" i="1"/>
  <c r="AC1897" i="1"/>
  <c r="AF1897" i="1"/>
  <c r="AP1897" i="1"/>
  <c r="I1897" i="1"/>
  <c r="AM1897" i="1"/>
  <c r="M1897" i="1"/>
  <c r="H1897" i="1"/>
  <c r="AL1897" i="1"/>
  <c r="L1897" i="1"/>
  <c r="Z1897" i="1"/>
  <c r="U1897" i="1"/>
  <c r="J1897" i="1"/>
  <c r="AT1897" i="1"/>
  <c r="AU1897" i="1"/>
  <c r="AK1897" i="1"/>
  <c r="X1897" i="1"/>
  <c r="AD1897" i="1"/>
  <c r="AH1897" i="1"/>
  <c r="R1897" i="1"/>
  <c r="AA1897" i="1"/>
  <c r="AN1897" i="1"/>
  <c r="AX1897" i="1"/>
  <c r="O1897" i="1"/>
  <c r="S1897" i="1"/>
  <c r="K1897" i="1"/>
  <c r="N1897" i="1"/>
  <c r="AV1897" i="1"/>
  <c r="Q1897" i="1"/>
  <c r="AO1897" i="1"/>
  <c r="AQ1897" i="1"/>
  <c r="AS1897" i="1"/>
  <c r="Y1897" i="1"/>
  <c r="AE2063" i="1"/>
  <c r="AG2063" i="1"/>
  <c r="Q2063" i="1"/>
  <c r="AF2063" i="1"/>
  <c r="V2063" i="1"/>
  <c r="P2063" i="1"/>
  <c r="K2063" i="1"/>
  <c r="I2063" i="1"/>
  <c r="AM2063" i="1"/>
  <c r="Y2063" i="1"/>
  <c r="AX2063" i="1"/>
  <c r="AU2063" i="1"/>
  <c r="T2063" i="1"/>
  <c r="S2063" i="1"/>
  <c r="L2063" i="1"/>
  <c r="AL2063" i="1"/>
  <c r="R2063" i="1"/>
  <c r="AQ2063" i="1"/>
  <c r="AD2063" i="1"/>
  <c r="AT2063" i="1"/>
  <c r="AJ2063" i="1"/>
  <c r="O2063" i="1"/>
  <c r="X2063" i="1"/>
  <c r="AB2063" i="1"/>
  <c r="N2063" i="1"/>
  <c r="AO2063" i="1"/>
  <c r="AR2063" i="1"/>
  <c r="AV2063" i="1"/>
  <c r="J2063" i="1"/>
  <c r="M2063" i="1"/>
  <c r="AK2063" i="1"/>
  <c r="Z2063" i="1"/>
  <c r="AI2063" i="1"/>
  <c r="AS2063" i="1"/>
  <c r="AP2063" i="1"/>
  <c r="AC2063" i="1"/>
  <c r="W2063" i="1"/>
  <c r="AN2063" i="1"/>
  <c r="AH2063" i="1"/>
  <c r="U2063" i="1"/>
  <c r="H2063" i="1"/>
  <c r="AA2063" i="1"/>
  <c r="S2096" i="1"/>
  <c r="AS2096" i="1"/>
  <c r="AM2096" i="1"/>
  <c r="AC2096" i="1"/>
  <c r="AB2096" i="1"/>
  <c r="U2096" i="1"/>
  <c r="AQ2096" i="1"/>
  <c r="AA2096" i="1"/>
  <c r="AR2096" i="1"/>
  <c r="Y2096" i="1"/>
  <c r="P2096" i="1"/>
  <c r="AJ2096" i="1"/>
  <c r="AU2096" i="1"/>
  <c r="AG2096" i="1"/>
  <c r="V2096" i="1"/>
  <c r="AI2096" i="1"/>
  <c r="N2096" i="1"/>
  <c r="O2096" i="1"/>
  <c r="W2096" i="1"/>
  <c r="AT2096" i="1"/>
  <c r="K2096" i="1"/>
  <c r="M2096" i="1"/>
  <c r="AP2096" i="1"/>
  <c r="AO2096" i="1"/>
  <c r="AH2096" i="1"/>
  <c r="I2096" i="1"/>
  <c r="AV2096" i="1"/>
  <c r="AE2096" i="1"/>
  <c r="AK2096" i="1"/>
  <c r="AL2096" i="1"/>
  <c r="J2096" i="1"/>
  <c r="L2096" i="1"/>
  <c r="H2096" i="1"/>
  <c r="AX2096" i="1"/>
  <c r="R2096" i="1"/>
  <c r="AF2096" i="1"/>
  <c r="Z2096" i="1"/>
  <c r="AN2096" i="1"/>
  <c r="T2096" i="1"/>
  <c r="AD2096" i="1"/>
  <c r="X2096" i="1"/>
  <c r="Q2096" i="1"/>
  <c r="T1876" i="1"/>
  <c r="AG1876" i="1"/>
  <c r="N1876" i="1"/>
  <c r="AU1876" i="1"/>
  <c r="AI1876" i="1"/>
  <c r="AK1876" i="1"/>
  <c r="O1876" i="1"/>
  <c r="P1876" i="1"/>
  <c r="K1876" i="1"/>
  <c r="AC1876" i="1"/>
  <c r="J1876" i="1"/>
  <c r="AO1876" i="1"/>
  <c r="X1876" i="1"/>
  <c r="AD1876" i="1"/>
  <c r="AA1876" i="1"/>
  <c r="AN1876" i="1"/>
  <c r="M1876" i="1"/>
  <c r="AF1876" i="1"/>
  <c r="AB1876" i="1"/>
  <c r="V1876" i="1"/>
  <c r="L1876" i="1"/>
  <c r="AP1876" i="1"/>
  <c r="S1876" i="1"/>
  <c r="AR1876" i="1"/>
  <c r="R1876" i="1"/>
  <c r="Q1876" i="1"/>
  <c r="AQ1876" i="1"/>
  <c r="AJ1876" i="1"/>
  <c r="W1876" i="1"/>
  <c r="AM1876" i="1"/>
  <c r="H1876" i="1"/>
  <c r="AX1876" i="1"/>
  <c r="U1876" i="1"/>
  <c r="AT1876" i="1"/>
  <c r="AL1876" i="1"/>
  <c r="AS1876" i="1"/>
  <c r="AH1876" i="1"/>
  <c r="Y1876" i="1"/>
  <c r="I1876" i="1"/>
  <c r="Z1876" i="1"/>
  <c r="AV1876" i="1"/>
  <c r="AE1876" i="1"/>
  <c r="AX1616" i="1"/>
  <c r="AH1616" i="1"/>
  <c r="Q1616" i="1"/>
  <c r="AN1616" i="1"/>
  <c r="X1616" i="1"/>
  <c r="AI1616" i="1"/>
  <c r="AP1616" i="1"/>
  <c r="AL1616" i="1"/>
  <c r="AB1616" i="1"/>
  <c r="O1616" i="1"/>
  <c r="AG1616" i="1"/>
  <c r="W1616" i="1"/>
  <c r="U1616" i="1"/>
  <c r="AV1616" i="1"/>
  <c r="Y1616" i="1"/>
  <c r="AF1616" i="1"/>
  <c r="H1616" i="1"/>
  <c r="AO1616" i="1"/>
  <c r="K1616" i="1"/>
  <c r="V1616" i="1"/>
  <c r="AU1616" i="1"/>
  <c r="Z1616" i="1"/>
  <c r="P1616" i="1"/>
  <c r="AE1616" i="1"/>
  <c r="N1616" i="1"/>
  <c r="R1616" i="1"/>
  <c r="AJ1616" i="1"/>
  <c r="T1616" i="1"/>
  <c r="AQ1616" i="1"/>
  <c r="AM1616" i="1"/>
  <c r="AT1616" i="1"/>
  <c r="J1616" i="1"/>
  <c r="AR1616" i="1"/>
  <c r="AK1616" i="1"/>
  <c r="M1616" i="1"/>
  <c r="AA1616" i="1"/>
  <c r="S1616" i="1"/>
  <c r="AD1616" i="1"/>
  <c r="I1616" i="1"/>
  <c r="L1616" i="1"/>
  <c r="AC1616" i="1"/>
  <c r="AS1616" i="1"/>
  <c r="J2221" i="1"/>
  <c r="AB2221" i="1"/>
  <c r="L2221" i="1"/>
  <c r="AQ2221" i="1"/>
  <c r="O2221" i="1"/>
  <c r="I2221" i="1"/>
  <c r="AA2221" i="1"/>
  <c r="AJ2221" i="1"/>
  <c r="AF2221" i="1"/>
  <c r="AE2221" i="1"/>
  <c r="AD2221" i="1"/>
  <c r="X2221" i="1"/>
  <c r="W2221" i="1"/>
  <c r="AM2221" i="1"/>
  <c r="T2221" i="1"/>
  <c r="V2221" i="1"/>
  <c r="Z2221" i="1"/>
  <c r="AN2221" i="1"/>
  <c r="AO2221" i="1"/>
  <c r="M2221" i="1"/>
  <c r="H2221" i="1"/>
  <c r="U2221" i="1"/>
  <c r="AV2221" i="1"/>
  <c r="AT2221" i="1"/>
  <c r="P2221" i="1"/>
  <c r="AP2221" i="1"/>
  <c r="AS2221" i="1"/>
  <c r="R2221" i="1"/>
  <c r="AC2221" i="1"/>
  <c r="AI2221" i="1"/>
  <c r="Y2221" i="1"/>
  <c r="AK2221" i="1"/>
  <c r="AR2221" i="1"/>
  <c r="AX2221" i="1"/>
  <c r="AU2221" i="1"/>
  <c r="N2221" i="1"/>
  <c r="AG2221" i="1"/>
  <c r="AL2221" i="1"/>
  <c r="AH2221" i="1"/>
  <c r="K2221" i="1"/>
  <c r="Q2221" i="1"/>
  <c r="S2221" i="1"/>
  <c r="AC1819" i="1"/>
  <c r="AC2011" i="1" s="1"/>
  <c r="AI1819" i="1"/>
  <c r="AI2011" i="1" s="1"/>
  <c r="L1819" i="1"/>
  <c r="L2011" i="1" s="1"/>
  <c r="AF1819" i="1"/>
  <c r="AF2011" i="1" s="1"/>
  <c r="AE1819" i="1"/>
  <c r="AE2011" i="1" s="1"/>
  <c r="AL1819" i="1"/>
  <c r="AL2011" i="1" s="1"/>
  <c r="Y1819" i="1"/>
  <c r="Y2011" i="1" s="1"/>
  <c r="AM1819" i="1"/>
  <c r="AM2011" i="1" s="1"/>
  <c r="AJ1819" i="1"/>
  <c r="AJ2011" i="1" s="1"/>
  <c r="T1819" i="1"/>
  <c r="T2011" i="1" s="1"/>
  <c r="AX1819" i="1"/>
  <c r="M1819" i="1"/>
  <c r="M2011" i="1" s="1"/>
  <c r="AV1819" i="1"/>
  <c r="AV2011" i="1" s="1"/>
  <c r="AH1819" i="1"/>
  <c r="AH2011" i="1" s="1"/>
  <c r="K1819" i="1"/>
  <c r="K2011" i="1" s="1"/>
  <c r="AD1819" i="1"/>
  <c r="AD2011" i="1" s="1"/>
  <c r="AK1819" i="1"/>
  <c r="AK2011" i="1" s="1"/>
  <c r="X1819" i="1"/>
  <c r="X2011" i="1" s="1"/>
  <c r="AR1819" i="1"/>
  <c r="AR2011" i="1" s="1"/>
  <c r="Z1819" i="1"/>
  <c r="Z2011" i="1" s="1"/>
  <c r="U1819" i="1"/>
  <c r="U2011" i="1" s="1"/>
  <c r="AQ1819" i="1"/>
  <c r="AQ2011" i="1" s="1"/>
  <c r="R1819" i="1"/>
  <c r="R2011" i="1" s="1"/>
  <c r="AP1819" i="1"/>
  <c r="AP2011" i="1" s="1"/>
  <c r="AT1819" i="1"/>
  <c r="AT2011" i="1" s="1"/>
  <c r="O1819" i="1"/>
  <c r="O2011" i="1" s="1"/>
  <c r="P1819" i="1"/>
  <c r="P2011" i="1" s="1"/>
  <c r="W1819" i="1"/>
  <c r="W2011" i="1" s="1"/>
  <c r="N1819" i="1"/>
  <c r="N2011" i="1" s="1"/>
  <c r="H1819" i="1"/>
  <c r="H2011" i="1" s="1"/>
  <c r="AO1819" i="1"/>
  <c r="AO2011" i="1" s="1"/>
  <c r="J1819" i="1"/>
  <c r="J2011" i="1" s="1"/>
  <c r="AA1819" i="1"/>
  <c r="AA2011" i="1" s="1"/>
  <c r="AN1819" i="1"/>
  <c r="AN2011" i="1" s="1"/>
  <c r="S1819" i="1"/>
  <c r="S2011" i="1" s="1"/>
  <c r="AB1819" i="1"/>
  <c r="AB2011" i="1" s="1"/>
  <c r="AU1819" i="1"/>
  <c r="AU2011" i="1" s="1"/>
  <c r="Q1819" i="1"/>
  <c r="Q2011" i="1" s="1"/>
  <c r="V1819" i="1"/>
  <c r="V2011" i="1" s="1"/>
  <c r="AG1819" i="1"/>
  <c r="AG2011" i="1" s="1"/>
  <c r="AS1819" i="1"/>
  <c r="AS2011" i="1" s="1"/>
  <c r="I1819" i="1"/>
  <c r="I2011" i="1" s="1"/>
  <c r="AK1565" i="1"/>
  <c r="AR1565" i="1"/>
  <c r="AA1565" i="1"/>
  <c r="W1565" i="1"/>
  <c r="M1565" i="1"/>
  <c r="AV1565" i="1"/>
  <c r="AD1565" i="1"/>
  <c r="AP1565" i="1"/>
  <c r="S1565" i="1"/>
  <c r="X1565" i="1"/>
  <c r="N1565" i="1"/>
  <c r="AQ1565" i="1"/>
  <c r="I1565" i="1"/>
  <c r="R1565" i="1"/>
  <c r="AS1565" i="1"/>
  <c r="Q1565" i="1"/>
  <c r="J1565" i="1"/>
  <c r="T1565" i="1"/>
  <c r="O1565" i="1"/>
  <c r="AE1565" i="1"/>
  <c r="AX1565" i="1"/>
  <c r="L1565" i="1"/>
  <c r="AF1565" i="1"/>
  <c r="AG1565" i="1"/>
  <c r="AU1565" i="1"/>
  <c r="AB1565" i="1"/>
  <c r="U1565" i="1"/>
  <c r="AJ1565" i="1"/>
  <c r="AM1565" i="1"/>
  <c r="H1565" i="1"/>
  <c r="Y1565" i="1"/>
  <c r="K1565" i="1"/>
  <c r="AO1565" i="1"/>
  <c r="AL1565" i="1"/>
  <c r="AN1565" i="1"/>
  <c r="AH1565" i="1"/>
  <c r="AT1565" i="1"/>
  <c r="Z1565" i="1"/>
  <c r="AI1565" i="1"/>
  <c r="V1565" i="1"/>
  <c r="P1565" i="1"/>
  <c r="AC1565" i="1"/>
  <c r="V2163" i="1"/>
  <c r="I2163" i="1"/>
  <c r="AF2163" i="1"/>
  <c r="M2163" i="1"/>
  <c r="AU2163" i="1"/>
  <c r="AM2163" i="1"/>
  <c r="AI2163" i="1"/>
  <c r="R2163" i="1"/>
  <c r="AG2163" i="1"/>
  <c r="AN2163" i="1"/>
  <c r="AT2163" i="1"/>
  <c r="AA2163" i="1"/>
  <c r="K2163" i="1"/>
  <c r="O2163" i="1"/>
  <c r="H2163" i="1"/>
  <c r="L2163" i="1"/>
  <c r="AQ2163" i="1"/>
  <c r="U2163" i="1"/>
  <c r="AV2163" i="1"/>
  <c r="AH2163" i="1"/>
  <c r="T2163" i="1"/>
  <c r="J2163" i="1"/>
  <c r="AS2163" i="1"/>
  <c r="AE2163" i="1"/>
  <c r="AO2163" i="1"/>
  <c r="W2163" i="1"/>
  <c r="AB2163" i="1"/>
  <c r="Z2163" i="1"/>
  <c r="S2163" i="1"/>
  <c r="X2163" i="1"/>
  <c r="AL2163" i="1"/>
  <c r="AX2163" i="1"/>
  <c r="AC2163" i="1"/>
  <c r="Y2163" i="1"/>
  <c r="AD2163" i="1"/>
  <c r="N2163" i="1"/>
  <c r="AP2163" i="1"/>
  <c r="P2163" i="1"/>
  <c r="Q2163" i="1"/>
  <c r="AJ2163" i="1"/>
  <c r="AR2163" i="1"/>
  <c r="AK2163" i="1"/>
  <c r="AD2053" i="1"/>
  <c r="AG2053" i="1"/>
  <c r="P2053" i="1"/>
  <c r="AC2053" i="1"/>
  <c r="W2053" i="1"/>
  <c r="AI2053" i="1"/>
  <c r="J2053" i="1"/>
  <c r="O2053" i="1"/>
  <c r="AE2053" i="1"/>
  <c r="AK2053" i="1"/>
  <c r="AX2053" i="1"/>
  <c r="N2053" i="1"/>
  <c r="AS2053" i="1"/>
  <c r="Y2053" i="1"/>
  <c r="H2053" i="1"/>
  <c r="AB2053" i="1"/>
  <c r="AL2053" i="1"/>
  <c r="AQ2053" i="1"/>
  <c r="I2053" i="1"/>
  <c r="T2053" i="1"/>
  <c r="Z2053" i="1"/>
  <c r="S2053" i="1"/>
  <c r="X2053" i="1"/>
  <c r="AH2053" i="1"/>
  <c r="U2053" i="1"/>
  <c r="AN2053" i="1"/>
  <c r="AU2053" i="1"/>
  <c r="AT2053" i="1"/>
  <c r="R2053" i="1"/>
  <c r="AM2053" i="1"/>
  <c r="AP2053" i="1"/>
  <c r="M2053" i="1"/>
  <c r="K2053" i="1"/>
  <c r="AJ2053" i="1"/>
  <c r="AA2053" i="1"/>
  <c r="AO2053" i="1"/>
  <c r="AF2053" i="1"/>
  <c r="L2053" i="1"/>
  <c r="AR2053" i="1"/>
  <c r="V2053" i="1"/>
  <c r="Q2053" i="1"/>
  <c r="AV2053" i="1"/>
  <c r="AG2224" i="1"/>
  <c r="T2224" i="1"/>
  <c r="AM2224" i="1"/>
  <c r="R2224" i="1"/>
  <c r="Z2224" i="1"/>
  <c r="AS2224" i="1"/>
  <c r="H2224" i="1"/>
  <c r="AC2224" i="1"/>
  <c r="AR2224" i="1"/>
  <c r="K2224" i="1"/>
  <c r="M2224" i="1"/>
  <c r="AL2224" i="1"/>
  <c r="V2224" i="1"/>
  <c r="X2224" i="1"/>
  <c r="AX2224" i="1"/>
  <c r="S2224" i="1"/>
  <c r="Y2224" i="1"/>
  <c r="AK2224" i="1"/>
  <c r="Q2224" i="1"/>
  <c r="AN2224" i="1"/>
  <c r="AA2224" i="1"/>
  <c r="J2224" i="1"/>
  <c r="I2224" i="1"/>
  <c r="AQ2224" i="1"/>
  <c r="O2224" i="1"/>
  <c r="AO2224" i="1"/>
  <c r="AI2224" i="1"/>
  <c r="AP2224" i="1"/>
  <c r="AD2224" i="1"/>
  <c r="AE2224" i="1"/>
  <c r="U2224" i="1"/>
  <c r="P2224" i="1"/>
  <c r="W2224" i="1"/>
  <c r="AB2224" i="1"/>
  <c r="AV2224" i="1"/>
  <c r="AH2224" i="1"/>
  <c r="N2224" i="1"/>
  <c r="AJ2224" i="1"/>
  <c r="AU2224" i="1"/>
  <c r="L2224" i="1"/>
  <c r="AF2224" i="1"/>
  <c r="AT2224" i="1"/>
  <c r="K2025" i="1"/>
  <c r="AO2025" i="1"/>
  <c r="P2025" i="1"/>
  <c r="AE2025" i="1"/>
  <c r="AH2025" i="1"/>
  <c r="Z2025" i="1"/>
  <c r="AL2025" i="1"/>
  <c r="U2025" i="1"/>
  <c r="AN2025" i="1"/>
  <c r="AF2025" i="1"/>
  <c r="AI2025" i="1"/>
  <c r="AA2025" i="1"/>
  <c r="AB2025" i="1"/>
  <c r="AR2025" i="1"/>
  <c r="AU2025" i="1"/>
  <c r="AC2025" i="1"/>
  <c r="S2025" i="1"/>
  <c r="Q2025" i="1"/>
  <c r="AV2025" i="1"/>
  <c r="AD2025" i="1"/>
  <c r="X2025" i="1"/>
  <c r="AX2025" i="1"/>
  <c r="R2025" i="1"/>
  <c r="Y2025" i="1"/>
  <c r="I2025" i="1"/>
  <c r="AK2025" i="1"/>
  <c r="J2025" i="1"/>
  <c r="L2025" i="1"/>
  <c r="AT2025" i="1"/>
  <c r="M2025" i="1"/>
  <c r="AJ2025" i="1"/>
  <c r="AP2025" i="1"/>
  <c r="AS2025" i="1"/>
  <c r="W2025" i="1"/>
  <c r="O2025" i="1"/>
  <c r="N2025" i="1"/>
  <c r="AG2025" i="1"/>
  <c r="V2025" i="1"/>
  <c r="AQ2025" i="1"/>
  <c r="H2025" i="1"/>
  <c r="T2025" i="1"/>
  <c r="AM2025" i="1"/>
  <c r="AA2198" i="1"/>
  <c r="N2198" i="1"/>
  <c r="AG2198" i="1"/>
  <c r="L2198" i="1"/>
  <c r="AP2198" i="1"/>
  <c r="AI2198" i="1"/>
  <c r="AQ2198" i="1"/>
  <c r="V2198" i="1"/>
  <c r="S2198" i="1"/>
  <c r="U2198" i="1"/>
  <c r="AC2198" i="1"/>
  <c r="T2198" i="1"/>
  <c r="X2198" i="1"/>
  <c r="I2198" i="1"/>
  <c r="P2198" i="1"/>
  <c r="AX2198" i="1"/>
  <c r="M2198" i="1"/>
  <c r="AV2198" i="1"/>
  <c r="O2198" i="1"/>
  <c r="K2198" i="1"/>
  <c r="AH2198" i="1"/>
  <c r="AK2198" i="1"/>
  <c r="Z2198" i="1"/>
  <c r="W2198" i="1"/>
  <c r="AR2198" i="1"/>
  <c r="Y2198" i="1"/>
  <c r="AU2198" i="1"/>
  <c r="AN2198" i="1"/>
  <c r="AF2198" i="1"/>
  <c r="AL2198" i="1"/>
  <c r="AT2198" i="1"/>
  <c r="J2198" i="1"/>
  <c r="AS2198" i="1"/>
  <c r="AJ2198" i="1"/>
  <c r="AM2198" i="1"/>
  <c r="H2198" i="1"/>
  <c r="AB2198" i="1"/>
  <c r="R2198" i="1"/>
  <c r="AD2198" i="1"/>
  <c r="Q2198" i="1"/>
  <c r="AO2198" i="1"/>
  <c r="AE2198" i="1"/>
  <c r="AC2114" i="1"/>
  <c r="AF2114" i="1"/>
  <c r="X2114" i="1"/>
  <c r="Z2114" i="1"/>
  <c r="AH2114" i="1"/>
  <c r="J2114" i="1"/>
  <c r="AK2114" i="1"/>
  <c r="R2114" i="1"/>
  <c r="AS2114" i="1"/>
  <c r="AN2114" i="1"/>
  <c r="V2114" i="1"/>
  <c r="AR2114" i="1"/>
  <c r="AO2114" i="1"/>
  <c r="L2114" i="1"/>
  <c r="M2114" i="1"/>
  <c r="AD2114" i="1"/>
  <c r="P2114" i="1"/>
  <c r="AV2114" i="1"/>
  <c r="AB2114" i="1"/>
  <c r="AE2114" i="1"/>
  <c r="AG2114" i="1"/>
  <c r="AP2114" i="1"/>
  <c r="AU2114" i="1"/>
  <c r="T2114" i="1"/>
  <c r="I2114" i="1"/>
  <c r="N2114" i="1"/>
  <c r="H2114" i="1"/>
  <c r="AT2114" i="1"/>
  <c r="AJ2114" i="1"/>
  <c r="AX2114" i="1"/>
  <c r="O2114" i="1"/>
  <c r="AQ2114" i="1"/>
  <c r="Q2114" i="1"/>
  <c r="AA2114" i="1"/>
  <c r="K2114" i="1"/>
  <c r="S2114" i="1"/>
  <c r="W2114" i="1"/>
  <c r="U2114" i="1"/>
  <c r="AL2114" i="1"/>
  <c r="AM2114" i="1"/>
  <c r="AI2114" i="1"/>
  <c r="Y2114" i="1"/>
  <c r="P1825" i="1"/>
  <c r="AG1825" i="1"/>
  <c r="K1825" i="1"/>
  <c r="AP1825" i="1"/>
  <c r="AO1825" i="1"/>
  <c r="AU1825" i="1"/>
  <c r="AI1825" i="1"/>
  <c r="AH1825" i="1"/>
  <c r="AE1825" i="1"/>
  <c r="AT1825" i="1"/>
  <c r="AM1825" i="1"/>
  <c r="AS1825" i="1"/>
  <c r="AJ1825" i="1"/>
  <c r="U1825" i="1"/>
  <c r="AN1825" i="1"/>
  <c r="O1825" i="1"/>
  <c r="N1825" i="1"/>
  <c r="M1825" i="1"/>
  <c r="AC1825" i="1"/>
  <c r="Z1825" i="1"/>
  <c r="AX1825" i="1"/>
  <c r="W1825" i="1"/>
  <c r="AR1825" i="1"/>
  <c r="L1825" i="1"/>
  <c r="R1825" i="1"/>
  <c r="I1825" i="1"/>
  <c r="Y1825" i="1"/>
  <c r="Q1825" i="1"/>
  <c r="AL1825" i="1"/>
  <c r="AK1825" i="1"/>
  <c r="AA1825" i="1"/>
  <c r="T1825" i="1"/>
  <c r="AF1825" i="1"/>
  <c r="AD1825" i="1"/>
  <c r="AQ1825" i="1"/>
  <c r="H1825" i="1"/>
  <c r="J1825" i="1"/>
  <c r="S1825" i="1"/>
  <c r="AB1825" i="1"/>
  <c r="V1825" i="1"/>
  <c r="X1825" i="1"/>
  <c r="AV1825" i="1"/>
  <c r="AH2196" i="1"/>
  <c r="Z2196" i="1"/>
  <c r="AA2196" i="1"/>
  <c r="AF2196" i="1"/>
  <c r="AR2196" i="1"/>
  <c r="AP2196" i="1"/>
  <c r="H2196" i="1"/>
  <c r="AI2196" i="1"/>
  <c r="AS2196" i="1"/>
  <c r="AC2196" i="1"/>
  <c r="AM2196" i="1"/>
  <c r="AL2196" i="1"/>
  <c r="AO2196" i="1"/>
  <c r="AD2196" i="1"/>
  <c r="Y2196" i="1"/>
  <c r="W2196" i="1"/>
  <c r="U2196" i="1"/>
  <c r="AG2196" i="1"/>
  <c r="AQ2196" i="1"/>
  <c r="T2196" i="1"/>
  <c r="V2196" i="1"/>
  <c r="AT2196" i="1"/>
  <c r="J2196" i="1"/>
  <c r="I2196" i="1"/>
  <c r="AV2196" i="1"/>
  <c r="AU2196" i="1"/>
  <c r="N2196" i="1"/>
  <c r="R2196" i="1"/>
  <c r="AE2196" i="1"/>
  <c r="AB2196" i="1"/>
  <c r="Q2196" i="1"/>
  <c r="AX2196" i="1"/>
  <c r="M2196" i="1"/>
  <c r="AK2196" i="1"/>
  <c r="O2196" i="1"/>
  <c r="S2196" i="1"/>
  <c r="L2196" i="1"/>
  <c r="AJ2196" i="1"/>
  <c r="X2196" i="1"/>
  <c r="P2196" i="1"/>
  <c r="K2196" i="1"/>
  <c r="AN2196" i="1"/>
  <c r="K2045" i="1"/>
  <c r="AR2045" i="1"/>
  <c r="V2045" i="1"/>
  <c r="T2045" i="1"/>
  <c r="H2045" i="1"/>
  <c r="AQ2045" i="1"/>
  <c r="N2045" i="1"/>
  <c r="AM2045" i="1"/>
  <c r="Z2045" i="1"/>
  <c r="AJ2045" i="1"/>
  <c r="AH2045" i="1"/>
  <c r="AO2045" i="1"/>
  <c r="AS2045" i="1"/>
  <c r="AK2045" i="1"/>
  <c r="L2045" i="1"/>
  <c r="AP2045" i="1"/>
  <c r="S2045" i="1"/>
  <c r="AG2045" i="1"/>
  <c r="AN2045" i="1"/>
  <c r="U2045" i="1"/>
  <c r="AX2045" i="1"/>
  <c r="R2045" i="1"/>
  <c r="AC2045" i="1"/>
  <c r="I2045" i="1"/>
  <c r="Y2045" i="1"/>
  <c r="AI2045" i="1"/>
  <c r="AA2045" i="1"/>
  <c r="P2045" i="1"/>
  <c r="AV2045" i="1"/>
  <c r="AE2045" i="1"/>
  <c r="AF2045" i="1"/>
  <c r="AL2045" i="1"/>
  <c r="Q2045" i="1"/>
  <c r="AT2045" i="1"/>
  <c r="AB2045" i="1"/>
  <c r="M2045" i="1"/>
  <c r="J2045" i="1"/>
  <c r="O2045" i="1"/>
  <c r="X2045" i="1"/>
  <c r="AD2045" i="1"/>
  <c r="AU2045" i="1"/>
  <c r="W2045" i="1"/>
  <c r="AB2145" i="1"/>
  <c r="V2145" i="1"/>
  <c r="S2145" i="1"/>
  <c r="Z2145" i="1"/>
  <c r="R2145" i="1"/>
  <c r="AE2145" i="1"/>
  <c r="H2145" i="1"/>
  <c r="N2145" i="1"/>
  <c r="AT2145" i="1"/>
  <c r="W2145" i="1"/>
  <c r="AX2145" i="1"/>
  <c r="AS2145" i="1"/>
  <c r="AA2145" i="1"/>
  <c r="AM2145" i="1"/>
  <c r="T2145" i="1"/>
  <c r="X2145" i="1"/>
  <c r="AR2145" i="1"/>
  <c r="AQ2145" i="1"/>
  <c r="P2145" i="1"/>
  <c r="AU2145" i="1"/>
  <c r="AI2145" i="1"/>
  <c r="AG2145" i="1"/>
  <c r="AN2145" i="1"/>
  <c r="AD2145" i="1"/>
  <c r="Q2145" i="1"/>
  <c r="J2145" i="1"/>
  <c r="U2145" i="1"/>
  <c r="AF2145" i="1"/>
  <c r="AO2145" i="1"/>
  <c r="AK2145" i="1"/>
  <c r="O2145" i="1"/>
  <c r="Y2145" i="1"/>
  <c r="I2145" i="1"/>
  <c r="AH2145" i="1"/>
  <c r="AP2145" i="1"/>
  <c r="AC2145" i="1"/>
  <c r="AV2145" i="1"/>
  <c r="AL2145" i="1"/>
  <c r="L2145" i="1"/>
  <c r="M2145" i="1"/>
  <c r="K2145" i="1"/>
  <c r="AJ2145" i="1"/>
  <c r="AG1855" i="1"/>
  <c r="AT1855" i="1"/>
  <c r="V1855" i="1"/>
  <c r="AM1855" i="1"/>
  <c r="AP1855" i="1"/>
  <c r="AO1855" i="1"/>
  <c r="H1855" i="1"/>
  <c r="N1855" i="1"/>
  <c r="AD1855" i="1"/>
  <c r="AU1855" i="1"/>
  <c r="AX1855" i="1"/>
  <c r="Q1855" i="1"/>
  <c r="P1855" i="1"/>
  <c r="AQ1855" i="1"/>
  <c r="R1855" i="1"/>
  <c r="AN1855" i="1"/>
  <c r="I1855" i="1"/>
  <c r="O1855" i="1"/>
  <c r="AL1855" i="1"/>
  <c r="J1855" i="1"/>
  <c r="W1855" i="1"/>
  <c r="AS1855" i="1"/>
  <c r="AH1855" i="1"/>
  <c r="AK1855" i="1"/>
  <c r="AJ1855" i="1"/>
  <c r="AB1855" i="1"/>
  <c r="Z1855" i="1"/>
  <c r="L1855" i="1"/>
  <c r="U1855" i="1"/>
  <c r="T1855" i="1"/>
  <c r="AC1855" i="1"/>
  <c r="AE1855" i="1"/>
  <c r="K1855" i="1"/>
  <c r="M1855" i="1"/>
  <c r="AI1855" i="1"/>
  <c r="AF1855" i="1"/>
  <c r="AR1855" i="1"/>
  <c r="Y1855" i="1"/>
  <c r="AA1855" i="1"/>
  <c r="S1855" i="1"/>
  <c r="AV1855" i="1"/>
  <c r="X1855" i="1"/>
  <c r="AC1779" i="1"/>
  <c r="AF1779" i="1"/>
  <c r="AH1779" i="1"/>
  <c r="AP1779" i="1"/>
  <c r="S1779" i="1"/>
  <c r="AB1779" i="1"/>
  <c r="AR1779" i="1"/>
  <c r="X1779" i="1"/>
  <c r="Q1779" i="1"/>
  <c r="AO1779" i="1"/>
  <c r="AX1779" i="1"/>
  <c r="M1779" i="1"/>
  <c r="AU1779" i="1"/>
  <c r="AA1779" i="1"/>
  <c r="O1779" i="1"/>
  <c r="N1779" i="1"/>
  <c r="H1779" i="1"/>
  <c r="AI1779" i="1"/>
  <c r="AJ1779" i="1"/>
  <c r="AQ1779" i="1"/>
  <c r="AL1779" i="1"/>
  <c r="P1779" i="1"/>
  <c r="W1779" i="1"/>
  <c r="AN1779" i="1"/>
  <c r="AE1779" i="1"/>
  <c r="AV1779" i="1"/>
  <c r="L1779" i="1"/>
  <c r="V1779" i="1"/>
  <c r="AM1779" i="1"/>
  <c r="U1779" i="1"/>
  <c r="AD1779" i="1"/>
  <c r="R1779" i="1"/>
  <c r="Z1779" i="1"/>
  <c r="K1779" i="1"/>
  <c r="AT1779" i="1"/>
  <c r="AK1779" i="1"/>
  <c r="I1779" i="1"/>
  <c r="Y1779" i="1"/>
  <c r="AG1779" i="1"/>
  <c r="J1779" i="1"/>
  <c r="AS1779" i="1"/>
  <c r="T1779" i="1"/>
  <c r="AQ2228" i="1"/>
  <c r="T2228" i="1"/>
  <c r="AL2228" i="1"/>
  <c r="X2228" i="1"/>
  <c r="AT2228" i="1"/>
  <c r="AC2228" i="1"/>
  <c r="AM2228" i="1"/>
  <c r="AG2228" i="1"/>
  <c r="M2228" i="1"/>
  <c r="J2228" i="1"/>
  <c r="AA2228" i="1"/>
  <c r="AF2228" i="1"/>
  <c r="L2228" i="1"/>
  <c r="AU2228" i="1"/>
  <c r="Y2228" i="1"/>
  <c r="AI2228" i="1"/>
  <c r="AB2228" i="1"/>
  <c r="Z2228" i="1"/>
  <c r="AR2228" i="1"/>
  <c r="AJ2228" i="1"/>
  <c r="AX2228" i="1"/>
  <c r="AN2228" i="1"/>
  <c r="AE2228" i="1"/>
  <c r="Q2228" i="1"/>
  <c r="N2228" i="1"/>
  <c r="H2228" i="1"/>
  <c r="AP2228" i="1"/>
  <c r="U2228" i="1"/>
  <c r="AO2228" i="1"/>
  <c r="AS2228" i="1"/>
  <c r="I2228" i="1"/>
  <c r="W2228" i="1"/>
  <c r="S2228" i="1"/>
  <c r="K2228" i="1"/>
  <c r="AK2228" i="1"/>
  <c r="P2228" i="1"/>
  <c r="AD2228" i="1"/>
  <c r="R2228" i="1"/>
  <c r="V2228" i="1"/>
  <c r="O2228" i="1"/>
  <c r="AV2228" i="1"/>
  <c r="AH2228" i="1"/>
  <c r="Y1555" i="1"/>
  <c r="AB1555" i="1"/>
  <c r="AF1555" i="1"/>
  <c r="AT1555" i="1"/>
  <c r="Q1555" i="1"/>
  <c r="AH1555" i="1"/>
  <c r="N1555" i="1"/>
  <c r="AU1555" i="1"/>
  <c r="AC1555" i="1"/>
  <c r="AG1555" i="1"/>
  <c r="AO1555" i="1"/>
  <c r="R1555" i="1"/>
  <c r="AP1555" i="1"/>
  <c r="AA1555" i="1"/>
  <c r="H1555" i="1"/>
  <c r="T1555" i="1"/>
  <c r="AI1555" i="1"/>
  <c r="AV1555" i="1"/>
  <c r="X1555" i="1"/>
  <c r="AD1555" i="1"/>
  <c r="S1555" i="1"/>
  <c r="M1555" i="1"/>
  <c r="O1555" i="1"/>
  <c r="V1555" i="1"/>
  <c r="AJ1555" i="1"/>
  <c r="AN1555" i="1"/>
  <c r="AS1555" i="1"/>
  <c r="AQ1555" i="1"/>
  <c r="J1555" i="1"/>
  <c r="Z1555" i="1"/>
  <c r="I1555" i="1"/>
  <c r="P1555" i="1"/>
  <c r="AR1555" i="1"/>
  <c r="AX1555" i="1"/>
  <c r="AE1555" i="1"/>
  <c r="K1555" i="1"/>
  <c r="U1555" i="1"/>
  <c r="AL1555" i="1"/>
  <c r="L1555" i="1"/>
  <c r="AK1555" i="1"/>
  <c r="AM1555" i="1"/>
  <c r="W1555" i="1"/>
  <c r="AM1903" i="1"/>
  <c r="AN1903" i="1"/>
  <c r="J1903" i="1"/>
  <c r="V1903" i="1"/>
  <c r="AT1903" i="1"/>
  <c r="AE1903" i="1"/>
  <c r="AP1903" i="1"/>
  <c r="Y1903" i="1"/>
  <c r="AF1903" i="1"/>
  <c r="H1903" i="1"/>
  <c r="AX1903" i="1"/>
  <c r="P1903" i="1"/>
  <c r="X1903" i="1"/>
  <c r="AC1903" i="1"/>
  <c r="AG1903" i="1"/>
  <c r="Q1903" i="1"/>
  <c r="AJ1903" i="1"/>
  <c r="K1903" i="1"/>
  <c r="AR1903" i="1"/>
  <c r="Z1903" i="1"/>
  <c r="AB1903" i="1"/>
  <c r="S1903" i="1"/>
  <c r="AV1903" i="1"/>
  <c r="AU1903" i="1"/>
  <c r="AK1903" i="1"/>
  <c r="AL1903" i="1"/>
  <c r="AA1903" i="1"/>
  <c r="AD1903" i="1"/>
  <c r="L1903" i="1"/>
  <c r="AI1903" i="1"/>
  <c r="N1903" i="1"/>
  <c r="R1903" i="1"/>
  <c r="U1903" i="1"/>
  <c r="O1903" i="1"/>
  <c r="AQ1903" i="1"/>
  <c r="W1903" i="1"/>
  <c r="AH1903" i="1"/>
  <c r="I1903" i="1"/>
  <c r="T1903" i="1"/>
  <c r="AO1903" i="1"/>
  <c r="M1903" i="1"/>
  <c r="AS1903" i="1"/>
  <c r="AX1743" i="1"/>
  <c r="AB1743" i="1"/>
  <c r="N1743" i="1"/>
  <c r="P1743" i="1"/>
  <c r="T1743" i="1"/>
  <c r="S1743" i="1"/>
  <c r="AN1743" i="1"/>
  <c r="AL1743" i="1"/>
  <c r="AF1743" i="1"/>
  <c r="AP1743" i="1"/>
  <c r="AS1743" i="1"/>
  <c r="W1743" i="1"/>
  <c r="AR1743" i="1"/>
  <c r="AT1743" i="1"/>
  <c r="AK1743" i="1"/>
  <c r="M1743" i="1"/>
  <c r="AI1743" i="1"/>
  <c r="U1743" i="1"/>
  <c r="AG1743" i="1"/>
  <c r="AV1743" i="1"/>
  <c r="O1743" i="1"/>
  <c r="AD1743" i="1"/>
  <c r="AC1743" i="1"/>
  <c r="I1743" i="1"/>
  <c r="H1743" i="1"/>
  <c r="K1743" i="1"/>
  <c r="AU1743" i="1"/>
  <c r="J1743" i="1"/>
  <c r="AE1743" i="1"/>
  <c r="X1743" i="1"/>
  <c r="AQ1743" i="1"/>
  <c r="AJ1743" i="1"/>
  <c r="AA1743" i="1"/>
  <c r="AH1743" i="1"/>
  <c r="AO1743" i="1"/>
  <c r="Q1743" i="1"/>
  <c r="AM1743" i="1"/>
  <c r="Z1743" i="1"/>
  <c r="R1743" i="1"/>
  <c r="L1743" i="1"/>
  <c r="Y1743" i="1"/>
  <c r="V1743" i="1"/>
  <c r="AG1937" i="1"/>
  <c r="AL1937" i="1"/>
  <c r="X1937" i="1"/>
  <c r="J1937" i="1"/>
  <c r="AB1937" i="1"/>
  <c r="AO1937" i="1"/>
  <c r="AV1937" i="1"/>
  <c r="AQ1937" i="1"/>
  <c r="P1937" i="1"/>
  <c r="AE1937" i="1"/>
  <c r="AX1937" i="1"/>
  <c r="O1937" i="1"/>
  <c r="S1937" i="1"/>
  <c r="U1937" i="1"/>
  <c r="Z1937" i="1"/>
  <c r="H1937" i="1"/>
  <c r="N1937" i="1"/>
  <c r="AC1937" i="1"/>
  <c r="T1937" i="1"/>
  <c r="Y1937" i="1"/>
  <c r="AI1937" i="1"/>
  <c r="V1937" i="1"/>
  <c r="W1937" i="1"/>
  <c r="I1937" i="1"/>
  <c r="AH1937" i="1"/>
  <c r="K1937" i="1"/>
  <c r="AJ1937" i="1"/>
  <c r="AR1937" i="1"/>
  <c r="AS1937" i="1"/>
  <c r="L1937" i="1"/>
  <c r="AP1937" i="1"/>
  <c r="AT1937" i="1"/>
  <c r="M1937" i="1"/>
  <c r="AD1937" i="1"/>
  <c r="Q1937" i="1"/>
  <c r="AA1937" i="1"/>
  <c r="R1937" i="1"/>
  <c r="AU1937" i="1"/>
  <c r="AF1937" i="1"/>
  <c r="AK1937" i="1"/>
  <c r="AN1937" i="1"/>
  <c r="AM1937" i="1"/>
  <c r="AX1740" i="1"/>
  <c r="S1740" i="1"/>
  <c r="AC1740" i="1"/>
  <c r="N1740" i="1"/>
  <c r="T1740" i="1"/>
  <c r="AS1740" i="1"/>
  <c r="O1740" i="1"/>
  <c r="U1740" i="1"/>
  <c r="AD1740" i="1"/>
  <c r="Y1740" i="1"/>
  <c r="M1740" i="1"/>
  <c r="J1740" i="1"/>
  <c r="AI1740" i="1"/>
  <c r="Q1740" i="1"/>
  <c r="AT1740" i="1"/>
  <c r="AH1740" i="1"/>
  <c r="AB1740" i="1"/>
  <c r="AE1740" i="1"/>
  <c r="I1740" i="1"/>
  <c r="W1740" i="1"/>
  <c r="R1740" i="1"/>
  <c r="AG1740" i="1"/>
  <c r="Z1740" i="1"/>
  <c r="L1740" i="1"/>
  <c r="AA1740" i="1"/>
  <c r="AU1740" i="1"/>
  <c r="AM1740" i="1"/>
  <c r="AP1740" i="1"/>
  <c r="AR1740" i="1"/>
  <c r="X1740" i="1"/>
  <c r="AF1740" i="1"/>
  <c r="AV1740" i="1"/>
  <c r="H1740" i="1"/>
  <c r="V1740" i="1"/>
  <c r="K1740" i="1"/>
  <c r="AN1740" i="1"/>
  <c r="AL1740" i="1"/>
  <c r="AQ1740" i="1"/>
  <c r="AJ1740" i="1"/>
  <c r="P1740" i="1"/>
  <c r="AK1740" i="1"/>
  <c r="AO1740" i="1"/>
  <c r="Z1589" i="1"/>
  <c r="AB1589" i="1"/>
  <c r="Y1589" i="1"/>
  <c r="AV1589" i="1"/>
  <c r="AF1589" i="1"/>
  <c r="AL1589" i="1"/>
  <c r="I1589" i="1"/>
  <c r="O1589" i="1"/>
  <c r="AC1589" i="1"/>
  <c r="M1589" i="1"/>
  <c r="AP1589" i="1"/>
  <c r="S1589" i="1"/>
  <c r="H1589" i="1"/>
  <c r="W1589" i="1"/>
  <c r="AM1589" i="1"/>
  <c r="P1589" i="1"/>
  <c r="AU1589" i="1"/>
  <c r="AD1589" i="1"/>
  <c r="AR1589" i="1"/>
  <c r="AO1589" i="1"/>
  <c r="U1589" i="1"/>
  <c r="N1589" i="1"/>
  <c r="Q1589" i="1"/>
  <c r="AN1589" i="1"/>
  <c r="R1589" i="1"/>
  <c r="AQ1589" i="1"/>
  <c r="AT1589" i="1"/>
  <c r="V1589" i="1"/>
  <c r="AJ1589" i="1"/>
  <c r="K1589" i="1"/>
  <c r="L1589" i="1"/>
  <c r="AK1589" i="1"/>
  <c r="AE1589" i="1"/>
  <c r="X1589" i="1"/>
  <c r="T1589" i="1"/>
  <c r="AS1589" i="1"/>
  <c r="J1589" i="1"/>
  <c r="AI1589" i="1"/>
  <c r="AA1589" i="1"/>
  <c r="AG1589" i="1"/>
  <c r="AH1589" i="1"/>
  <c r="AX1589" i="1"/>
  <c r="AO2132" i="1"/>
  <c r="L2132" i="1"/>
  <c r="AD2132" i="1"/>
  <c r="AL2132" i="1"/>
  <c r="J2132" i="1"/>
  <c r="AN2132" i="1"/>
  <c r="M2132" i="1"/>
  <c r="AB2132" i="1"/>
  <c r="AM2132" i="1"/>
  <c r="S2132" i="1"/>
  <c r="I2132" i="1"/>
  <c r="X2132" i="1"/>
  <c r="V2132" i="1"/>
  <c r="AF2132" i="1"/>
  <c r="AJ2132" i="1"/>
  <c r="AU2132" i="1"/>
  <c r="H2132" i="1"/>
  <c r="K2132" i="1"/>
  <c r="AI2132" i="1"/>
  <c r="AE2132" i="1"/>
  <c r="AH2132" i="1"/>
  <c r="T2132" i="1"/>
  <c r="AR2132" i="1"/>
  <c r="AA2132" i="1"/>
  <c r="N2132" i="1"/>
  <c r="AS2132" i="1"/>
  <c r="Q2132" i="1"/>
  <c r="O2132" i="1"/>
  <c r="AK2132" i="1"/>
  <c r="AQ2132" i="1"/>
  <c r="AV2132" i="1"/>
  <c r="AP2132" i="1"/>
  <c r="AG2132" i="1"/>
  <c r="AC2132" i="1"/>
  <c r="P2132" i="1"/>
  <c r="AX2132" i="1"/>
  <c r="W2132" i="1"/>
  <c r="AT2132" i="1"/>
  <c r="Z2132" i="1"/>
  <c r="R2132" i="1"/>
  <c r="Y2132" i="1"/>
  <c r="U2132" i="1"/>
  <c r="Q1867" i="1"/>
  <c r="AK1867" i="1"/>
  <c r="K1867" i="1"/>
  <c r="AR1867" i="1"/>
  <c r="R1867" i="1"/>
  <c r="AG1867" i="1"/>
  <c r="S1867" i="1"/>
  <c r="O1867" i="1"/>
  <c r="H1867" i="1"/>
  <c r="AU1867" i="1"/>
  <c r="AM1867" i="1"/>
  <c r="I1867" i="1"/>
  <c r="AV1867" i="1"/>
  <c r="V1867" i="1"/>
  <c r="AS1867" i="1"/>
  <c r="AI1867" i="1"/>
  <c r="T1867" i="1"/>
  <c r="Z1867" i="1"/>
  <c r="M1867" i="1"/>
  <c r="AE1867" i="1"/>
  <c r="AX1867" i="1"/>
  <c r="U1867" i="1"/>
  <c r="AQ1867" i="1"/>
  <c r="AH1867" i="1"/>
  <c r="X1867" i="1"/>
  <c r="N1867" i="1"/>
  <c r="AO1867" i="1"/>
  <c r="Y1867" i="1"/>
  <c r="AD1867" i="1"/>
  <c r="AN1867" i="1"/>
  <c r="AC1867" i="1"/>
  <c r="AP1867" i="1"/>
  <c r="L1867" i="1"/>
  <c r="J1867" i="1"/>
  <c r="W1867" i="1"/>
  <c r="P1867" i="1"/>
  <c r="AJ1867" i="1"/>
  <c r="AF1867" i="1"/>
  <c r="AB1867" i="1"/>
  <c r="AL1867" i="1"/>
  <c r="AT1867" i="1"/>
  <c r="AA1867" i="1"/>
  <c r="AK1841" i="1"/>
  <c r="AG1841" i="1"/>
  <c r="AA1841" i="1"/>
  <c r="V1841" i="1"/>
  <c r="L1841" i="1"/>
  <c r="AV1841" i="1"/>
  <c r="AF1841" i="1"/>
  <c r="S1841" i="1"/>
  <c r="AN1841" i="1"/>
  <c r="AE1841" i="1"/>
  <c r="AM1841" i="1"/>
  <c r="U1841" i="1"/>
  <c r="O1841" i="1"/>
  <c r="R1841" i="1"/>
  <c r="Z1841" i="1"/>
  <c r="W1841" i="1"/>
  <c r="N1841" i="1"/>
  <c r="Y1841" i="1"/>
  <c r="AQ1841" i="1"/>
  <c r="I1841" i="1"/>
  <c r="M1841" i="1"/>
  <c r="Q1841" i="1"/>
  <c r="AJ1841" i="1"/>
  <c r="H1841" i="1"/>
  <c r="J1841" i="1"/>
  <c r="X1841" i="1"/>
  <c r="AR1841" i="1"/>
  <c r="AO1841" i="1"/>
  <c r="AL1841" i="1"/>
  <c r="T1841" i="1"/>
  <c r="AH1841" i="1"/>
  <c r="AX1841" i="1"/>
  <c r="P1841" i="1"/>
  <c r="AT1841" i="1"/>
  <c r="AC1841" i="1"/>
  <c r="AP1841" i="1"/>
  <c r="AD1841" i="1"/>
  <c r="AU1841" i="1"/>
  <c r="AS1841" i="1"/>
  <c r="K1841" i="1"/>
  <c r="AI1841" i="1"/>
  <c r="AB1841" i="1"/>
  <c r="AB1800" i="1"/>
  <c r="U1800" i="1"/>
  <c r="AI1800" i="1"/>
  <c r="AS1800" i="1"/>
  <c r="R1800" i="1"/>
  <c r="AN1800" i="1"/>
  <c r="AR1800" i="1"/>
  <c r="AA1800" i="1"/>
  <c r="AO1800" i="1"/>
  <c r="M1800" i="1"/>
  <c r="O1800" i="1"/>
  <c r="I1800" i="1"/>
  <c r="Y1800" i="1"/>
  <c r="L1800" i="1"/>
  <c r="AC1800" i="1"/>
  <c r="W1800" i="1"/>
  <c r="Z1800" i="1"/>
  <c r="J1800" i="1"/>
  <c r="AD1800" i="1"/>
  <c r="V1800" i="1"/>
  <c r="AV1800" i="1"/>
  <c r="T1800" i="1"/>
  <c r="P1800" i="1"/>
  <c r="X1800" i="1"/>
  <c r="AP1800" i="1"/>
  <c r="AT1800" i="1"/>
  <c r="AU1800" i="1"/>
  <c r="AJ1800" i="1"/>
  <c r="AM1800" i="1"/>
  <c r="AE1800" i="1"/>
  <c r="N1800" i="1"/>
  <c r="AH1800" i="1"/>
  <c r="K1800" i="1"/>
  <c r="AF1800" i="1"/>
  <c r="AX1800" i="1"/>
  <c r="S1800" i="1"/>
  <c r="AQ1800" i="1"/>
  <c r="H1800" i="1"/>
  <c r="AK1800" i="1"/>
  <c r="AL1800" i="1"/>
  <c r="AG1800" i="1"/>
  <c r="Q1800" i="1"/>
  <c r="AM2044" i="1"/>
  <c r="Y2044" i="1"/>
  <c r="AF2044" i="1"/>
  <c r="R2044" i="1"/>
  <c r="Z2044" i="1"/>
  <c r="S2044" i="1"/>
  <c r="AB2044" i="1"/>
  <c r="AI2044" i="1"/>
  <c r="X2044" i="1"/>
  <c r="N2044" i="1"/>
  <c r="AX2044" i="1"/>
  <c r="W2044" i="1"/>
  <c r="AJ2044" i="1"/>
  <c r="AP2044" i="1"/>
  <c r="AQ2044" i="1"/>
  <c r="AG2044" i="1"/>
  <c r="AH2044" i="1"/>
  <c r="AV2044" i="1"/>
  <c r="AS2044" i="1"/>
  <c r="T2044" i="1"/>
  <c r="AR2044" i="1"/>
  <c r="O2044" i="1"/>
  <c r="U2044" i="1"/>
  <c r="AO2044" i="1"/>
  <c r="AD2044" i="1"/>
  <c r="AK2044" i="1"/>
  <c r="AN2044" i="1"/>
  <c r="L2044" i="1"/>
  <c r="P2044" i="1"/>
  <c r="H2044" i="1"/>
  <c r="V2044" i="1"/>
  <c r="AE2044" i="1"/>
  <c r="AA2044" i="1"/>
  <c r="AT2044" i="1"/>
  <c r="Q2044" i="1"/>
  <c r="AU2044" i="1"/>
  <c r="M2044" i="1"/>
  <c r="AL2044" i="1"/>
  <c r="J2044" i="1"/>
  <c r="I2044" i="1"/>
  <c r="AC2044" i="1"/>
  <c r="K2044" i="1"/>
  <c r="X1746" i="1"/>
  <c r="AS1746" i="1"/>
  <c r="V1746" i="1"/>
  <c r="J1746" i="1"/>
  <c r="AV1746" i="1"/>
  <c r="T1746" i="1"/>
  <c r="AO1746" i="1"/>
  <c r="N1746" i="1"/>
  <c r="AG1746" i="1"/>
  <c r="U1746" i="1"/>
  <c r="AN1746" i="1"/>
  <c r="AH1746" i="1"/>
  <c r="AU1746" i="1"/>
  <c r="AM1746" i="1"/>
  <c r="R1746" i="1"/>
  <c r="AJ1746" i="1"/>
  <c r="Z1746" i="1"/>
  <c r="AE1746" i="1"/>
  <c r="AP1746" i="1"/>
  <c r="AK1746" i="1"/>
  <c r="AX1746" i="1"/>
  <c r="W1746" i="1"/>
  <c r="AL1746" i="1"/>
  <c r="I1746" i="1"/>
  <c r="AB1746" i="1"/>
  <c r="AD1746" i="1"/>
  <c r="H1746" i="1"/>
  <c r="AA1746" i="1"/>
  <c r="P1746" i="1"/>
  <c r="Y1746" i="1"/>
  <c r="AR1746" i="1"/>
  <c r="AQ1746" i="1"/>
  <c r="L1746" i="1"/>
  <c r="AT1746" i="1"/>
  <c r="M1746" i="1"/>
  <c r="K1746" i="1"/>
  <c r="AI1746" i="1"/>
  <c r="Q1746" i="1"/>
  <c r="S1746" i="1"/>
  <c r="AC1746" i="1"/>
  <c r="O1746" i="1"/>
  <c r="AF1746" i="1"/>
  <c r="K2040" i="1"/>
  <c r="AR2040" i="1"/>
  <c r="AH2040" i="1"/>
  <c r="AE2040" i="1"/>
  <c r="AK2040" i="1"/>
  <c r="N2040" i="1"/>
  <c r="T2040" i="1"/>
  <c r="AT2040" i="1"/>
  <c r="AJ2040" i="1"/>
  <c r="Q2040" i="1"/>
  <c r="X2040" i="1"/>
  <c r="V2040" i="1"/>
  <c r="M2040" i="1"/>
  <c r="O2040" i="1"/>
  <c r="I2040" i="1"/>
  <c r="U2040" i="1"/>
  <c r="H2040" i="1"/>
  <c r="P2040" i="1"/>
  <c r="AG2040" i="1"/>
  <c r="AN2040" i="1"/>
  <c r="AS2040" i="1"/>
  <c r="AQ2040" i="1"/>
  <c r="AF2040" i="1"/>
  <c r="Y2040" i="1"/>
  <c r="AI2040" i="1"/>
  <c r="L2040" i="1"/>
  <c r="AB2040" i="1"/>
  <c r="W2040" i="1"/>
  <c r="AA2040" i="1"/>
  <c r="Z2040" i="1"/>
  <c r="J2040" i="1"/>
  <c r="AD2040" i="1"/>
  <c r="AU2040" i="1"/>
  <c r="AM2040" i="1"/>
  <c r="AV2040" i="1"/>
  <c r="AO2040" i="1"/>
  <c r="R2040" i="1"/>
  <c r="AL2040" i="1"/>
  <c r="S2040" i="1"/>
  <c r="AP2040" i="1"/>
  <c r="AC2040" i="1"/>
  <c r="AX2040" i="1"/>
  <c r="AB1866" i="1"/>
  <c r="V1866" i="1"/>
  <c r="AS1866" i="1"/>
  <c r="K1866" i="1"/>
  <c r="AG1866" i="1"/>
  <c r="M1866" i="1"/>
  <c r="AT1866" i="1"/>
  <c r="AU1866" i="1"/>
  <c r="N1866" i="1"/>
  <c r="H1866" i="1"/>
  <c r="AX1866" i="1"/>
  <c r="L1866" i="1"/>
  <c r="AP1866" i="1"/>
  <c r="AD1866" i="1"/>
  <c r="Z1866" i="1"/>
  <c r="AM1866" i="1"/>
  <c r="I1866" i="1"/>
  <c r="S1866" i="1"/>
  <c r="O1866" i="1"/>
  <c r="Y1866" i="1"/>
  <c r="W1866" i="1"/>
  <c r="AL1866" i="1"/>
  <c r="AI1866" i="1"/>
  <c r="AQ1866" i="1"/>
  <c r="AK1866" i="1"/>
  <c r="AC1866" i="1"/>
  <c r="R1866" i="1"/>
  <c r="AO1866" i="1"/>
  <c r="AH1866" i="1"/>
  <c r="AF1866" i="1"/>
  <c r="AA1866" i="1"/>
  <c r="J1866" i="1"/>
  <c r="AN1866" i="1"/>
  <c r="AJ1866" i="1"/>
  <c r="U1866" i="1"/>
  <c r="Q1866" i="1"/>
  <c r="P1866" i="1"/>
  <c r="AR1866" i="1"/>
  <c r="X1866" i="1"/>
  <c r="AV1866" i="1"/>
  <c r="AE1866" i="1"/>
  <c r="T1866" i="1"/>
  <c r="AO1973" i="1"/>
  <c r="AQ1973" i="1"/>
  <c r="AM1973" i="1"/>
  <c r="V1973" i="1"/>
  <c r="AN1973" i="1"/>
  <c r="Z1973" i="1"/>
  <c r="U1973" i="1"/>
  <c r="W1973" i="1"/>
  <c r="J1973" i="1"/>
  <c r="T1973" i="1"/>
  <c r="R1973" i="1"/>
  <c r="AF1973" i="1"/>
  <c r="M1973" i="1"/>
  <c r="AL1973" i="1"/>
  <c r="AR1973" i="1"/>
  <c r="AA1973" i="1"/>
  <c r="N1973" i="1"/>
  <c r="AK1973" i="1"/>
  <c r="AD1973" i="1"/>
  <c r="P1973" i="1"/>
  <c r="Y1973" i="1"/>
  <c r="O1973" i="1"/>
  <c r="H1973" i="1"/>
  <c r="AU1973" i="1"/>
  <c r="AJ1973" i="1"/>
  <c r="AX1973" i="1"/>
  <c r="K1973" i="1"/>
  <c r="AG1973" i="1"/>
  <c r="AP1973" i="1"/>
  <c r="AB1973" i="1"/>
  <c r="AV1973" i="1"/>
  <c r="L1973" i="1"/>
  <c r="AH1973" i="1"/>
  <c r="AC1973" i="1"/>
  <c r="AE1973" i="1"/>
  <c r="AT1973" i="1"/>
  <c r="Q1973" i="1"/>
  <c r="AS1973" i="1"/>
  <c r="X1973" i="1"/>
  <c r="I1973" i="1"/>
  <c r="S1973" i="1"/>
  <c r="AI1973" i="1"/>
  <c r="P1912" i="1"/>
  <c r="AC1912" i="1"/>
  <c r="J1912" i="1"/>
  <c r="AQ1912" i="1"/>
  <c r="T1912" i="1"/>
  <c r="AA1912" i="1"/>
  <c r="R1912" i="1"/>
  <c r="AO1912" i="1"/>
  <c r="AE1912" i="1"/>
  <c r="H1912" i="1"/>
  <c r="AK1912" i="1"/>
  <c r="I1912" i="1"/>
  <c r="Z1912" i="1"/>
  <c r="W1912" i="1"/>
  <c r="AS1912" i="1"/>
  <c r="AB1912" i="1"/>
  <c r="K1912" i="1"/>
  <c r="AF1912" i="1"/>
  <c r="AH1912" i="1"/>
  <c r="AV1912" i="1"/>
  <c r="V1912" i="1"/>
  <c r="X1912" i="1"/>
  <c r="AR1912" i="1"/>
  <c r="M1912" i="1"/>
  <c r="AI1912" i="1"/>
  <c r="AG1912" i="1"/>
  <c r="AL1912" i="1"/>
  <c r="AJ1912" i="1"/>
  <c r="AN1912" i="1"/>
  <c r="O1912" i="1"/>
  <c r="N1912" i="1"/>
  <c r="AX1912" i="1"/>
  <c r="U1912" i="1"/>
  <c r="S1912" i="1"/>
  <c r="AP1912" i="1"/>
  <c r="Q1912" i="1"/>
  <c r="Y1912" i="1"/>
  <c r="AU1912" i="1"/>
  <c r="AM1912" i="1"/>
  <c r="AD1912" i="1"/>
  <c r="AT1912" i="1"/>
  <c r="L1912" i="1"/>
  <c r="I1680" i="1"/>
  <c r="AN1680" i="1"/>
  <c r="AA1680" i="1"/>
  <c r="X1680" i="1"/>
  <c r="Q1680" i="1"/>
  <c r="O1680" i="1"/>
  <c r="AI1680" i="1"/>
  <c r="T1680" i="1"/>
  <c r="AS1680" i="1"/>
  <c r="AG1680" i="1"/>
  <c r="AP1680" i="1"/>
  <c r="Y1680" i="1"/>
  <c r="W1680" i="1"/>
  <c r="AJ1680" i="1"/>
  <c r="AE1680" i="1"/>
  <c r="H1680" i="1"/>
  <c r="U1680" i="1"/>
  <c r="P1680" i="1"/>
  <c r="AV1680" i="1"/>
  <c r="AT1680" i="1"/>
  <c r="AD1680" i="1"/>
  <c r="S1680" i="1"/>
  <c r="AC1680" i="1"/>
  <c r="L1680" i="1"/>
  <c r="AF1680" i="1"/>
  <c r="AH1680" i="1"/>
  <c r="AM1680" i="1"/>
  <c r="N1680" i="1"/>
  <c r="Z1680" i="1"/>
  <c r="AR1680" i="1"/>
  <c r="K1680" i="1"/>
  <c r="AU1680" i="1"/>
  <c r="AK1680" i="1"/>
  <c r="AQ1680" i="1"/>
  <c r="AL1680" i="1"/>
  <c r="AX1680" i="1"/>
  <c r="AB1680" i="1"/>
  <c r="M1680" i="1"/>
  <c r="AO1680" i="1"/>
  <c r="V1680" i="1"/>
  <c r="J1680" i="1"/>
  <c r="R1680" i="1"/>
  <c r="AB2143" i="1"/>
  <c r="O2143" i="1"/>
  <c r="AH2143" i="1"/>
  <c r="AI2143" i="1"/>
  <c r="AK2143" i="1"/>
  <c r="K2143" i="1"/>
  <c r="AR2143" i="1"/>
  <c r="W2143" i="1"/>
  <c r="V2143" i="1"/>
  <c r="S2143" i="1"/>
  <c r="AT2143" i="1"/>
  <c r="I2143" i="1"/>
  <c r="R2143" i="1"/>
  <c r="M2143" i="1"/>
  <c r="AQ2143" i="1"/>
  <c r="AN2143" i="1"/>
  <c r="AP2143" i="1"/>
  <c r="AV2143" i="1"/>
  <c r="AE2143" i="1"/>
  <c r="Z2143" i="1"/>
  <c r="AD2143" i="1"/>
  <c r="P2143" i="1"/>
  <c r="AJ2143" i="1"/>
  <c r="J2143" i="1"/>
  <c r="Q2143" i="1"/>
  <c r="AX2143" i="1"/>
  <c r="N2143" i="1"/>
  <c r="AF2143" i="1"/>
  <c r="T2143" i="1"/>
  <c r="AA2143" i="1"/>
  <c r="AO2143" i="1"/>
  <c r="AU2143" i="1"/>
  <c r="AG2143" i="1"/>
  <c r="U2143" i="1"/>
  <c r="AC2143" i="1"/>
  <c r="X2143" i="1"/>
  <c r="AS2143" i="1"/>
  <c r="H2143" i="1"/>
  <c r="AL2143" i="1"/>
  <c r="Y2143" i="1"/>
  <c r="AM2143" i="1"/>
  <c r="L2143" i="1"/>
  <c r="I2182" i="1"/>
  <c r="AQ2182" i="1"/>
  <c r="AT2182" i="1"/>
  <c r="AC2182" i="1"/>
  <c r="AN2182" i="1"/>
  <c r="O2182" i="1"/>
  <c r="X2182" i="1"/>
  <c r="R2182" i="1"/>
  <c r="H2182" i="1"/>
  <c r="S2182" i="1"/>
  <c r="AP2182" i="1"/>
  <c r="V2182" i="1"/>
  <c r="AR2182" i="1"/>
  <c r="M2182" i="1"/>
  <c r="AV2182" i="1"/>
  <c r="J2182" i="1"/>
  <c r="L2182" i="1"/>
  <c r="AL2182" i="1"/>
  <c r="Q2182" i="1"/>
  <c r="AM2182" i="1"/>
  <c r="U2182" i="1"/>
  <c r="W2182" i="1"/>
  <c r="AA2182" i="1"/>
  <c r="AF2182" i="1"/>
  <c r="T2182" i="1"/>
  <c r="AH2182" i="1"/>
  <c r="AO2182" i="1"/>
  <c r="N2182" i="1"/>
  <c r="AD2182" i="1"/>
  <c r="AG2182" i="1"/>
  <c r="K2182" i="1"/>
  <c r="Y2182" i="1"/>
  <c r="AU2182" i="1"/>
  <c r="AB2182" i="1"/>
  <c r="AJ2182" i="1"/>
  <c r="AE2182" i="1"/>
  <c r="AX2182" i="1"/>
  <c r="Z2182" i="1"/>
  <c r="AK2182" i="1"/>
  <c r="P2182" i="1"/>
  <c r="AS2182" i="1"/>
  <c r="AI2182" i="1"/>
  <c r="AT2181" i="1"/>
  <c r="AF2181" i="1"/>
  <c r="R2181" i="1"/>
  <c r="Q2181" i="1"/>
  <c r="AC2181" i="1"/>
  <c r="AB2181" i="1"/>
  <c r="AP2181" i="1"/>
  <c r="X2181" i="1"/>
  <c r="AJ2181" i="1"/>
  <c r="S2181" i="1"/>
  <c r="AD2181" i="1"/>
  <c r="K2181" i="1"/>
  <c r="M2181" i="1"/>
  <c r="AE2181" i="1"/>
  <c r="W2181" i="1"/>
  <c r="O2181" i="1"/>
  <c r="J2181" i="1"/>
  <c r="AR2181" i="1"/>
  <c r="AS2181" i="1"/>
  <c r="AV2181" i="1"/>
  <c r="AX2181" i="1"/>
  <c r="N2181" i="1"/>
  <c r="H2181" i="1"/>
  <c r="AK2181" i="1"/>
  <c r="AN2181" i="1"/>
  <c r="AM2181" i="1"/>
  <c r="AL2181" i="1"/>
  <c r="AU2181" i="1"/>
  <c r="V2181" i="1"/>
  <c r="U2181" i="1"/>
  <c r="P2181" i="1"/>
  <c r="T2181" i="1"/>
  <c r="Y2181" i="1"/>
  <c r="AH2181" i="1"/>
  <c r="AI2181" i="1"/>
  <c r="AO2181" i="1"/>
  <c r="AG2181" i="1"/>
  <c r="I2181" i="1"/>
  <c r="AA2181" i="1"/>
  <c r="L2181" i="1"/>
  <c r="AQ2181" i="1"/>
  <c r="Z2181" i="1"/>
  <c r="X2107" i="1"/>
  <c r="O2107" i="1"/>
  <c r="Q2107" i="1"/>
  <c r="AR2107" i="1"/>
  <c r="AP2107" i="1"/>
  <c r="P2107" i="1"/>
  <c r="AS2107" i="1"/>
  <c r="K2107" i="1"/>
  <c r="AL2107" i="1"/>
  <c r="M2107" i="1"/>
  <c r="AX2107" i="1"/>
  <c r="H2107" i="1"/>
  <c r="AI2107" i="1"/>
  <c r="W2107" i="1"/>
  <c r="AB2107" i="1"/>
  <c r="U2107" i="1"/>
  <c r="AC2107" i="1"/>
  <c r="AU2107" i="1"/>
  <c r="J2107" i="1"/>
  <c r="Z2107" i="1"/>
  <c r="AE2107" i="1"/>
  <c r="Y2107" i="1"/>
  <c r="V2107" i="1"/>
  <c r="AO2107" i="1"/>
  <c r="AT2107" i="1"/>
  <c r="AF2107" i="1"/>
  <c r="AM2107" i="1"/>
  <c r="AK2107" i="1"/>
  <c r="S2107" i="1"/>
  <c r="AV2107" i="1"/>
  <c r="AA2107" i="1"/>
  <c r="AD2107" i="1"/>
  <c r="L2107" i="1"/>
  <c r="I2107" i="1"/>
  <c r="R2107" i="1"/>
  <c r="AN2107" i="1"/>
  <c r="AG2107" i="1"/>
  <c r="AJ2107" i="1"/>
  <c r="N2107" i="1"/>
  <c r="AH2107" i="1"/>
  <c r="AQ2107" i="1"/>
  <c r="T2107" i="1"/>
  <c r="P1784" i="1"/>
  <c r="K1784" i="1"/>
  <c r="AK1784" i="1"/>
  <c r="S1784" i="1"/>
  <c r="H1784" i="1"/>
  <c r="J1784" i="1"/>
  <c r="AR1784" i="1"/>
  <c r="Y1784" i="1"/>
  <c r="AJ1784" i="1"/>
  <c r="X1784" i="1"/>
  <c r="AL1784" i="1"/>
  <c r="AF1784" i="1"/>
  <c r="AO1784" i="1"/>
  <c r="Q1784" i="1"/>
  <c r="AQ1784" i="1"/>
  <c r="AN1784" i="1"/>
  <c r="AP1784" i="1"/>
  <c r="W1784" i="1"/>
  <c r="U1784" i="1"/>
  <c r="AH1784" i="1"/>
  <c r="R1784" i="1"/>
  <c r="AX1784" i="1"/>
  <c r="AI1784" i="1"/>
  <c r="N1784" i="1"/>
  <c r="L1784" i="1"/>
  <c r="V1784" i="1"/>
  <c r="Z1784" i="1"/>
  <c r="AE1784" i="1"/>
  <c r="AA1784" i="1"/>
  <c r="AB1784" i="1"/>
  <c r="AD1784" i="1"/>
  <c r="I1784" i="1"/>
  <c r="T1784" i="1"/>
  <c r="AS1784" i="1"/>
  <c r="M1784" i="1"/>
  <c r="AG1784" i="1"/>
  <c r="AC1784" i="1"/>
  <c r="AT1784" i="1"/>
  <c r="AM1784" i="1"/>
  <c r="O1784" i="1"/>
  <c r="AV1784" i="1"/>
  <c r="AU1784" i="1"/>
  <c r="AX1603" i="1"/>
  <c r="AH1603" i="1"/>
  <c r="V1603" i="1"/>
  <c r="AN1603" i="1"/>
  <c r="L1603" i="1"/>
  <c r="P1603" i="1"/>
  <c r="K1603" i="1"/>
  <c r="AD1603" i="1"/>
  <c r="Z1603" i="1"/>
  <c r="AB1603" i="1"/>
  <c r="I1603" i="1"/>
  <c r="T1603" i="1"/>
  <c r="S1603" i="1"/>
  <c r="AQ1603" i="1"/>
  <c r="AM1603" i="1"/>
  <c r="AR1603" i="1"/>
  <c r="AF1603" i="1"/>
  <c r="AO1603" i="1"/>
  <c r="AK1603" i="1"/>
  <c r="N1603" i="1"/>
  <c r="W1603" i="1"/>
  <c r="AT1603" i="1"/>
  <c r="AU1603" i="1"/>
  <c r="AP1603" i="1"/>
  <c r="AV1603" i="1"/>
  <c r="X1603" i="1"/>
  <c r="AG1603" i="1"/>
  <c r="AI1603" i="1"/>
  <c r="AE1603" i="1"/>
  <c r="AC1603" i="1"/>
  <c r="R1603" i="1"/>
  <c r="U1603" i="1"/>
  <c r="Q1603" i="1"/>
  <c r="AA1603" i="1"/>
  <c r="H1603" i="1"/>
  <c r="Y1603" i="1"/>
  <c r="AS1603" i="1"/>
  <c r="J1603" i="1"/>
  <c r="AJ1603" i="1"/>
  <c r="M1603" i="1"/>
  <c r="AL1603" i="1"/>
  <c r="O1603" i="1"/>
  <c r="W1553" i="1"/>
  <c r="R1553" i="1"/>
  <c r="I1553" i="1"/>
  <c r="AP1553" i="1"/>
  <c r="AU1553" i="1"/>
  <c r="S1553" i="1"/>
  <c r="L1553" i="1"/>
  <c r="AS1553" i="1"/>
  <c r="Y1553" i="1"/>
  <c r="AE1553" i="1"/>
  <c r="AD1553" i="1"/>
  <c r="AM1553" i="1"/>
  <c r="AT1553" i="1"/>
  <c r="AB1553" i="1"/>
  <c r="N1553" i="1"/>
  <c r="AV1553" i="1"/>
  <c r="AI1553" i="1"/>
  <c r="AN1553" i="1"/>
  <c r="AL1553" i="1"/>
  <c r="Q1553" i="1"/>
  <c r="Z1553" i="1"/>
  <c r="AK1553" i="1"/>
  <c r="AQ1553" i="1"/>
  <c r="M1553" i="1"/>
  <c r="AO1553" i="1"/>
  <c r="V1553" i="1"/>
  <c r="H1553" i="1"/>
  <c r="AF1553" i="1"/>
  <c r="AC1553" i="1"/>
  <c r="K1553" i="1"/>
  <c r="AH1553" i="1"/>
  <c r="AR1553" i="1"/>
  <c r="AJ1553" i="1"/>
  <c r="J1553" i="1"/>
  <c r="AA1553" i="1"/>
  <c r="AG1553" i="1"/>
  <c r="AX1553" i="1"/>
  <c r="O1553" i="1"/>
  <c r="U1553" i="1"/>
  <c r="P1553" i="1"/>
  <c r="X1553" i="1"/>
  <c r="T1553" i="1"/>
  <c r="N2120" i="1"/>
  <c r="X2120" i="1"/>
  <c r="I2120" i="1"/>
  <c r="AH2120" i="1"/>
  <c r="AI2120" i="1"/>
  <c r="V2120" i="1"/>
  <c r="AG2120" i="1"/>
  <c r="L2120" i="1"/>
  <c r="J2120" i="1"/>
  <c r="T2120" i="1"/>
  <c r="AK2120" i="1"/>
  <c r="AM2120" i="1"/>
  <c r="AB2120" i="1"/>
  <c r="R2120" i="1"/>
  <c r="AF2120" i="1"/>
  <c r="AC2120" i="1"/>
  <c r="AQ2120" i="1"/>
  <c r="AV2120" i="1"/>
  <c r="AA2120" i="1"/>
  <c r="AS2120" i="1"/>
  <c r="U2120" i="1"/>
  <c r="AJ2120" i="1"/>
  <c r="AU2120" i="1"/>
  <c r="AN2120" i="1"/>
  <c r="AL2120" i="1"/>
  <c r="H2120" i="1"/>
  <c r="S2120" i="1"/>
  <c r="O2120" i="1"/>
  <c r="W2120" i="1"/>
  <c r="M2120" i="1"/>
  <c r="Q2120" i="1"/>
  <c r="AO2120" i="1"/>
  <c r="AE2120" i="1"/>
  <c r="Y2120" i="1"/>
  <c r="Z2120" i="1"/>
  <c r="AX2120" i="1"/>
  <c r="AT2120" i="1"/>
  <c r="AP2120" i="1"/>
  <c r="AD2120" i="1"/>
  <c r="K2120" i="1"/>
  <c r="AR2120" i="1"/>
  <c r="P2120" i="1"/>
  <c r="J1717" i="1"/>
  <c r="T1717" i="1"/>
  <c r="U1717" i="1"/>
  <c r="AV1717" i="1"/>
  <c r="AU1717" i="1"/>
  <c r="AC1717" i="1"/>
  <c r="W1717" i="1"/>
  <c r="S1717" i="1"/>
  <c r="P1717" i="1"/>
  <c r="O1717" i="1"/>
  <c r="AX1717" i="1"/>
  <c r="Z1717" i="1"/>
  <c r="H1717" i="1"/>
  <c r="N1717" i="1"/>
  <c r="Y1717" i="1"/>
  <c r="X1717" i="1"/>
  <c r="AS1717" i="1"/>
  <c r="L1717" i="1"/>
  <c r="AK1717" i="1"/>
  <c r="AI1717" i="1"/>
  <c r="AJ1717" i="1"/>
  <c r="AG1717" i="1"/>
  <c r="AA1717" i="1"/>
  <c r="AH1717" i="1"/>
  <c r="AL1717" i="1"/>
  <c r="AM1717" i="1"/>
  <c r="AB1717" i="1"/>
  <c r="AF1717" i="1"/>
  <c r="Q1717" i="1"/>
  <c r="R1717" i="1"/>
  <c r="AD1717" i="1"/>
  <c r="AP1717" i="1"/>
  <c r="AT1717" i="1"/>
  <c r="AQ1717" i="1"/>
  <c r="AR1717" i="1"/>
  <c r="I1717" i="1"/>
  <c r="AE1717" i="1"/>
  <c r="M1717" i="1"/>
  <c r="AO1717" i="1"/>
  <c r="AN1717" i="1"/>
  <c r="V1717" i="1"/>
  <c r="K1717" i="1"/>
  <c r="N1842" i="1"/>
  <c r="I1842" i="1"/>
  <c r="U1842" i="1"/>
  <c r="L1842" i="1"/>
  <c r="AF1842" i="1"/>
  <c r="AL1842" i="1"/>
  <c r="AQ1842" i="1"/>
  <c r="AU1842" i="1"/>
  <c r="AC1842" i="1"/>
  <c r="X1842" i="1"/>
  <c r="H1842" i="1"/>
  <c r="AD1842" i="1"/>
  <c r="AK1842" i="1"/>
  <c r="AA1842" i="1"/>
  <c r="AG1842" i="1"/>
  <c r="AI1842" i="1"/>
  <c r="AM1842" i="1"/>
  <c r="Z1842" i="1"/>
  <c r="AO1842" i="1"/>
  <c r="Q1842" i="1"/>
  <c r="M1842" i="1"/>
  <c r="AX1842" i="1"/>
  <c r="Y1842" i="1"/>
  <c r="P1842" i="1"/>
  <c r="K1842" i="1"/>
  <c r="AP1842" i="1"/>
  <c r="AN1842" i="1"/>
  <c r="T1842" i="1"/>
  <c r="AS1842" i="1"/>
  <c r="AV1842" i="1"/>
  <c r="S1842" i="1"/>
  <c r="J1842" i="1"/>
  <c r="AH1842" i="1"/>
  <c r="AE1842" i="1"/>
  <c r="R1842" i="1"/>
  <c r="AT1842" i="1"/>
  <c r="AJ1842" i="1"/>
  <c r="AR1842" i="1"/>
  <c r="AB1842" i="1"/>
  <c r="O1842" i="1"/>
  <c r="V1842" i="1"/>
  <c r="W1842" i="1"/>
  <c r="S1804" i="1"/>
  <c r="I1804" i="1"/>
  <c r="AL1804" i="1"/>
  <c r="P1804" i="1"/>
  <c r="AE1804" i="1"/>
  <c r="AD1804" i="1"/>
  <c r="T1804" i="1"/>
  <c r="AT1804" i="1"/>
  <c r="K1804" i="1"/>
  <c r="V1804" i="1"/>
  <c r="AF1804" i="1"/>
  <c r="AI1804" i="1"/>
  <c r="AK1804" i="1"/>
  <c r="AP1804" i="1"/>
  <c r="AV1804" i="1"/>
  <c r="AU1804" i="1"/>
  <c r="Z1804" i="1"/>
  <c r="AM1804" i="1"/>
  <c r="N1804" i="1"/>
  <c r="AN1804" i="1"/>
  <c r="AO1804" i="1"/>
  <c r="AX1804" i="1"/>
  <c r="AG1804" i="1"/>
  <c r="O1804" i="1"/>
  <c r="Y1804" i="1"/>
  <c r="J1804" i="1"/>
  <c r="Q1804" i="1"/>
  <c r="M1804" i="1"/>
  <c r="AR1804" i="1"/>
  <c r="AB1804" i="1"/>
  <c r="R1804" i="1"/>
  <c r="AQ1804" i="1"/>
  <c r="H1804" i="1"/>
  <c r="W1804" i="1"/>
  <c r="X1804" i="1"/>
  <c r="AH1804" i="1"/>
  <c r="L1804" i="1"/>
  <c r="AC1804" i="1"/>
  <c r="AS1804" i="1"/>
  <c r="AA1804" i="1"/>
  <c r="AJ1804" i="1"/>
  <c r="U1804" i="1"/>
  <c r="AP2113" i="1"/>
  <c r="AP2249" i="1" s="1"/>
  <c r="S2113" i="1"/>
  <c r="S2249" i="1" s="1"/>
  <c r="N2113" i="1"/>
  <c r="N2249" i="1" s="1"/>
  <c r="AR2113" i="1"/>
  <c r="AR2249" i="1" s="1"/>
  <c r="AC2113" i="1"/>
  <c r="AC2249" i="1" s="1"/>
  <c r="U2113" i="1"/>
  <c r="U2249" i="1" s="1"/>
  <c r="J2113" i="1"/>
  <c r="J2249" i="1" s="1"/>
  <c r="AD2113" i="1"/>
  <c r="AD2249" i="1" s="1"/>
  <c r="AJ2113" i="1"/>
  <c r="AJ2249" i="1" s="1"/>
  <c r="AE2113" i="1"/>
  <c r="AE2249" i="1" s="1"/>
  <c r="AN2113" i="1"/>
  <c r="AN2249" i="1" s="1"/>
  <c r="AS2113" i="1"/>
  <c r="AS2249" i="1" s="1"/>
  <c r="W2113" i="1"/>
  <c r="W2249" i="1" s="1"/>
  <c r="H2113" i="1"/>
  <c r="H2249" i="1" s="1"/>
  <c r="AG2113" i="1"/>
  <c r="AG2249" i="1" s="1"/>
  <c r="M2113" i="1"/>
  <c r="M2249" i="1" s="1"/>
  <c r="AF2113" i="1"/>
  <c r="AF2249" i="1" s="1"/>
  <c r="Y2113" i="1"/>
  <c r="Y2249" i="1" s="1"/>
  <c r="AM2113" i="1"/>
  <c r="AM2249" i="1" s="1"/>
  <c r="Q2113" i="1"/>
  <c r="Q2249" i="1" s="1"/>
  <c r="O2113" i="1"/>
  <c r="O2249" i="1" s="1"/>
  <c r="K2113" i="1"/>
  <c r="K2249" i="1" s="1"/>
  <c r="AX2113" i="1"/>
  <c r="AV2113" i="1"/>
  <c r="AV2249" i="1" s="1"/>
  <c r="AA2113" i="1"/>
  <c r="AA2249" i="1" s="1"/>
  <c r="R2113" i="1"/>
  <c r="R2249" i="1" s="1"/>
  <c r="X2113" i="1"/>
  <c r="X2249" i="1" s="1"/>
  <c r="AK2113" i="1"/>
  <c r="AK2249" i="1" s="1"/>
  <c r="AT2113" i="1"/>
  <c r="AT2249" i="1" s="1"/>
  <c r="AH2113" i="1"/>
  <c r="AH2249" i="1" s="1"/>
  <c r="AQ2113" i="1"/>
  <c r="AQ2249" i="1" s="1"/>
  <c r="P2113" i="1"/>
  <c r="P2249" i="1" s="1"/>
  <c r="Z2113" i="1"/>
  <c r="Z2249" i="1" s="1"/>
  <c r="I2113" i="1"/>
  <c r="I2249" i="1" s="1"/>
  <c r="AO2113" i="1"/>
  <c r="AO2249" i="1" s="1"/>
  <c r="L2113" i="1"/>
  <c r="L2249" i="1" s="1"/>
  <c r="T2113" i="1"/>
  <c r="T2249" i="1" s="1"/>
  <c r="AB2113" i="1"/>
  <c r="AB2249" i="1" s="1"/>
  <c r="AI2113" i="1"/>
  <c r="AI2249" i="1" s="1"/>
  <c r="V2113" i="1"/>
  <c r="V2249" i="1" s="1"/>
  <c r="AU2113" i="1"/>
  <c r="AU2249" i="1" s="1"/>
  <c r="AL2113" i="1"/>
  <c r="AL2249" i="1" s="1"/>
  <c r="AM2188" i="1"/>
  <c r="Q2188" i="1"/>
  <c r="I2188" i="1"/>
  <c r="U2188" i="1"/>
  <c r="AR2188" i="1"/>
  <c r="AI2188" i="1"/>
  <c r="AT2188" i="1"/>
  <c r="Y2188" i="1"/>
  <c r="AO2188" i="1"/>
  <c r="AU2188" i="1"/>
  <c r="AX2188" i="1"/>
  <c r="W2188" i="1"/>
  <c r="X2188" i="1"/>
  <c r="AD2188" i="1"/>
  <c r="AQ2188" i="1"/>
  <c r="V2188" i="1"/>
  <c r="AJ2188" i="1"/>
  <c r="R2188" i="1"/>
  <c r="AG2188" i="1"/>
  <c r="AB2188" i="1"/>
  <c r="AS2188" i="1"/>
  <c r="T2188" i="1"/>
  <c r="AK2188" i="1"/>
  <c r="AA2188" i="1"/>
  <c r="N2188" i="1"/>
  <c r="AV2188" i="1"/>
  <c r="O2188" i="1"/>
  <c r="P2188" i="1"/>
  <c r="K2188" i="1"/>
  <c r="AN2188" i="1"/>
  <c r="AE2188" i="1"/>
  <c r="M2188" i="1"/>
  <c r="AC2188" i="1"/>
  <c r="L2188" i="1"/>
  <c r="J2188" i="1"/>
  <c r="Z2188" i="1"/>
  <c r="AL2188" i="1"/>
  <c r="H2188" i="1"/>
  <c r="AP2188" i="1"/>
  <c r="S2188" i="1"/>
  <c r="AH2188" i="1"/>
  <c r="AF2188" i="1"/>
  <c r="M1652" i="1"/>
  <c r="AT1652" i="1"/>
  <c r="AA1652" i="1"/>
  <c r="AE1652" i="1"/>
  <c r="N1652" i="1"/>
  <c r="Y1652" i="1"/>
  <c r="T1652" i="1"/>
  <c r="AF1652" i="1"/>
  <c r="J1652" i="1"/>
  <c r="AI1652" i="1"/>
  <c r="V1652" i="1"/>
  <c r="AC1652" i="1"/>
  <c r="Z1652" i="1"/>
  <c r="AR1652" i="1"/>
  <c r="W1652" i="1"/>
  <c r="AJ1652" i="1"/>
  <c r="AO1652" i="1"/>
  <c r="AP1652" i="1"/>
  <c r="AH1652" i="1"/>
  <c r="R1652" i="1"/>
  <c r="O1652" i="1"/>
  <c r="AX1652" i="1"/>
  <c r="K1652" i="1"/>
  <c r="U1652" i="1"/>
  <c r="AN1652" i="1"/>
  <c r="H1652" i="1"/>
  <c r="AL1652" i="1"/>
  <c r="X1652" i="1"/>
  <c r="I1652" i="1"/>
  <c r="L1652" i="1"/>
  <c r="AU1652" i="1"/>
  <c r="S1652" i="1"/>
  <c r="AB1652" i="1"/>
  <c r="AS1652" i="1"/>
  <c r="AG1652" i="1"/>
  <c r="P1652" i="1"/>
  <c r="AM1652" i="1"/>
  <c r="AQ1652" i="1"/>
  <c r="AD1652" i="1"/>
  <c r="AK1652" i="1"/>
  <c r="AV1652" i="1"/>
  <c r="Q1652" i="1"/>
  <c r="AH1736" i="1"/>
  <c r="AB1736" i="1"/>
  <c r="AF1736" i="1"/>
  <c r="AN1736" i="1"/>
  <c r="AC1736" i="1"/>
  <c r="AT1736" i="1"/>
  <c r="I1736" i="1"/>
  <c r="V1736" i="1"/>
  <c r="Y1736" i="1"/>
  <c r="AI1736" i="1"/>
  <c r="K1736" i="1"/>
  <c r="Q1736" i="1"/>
  <c r="O1736" i="1"/>
  <c r="J1736" i="1"/>
  <c r="AV1736" i="1"/>
  <c r="W1736" i="1"/>
  <c r="AO1736" i="1"/>
  <c r="AL1736" i="1"/>
  <c r="H1736" i="1"/>
  <c r="L1736" i="1"/>
  <c r="AX1736" i="1"/>
  <c r="M1736" i="1"/>
  <c r="S1736" i="1"/>
  <c r="AM1736" i="1"/>
  <c r="AE1736" i="1"/>
  <c r="AG1736" i="1"/>
  <c r="R1736" i="1"/>
  <c r="AS1736" i="1"/>
  <c r="AR1736" i="1"/>
  <c r="T1736" i="1"/>
  <c r="AJ1736" i="1"/>
  <c r="P1736" i="1"/>
  <c r="U1736" i="1"/>
  <c r="X1736" i="1"/>
  <c r="AK1736" i="1"/>
  <c r="AA1736" i="1"/>
  <c r="N1736" i="1"/>
  <c r="Z1736" i="1"/>
  <c r="AQ1736" i="1"/>
  <c r="AD1736" i="1"/>
  <c r="AP1736" i="1"/>
  <c r="AU1736" i="1"/>
  <c r="AJ2141" i="1"/>
  <c r="AE2141" i="1"/>
  <c r="W2141" i="1"/>
  <c r="N2141" i="1"/>
  <c r="AA2141" i="1"/>
  <c r="AB2141" i="1"/>
  <c r="M2141" i="1"/>
  <c r="K2141" i="1"/>
  <c r="AO2141" i="1"/>
  <c r="L2141" i="1"/>
  <c r="AX2141" i="1"/>
  <c r="AG2141" i="1"/>
  <c r="V2141" i="1"/>
  <c r="AR2141" i="1"/>
  <c r="P2141" i="1"/>
  <c r="I2141" i="1"/>
  <c r="Q2141" i="1"/>
  <c r="H2141" i="1"/>
  <c r="AI2141" i="1"/>
  <c r="AQ2141" i="1"/>
  <c r="S2141" i="1"/>
  <c r="AF2141" i="1"/>
  <c r="AH2141" i="1"/>
  <c r="AC2141" i="1"/>
  <c r="AU2141" i="1"/>
  <c r="AD2141" i="1"/>
  <c r="X2141" i="1"/>
  <c r="O2141" i="1"/>
  <c r="U2141" i="1"/>
  <c r="Y2141" i="1"/>
  <c r="AV2141" i="1"/>
  <c r="T2141" i="1"/>
  <c r="AK2141" i="1"/>
  <c r="AP2141" i="1"/>
  <c r="AN2141" i="1"/>
  <c r="J2141" i="1"/>
  <c r="AS2141" i="1"/>
  <c r="R2141" i="1"/>
  <c r="AM2141" i="1"/>
  <c r="AL2141" i="1"/>
  <c r="AT2141" i="1"/>
  <c r="Z2141" i="1"/>
  <c r="U1902" i="1"/>
  <c r="AS1902" i="1"/>
  <c r="AV1902" i="1"/>
  <c r="AM1902" i="1"/>
  <c r="AA1902" i="1"/>
  <c r="AI1902" i="1"/>
  <c r="K1902" i="1"/>
  <c r="I1902" i="1"/>
  <c r="AD1902" i="1"/>
  <c r="AH1902" i="1"/>
  <c r="L1902" i="1"/>
  <c r="AP1902" i="1"/>
  <c r="Y1902" i="1"/>
  <c r="AE1902" i="1"/>
  <c r="R1902" i="1"/>
  <c r="N1902" i="1"/>
  <c r="T1902" i="1"/>
  <c r="AL1902" i="1"/>
  <c r="AF1902" i="1"/>
  <c r="P1902" i="1"/>
  <c r="S1902" i="1"/>
  <c r="AB1902" i="1"/>
  <c r="AO1902" i="1"/>
  <c r="H1902" i="1"/>
  <c r="AN1902" i="1"/>
  <c r="AK1902" i="1"/>
  <c r="AX1902" i="1"/>
  <c r="AR1902" i="1"/>
  <c r="X1902" i="1"/>
  <c r="J1902" i="1"/>
  <c r="Z1902" i="1"/>
  <c r="W1902" i="1"/>
  <c r="Q1902" i="1"/>
  <c r="AC1902" i="1"/>
  <c r="M1902" i="1"/>
  <c r="AT1902" i="1"/>
  <c r="V1902" i="1"/>
  <c r="O1902" i="1"/>
  <c r="AJ1902" i="1"/>
  <c r="AQ1902" i="1"/>
  <c r="AU1902" i="1"/>
  <c r="AG1902" i="1"/>
  <c r="H1954" i="1"/>
  <c r="AC1954" i="1"/>
  <c r="AU1954" i="1"/>
  <c r="AB1954" i="1"/>
  <c r="M1954" i="1"/>
  <c r="AM1954" i="1"/>
  <c r="AN1954" i="1"/>
  <c r="AT1954" i="1"/>
  <c r="AG1954" i="1"/>
  <c r="K1954" i="1"/>
  <c r="R1954" i="1"/>
  <c r="I1954" i="1"/>
  <c r="AJ1954" i="1"/>
  <c r="Y1954" i="1"/>
  <c r="AV1954" i="1"/>
  <c r="AH1954" i="1"/>
  <c r="AP1954" i="1"/>
  <c r="AI1954" i="1"/>
  <c r="V1954" i="1"/>
  <c r="AX1954" i="1"/>
  <c r="AS1954" i="1"/>
  <c r="L1954" i="1"/>
  <c r="J1954" i="1"/>
  <c r="N1954" i="1"/>
  <c r="AA1954" i="1"/>
  <c r="AO1954" i="1"/>
  <c r="Z1954" i="1"/>
  <c r="P1954" i="1"/>
  <c r="AL1954" i="1"/>
  <c r="AR1954" i="1"/>
  <c r="AF1954" i="1"/>
  <c r="AD1954" i="1"/>
  <c r="AK1954" i="1"/>
  <c r="Q1954" i="1"/>
  <c r="AQ1954" i="1"/>
  <c r="T1954" i="1"/>
  <c r="O1954" i="1"/>
  <c r="S1954" i="1"/>
  <c r="X1954" i="1"/>
  <c r="U1954" i="1"/>
  <c r="AE1954" i="1"/>
  <c r="W1954" i="1"/>
  <c r="X1971" i="1"/>
  <c r="AP1971" i="1"/>
  <c r="AM1971" i="1"/>
  <c r="AC1971" i="1"/>
  <c r="V1971" i="1"/>
  <c r="AK1971" i="1"/>
  <c r="T1971" i="1"/>
  <c r="AU1971" i="1"/>
  <c r="AT1971" i="1"/>
  <c r="Z1971" i="1"/>
  <c r="U1971" i="1"/>
  <c r="Y1971" i="1"/>
  <c r="AV1971" i="1"/>
  <c r="S1971" i="1"/>
  <c r="AN1971" i="1"/>
  <c r="AL1971" i="1"/>
  <c r="L1971" i="1"/>
  <c r="R1971" i="1"/>
  <c r="K1971" i="1"/>
  <c r="AD1971" i="1"/>
  <c r="M1971" i="1"/>
  <c r="AS1971" i="1"/>
  <c r="AA1971" i="1"/>
  <c r="AJ1971" i="1"/>
  <c r="AI1971" i="1"/>
  <c r="AG1971" i="1"/>
  <c r="AB1971" i="1"/>
  <c r="N1971" i="1"/>
  <c r="AQ1971" i="1"/>
  <c r="AH1971" i="1"/>
  <c r="P1971" i="1"/>
  <c r="AX1971" i="1"/>
  <c r="AR1971" i="1"/>
  <c r="Q1971" i="1"/>
  <c r="AE1971" i="1"/>
  <c r="H1971" i="1"/>
  <c r="I1971" i="1"/>
  <c r="O1971" i="1"/>
  <c r="J1971" i="1"/>
  <c r="AF1971" i="1"/>
  <c r="AO1971" i="1"/>
  <c r="W1971" i="1"/>
  <c r="K2150" i="1"/>
  <c r="T2150" i="1"/>
  <c r="AM2150" i="1"/>
  <c r="O2150" i="1"/>
  <c r="AR2150" i="1"/>
  <c r="AS2150" i="1"/>
  <c r="H2150" i="1"/>
  <c r="X2150" i="1"/>
  <c r="J2150" i="1"/>
  <c r="U2150" i="1"/>
  <c r="L2150" i="1"/>
  <c r="V2150" i="1"/>
  <c r="AH2150" i="1"/>
  <c r="AA2150" i="1"/>
  <c r="N2150" i="1"/>
  <c r="AB2150" i="1"/>
  <c r="AP2150" i="1"/>
  <c r="AQ2150" i="1"/>
  <c r="AJ2150" i="1"/>
  <c r="AE2150" i="1"/>
  <c r="W2150" i="1"/>
  <c r="Z2150" i="1"/>
  <c r="AD2150" i="1"/>
  <c r="M2150" i="1"/>
  <c r="Y2150" i="1"/>
  <c r="R2150" i="1"/>
  <c r="AT2150" i="1"/>
  <c r="Q2150" i="1"/>
  <c r="S2150" i="1"/>
  <c r="AV2150" i="1"/>
  <c r="AX2150" i="1"/>
  <c r="P2150" i="1"/>
  <c r="AU2150" i="1"/>
  <c r="AF2150" i="1"/>
  <c r="AN2150" i="1"/>
  <c r="AC2150" i="1"/>
  <c r="I2150" i="1"/>
  <c r="AG2150" i="1"/>
  <c r="AL2150" i="1"/>
  <c r="AI2150" i="1"/>
  <c r="AO2150" i="1"/>
  <c r="AK2150" i="1"/>
  <c r="AX1683" i="1"/>
  <c r="AI1683" i="1"/>
  <c r="Y1683" i="1"/>
  <c r="S1683" i="1"/>
  <c r="AO1683" i="1"/>
  <c r="K1683" i="1"/>
  <c r="H1683" i="1"/>
  <c r="AE1683" i="1"/>
  <c r="J1683" i="1"/>
  <c r="T1683" i="1"/>
  <c r="W1683" i="1"/>
  <c r="V1683" i="1"/>
  <c r="U1683" i="1"/>
  <c r="AA1683" i="1"/>
  <c r="AN1683" i="1"/>
  <c r="N1683" i="1"/>
  <c r="AV1683" i="1"/>
  <c r="AC1683" i="1"/>
  <c r="Q1683" i="1"/>
  <c r="AP1683" i="1"/>
  <c r="AD1683" i="1"/>
  <c r="AM1683" i="1"/>
  <c r="AL1683" i="1"/>
  <c r="L1683" i="1"/>
  <c r="AT1683" i="1"/>
  <c r="O1683" i="1"/>
  <c r="AB1683" i="1"/>
  <c r="M1683" i="1"/>
  <c r="Z1683" i="1"/>
  <c r="AJ1683" i="1"/>
  <c r="AQ1683" i="1"/>
  <c r="AR1683" i="1"/>
  <c r="P1683" i="1"/>
  <c r="AU1683" i="1"/>
  <c r="AF1683" i="1"/>
  <c r="AG1683" i="1"/>
  <c r="R1683" i="1"/>
  <c r="AH1683" i="1"/>
  <c r="I1683" i="1"/>
  <c r="X1683" i="1"/>
  <c r="AK1683" i="1"/>
  <c r="AS1683" i="1"/>
  <c r="AK1835" i="1"/>
  <c r="U1835" i="1"/>
  <c r="O1835" i="1"/>
  <c r="N1835" i="1"/>
  <c r="H1835" i="1"/>
  <c r="AN1835" i="1"/>
  <c r="AF1835" i="1"/>
  <c r="AL1835" i="1"/>
  <c r="Y1835" i="1"/>
  <c r="AR1835" i="1"/>
  <c r="K1835" i="1"/>
  <c r="W1835" i="1"/>
  <c r="S1835" i="1"/>
  <c r="AE1835" i="1"/>
  <c r="M1835" i="1"/>
  <c r="AJ1835" i="1"/>
  <c r="AH1835" i="1"/>
  <c r="AS1835" i="1"/>
  <c r="AO1835" i="1"/>
  <c r="Z1835" i="1"/>
  <c r="L1835" i="1"/>
  <c r="AG1835" i="1"/>
  <c r="X1835" i="1"/>
  <c r="AA1835" i="1"/>
  <c r="AI1835" i="1"/>
  <c r="AX1835" i="1"/>
  <c r="J1835" i="1"/>
  <c r="AB1835" i="1"/>
  <c r="V1835" i="1"/>
  <c r="Q1835" i="1"/>
  <c r="P1835" i="1"/>
  <c r="R1835" i="1"/>
  <c r="AP1835" i="1"/>
  <c r="I1835" i="1"/>
  <c r="AC1835" i="1"/>
  <c r="AQ1835" i="1"/>
  <c r="AD1835" i="1"/>
  <c r="AU1835" i="1"/>
  <c r="AT1835" i="1"/>
  <c r="T1835" i="1"/>
  <c r="AM1835" i="1"/>
  <c r="AV1835" i="1"/>
  <c r="U1978" i="1"/>
  <c r="V1978" i="1"/>
  <c r="AJ1978" i="1"/>
  <c r="AA1978" i="1"/>
  <c r="W1978" i="1"/>
  <c r="AI1978" i="1"/>
  <c r="Q1978" i="1"/>
  <c r="L1978" i="1"/>
  <c r="AM1978" i="1"/>
  <c r="AS1978" i="1"/>
  <c r="AV1978" i="1"/>
  <c r="O1978" i="1"/>
  <c r="T1978" i="1"/>
  <c r="AO1978" i="1"/>
  <c r="AD1978" i="1"/>
  <c r="AC1978" i="1"/>
  <c r="AB1978" i="1"/>
  <c r="J1978" i="1"/>
  <c r="X1978" i="1"/>
  <c r="AL1978" i="1"/>
  <c r="S1978" i="1"/>
  <c r="Y1978" i="1"/>
  <c r="AN1978" i="1"/>
  <c r="AU1978" i="1"/>
  <c r="M1978" i="1"/>
  <c r="AK1978" i="1"/>
  <c r="I1978" i="1"/>
  <c r="H1978" i="1"/>
  <c r="K1978" i="1"/>
  <c r="AR1978" i="1"/>
  <c r="AE1978" i="1"/>
  <c r="AT1978" i="1"/>
  <c r="AX1978" i="1"/>
  <c r="R1978" i="1"/>
  <c r="AQ1978" i="1"/>
  <c r="P1978" i="1"/>
  <c r="Z1978" i="1"/>
  <c r="AG1978" i="1"/>
  <c r="AF1978" i="1"/>
  <c r="AP1978" i="1"/>
  <c r="AH1978" i="1"/>
  <c r="N1978" i="1"/>
  <c r="AD1597" i="1"/>
  <c r="AE1597" i="1"/>
  <c r="AG1597" i="1"/>
  <c r="T1597" i="1"/>
  <c r="AR1597" i="1"/>
  <c r="Z1597" i="1"/>
  <c r="W1597" i="1"/>
  <c r="AV1597" i="1"/>
  <c r="AC1597" i="1"/>
  <c r="AL1597" i="1"/>
  <c r="AT1597" i="1"/>
  <c r="Q1597" i="1"/>
  <c r="AH1597" i="1"/>
  <c r="V1597" i="1"/>
  <c r="AF1597" i="1"/>
  <c r="AP1597" i="1"/>
  <c r="K1597" i="1"/>
  <c r="AJ1597" i="1"/>
  <c r="AK1597" i="1"/>
  <c r="P1597" i="1"/>
  <c r="AX1597" i="1"/>
  <c r="AU1597" i="1"/>
  <c r="M1597" i="1"/>
  <c r="S1597" i="1"/>
  <c r="R1597" i="1"/>
  <c r="AB1597" i="1"/>
  <c r="N1597" i="1"/>
  <c r="U1597" i="1"/>
  <c r="AI1597" i="1"/>
  <c r="AN1597" i="1"/>
  <c r="H1597" i="1"/>
  <c r="L1597" i="1"/>
  <c r="I1597" i="1"/>
  <c r="AM1597" i="1"/>
  <c r="O1597" i="1"/>
  <c r="AQ1597" i="1"/>
  <c r="J1597" i="1"/>
  <c r="X1597" i="1"/>
  <c r="Y1597" i="1"/>
  <c r="AS1597" i="1"/>
  <c r="AO1597" i="1"/>
  <c r="AA1597" i="1"/>
  <c r="AG1713" i="1"/>
  <c r="AP1713" i="1"/>
  <c r="L1713" i="1"/>
  <c r="AJ1713" i="1"/>
  <c r="AH1713" i="1"/>
  <c r="AC1713" i="1"/>
  <c r="AL1713" i="1"/>
  <c r="AN1713" i="1"/>
  <c r="AI1713" i="1"/>
  <c r="R1713" i="1"/>
  <c r="O1713" i="1"/>
  <c r="AA1713" i="1"/>
  <c r="AK1713" i="1"/>
  <c r="AB1713" i="1"/>
  <c r="AQ1713" i="1"/>
  <c r="AS1713" i="1"/>
  <c r="S1713" i="1"/>
  <c r="U1713" i="1"/>
  <c r="H1713" i="1"/>
  <c r="K1713" i="1"/>
  <c r="AX1713" i="1"/>
  <c r="T1713" i="1"/>
  <c r="Y1713" i="1"/>
  <c r="AM1713" i="1"/>
  <c r="W1713" i="1"/>
  <c r="P1713" i="1"/>
  <c r="Q1713" i="1"/>
  <c r="AV1713" i="1"/>
  <c r="AE1713" i="1"/>
  <c r="V1713" i="1"/>
  <c r="AD1713" i="1"/>
  <c r="AR1713" i="1"/>
  <c r="J1713" i="1"/>
  <c r="X1713" i="1"/>
  <c r="I1713" i="1"/>
  <c r="Z1713" i="1"/>
  <c r="M1713" i="1"/>
  <c r="AO1713" i="1"/>
  <c r="AU1713" i="1"/>
  <c r="AF1713" i="1"/>
  <c r="N1713" i="1"/>
  <c r="AT1713" i="1"/>
  <c r="AN1958" i="1"/>
  <c r="AH1958" i="1"/>
  <c r="AT1958" i="1"/>
  <c r="AP1958" i="1"/>
  <c r="I1958" i="1"/>
  <c r="W1958" i="1"/>
  <c r="AB1958" i="1"/>
  <c r="K1958" i="1"/>
  <c r="O1958" i="1"/>
  <c r="R1958" i="1"/>
  <c r="M1958" i="1"/>
  <c r="AE1958" i="1"/>
  <c r="L1958" i="1"/>
  <c r="AA1958" i="1"/>
  <c r="Y1958" i="1"/>
  <c r="S1958" i="1"/>
  <c r="Q1958" i="1"/>
  <c r="U1958" i="1"/>
  <c r="P1958" i="1"/>
  <c r="AQ1958" i="1"/>
  <c r="H1958" i="1"/>
  <c r="AI1958" i="1"/>
  <c r="T1958" i="1"/>
  <c r="V1958" i="1"/>
  <c r="AU1958" i="1"/>
  <c r="AV1958" i="1"/>
  <c r="X1958" i="1"/>
  <c r="AL1958" i="1"/>
  <c r="AJ1958" i="1"/>
  <c r="N1958" i="1"/>
  <c r="AF1958" i="1"/>
  <c r="AX1958" i="1"/>
  <c r="AC1958" i="1"/>
  <c r="AO1958" i="1"/>
  <c r="AK1958" i="1"/>
  <c r="AS1958" i="1"/>
  <c r="Z1958" i="1"/>
  <c r="AD1958" i="1"/>
  <c r="AM1958" i="1"/>
  <c r="AR1958" i="1"/>
  <c r="AG1958" i="1"/>
  <c r="J1958" i="1"/>
  <c r="AX1552" i="1"/>
  <c r="S1552" i="1"/>
  <c r="U1552" i="1"/>
  <c r="AT1552" i="1"/>
  <c r="I1552" i="1"/>
  <c r="H1552" i="1"/>
  <c r="AI1552" i="1"/>
  <c r="K1552" i="1"/>
  <c r="AV1552" i="1"/>
  <c r="AP1552" i="1"/>
  <c r="AQ1552" i="1"/>
  <c r="L1552" i="1"/>
  <c r="AO1552" i="1"/>
  <c r="V1552" i="1"/>
  <c r="AA1552" i="1"/>
  <c r="J1552" i="1"/>
  <c r="X1552" i="1"/>
  <c r="Q1552" i="1"/>
  <c r="AC1552" i="1"/>
  <c r="Y1552" i="1"/>
  <c r="AJ1552" i="1"/>
  <c r="Z1552" i="1"/>
  <c r="W1552" i="1"/>
  <c r="AH1552" i="1"/>
  <c r="AN1552" i="1"/>
  <c r="O1552" i="1"/>
  <c r="AD1552" i="1"/>
  <c r="R1552" i="1"/>
  <c r="T1552" i="1"/>
  <c r="N1552" i="1"/>
  <c r="P1552" i="1"/>
  <c r="AL1552" i="1"/>
  <c r="AM1552" i="1"/>
  <c r="AS1552" i="1"/>
  <c r="AF1552" i="1"/>
  <c r="AU1552" i="1"/>
  <c r="AK1552" i="1"/>
  <c r="M1552" i="1"/>
  <c r="AB1552" i="1"/>
  <c r="AE1552" i="1"/>
  <c r="AR1552" i="1"/>
  <c r="AG1552" i="1"/>
  <c r="AK2124" i="1"/>
  <c r="AI2124" i="1"/>
  <c r="H2124" i="1"/>
  <c r="R2124" i="1"/>
  <c r="AJ2124" i="1"/>
  <c r="M2124" i="1"/>
  <c r="AM2124" i="1"/>
  <c r="T2124" i="1"/>
  <c r="W2124" i="1"/>
  <c r="AG2124" i="1"/>
  <c r="AX2124" i="1"/>
  <c r="N2124" i="1"/>
  <c r="AB2124" i="1"/>
  <c r="I2124" i="1"/>
  <c r="AH2124" i="1"/>
  <c r="AU2124" i="1"/>
  <c r="AS2124" i="1"/>
  <c r="Q2124" i="1"/>
  <c r="P2124" i="1"/>
  <c r="AA2124" i="1"/>
  <c r="O2124" i="1"/>
  <c r="AD2124" i="1"/>
  <c r="AE2124" i="1"/>
  <c r="Y2124" i="1"/>
  <c r="K2124" i="1"/>
  <c r="AV2124" i="1"/>
  <c r="AL2124" i="1"/>
  <c r="J2124" i="1"/>
  <c r="AC2124" i="1"/>
  <c r="Z2124" i="1"/>
  <c r="V2124" i="1"/>
  <c r="U2124" i="1"/>
  <c r="AQ2124" i="1"/>
  <c r="S2124" i="1"/>
  <c r="L2124" i="1"/>
  <c r="AP2124" i="1"/>
  <c r="AT2124" i="1"/>
  <c r="X2124" i="1"/>
  <c r="AN2124" i="1"/>
  <c r="AF2124" i="1"/>
  <c r="AR2124" i="1"/>
  <c r="AO2124" i="1"/>
  <c r="AE2164" i="1"/>
  <c r="I2164" i="1"/>
  <c r="Q2164" i="1"/>
  <c r="AC2164" i="1"/>
  <c r="U2164" i="1"/>
  <c r="M2164" i="1"/>
  <c r="AA2164" i="1"/>
  <c r="L2164" i="1"/>
  <c r="T2164" i="1"/>
  <c r="Y2164" i="1"/>
  <c r="AX2164" i="1"/>
  <c r="J2164" i="1"/>
  <c r="N2164" i="1"/>
  <c r="AO2164" i="1"/>
  <c r="AH2164" i="1"/>
  <c r="AU2164" i="1"/>
  <c r="AD2164" i="1"/>
  <c r="S2164" i="1"/>
  <c r="P2164" i="1"/>
  <c r="V2164" i="1"/>
  <c r="Z2164" i="1"/>
  <c r="R2164" i="1"/>
  <c r="K2164" i="1"/>
  <c r="AL2164" i="1"/>
  <c r="AQ2164" i="1"/>
  <c r="X2164" i="1"/>
  <c r="AI2164" i="1"/>
  <c r="AB2164" i="1"/>
  <c r="AK2164" i="1"/>
  <c r="AN2164" i="1"/>
  <c r="AM2164" i="1"/>
  <c r="AS2164" i="1"/>
  <c r="W2164" i="1"/>
  <c r="AG2164" i="1"/>
  <c r="AJ2164" i="1"/>
  <c r="AV2164" i="1"/>
  <c r="AR2164" i="1"/>
  <c r="AF2164" i="1"/>
  <c r="H2164" i="1"/>
  <c r="AT2164" i="1"/>
  <c r="O2164" i="1"/>
  <c r="AP2164" i="1"/>
  <c r="M2212" i="1"/>
  <c r="AJ2212" i="1"/>
  <c r="K2212" i="1"/>
  <c r="AN2212" i="1"/>
  <c r="AK2212" i="1"/>
  <c r="AC2212" i="1"/>
  <c r="AU2212" i="1"/>
  <c r="AS2212" i="1"/>
  <c r="AP2212" i="1"/>
  <c r="X2212" i="1"/>
  <c r="AM2212" i="1"/>
  <c r="N2212" i="1"/>
  <c r="V2212" i="1"/>
  <c r="R2212" i="1"/>
  <c r="AO2212" i="1"/>
  <c r="AI2212" i="1"/>
  <c r="AG2212" i="1"/>
  <c r="AE2212" i="1"/>
  <c r="O2212" i="1"/>
  <c r="H2212" i="1"/>
  <c r="AX2212" i="1"/>
  <c r="Z2212" i="1"/>
  <c r="AQ2212" i="1"/>
  <c r="AR2212" i="1"/>
  <c r="AT2212" i="1"/>
  <c r="Y2212" i="1"/>
  <c r="W2212" i="1"/>
  <c r="T2212" i="1"/>
  <c r="AV2212" i="1"/>
  <c r="AH2212" i="1"/>
  <c r="AB2212" i="1"/>
  <c r="S2212" i="1"/>
  <c r="U2212" i="1"/>
  <c r="AF2212" i="1"/>
  <c r="I2212" i="1"/>
  <c r="AD2212" i="1"/>
  <c r="Q2212" i="1"/>
  <c r="AL2212" i="1"/>
  <c r="J2212" i="1"/>
  <c r="L2212" i="1"/>
  <c r="AA2212" i="1"/>
  <c r="P2212" i="1"/>
  <c r="U2194" i="1"/>
  <c r="AB2194" i="1"/>
  <c r="AN2194" i="1"/>
  <c r="AO2194" i="1"/>
  <c r="AA2194" i="1"/>
  <c r="AT2194" i="1"/>
  <c r="AF2194" i="1"/>
  <c r="R2194" i="1"/>
  <c r="L2194" i="1"/>
  <c r="P2194" i="1"/>
  <c r="AI2194" i="1"/>
  <c r="AJ2194" i="1"/>
  <c r="AH2194" i="1"/>
  <c r="Y2194" i="1"/>
  <c r="AM2194" i="1"/>
  <c r="X2194" i="1"/>
  <c r="AU2194" i="1"/>
  <c r="J2194" i="1"/>
  <c r="Z2194" i="1"/>
  <c r="AC2194" i="1"/>
  <c r="AE2194" i="1"/>
  <c r="AQ2194" i="1"/>
  <c r="AP2194" i="1"/>
  <c r="AS2194" i="1"/>
  <c r="AD2194" i="1"/>
  <c r="K2194" i="1"/>
  <c r="I2194" i="1"/>
  <c r="Q2194" i="1"/>
  <c r="T2194" i="1"/>
  <c r="N2194" i="1"/>
  <c r="AK2194" i="1"/>
  <c r="S2194" i="1"/>
  <c r="AV2194" i="1"/>
  <c r="H2194" i="1"/>
  <c r="AG2194" i="1"/>
  <c r="AX2194" i="1"/>
  <c r="O2194" i="1"/>
  <c r="AR2194" i="1"/>
  <c r="W2194" i="1"/>
  <c r="V2194" i="1"/>
  <c r="M2194" i="1"/>
  <c r="AL2194" i="1"/>
  <c r="O2032" i="1"/>
  <c r="AF2032" i="1"/>
  <c r="I2032" i="1"/>
  <c r="AP2032" i="1"/>
  <c r="AV2032" i="1"/>
  <c r="J2032" i="1"/>
  <c r="AC2032" i="1"/>
  <c r="M2032" i="1"/>
  <c r="AU2032" i="1"/>
  <c r="AS2032" i="1"/>
  <c r="AK2032" i="1"/>
  <c r="AR2032" i="1"/>
  <c r="L2032" i="1"/>
  <c r="T2032" i="1"/>
  <c r="AM2032" i="1"/>
  <c r="Q2032" i="1"/>
  <c r="AI2032" i="1"/>
  <c r="AN2032" i="1"/>
  <c r="V2032" i="1"/>
  <c r="AG2032" i="1"/>
  <c r="AX2032" i="1"/>
  <c r="P2032" i="1"/>
  <c r="AO2032" i="1"/>
  <c r="N2032" i="1"/>
  <c r="R2032" i="1"/>
  <c r="AD2032" i="1"/>
  <c r="AJ2032" i="1"/>
  <c r="Y2032" i="1"/>
  <c r="AB2032" i="1"/>
  <c r="AE2032" i="1"/>
  <c r="AQ2032" i="1"/>
  <c r="U2032" i="1"/>
  <c r="K2032" i="1"/>
  <c r="AL2032" i="1"/>
  <c r="W2032" i="1"/>
  <c r="Z2032" i="1"/>
  <c r="X2032" i="1"/>
  <c r="H2032" i="1"/>
  <c r="AH2032" i="1"/>
  <c r="S2032" i="1"/>
  <c r="AA2032" i="1"/>
  <c r="AT2032" i="1"/>
  <c r="Z1888" i="1"/>
  <c r="T1888" i="1"/>
  <c r="P1888" i="1"/>
  <c r="AT1888" i="1"/>
  <c r="AU1888" i="1"/>
  <c r="R1888" i="1"/>
  <c r="AG1888" i="1"/>
  <c r="AV1888" i="1"/>
  <c r="AA1888" i="1"/>
  <c r="Q1888" i="1"/>
  <c r="AX1888" i="1"/>
  <c r="AP1888" i="1"/>
  <c r="AO1888" i="1"/>
  <c r="AM1888" i="1"/>
  <c r="X1888" i="1"/>
  <c r="AQ1888" i="1"/>
  <c r="H1888" i="1"/>
  <c r="AL1888" i="1"/>
  <c r="AB1888" i="1"/>
  <c r="O1888" i="1"/>
  <c r="AC1888" i="1"/>
  <c r="AN1888" i="1"/>
  <c r="AD1888" i="1"/>
  <c r="AK1888" i="1"/>
  <c r="AJ1888" i="1"/>
  <c r="AE1888" i="1"/>
  <c r="J1888" i="1"/>
  <c r="Y1888" i="1"/>
  <c r="U1888" i="1"/>
  <c r="AR1888" i="1"/>
  <c r="AF1888" i="1"/>
  <c r="AS1888" i="1"/>
  <c r="I1888" i="1"/>
  <c r="M1888" i="1"/>
  <c r="V1888" i="1"/>
  <c r="L1888" i="1"/>
  <c r="K1888" i="1"/>
  <c r="W1888" i="1"/>
  <c r="AI1888" i="1"/>
  <c r="S1888" i="1"/>
  <c r="AH1888" i="1"/>
  <c r="N1888" i="1"/>
  <c r="AH1817" i="1"/>
  <c r="AK1817" i="1"/>
  <c r="AA1817" i="1"/>
  <c r="AI1817" i="1"/>
  <c r="AF1817" i="1"/>
  <c r="AP1817" i="1"/>
  <c r="AU1817" i="1"/>
  <c r="L1817" i="1"/>
  <c r="O1817" i="1"/>
  <c r="AV1817" i="1"/>
  <c r="AX1817" i="1"/>
  <c r="I1817" i="1"/>
  <c r="V1817" i="1"/>
  <c r="AR1817" i="1"/>
  <c r="J1817" i="1"/>
  <c r="AD1817" i="1"/>
  <c r="N1817" i="1"/>
  <c r="S1817" i="1"/>
  <c r="R1817" i="1"/>
  <c r="AB1817" i="1"/>
  <c r="AL1817" i="1"/>
  <c r="AM1817" i="1"/>
  <c r="AN1817" i="1"/>
  <c r="X1817" i="1"/>
  <c r="AS1817" i="1"/>
  <c r="Z1817" i="1"/>
  <c r="AC1817" i="1"/>
  <c r="P1817" i="1"/>
  <c r="AO1817" i="1"/>
  <c r="T1817" i="1"/>
  <c r="H1817" i="1"/>
  <c r="K1817" i="1"/>
  <c r="U1817" i="1"/>
  <c r="Q1817" i="1"/>
  <c r="AE1817" i="1"/>
  <c r="AJ1817" i="1"/>
  <c r="AG1817" i="1"/>
  <c r="AQ1817" i="1"/>
  <c r="Y1817" i="1"/>
  <c r="AT1817" i="1"/>
  <c r="M1817" i="1"/>
  <c r="W1817" i="1"/>
  <c r="K2070" i="1"/>
  <c r="AE2070" i="1"/>
  <c r="H2070" i="1"/>
  <c r="AL2070" i="1"/>
  <c r="AU2070" i="1"/>
  <c r="AA2070" i="1"/>
  <c r="L2070" i="1"/>
  <c r="AR2070" i="1"/>
  <c r="AI2070" i="1"/>
  <c r="AB2070" i="1"/>
  <c r="AJ2070" i="1"/>
  <c r="AS2070" i="1"/>
  <c r="Z2070" i="1"/>
  <c r="Q2070" i="1"/>
  <c r="AM2070" i="1"/>
  <c r="AF2070" i="1"/>
  <c r="AP2070" i="1"/>
  <c r="U2070" i="1"/>
  <c r="V2070" i="1"/>
  <c r="R2070" i="1"/>
  <c r="AX2070" i="1"/>
  <c r="T2070" i="1"/>
  <c r="M2070" i="1"/>
  <c r="J2070" i="1"/>
  <c r="S2070" i="1"/>
  <c r="AT2070" i="1"/>
  <c r="P2070" i="1"/>
  <c r="AN2070" i="1"/>
  <c r="AD2070" i="1"/>
  <c r="AG2070" i="1"/>
  <c r="X2070" i="1"/>
  <c r="AO2070" i="1"/>
  <c r="AV2070" i="1"/>
  <c r="AQ2070" i="1"/>
  <c r="O2070" i="1"/>
  <c r="AC2070" i="1"/>
  <c r="N2070" i="1"/>
  <c r="AH2070" i="1"/>
  <c r="Y2070" i="1"/>
  <c r="W2070" i="1"/>
  <c r="AK2070" i="1"/>
  <c r="I2070" i="1"/>
  <c r="AR2002" i="1"/>
  <c r="AQ2002" i="1"/>
  <c r="X2002" i="1"/>
  <c r="N2002" i="1"/>
  <c r="AC2002" i="1"/>
  <c r="J2002" i="1"/>
  <c r="AO2002" i="1"/>
  <c r="AE2002" i="1"/>
  <c r="V2002" i="1"/>
  <c r="AK2002" i="1"/>
  <c r="Q2002" i="1"/>
  <c r="AT2002" i="1"/>
  <c r="AV2002" i="1"/>
  <c r="AM2002" i="1"/>
  <c r="W2002" i="1"/>
  <c r="T2002" i="1"/>
  <c r="AI2002" i="1"/>
  <c r="H2002" i="1"/>
  <c r="AD2002" i="1"/>
  <c r="AH2002" i="1"/>
  <c r="L2002" i="1"/>
  <c r="AP2002" i="1"/>
  <c r="AL2002" i="1"/>
  <c r="AN2002" i="1"/>
  <c r="I2002" i="1"/>
  <c r="O2002" i="1"/>
  <c r="AB2002" i="1"/>
  <c r="AU2002" i="1"/>
  <c r="AF2002" i="1"/>
  <c r="U2002" i="1"/>
  <c r="S2002" i="1"/>
  <c r="AX2002" i="1"/>
  <c r="K2002" i="1"/>
  <c r="AA2002" i="1"/>
  <c r="M2002" i="1"/>
  <c r="AJ2002" i="1"/>
  <c r="Y2002" i="1"/>
  <c r="R2002" i="1"/>
  <c r="AS2002" i="1"/>
  <c r="Z2002" i="1"/>
  <c r="AG2002" i="1"/>
  <c r="P2002" i="1"/>
  <c r="X1726" i="1"/>
  <c r="AS1726" i="1"/>
  <c r="J1726" i="1"/>
  <c r="AT1726" i="1"/>
  <c r="AQ1726" i="1"/>
  <c r="I1726" i="1"/>
  <c r="S1726" i="1"/>
  <c r="L1726" i="1"/>
  <c r="AI1726" i="1"/>
  <c r="U1726" i="1"/>
  <c r="AN1726" i="1"/>
  <c r="AL1726" i="1"/>
  <c r="AP1726" i="1"/>
  <c r="AE1726" i="1"/>
  <c r="Z1726" i="1"/>
  <c r="Y1726" i="1"/>
  <c r="O1726" i="1"/>
  <c r="AR1726" i="1"/>
  <c r="R1726" i="1"/>
  <c r="V1726" i="1"/>
  <c r="H1726" i="1"/>
  <c r="W1726" i="1"/>
  <c r="AK1726" i="1"/>
  <c r="AD1726" i="1"/>
  <c r="N1726" i="1"/>
  <c r="AM1726" i="1"/>
  <c r="AC1726" i="1"/>
  <c r="AJ1726" i="1"/>
  <c r="AV1726" i="1"/>
  <c r="AA1726" i="1"/>
  <c r="AO1726" i="1"/>
  <c r="M1726" i="1"/>
  <c r="AB1726" i="1"/>
  <c r="T1726" i="1"/>
  <c r="AU1726" i="1"/>
  <c r="P1726" i="1"/>
  <c r="Q1726" i="1"/>
  <c r="AH1726" i="1"/>
  <c r="AX1726" i="1"/>
  <c r="AF1726" i="1"/>
  <c r="AG1726" i="1"/>
  <c r="K1726" i="1"/>
  <c r="Z1585" i="1"/>
  <c r="AB1585" i="1"/>
  <c r="AM1585" i="1"/>
  <c r="AI1585" i="1"/>
  <c r="I1585" i="1"/>
  <c r="V1585" i="1"/>
  <c r="U1585" i="1"/>
  <c r="AV1585" i="1"/>
  <c r="AU1585" i="1"/>
  <c r="AE1585" i="1"/>
  <c r="AP1585" i="1"/>
  <c r="W1585" i="1"/>
  <c r="S1585" i="1"/>
  <c r="AG1585" i="1"/>
  <c r="M1585" i="1"/>
  <c r="AL1585" i="1"/>
  <c r="L1585" i="1"/>
  <c r="AA1585" i="1"/>
  <c r="AF1585" i="1"/>
  <c r="AQ1585" i="1"/>
  <c r="T1585" i="1"/>
  <c r="N1585" i="1"/>
  <c r="AN1585" i="1"/>
  <c r="P1585" i="1"/>
  <c r="K1585" i="1"/>
  <c r="AO1585" i="1"/>
  <c r="AT1585" i="1"/>
  <c r="AC1585" i="1"/>
  <c r="Q1585" i="1"/>
  <c r="AH1585" i="1"/>
  <c r="AX1585" i="1"/>
  <c r="H1585" i="1"/>
  <c r="AD1585" i="1"/>
  <c r="J1585" i="1"/>
  <c r="R1585" i="1"/>
  <c r="Y1585" i="1"/>
  <c r="X1585" i="1"/>
  <c r="AR1585" i="1"/>
  <c r="O1585" i="1"/>
  <c r="AK1585" i="1"/>
  <c r="AS1585" i="1"/>
  <c r="AJ1585" i="1"/>
  <c r="AJ2157" i="1"/>
  <c r="AE2157" i="1"/>
  <c r="R2157" i="1"/>
  <c r="N2157" i="1"/>
  <c r="V2157" i="1"/>
  <c r="L2157" i="1"/>
  <c r="W2157" i="1"/>
  <c r="AU2157" i="1"/>
  <c r="AM2157" i="1"/>
  <c r="AQ2157" i="1"/>
  <c r="AX2157" i="1"/>
  <c r="AD2157" i="1"/>
  <c r="X2157" i="1"/>
  <c r="Q2157" i="1"/>
  <c r="AO2157" i="1"/>
  <c r="AF2157" i="1"/>
  <c r="I2157" i="1"/>
  <c r="K2157" i="1"/>
  <c r="H2157" i="1"/>
  <c r="AI2157" i="1"/>
  <c r="M2157" i="1"/>
  <c r="AR2157" i="1"/>
  <c r="P2157" i="1"/>
  <c r="AH2157" i="1"/>
  <c r="Y2157" i="1"/>
  <c r="AG2157" i="1"/>
  <c r="AA2157" i="1"/>
  <c r="O2157" i="1"/>
  <c r="AV2157" i="1"/>
  <c r="AL2157" i="1"/>
  <c r="AB2157" i="1"/>
  <c r="AN2157" i="1"/>
  <c r="AT2157" i="1"/>
  <c r="J2157" i="1"/>
  <c r="S2157" i="1"/>
  <c r="AS2157" i="1"/>
  <c r="U2157" i="1"/>
  <c r="T2157" i="1"/>
  <c r="AK2157" i="1"/>
  <c r="Z2157" i="1"/>
  <c r="AC2157" i="1"/>
  <c r="AP2157" i="1"/>
  <c r="V1560" i="1"/>
  <c r="O1560" i="1"/>
  <c r="Y1560" i="1"/>
  <c r="AQ1560" i="1"/>
  <c r="AD1560" i="1"/>
  <c r="R1560" i="1"/>
  <c r="H1560" i="1"/>
  <c r="AM1560" i="1"/>
  <c r="W1560" i="1"/>
  <c r="AT1560" i="1"/>
  <c r="S1560" i="1"/>
  <c r="AL1560" i="1"/>
  <c r="AR1560" i="1"/>
  <c r="I1560" i="1"/>
  <c r="L1560" i="1"/>
  <c r="AA1560" i="1"/>
  <c r="AH1560" i="1"/>
  <c r="AJ1560" i="1"/>
  <c r="AI1560" i="1"/>
  <c r="M1560" i="1"/>
  <c r="AV1560" i="1"/>
  <c r="P1560" i="1"/>
  <c r="J1560" i="1"/>
  <c r="T1560" i="1"/>
  <c r="AE1560" i="1"/>
  <c r="AU1560" i="1"/>
  <c r="AK1560" i="1"/>
  <c r="AP1560" i="1"/>
  <c r="AB1560" i="1"/>
  <c r="AG1560" i="1"/>
  <c r="N1560" i="1"/>
  <c r="Q1560" i="1"/>
  <c r="Z1560" i="1"/>
  <c r="AX1560" i="1"/>
  <c r="AS1560" i="1"/>
  <c r="U1560" i="1"/>
  <c r="K1560" i="1"/>
  <c r="AF1560" i="1"/>
  <c r="AN1560" i="1"/>
  <c r="AO1560" i="1"/>
  <c r="AC1560" i="1"/>
  <c r="X1560" i="1"/>
  <c r="AO2152" i="1"/>
  <c r="U2152" i="1"/>
  <c r="W2152" i="1"/>
  <c r="AS2152" i="1"/>
  <c r="AJ2152" i="1"/>
  <c r="AX2152" i="1"/>
  <c r="AD2152" i="1"/>
  <c r="L2152" i="1"/>
  <c r="AI2152" i="1"/>
  <c r="AB2152" i="1"/>
  <c r="I2152" i="1"/>
  <c r="H2152" i="1"/>
  <c r="K2152" i="1"/>
  <c r="AR2152" i="1"/>
  <c r="O2152" i="1"/>
  <c r="AL2152" i="1"/>
  <c r="N2152" i="1"/>
  <c r="P2152" i="1"/>
  <c r="AN2152" i="1"/>
  <c r="AE2152" i="1"/>
  <c r="AQ2152" i="1"/>
  <c r="AK2152" i="1"/>
  <c r="T2152" i="1"/>
  <c r="J2152" i="1"/>
  <c r="AT2152" i="1"/>
  <c r="R2152" i="1"/>
  <c r="Z2152" i="1"/>
  <c r="AP2152" i="1"/>
  <c r="Y2152" i="1"/>
  <c r="AV2152" i="1"/>
  <c r="AC2152" i="1"/>
  <c r="AH2152" i="1"/>
  <c r="V2152" i="1"/>
  <c r="AF2152" i="1"/>
  <c r="AA2152" i="1"/>
  <c r="M2152" i="1"/>
  <c r="S2152" i="1"/>
  <c r="AU2152" i="1"/>
  <c r="X2152" i="1"/>
  <c r="Q2152" i="1"/>
  <c r="AG2152" i="1"/>
  <c r="AM2152" i="1"/>
  <c r="M2166" i="1"/>
  <c r="L2166" i="1"/>
  <c r="AD2166" i="1"/>
  <c r="AI2166" i="1"/>
  <c r="AA2166" i="1"/>
  <c r="AO2166" i="1"/>
  <c r="AF2166" i="1"/>
  <c r="AX2166" i="1"/>
  <c r="J2166" i="1"/>
  <c r="V2166" i="1"/>
  <c r="Q2166" i="1"/>
  <c r="AR2166" i="1"/>
  <c r="K2166" i="1"/>
  <c r="AE2166" i="1"/>
  <c r="P2166" i="1"/>
  <c r="S2166" i="1"/>
  <c r="AL2166" i="1"/>
  <c r="N2166" i="1"/>
  <c r="AK2166" i="1"/>
  <c r="AH2166" i="1"/>
  <c r="AG2166" i="1"/>
  <c r="AU2166" i="1"/>
  <c r="T2166" i="1"/>
  <c r="AV2166" i="1"/>
  <c r="AT2166" i="1"/>
  <c r="AC2166" i="1"/>
  <c r="X2166" i="1"/>
  <c r="AJ2166" i="1"/>
  <c r="Z2166" i="1"/>
  <c r="R2166" i="1"/>
  <c r="Y2166" i="1"/>
  <c r="I2166" i="1"/>
  <c r="W2166" i="1"/>
  <c r="AQ2166" i="1"/>
  <c r="AP2166" i="1"/>
  <c r="AM2166" i="1"/>
  <c r="AB2166" i="1"/>
  <c r="O2166" i="1"/>
  <c r="H2166" i="1"/>
  <c r="AS2166" i="1"/>
  <c r="U2166" i="1"/>
  <c r="AN2166" i="1"/>
  <c r="AG2174" i="1"/>
  <c r="J2174" i="1"/>
  <c r="AH2174" i="1"/>
  <c r="AI2174" i="1"/>
  <c r="AA2174" i="1"/>
  <c r="AS2174" i="1"/>
  <c r="Y2174" i="1"/>
  <c r="I2174" i="1"/>
  <c r="AN2174" i="1"/>
  <c r="AC2174" i="1"/>
  <c r="AX2174" i="1"/>
  <c r="AD2174" i="1"/>
  <c r="AK2174" i="1"/>
  <c r="W2174" i="1"/>
  <c r="AQ2174" i="1"/>
  <c r="AU2174" i="1"/>
  <c r="H2174" i="1"/>
  <c r="AE2174" i="1"/>
  <c r="U2174" i="1"/>
  <c r="V2174" i="1"/>
  <c r="AM2174" i="1"/>
  <c r="AT2174" i="1"/>
  <c r="X2174" i="1"/>
  <c r="S2174" i="1"/>
  <c r="L2174" i="1"/>
  <c r="AO2174" i="1"/>
  <c r="P2174" i="1"/>
  <c r="O2174" i="1"/>
  <c r="Z2174" i="1"/>
  <c r="T2174" i="1"/>
  <c r="AF2174" i="1"/>
  <c r="R2174" i="1"/>
  <c r="AV2174" i="1"/>
  <c r="AP2174" i="1"/>
  <c r="K2174" i="1"/>
  <c r="AR2174" i="1"/>
  <c r="N2174" i="1"/>
  <c r="AB2174" i="1"/>
  <c r="Q2174" i="1"/>
  <c r="AJ2174" i="1"/>
  <c r="AL2174" i="1"/>
  <c r="M2174" i="1"/>
  <c r="AX1653" i="1"/>
  <c r="O1653" i="1"/>
  <c r="W1653" i="1"/>
  <c r="AB1653" i="1"/>
  <c r="AF1653" i="1"/>
  <c r="S1653" i="1"/>
  <c r="AE1653" i="1"/>
  <c r="N1653" i="1"/>
  <c r="AR1653" i="1"/>
  <c r="AM1653" i="1"/>
  <c r="I1653" i="1"/>
  <c r="H1653" i="1"/>
  <c r="AK1653" i="1"/>
  <c r="Y1653" i="1"/>
  <c r="U1653" i="1"/>
  <c r="Z1653" i="1"/>
  <c r="T1653" i="1"/>
  <c r="K1653" i="1"/>
  <c r="R1653" i="1"/>
  <c r="AP1653" i="1"/>
  <c r="P1653" i="1"/>
  <c r="AT1653" i="1"/>
  <c r="Q1653" i="1"/>
  <c r="V1653" i="1"/>
  <c r="AJ1653" i="1"/>
  <c r="AD1653" i="1"/>
  <c r="AV1653" i="1"/>
  <c r="AL1653" i="1"/>
  <c r="AH1653" i="1"/>
  <c r="J1653" i="1"/>
  <c r="L1653" i="1"/>
  <c r="AU1653" i="1"/>
  <c r="AN1653" i="1"/>
  <c r="AS1653" i="1"/>
  <c r="AI1653" i="1"/>
  <c r="AA1653" i="1"/>
  <c r="AC1653" i="1"/>
  <c r="AG1653" i="1"/>
  <c r="AO1653" i="1"/>
  <c r="M1653" i="1"/>
  <c r="X1653" i="1"/>
  <c r="AQ1653" i="1"/>
  <c r="AX1754" i="1"/>
  <c r="U1754" i="1"/>
  <c r="AM1754" i="1"/>
  <c r="Y1754" i="1"/>
  <c r="AN1754" i="1"/>
  <c r="L1754" i="1"/>
  <c r="AG1754" i="1"/>
  <c r="AA1754" i="1"/>
  <c r="AO1754" i="1"/>
  <c r="X1754" i="1"/>
  <c r="S1754" i="1"/>
  <c r="P1754" i="1"/>
  <c r="AK1754" i="1"/>
  <c r="AI1754" i="1"/>
  <c r="AL1754" i="1"/>
  <c r="AC1754" i="1"/>
  <c r="AB1754" i="1"/>
  <c r="J1754" i="1"/>
  <c r="AD1754" i="1"/>
  <c r="Z1754" i="1"/>
  <c r="M1754" i="1"/>
  <c r="N1754" i="1"/>
  <c r="R1754" i="1"/>
  <c r="AQ1754" i="1"/>
  <c r="AR1754" i="1"/>
  <c r="T1754" i="1"/>
  <c r="AS1754" i="1"/>
  <c r="V1754" i="1"/>
  <c r="H1754" i="1"/>
  <c r="Q1754" i="1"/>
  <c r="I1754" i="1"/>
  <c r="AH1754" i="1"/>
  <c r="O1754" i="1"/>
  <c r="AP1754" i="1"/>
  <c r="AJ1754" i="1"/>
  <c r="W1754" i="1"/>
  <c r="AT1754" i="1"/>
  <c r="AF1754" i="1"/>
  <c r="K1754" i="1"/>
  <c r="AU1754" i="1"/>
  <c r="AV1754" i="1"/>
  <c r="AE1754" i="1"/>
  <c r="AG1757" i="1"/>
  <c r="AE1757" i="1"/>
  <c r="L1757" i="1"/>
  <c r="P1757" i="1"/>
  <c r="R1757" i="1"/>
  <c r="M1757" i="1"/>
  <c r="AL1757" i="1"/>
  <c r="AF1757" i="1"/>
  <c r="AM1757" i="1"/>
  <c r="AH1757" i="1"/>
  <c r="J1757" i="1"/>
  <c r="AA1757" i="1"/>
  <c r="AK1757" i="1"/>
  <c r="AB1757" i="1"/>
  <c r="O1757" i="1"/>
  <c r="AC1757" i="1"/>
  <c r="W1757" i="1"/>
  <c r="AI1757" i="1"/>
  <c r="AQ1757" i="1"/>
  <c r="AU1757" i="1"/>
  <c r="Z1757" i="1"/>
  <c r="N1757" i="1"/>
  <c r="T1757" i="1"/>
  <c r="K1757" i="1"/>
  <c r="AV1757" i="1"/>
  <c r="AP1757" i="1"/>
  <c r="AT1757" i="1"/>
  <c r="S1757" i="1"/>
  <c r="AJ1757" i="1"/>
  <c r="Y1757" i="1"/>
  <c r="AN1757" i="1"/>
  <c r="V1757" i="1"/>
  <c r="AR1757" i="1"/>
  <c r="H1757" i="1"/>
  <c r="AX1757" i="1"/>
  <c r="I1757" i="1"/>
  <c r="U1757" i="1"/>
  <c r="Q1757" i="1"/>
  <c r="AO1757" i="1"/>
  <c r="AD1757" i="1"/>
  <c r="AS1757" i="1"/>
  <c r="X1757" i="1"/>
  <c r="N2225" i="1"/>
  <c r="AS2225" i="1"/>
  <c r="AV2225" i="1"/>
  <c r="H2225" i="1"/>
  <c r="AJ2225" i="1"/>
  <c r="V2225" i="1"/>
  <c r="AM2225" i="1"/>
  <c r="AU2225" i="1"/>
  <c r="AG2225" i="1"/>
  <c r="AI2225" i="1"/>
  <c r="AN2225" i="1"/>
  <c r="X2225" i="1"/>
  <c r="K2225" i="1"/>
  <c r="AH2225" i="1"/>
  <c r="O2225" i="1"/>
  <c r="AR2225" i="1"/>
  <c r="AO2225" i="1"/>
  <c r="AQ2225" i="1"/>
  <c r="Y2225" i="1"/>
  <c r="AB2225" i="1"/>
  <c r="AF2225" i="1"/>
  <c r="AT2225" i="1"/>
  <c r="R2225" i="1"/>
  <c r="Q2225" i="1"/>
  <c r="S2225" i="1"/>
  <c r="T2225" i="1"/>
  <c r="AE2225" i="1"/>
  <c r="AA2225" i="1"/>
  <c r="AK2225" i="1"/>
  <c r="I2225" i="1"/>
  <c r="AC2225" i="1"/>
  <c r="M2225" i="1"/>
  <c r="L2225" i="1"/>
  <c r="J2225" i="1"/>
  <c r="P2225" i="1"/>
  <c r="AP2225" i="1"/>
  <c r="AD2225" i="1"/>
  <c r="AL2225" i="1"/>
  <c r="W2225" i="1"/>
  <c r="AX2225" i="1"/>
  <c r="U2225" i="1"/>
  <c r="Z2225" i="1"/>
  <c r="P2115" i="1"/>
  <c r="M2115" i="1"/>
  <c r="AO2115" i="1"/>
  <c r="K2115" i="1"/>
  <c r="AI2115" i="1"/>
  <c r="H2115" i="1"/>
  <c r="AU2115" i="1"/>
  <c r="AQ2115" i="1"/>
  <c r="AT2115" i="1"/>
  <c r="AP2115" i="1"/>
  <c r="V2115" i="1"/>
  <c r="AA2115" i="1"/>
  <c r="Z2115" i="1"/>
  <c r="AJ2115" i="1"/>
  <c r="AM2115" i="1"/>
  <c r="J2115" i="1"/>
  <c r="AS2115" i="1"/>
  <c r="AR2115" i="1"/>
  <c r="Q2115" i="1"/>
  <c r="W2115" i="1"/>
  <c r="O2115" i="1"/>
  <c r="AV2115" i="1"/>
  <c r="T2115" i="1"/>
  <c r="AD2115" i="1"/>
  <c r="L2115" i="1"/>
  <c r="AC2115" i="1"/>
  <c r="Y2115" i="1"/>
  <c r="AL2115" i="1"/>
  <c r="U2115" i="1"/>
  <c r="AH2115" i="1"/>
  <c r="AG2115" i="1"/>
  <c r="AN2115" i="1"/>
  <c r="N2115" i="1"/>
  <c r="AB2115" i="1"/>
  <c r="R2115" i="1"/>
  <c r="S2115" i="1"/>
  <c r="AK2115" i="1"/>
  <c r="AE2115" i="1"/>
  <c r="AF2115" i="1"/>
  <c r="X2115" i="1"/>
  <c r="I2115" i="1"/>
  <c r="AX2115" i="1"/>
  <c r="AX1698" i="1"/>
  <c r="Z1698" i="1"/>
  <c r="H1698" i="1"/>
  <c r="AF1698" i="1"/>
  <c r="AK1698" i="1"/>
  <c r="AA1698" i="1"/>
  <c r="AH1698" i="1"/>
  <c r="AO1698" i="1"/>
  <c r="M1698" i="1"/>
  <c r="W1698" i="1"/>
  <c r="T1698" i="1"/>
  <c r="O1698" i="1"/>
  <c r="AV1698" i="1"/>
  <c r="Y1698" i="1"/>
  <c r="AG1698" i="1"/>
  <c r="Q1698" i="1"/>
  <c r="AQ1698" i="1"/>
  <c r="V1698" i="1"/>
  <c r="AJ1698" i="1"/>
  <c r="L1698" i="1"/>
  <c r="P1698" i="1"/>
  <c r="N1698" i="1"/>
  <c r="AE1698" i="1"/>
  <c r="I1698" i="1"/>
  <c r="AC1698" i="1"/>
  <c r="AR1698" i="1"/>
  <c r="R1698" i="1"/>
  <c r="AU1698" i="1"/>
  <c r="S1698" i="1"/>
  <c r="K1698" i="1"/>
  <c r="AN1698" i="1"/>
  <c r="AT1698" i="1"/>
  <c r="AS1698" i="1"/>
  <c r="U1698" i="1"/>
  <c r="X1698" i="1"/>
  <c r="AB1698" i="1"/>
  <c r="AP1698" i="1"/>
  <c r="AL1698" i="1"/>
  <c r="J1698" i="1"/>
  <c r="AD1698" i="1"/>
  <c r="AM1698" i="1"/>
  <c r="AI1698" i="1"/>
  <c r="AV1932" i="1"/>
  <c r="Y1932" i="1"/>
  <c r="T1932" i="1"/>
  <c r="U1932" i="1"/>
  <c r="V1932" i="1"/>
  <c r="Z1932" i="1"/>
  <c r="AC1932" i="1"/>
  <c r="AT1932" i="1"/>
  <c r="AJ1932" i="1"/>
  <c r="I1932" i="1"/>
  <c r="K1932" i="1"/>
  <c r="AI1932" i="1"/>
  <c r="J1932" i="1"/>
  <c r="M1932" i="1"/>
  <c r="X1932" i="1"/>
  <c r="AR1932" i="1"/>
  <c r="AB1932" i="1"/>
  <c r="AO1932" i="1"/>
  <c r="AN1932" i="1"/>
  <c r="AU1932" i="1"/>
  <c r="AH1932" i="1"/>
  <c r="R1932" i="1"/>
  <c r="AS1932" i="1"/>
  <c r="AK1932" i="1"/>
  <c r="H1932" i="1"/>
  <c r="AL1932" i="1"/>
  <c r="AA1932" i="1"/>
  <c r="AQ1932" i="1"/>
  <c r="AG1932" i="1"/>
  <c r="W1932" i="1"/>
  <c r="Q1932" i="1"/>
  <c r="L1932" i="1"/>
  <c r="N1932" i="1"/>
  <c r="AX1932" i="1"/>
  <c r="P1932" i="1"/>
  <c r="S1932" i="1"/>
  <c r="AF1932" i="1"/>
  <c r="AP1932" i="1"/>
  <c r="AD1932" i="1"/>
  <c r="O1932" i="1"/>
  <c r="AM1932" i="1"/>
  <c r="AE1932" i="1"/>
  <c r="AD2062" i="1"/>
  <c r="U2062" i="1"/>
  <c r="X2062" i="1"/>
  <c r="Q2062" i="1"/>
  <c r="AC2062" i="1"/>
  <c r="AE2062" i="1"/>
  <c r="S2062" i="1"/>
  <c r="AV2062" i="1"/>
  <c r="R2062" i="1"/>
  <c r="AT2062" i="1"/>
  <c r="T2062" i="1"/>
  <c r="J2062" i="1"/>
  <c r="AA2062" i="1"/>
  <c r="AN2062" i="1"/>
  <c r="AS2062" i="1"/>
  <c r="AQ2062" i="1"/>
  <c r="AU2062" i="1"/>
  <c r="K2062" i="1"/>
  <c r="W2062" i="1"/>
  <c r="AR2062" i="1"/>
  <c r="AO2062" i="1"/>
  <c r="AJ2062" i="1"/>
  <c r="O2062" i="1"/>
  <c r="AG2062" i="1"/>
  <c r="AP2062" i="1"/>
  <c r="V2062" i="1"/>
  <c r="AX2062" i="1"/>
  <c r="I2062" i="1"/>
  <c r="H2062" i="1"/>
  <c r="AH2062" i="1"/>
  <c r="P2062" i="1"/>
  <c r="AB2062" i="1"/>
  <c r="N2062" i="1"/>
  <c r="AK2062" i="1"/>
  <c r="AI2062" i="1"/>
  <c r="L2062" i="1"/>
  <c r="AL2062" i="1"/>
  <c r="AM2062" i="1"/>
  <c r="AF2062" i="1"/>
  <c r="Z2062" i="1"/>
  <c r="M2062" i="1"/>
  <c r="Y2062" i="1"/>
  <c r="AK1905" i="1"/>
  <c r="AL1905" i="1"/>
  <c r="N1905" i="1"/>
  <c r="T1905" i="1"/>
  <c r="AM1905" i="1"/>
  <c r="AC1905" i="1"/>
  <c r="AT1905" i="1"/>
  <c r="R1905" i="1"/>
  <c r="AI1905" i="1"/>
  <c r="AU1905" i="1"/>
  <c r="AX1905" i="1"/>
  <c r="H1905" i="1"/>
  <c r="AR1905" i="1"/>
  <c r="AG1905" i="1"/>
  <c r="AS1905" i="1"/>
  <c r="O1905" i="1"/>
  <c r="AB1905" i="1"/>
  <c r="I1905" i="1"/>
  <c r="AP1905" i="1"/>
  <c r="S1905" i="1"/>
  <c r="Z1905" i="1"/>
  <c r="Q1905" i="1"/>
  <c r="AN1905" i="1"/>
  <c r="AV1905" i="1"/>
  <c r="AD1905" i="1"/>
  <c r="AJ1905" i="1"/>
  <c r="Y1905" i="1"/>
  <c r="V1905" i="1"/>
  <c r="AA1905" i="1"/>
  <c r="J1905" i="1"/>
  <c r="AH1905" i="1"/>
  <c r="AO1905" i="1"/>
  <c r="K1905" i="1"/>
  <c r="L1905" i="1"/>
  <c r="U1905" i="1"/>
  <c r="AQ1905" i="1"/>
  <c r="AF1905" i="1"/>
  <c r="P1905" i="1"/>
  <c r="X1905" i="1"/>
  <c r="M1905" i="1"/>
  <c r="W1905" i="1"/>
  <c r="AE1905" i="1"/>
  <c r="AX1745" i="1"/>
  <c r="R1745" i="1"/>
  <c r="P1745" i="1"/>
  <c r="M1745" i="1"/>
  <c r="T1745" i="1"/>
  <c r="AB1745" i="1"/>
  <c r="AD1745" i="1"/>
  <c r="AV1745" i="1"/>
  <c r="V1745" i="1"/>
  <c r="Q1745" i="1"/>
  <c r="AN1745" i="1"/>
  <c r="I1745" i="1"/>
  <c r="AH1745" i="1"/>
  <c r="L1745" i="1"/>
  <c r="AS1745" i="1"/>
  <c r="AG1745" i="1"/>
  <c r="U1745" i="1"/>
  <c r="AT1745" i="1"/>
  <c r="AJ1745" i="1"/>
  <c r="S1745" i="1"/>
  <c r="J1745" i="1"/>
  <c r="AE1745" i="1"/>
  <c r="AQ1745" i="1"/>
  <c r="O1745" i="1"/>
  <c r="N1745" i="1"/>
  <c r="AC1745" i="1"/>
  <c r="AA1745" i="1"/>
  <c r="K1745" i="1"/>
  <c r="AK1745" i="1"/>
  <c r="AP1745" i="1"/>
  <c r="Y1745" i="1"/>
  <c r="AR1745" i="1"/>
  <c r="Z1745" i="1"/>
  <c r="AI1745" i="1"/>
  <c r="AF1745" i="1"/>
  <c r="AO1745" i="1"/>
  <c r="X1745" i="1"/>
  <c r="AU1745" i="1"/>
  <c r="H1745" i="1"/>
  <c r="W1745" i="1"/>
  <c r="AL1745" i="1"/>
  <c r="AM1745" i="1"/>
  <c r="Q1818" i="1"/>
  <c r="AJ1818" i="1"/>
  <c r="N1818" i="1"/>
  <c r="AL1818" i="1"/>
  <c r="S1818" i="1"/>
  <c r="Y1818" i="1"/>
  <c r="AS1818" i="1"/>
  <c r="AV1818" i="1"/>
  <c r="X1818" i="1"/>
  <c r="AM1818" i="1"/>
  <c r="V1818" i="1"/>
  <c r="K1818" i="1"/>
  <c r="AQ1818" i="1"/>
  <c r="T1818" i="1"/>
  <c r="AG1818" i="1"/>
  <c r="AK1818" i="1"/>
  <c r="AB1818" i="1"/>
  <c r="AE1818" i="1"/>
  <c r="AI1818" i="1"/>
  <c r="AN1818" i="1"/>
  <c r="J1818" i="1"/>
  <c r="AH1818" i="1"/>
  <c r="U1818" i="1"/>
  <c r="AF1818" i="1"/>
  <c r="AD1818" i="1"/>
  <c r="Z1818" i="1"/>
  <c r="AO1818" i="1"/>
  <c r="AT1818" i="1"/>
  <c r="AA1818" i="1"/>
  <c r="R1818" i="1"/>
  <c r="AP1818" i="1"/>
  <c r="AR1818" i="1"/>
  <c r="I1818" i="1"/>
  <c r="H1818" i="1"/>
  <c r="AU1818" i="1"/>
  <c r="AC1818" i="1"/>
  <c r="M1818" i="1"/>
  <c r="L1818" i="1"/>
  <c r="O1818" i="1"/>
  <c r="P1818" i="1"/>
  <c r="W1818" i="1"/>
  <c r="AX1818" i="1"/>
  <c r="Z1728" i="1"/>
  <c r="L1728" i="1"/>
  <c r="P1728" i="1"/>
  <c r="AM1728" i="1"/>
  <c r="K1728" i="1"/>
  <c r="V1728" i="1"/>
  <c r="AU1728" i="1"/>
  <c r="H1728" i="1"/>
  <c r="T1728" i="1"/>
  <c r="AA1728" i="1"/>
  <c r="AP1728" i="1"/>
  <c r="AR1728" i="1"/>
  <c r="AV1728" i="1"/>
  <c r="I1728" i="1"/>
  <c r="AQ1728" i="1"/>
  <c r="AL1728" i="1"/>
  <c r="AJ1728" i="1"/>
  <c r="AN1728" i="1"/>
  <c r="AO1728" i="1"/>
  <c r="AB1728" i="1"/>
  <c r="J1728" i="1"/>
  <c r="AC1728" i="1"/>
  <c r="R1728" i="1"/>
  <c r="AE1728" i="1"/>
  <c r="W1728" i="1"/>
  <c r="AF1728" i="1"/>
  <c r="AX1728" i="1"/>
  <c r="AK1728" i="1"/>
  <c r="AD1728" i="1"/>
  <c r="S1728" i="1"/>
  <c r="N1728" i="1"/>
  <c r="Q1728" i="1"/>
  <c r="Y1728" i="1"/>
  <c r="X1728" i="1"/>
  <c r="AI1728" i="1"/>
  <c r="AT1728" i="1"/>
  <c r="AS1728" i="1"/>
  <c r="U1728" i="1"/>
  <c r="AH1728" i="1"/>
  <c r="AG1728" i="1"/>
  <c r="O1728" i="1"/>
  <c r="M1728" i="1"/>
  <c r="AG2020" i="1"/>
  <c r="AK2020" i="1"/>
  <c r="X2020" i="1"/>
  <c r="Z2020" i="1"/>
  <c r="AE2020" i="1"/>
  <c r="AQ2020" i="1"/>
  <c r="AV2020" i="1"/>
  <c r="AA2020" i="1"/>
  <c r="AH2020" i="1"/>
  <c r="U2020" i="1"/>
  <c r="K2020" i="1"/>
  <c r="AS2020" i="1"/>
  <c r="H2020" i="1"/>
  <c r="AL2020" i="1"/>
  <c r="AT2020" i="1"/>
  <c r="AR2020" i="1"/>
  <c r="P2020" i="1"/>
  <c r="AD2020" i="1"/>
  <c r="AO2020" i="1"/>
  <c r="V2020" i="1"/>
  <c r="AJ2020" i="1"/>
  <c r="W2020" i="1"/>
  <c r="I2020" i="1"/>
  <c r="J2020" i="1"/>
  <c r="AB2020" i="1"/>
  <c r="AX2020" i="1"/>
  <c r="T2020" i="1"/>
  <c r="N2020" i="1"/>
  <c r="O2020" i="1"/>
  <c r="Y2020" i="1"/>
  <c r="AC2020" i="1"/>
  <c r="AF2020" i="1"/>
  <c r="AU2020" i="1"/>
  <c r="L2020" i="1"/>
  <c r="R2020" i="1"/>
  <c r="AI2020" i="1"/>
  <c r="S2020" i="1"/>
  <c r="AM2020" i="1"/>
  <c r="AN2020" i="1"/>
  <c r="M2020" i="1"/>
  <c r="Q2020" i="1"/>
  <c r="AP2020" i="1"/>
  <c r="AB1661" i="1"/>
  <c r="Y1661" i="1"/>
  <c r="AG1661" i="1"/>
  <c r="V1661" i="1"/>
  <c r="AA1661" i="1"/>
  <c r="AN1661" i="1"/>
  <c r="AO1661" i="1"/>
  <c r="K1661" i="1"/>
  <c r="AD1661" i="1"/>
  <c r="M1661" i="1"/>
  <c r="AR1661" i="1"/>
  <c r="AT1661" i="1"/>
  <c r="AF1661" i="1"/>
  <c r="AJ1661" i="1"/>
  <c r="AQ1661" i="1"/>
  <c r="R1661" i="1"/>
  <c r="AK1661" i="1"/>
  <c r="P1661" i="1"/>
  <c r="O1661" i="1"/>
  <c r="N1661" i="1"/>
  <c r="W1661" i="1"/>
  <c r="I1661" i="1"/>
  <c r="H1661" i="1"/>
  <c r="AL1661" i="1"/>
  <c r="U1661" i="1"/>
  <c r="AS1661" i="1"/>
  <c r="Q1661" i="1"/>
  <c r="X1661" i="1"/>
  <c r="AP1661" i="1"/>
  <c r="T1661" i="1"/>
  <c r="AX1661" i="1"/>
  <c r="AH1661" i="1"/>
  <c r="AV1661" i="1"/>
  <c r="L1661" i="1"/>
  <c r="AI1661" i="1"/>
  <c r="AC1661" i="1"/>
  <c r="J1661" i="1"/>
  <c r="AE1661" i="1"/>
  <c r="Z1661" i="1"/>
  <c r="AM1661" i="1"/>
  <c r="S1661" i="1"/>
  <c r="AU1661" i="1"/>
  <c r="AX1547" i="1"/>
  <c r="AA1547" i="1"/>
  <c r="AU1547" i="1"/>
  <c r="AG1547" i="1"/>
  <c r="AE1547" i="1"/>
  <c r="Z1547" i="1"/>
  <c r="V1547" i="1"/>
  <c r="AI1547" i="1"/>
  <c r="AF1547" i="1"/>
  <c r="L1547" i="1"/>
  <c r="T1547" i="1"/>
  <c r="K1547" i="1"/>
  <c r="AV1547" i="1"/>
  <c r="AB1547" i="1"/>
  <c r="I1547" i="1"/>
  <c r="U1547" i="1"/>
  <c r="P1547" i="1"/>
  <c r="AQ1547" i="1"/>
  <c r="AM1547" i="1"/>
  <c r="AR1547" i="1"/>
  <c r="AK1547" i="1"/>
  <c r="AN1547" i="1"/>
  <c r="AJ1547" i="1"/>
  <c r="N1547" i="1"/>
  <c r="Y1547" i="1"/>
  <c r="AT1547" i="1"/>
  <c r="AL1547" i="1"/>
  <c r="AH1547" i="1"/>
  <c r="AP1547" i="1"/>
  <c r="AO1547" i="1"/>
  <c r="Q1547" i="1"/>
  <c r="M1547" i="1"/>
  <c r="AC1547" i="1"/>
  <c r="O1547" i="1"/>
  <c r="J1547" i="1"/>
  <c r="AS1547" i="1"/>
  <c r="W1547" i="1"/>
  <c r="S1547" i="1"/>
  <c r="AD1547" i="1"/>
  <c r="R1547" i="1"/>
  <c r="X1547" i="1"/>
  <c r="H1547" i="1"/>
  <c r="V2027" i="1"/>
  <c r="AC2027" i="1"/>
  <c r="AI2027" i="1"/>
  <c r="W2027" i="1"/>
  <c r="Y2027" i="1"/>
  <c r="AT2027" i="1"/>
  <c r="R2027" i="1"/>
  <c r="AU2027" i="1"/>
  <c r="S2027" i="1"/>
  <c r="T2027" i="1"/>
  <c r="AX2027" i="1"/>
  <c r="M2027" i="1"/>
  <c r="AM2027" i="1"/>
  <c r="AA2027" i="1"/>
  <c r="AP2027" i="1"/>
  <c r="AE2027" i="1"/>
  <c r="L2027" i="1"/>
  <c r="AF2027" i="1"/>
  <c r="AS2027" i="1"/>
  <c r="AG2027" i="1"/>
  <c r="I2027" i="1"/>
  <c r="AD2027" i="1"/>
  <c r="H2027" i="1"/>
  <c r="AJ2027" i="1"/>
  <c r="AK2027" i="1"/>
  <c r="AN2027" i="1"/>
  <c r="AQ2027" i="1"/>
  <c r="X2027" i="1"/>
  <c r="AR2027" i="1"/>
  <c r="N2027" i="1"/>
  <c r="AB2027" i="1"/>
  <c r="O2027" i="1"/>
  <c r="Z2027" i="1"/>
  <c r="U2027" i="1"/>
  <c r="P2027" i="1"/>
  <c r="K2027" i="1"/>
  <c r="J2027" i="1"/>
  <c r="AL2027" i="1"/>
  <c r="AO2027" i="1"/>
  <c r="AH2027" i="1"/>
  <c r="AV2027" i="1"/>
  <c r="Q2027" i="1"/>
  <c r="Z1830" i="1"/>
  <c r="Y1830" i="1"/>
  <c r="AR1830" i="1"/>
  <c r="AT1830" i="1"/>
  <c r="T1830" i="1"/>
  <c r="AH1830" i="1"/>
  <c r="O1830" i="1"/>
  <c r="AK1830" i="1"/>
  <c r="K1830" i="1"/>
  <c r="R1830" i="1"/>
  <c r="AX1830" i="1"/>
  <c r="AV1830" i="1"/>
  <c r="AS1830" i="1"/>
  <c r="AM1830" i="1"/>
  <c r="AI1830" i="1"/>
  <c r="AP1830" i="1"/>
  <c r="I1830" i="1"/>
  <c r="P1830" i="1"/>
  <c r="X1830" i="1"/>
  <c r="L1830" i="1"/>
  <c r="AC1830" i="1"/>
  <c r="V1830" i="1"/>
  <c r="AA1830" i="1"/>
  <c r="AU1830" i="1"/>
  <c r="AQ1830" i="1"/>
  <c r="S1830" i="1"/>
  <c r="N1830" i="1"/>
  <c r="W1830" i="1"/>
  <c r="M1830" i="1"/>
  <c r="H1830" i="1"/>
  <c r="AL1830" i="1"/>
  <c r="AN1830" i="1"/>
  <c r="AG1830" i="1"/>
  <c r="AB1830" i="1"/>
  <c r="Q1830" i="1"/>
  <c r="AF1830" i="1"/>
  <c r="AO1830" i="1"/>
  <c r="U1830" i="1"/>
  <c r="AJ1830" i="1"/>
  <c r="AD1830" i="1"/>
  <c r="J1830" i="1"/>
  <c r="AE1830" i="1"/>
  <c r="U2105" i="1"/>
  <c r="AL2105" i="1"/>
  <c r="AH2105" i="1"/>
  <c r="W2105" i="1"/>
  <c r="H2105" i="1"/>
  <c r="AJ2105" i="1"/>
  <c r="AT2105" i="1"/>
  <c r="L2105" i="1"/>
  <c r="I2105" i="1"/>
  <c r="AP2105" i="1"/>
  <c r="AC2105" i="1"/>
  <c r="AE2105" i="1"/>
  <c r="AO2105" i="1"/>
  <c r="AX2105" i="1"/>
  <c r="M2105" i="1"/>
  <c r="K2105" i="1"/>
  <c r="AK2105" i="1"/>
  <c r="AR2105" i="1"/>
  <c r="S2105" i="1"/>
  <c r="AD2105" i="1"/>
  <c r="T2105" i="1"/>
  <c r="AM2105" i="1"/>
  <c r="AN2105" i="1"/>
  <c r="AS2105" i="1"/>
  <c r="V2105" i="1"/>
  <c r="AB2105" i="1"/>
  <c r="X2105" i="1"/>
  <c r="Z2105" i="1"/>
  <c r="R2105" i="1"/>
  <c r="AU2105" i="1"/>
  <c r="AF2105" i="1"/>
  <c r="O2105" i="1"/>
  <c r="AG2105" i="1"/>
  <c r="N2105" i="1"/>
  <c r="Y2105" i="1"/>
  <c r="AA2105" i="1"/>
  <c r="Q2105" i="1"/>
  <c r="AV2105" i="1"/>
  <c r="P2105" i="1"/>
  <c r="AI2105" i="1"/>
  <c r="J2105" i="1"/>
  <c r="AQ2105" i="1"/>
  <c r="X2095" i="1"/>
  <c r="Q2095" i="1"/>
  <c r="I2095" i="1"/>
  <c r="AR2095" i="1"/>
  <c r="AQ2095" i="1"/>
  <c r="AF2095" i="1"/>
  <c r="AM2095" i="1"/>
  <c r="Y2095" i="1"/>
  <c r="AV2095" i="1"/>
  <c r="K2095" i="1"/>
  <c r="AX2095" i="1"/>
  <c r="O2095" i="1"/>
  <c r="L2095" i="1"/>
  <c r="AT2095" i="1"/>
  <c r="AE2095" i="1"/>
  <c r="P2095" i="1"/>
  <c r="AN2095" i="1"/>
  <c r="AL2095" i="1"/>
  <c r="AO2095" i="1"/>
  <c r="U2095" i="1"/>
  <c r="AS2095" i="1"/>
  <c r="Z2095" i="1"/>
  <c r="AJ2095" i="1"/>
  <c r="S2095" i="1"/>
  <c r="M2095" i="1"/>
  <c r="R2095" i="1"/>
  <c r="AH2095" i="1"/>
  <c r="AP2095" i="1"/>
  <c r="AA2095" i="1"/>
  <c r="J2095" i="1"/>
  <c r="AU2095" i="1"/>
  <c r="AI2095" i="1"/>
  <c r="N2095" i="1"/>
  <c r="T2095" i="1"/>
  <c r="AK2095" i="1"/>
  <c r="AC2095" i="1"/>
  <c r="AB2095" i="1"/>
  <c r="AG2095" i="1"/>
  <c r="H2095" i="1"/>
  <c r="V2095" i="1"/>
  <c r="W2095" i="1"/>
  <c r="AD2095" i="1"/>
  <c r="AE1711" i="1"/>
  <c r="AJ1711" i="1"/>
  <c r="AP1711" i="1"/>
  <c r="AS1711" i="1"/>
  <c r="AB1711" i="1"/>
  <c r="AA1711" i="1"/>
  <c r="AF1711" i="1"/>
  <c r="Z1711" i="1"/>
  <c r="X1711" i="1"/>
  <c r="L1711" i="1"/>
  <c r="AU1711" i="1"/>
  <c r="M1711" i="1"/>
  <c r="AI1711" i="1"/>
  <c r="N1711" i="1"/>
  <c r="V1711" i="1"/>
  <c r="AQ1711" i="1"/>
  <c r="AV1711" i="1"/>
  <c r="AT1711" i="1"/>
  <c r="Q1711" i="1"/>
  <c r="AR1711" i="1"/>
  <c r="AK1711" i="1"/>
  <c r="H1711" i="1"/>
  <c r="AD1711" i="1"/>
  <c r="AG1711" i="1"/>
  <c r="AH1711" i="1"/>
  <c r="T1711" i="1"/>
  <c r="AN1711" i="1"/>
  <c r="K1711" i="1"/>
  <c r="AL1711" i="1"/>
  <c r="AM1711" i="1"/>
  <c r="AO1711" i="1"/>
  <c r="AC1711" i="1"/>
  <c r="Y1711" i="1"/>
  <c r="R1711" i="1"/>
  <c r="P1711" i="1"/>
  <c r="J1711" i="1"/>
  <c r="AX1711" i="1"/>
  <c r="S1711" i="1"/>
  <c r="O1711" i="1"/>
  <c r="I1711" i="1"/>
  <c r="W1711" i="1"/>
  <c r="U1711" i="1"/>
  <c r="AP1884" i="1"/>
  <c r="AS1884" i="1"/>
  <c r="AF1884" i="1"/>
  <c r="AB1884" i="1"/>
  <c r="I1884" i="1"/>
  <c r="AG1884" i="1"/>
  <c r="V1884" i="1"/>
  <c r="T1884" i="1"/>
  <c r="AV1884" i="1"/>
  <c r="Y1884" i="1"/>
  <c r="W1884" i="1"/>
  <c r="AU1884" i="1"/>
  <c r="N1884" i="1"/>
  <c r="H1884" i="1"/>
  <c r="AK1884" i="1"/>
  <c r="AI1884" i="1"/>
  <c r="Q1884" i="1"/>
  <c r="AM1884" i="1"/>
  <c r="AL1884" i="1"/>
  <c r="M1884" i="1"/>
  <c r="J1884" i="1"/>
  <c r="AA1884" i="1"/>
  <c r="AC1884" i="1"/>
  <c r="AE1884" i="1"/>
  <c r="P1884" i="1"/>
  <c r="AN1884" i="1"/>
  <c r="Z1884" i="1"/>
  <c r="AO1884" i="1"/>
  <c r="O1884" i="1"/>
  <c r="AQ1884" i="1"/>
  <c r="R1884" i="1"/>
  <c r="AX1884" i="1"/>
  <c r="AR1884" i="1"/>
  <c r="K1884" i="1"/>
  <c r="U1884" i="1"/>
  <c r="X1884" i="1"/>
  <c r="AH1884" i="1"/>
  <c r="L1884" i="1"/>
  <c r="AT1884" i="1"/>
  <c r="AD1884" i="1"/>
  <c r="S1884" i="1"/>
  <c r="AJ1884" i="1"/>
  <c r="AB2051" i="1"/>
  <c r="W2051" i="1"/>
  <c r="M2051" i="1"/>
  <c r="Z2051" i="1"/>
  <c r="AC2051" i="1"/>
  <c r="AN2051" i="1"/>
  <c r="AA2051" i="1"/>
  <c r="K2051" i="1"/>
  <c r="AE2051" i="1"/>
  <c r="X2051" i="1"/>
  <c r="AX2051" i="1"/>
  <c r="U2051" i="1"/>
  <c r="AF2051" i="1"/>
  <c r="AM2051" i="1"/>
  <c r="O2051" i="1"/>
  <c r="I2051" i="1"/>
  <c r="AR2051" i="1"/>
  <c r="N2051" i="1"/>
  <c r="P2051" i="1"/>
  <c r="AU2051" i="1"/>
  <c r="AT2051" i="1"/>
  <c r="AK2051" i="1"/>
  <c r="T2051" i="1"/>
  <c r="J2051" i="1"/>
  <c r="AI2051" i="1"/>
  <c r="AJ2051" i="1"/>
  <c r="R2051" i="1"/>
  <c r="AD2051" i="1"/>
  <c r="AS2051" i="1"/>
  <c r="Q2051" i="1"/>
  <c r="AQ2051" i="1"/>
  <c r="AP2051" i="1"/>
  <c r="H2051" i="1"/>
  <c r="V2051" i="1"/>
  <c r="AV2051" i="1"/>
  <c r="L2051" i="1"/>
  <c r="AG2051" i="1"/>
  <c r="S2051" i="1"/>
  <c r="AH2051" i="1"/>
  <c r="AL2051" i="1"/>
  <c r="Y2051" i="1"/>
  <c r="AO2051" i="1"/>
  <c r="AI1963" i="1"/>
  <c r="U1963" i="1"/>
  <c r="AO1963" i="1"/>
  <c r="AR1963" i="1"/>
  <c r="AG1963" i="1"/>
  <c r="AE1963" i="1"/>
  <c r="O1963" i="1"/>
  <c r="AC1963" i="1"/>
  <c r="AA1963" i="1"/>
  <c r="K1963" i="1"/>
  <c r="AX1963" i="1"/>
  <c r="S1963" i="1"/>
  <c r="AN1963" i="1"/>
  <c r="AT1963" i="1"/>
  <c r="T1963" i="1"/>
  <c r="Q1963" i="1"/>
  <c r="V1963" i="1"/>
  <c r="Y1963" i="1"/>
  <c r="AJ1963" i="1"/>
  <c r="AD1963" i="1"/>
  <c r="I1963" i="1"/>
  <c r="AL1963" i="1"/>
  <c r="X1963" i="1"/>
  <c r="AQ1963" i="1"/>
  <c r="AV1963" i="1"/>
  <c r="P1963" i="1"/>
  <c r="AS1963" i="1"/>
  <c r="H1963" i="1"/>
  <c r="W1963" i="1"/>
  <c r="AU1963" i="1"/>
  <c r="AM1963" i="1"/>
  <c r="AB1963" i="1"/>
  <c r="AH1963" i="1"/>
  <c r="N1963" i="1"/>
  <c r="AP1963" i="1"/>
  <c r="M1963" i="1"/>
  <c r="AK1963" i="1"/>
  <c r="J1963" i="1"/>
  <c r="AF1963" i="1"/>
  <c r="L1963" i="1"/>
  <c r="R1963" i="1"/>
  <c r="Z1963" i="1"/>
  <c r="R2151" i="1"/>
  <c r="K2151" i="1"/>
  <c r="AI2151" i="1"/>
  <c r="O2151" i="1"/>
  <c r="W2151" i="1"/>
  <c r="AD2151" i="1"/>
  <c r="AC2151" i="1"/>
  <c r="H2151" i="1"/>
  <c r="AB2151" i="1"/>
  <c r="X2151" i="1"/>
  <c r="U2151" i="1"/>
  <c r="AE2151" i="1"/>
  <c r="Q2151" i="1"/>
  <c r="AL2151" i="1"/>
  <c r="AK2151" i="1"/>
  <c r="AN2151" i="1"/>
  <c r="AR2151" i="1"/>
  <c r="AG2151" i="1"/>
  <c r="AV2151" i="1"/>
  <c r="T2151" i="1"/>
  <c r="AQ2151" i="1"/>
  <c r="I2151" i="1"/>
  <c r="V2151" i="1"/>
  <c r="AS2151" i="1"/>
  <c r="AU2151" i="1"/>
  <c r="M2151" i="1"/>
  <c r="P2151" i="1"/>
  <c r="AO2151" i="1"/>
  <c r="S2151" i="1"/>
  <c r="AP2151" i="1"/>
  <c r="AX2151" i="1"/>
  <c r="AF2151" i="1"/>
  <c r="AJ2151" i="1"/>
  <c r="Y2151" i="1"/>
  <c r="Z2151" i="1"/>
  <c r="J2151" i="1"/>
  <c r="L2151" i="1"/>
  <c r="AA2151" i="1"/>
  <c r="N2151" i="1"/>
  <c r="AH2151" i="1"/>
  <c r="AM2151" i="1"/>
  <c r="AT2151" i="1"/>
  <c r="N2104" i="1"/>
  <c r="AB2104" i="1"/>
  <c r="K2104" i="1"/>
  <c r="AO2104" i="1"/>
  <c r="AN2104" i="1"/>
  <c r="AU2104" i="1"/>
  <c r="AI2104" i="1"/>
  <c r="AG2104" i="1"/>
  <c r="Z2104" i="1"/>
  <c r="AR2104" i="1"/>
  <c r="AJ2104" i="1"/>
  <c r="AC2104" i="1"/>
  <c r="AA2104" i="1"/>
  <c r="U2104" i="1"/>
  <c r="X2104" i="1"/>
  <c r="AT2104" i="1"/>
  <c r="AD2104" i="1"/>
  <c r="I2104" i="1"/>
  <c r="AS2104" i="1"/>
  <c r="Y2104" i="1"/>
  <c r="W2104" i="1"/>
  <c r="P2104" i="1"/>
  <c r="L2104" i="1"/>
  <c r="AQ2104" i="1"/>
  <c r="AP2104" i="1"/>
  <c r="AH2104" i="1"/>
  <c r="AV2104" i="1"/>
  <c r="AF2104" i="1"/>
  <c r="Q2104" i="1"/>
  <c r="H2104" i="1"/>
  <c r="J2104" i="1"/>
  <c r="AM2104" i="1"/>
  <c r="AK2104" i="1"/>
  <c r="M2104" i="1"/>
  <c r="T2104" i="1"/>
  <c r="AL2104" i="1"/>
  <c r="O2104" i="1"/>
  <c r="V2104" i="1"/>
  <c r="R2104" i="1"/>
  <c r="AE2104" i="1"/>
  <c r="S2104" i="1"/>
  <c r="AX2104" i="1"/>
  <c r="AX1681" i="1"/>
  <c r="O1681" i="1"/>
  <c r="AH1681" i="1"/>
  <c r="AB1681" i="1"/>
  <c r="AI1681" i="1"/>
  <c r="S1681" i="1"/>
  <c r="J1681" i="1"/>
  <c r="AA1681" i="1"/>
  <c r="L1681" i="1"/>
  <c r="AS1681" i="1"/>
  <c r="N1681" i="1"/>
  <c r="H1681" i="1"/>
  <c r="AK1681" i="1"/>
  <c r="AC1681" i="1"/>
  <c r="U1681" i="1"/>
  <c r="AF1681" i="1"/>
  <c r="AQ1681" i="1"/>
  <c r="AE1681" i="1"/>
  <c r="V1681" i="1"/>
  <c r="AR1681" i="1"/>
  <c r="P1681" i="1"/>
  <c r="AD1681" i="1"/>
  <c r="X1681" i="1"/>
  <c r="R1681" i="1"/>
  <c r="Q1681" i="1"/>
  <c r="Y1681" i="1"/>
  <c r="AV1681" i="1"/>
  <c r="T1681" i="1"/>
  <c r="K1681" i="1"/>
  <c r="W1681" i="1"/>
  <c r="AP1681" i="1"/>
  <c r="Z1681" i="1"/>
  <c r="AN1681" i="1"/>
  <c r="AT1681" i="1"/>
  <c r="AL1681" i="1"/>
  <c r="AO1681" i="1"/>
  <c r="AU1681" i="1"/>
  <c r="AJ1681" i="1"/>
  <c r="AM1681" i="1"/>
  <c r="I1681" i="1"/>
  <c r="M1681" i="1"/>
  <c r="AG1681" i="1"/>
  <c r="AD2059" i="1"/>
  <c r="AD2251" i="1" s="1"/>
  <c r="AF2059" i="1"/>
  <c r="AF2251" i="1" s="1"/>
  <c r="I2059" i="1"/>
  <c r="I2251" i="1" s="1"/>
  <c r="U2059" i="1"/>
  <c r="U2251" i="1" s="1"/>
  <c r="AI2059" i="1"/>
  <c r="AI2251" i="1" s="1"/>
  <c r="AT2059" i="1"/>
  <c r="AT2251" i="1" s="1"/>
  <c r="L2059" i="1"/>
  <c r="L2251" i="1" s="1"/>
  <c r="AX2059" i="1"/>
  <c r="S2059" i="1"/>
  <c r="S2251" i="1" s="1"/>
  <c r="AU2059" i="1"/>
  <c r="AU2251" i="1" s="1"/>
  <c r="R2059" i="1"/>
  <c r="R2251" i="1" s="1"/>
  <c r="H2059" i="1"/>
  <c r="H2251" i="1" s="1"/>
  <c r="AR2059" i="1"/>
  <c r="AR2251" i="1" s="1"/>
  <c r="O2059" i="1"/>
  <c r="O2251" i="1" s="1"/>
  <c r="AH2059" i="1"/>
  <c r="AH2251" i="1" s="1"/>
  <c r="Z2059" i="1"/>
  <c r="Z2251" i="1" s="1"/>
  <c r="T2059" i="1"/>
  <c r="T2251" i="1" s="1"/>
  <c r="AJ2059" i="1"/>
  <c r="AJ2251" i="1" s="1"/>
  <c r="P2059" i="1"/>
  <c r="P2251" i="1" s="1"/>
  <c r="AQ2059" i="1"/>
  <c r="AQ2251" i="1" s="1"/>
  <c r="Q2059" i="1"/>
  <c r="Q2251" i="1" s="1"/>
  <c r="AK2059" i="1"/>
  <c r="AK2251" i="1" s="1"/>
  <c r="AS2059" i="1"/>
  <c r="AS2251" i="1" s="1"/>
  <c r="AC2059" i="1"/>
  <c r="AC2251" i="1" s="1"/>
  <c r="AB2059" i="1"/>
  <c r="AB2251" i="1" s="1"/>
  <c r="AE2059" i="1"/>
  <c r="AE2251" i="1" s="1"/>
  <c r="AP2059" i="1"/>
  <c r="AP2251" i="1" s="1"/>
  <c r="AO2059" i="1"/>
  <c r="AO2251" i="1" s="1"/>
  <c r="V2059" i="1"/>
  <c r="V2251" i="1" s="1"/>
  <c r="X2059" i="1"/>
  <c r="X2251" i="1" s="1"/>
  <c r="AG2059" i="1"/>
  <c r="AG2251" i="1" s="1"/>
  <c r="K2059" i="1"/>
  <c r="K2251" i="1" s="1"/>
  <c r="Y2059" i="1"/>
  <c r="Y2251" i="1" s="1"/>
  <c r="N2059" i="1"/>
  <c r="N2251" i="1" s="1"/>
  <c r="AV2059" i="1"/>
  <c r="AV2251" i="1" s="1"/>
  <c r="AM2059" i="1"/>
  <c r="AM2251" i="1" s="1"/>
  <c r="W2059" i="1"/>
  <c r="W2251" i="1" s="1"/>
  <c r="AL2059" i="1"/>
  <c r="AL2251" i="1" s="1"/>
  <c r="AA2059" i="1"/>
  <c r="AA2251" i="1" s="1"/>
  <c r="J2059" i="1"/>
  <c r="J2251" i="1" s="1"/>
  <c r="M2059" i="1"/>
  <c r="M2251" i="1" s="1"/>
  <c r="AN2059" i="1"/>
  <c r="AN2251" i="1" s="1"/>
  <c r="AQ2080" i="1"/>
  <c r="AS2080" i="1"/>
  <c r="P2080" i="1"/>
  <c r="AB2080" i="1"/>
  <c r="J2080" i="1"/>
  <c r="Q2080" i="1"/>
  <c r="AM2080" i="1"/>
  <c r="AI2080" i="1"/>
  <c r="L2080" i="1"/>
  <c r="AH2080" i="1"/>
  <c r="AA2080" i="1"/>
  <c r="X2080" i="1"/>
  <c r="Z2080" i="1"/>
  <c r="AU2080" i="1"/>
  <c r="I2080" i="1"/>
  <c r="W2080" i="1"/>
  <c r="AJ2080" i="1"/>
  <c r="AK2080" i="1"/>
  <c r="N2080" i="1"/>
  <c r="AT2080" i="1"/>
  <c r="AX2080" i="1"/>
  <c r="AR2080" i="1"/>
  <c r="AE2080" i="1"/>
  <c r="AV2080" i="1"/>
  <c r="U2080" i="1"/>
  <c r="AG2080" i="1"/>
  <c r="K2080" i="1"/>
  <c r="AC2080" i="1"/>
  <c r="AN2080" i="1"/>
  <c r="O2080" i="1"/>
  <c r="M2080" i="1"/>
  <c r="AO2080" i="1"/>
  <c r="H2080" i="1"/>
  <c r="R2080" i="1"/>
  <c r="AL2080" i="1"/>
  <c r="S2080" i="1"/>
  <c r="AP2080" i="1"/>
  <c r="AD2080" i="1"/>
  <c r="T2080" i="1"/>
  <c r="V2080" i="1"/>
  <c r="Y2080" i="1"/>
  <c r="AF2080" i="1"/>
  <c r="AB2170" i="1"/>
  <c r="J2170" i="1"/>
  <c r="AG2170" i="1"/>
  <c r="N2170" i="1"/>
  <c r="AL2170" i="1"/>
  <c r="X2170" i="1"/>
  <c r="AJ2170" i="1"/>
  <c r="AM2170" i="1"/>
  <c r="AE2170" i="1"/>
  <c r="U2170" i="1"/>
  <c r="AC2170" i="1"/>
  <c r="AV2170" i="1"/>
  <c r="AX2170" i="1"/>
  <c r="M2170" i="1"/>
  <c r="O2170" i="1"/>
  <c r="K2170" i="1"/>
  <c r="L2170" i="1"/>
  <c r="AI2170" i="1"/>
  <c r="I2170" i="1"/>
  <c r="AP2170" i="1"/>
  <c r="AT2170" i="1"/>
  <c r="AN2170" i="1"/>
  <c r="W2170" i="1"/>
  <c r="S2170" i="1"/>
  <c r="H2170" i="1"/>
  <c r="P2170" i="1"/>
  <c r="AH2170" i="1"/>
  <c r="T2170" i="1"/>
  <c r="AO2170" i="1"/>
  <c r="AQ2170" i="1"/>
  <c r="AA2170" i="1"/>
  <c r="V2170" i="1"/>
  <c r="AD2170" i="1"/>
  <c r="AR2170" i="1"/>
  <c r="AU2170" i="1"/>
  <c r="Y2170" i="1"/>
  <c r="AF2170" i="1"/>
  <c r="Q2170" i="1"/>
  <c r="AK2170" i="1"/>
  <c r="Z2170" i="1"/>
  <c r="AS2170" i="1"/>
  <c r="R2170" i="1"/>
  <c r="J2175" i="1"/>
  <c r="AG2175" i="1"/>
  <c r="H2175" i="1"/>
  <c r="AK2175" i="1"/>
  <c r="AM2175" i="1"/>
  <c r="U2175" i="1"/>
  <c r="AF2175" i="1"/>
  <c r="AT2175" i="1"/>
  <c r="AV2175" i="1"/>
  <c r="V2175" i="1"/>
  <c r="AJ2175" i="1"/>
  <c r="K2175" i="1"/>
  <c r="I2175" i="1"/>
  <c r="O2175" i="1"/>
  <c r="AL2175" i="1"/>
  <c r="AB2175" i="1"/>
  <c r="Y2175" i="1"/>
  <c r="R2175" i="1"/>
  <c r="S2175" i="1"/>
  <c r="AA2175" i="1"/>
  <c r="AX2175" i="1"/>
  <c r="T2175" i="1"/>
  <c r="AD2175" i="1"/>
  <c r="Q2175" i="1"/>
  <c r="AQ2175" i="1"/>
  <c r="AP2175" i="1"/>
  <c r="AU2175" i="1"/>
  <c r="M2175" i="1"/>
  <c r="N2175" i="1"/>
  <c r="AS2175" i="1"/>
  <c r="AC2175" i="1"/>
  <c r="L2175" i="1"/>
  <c r="AE2175" i="1"/>
  <c r="X2175" i="1"/>
  <c r="AI2175" i="1"/>
  <c r="Z2175" i="1"/>
  <c r="AO2175" i="1"/>
  <c r="AN2175" i="1"/>
  <c r="AR2175" i="1"/>
  <c r="W2175" i="1"/>
  <c r="AH2175" i="1"/>
  <c r="P2175" i="1"/>
  <c r="H1846" i="1"/>
  <c r="Y1846" i="1"/>
  <c r="V1846" i="1"/>
  <c r="AQ1846" i="1"/>
  <c r="X1846" i="1"/>
  <c r="AU1846" i="1"/>
  <c r="AI1846" i="1"/>
  <c r="Z1846" i="1"/>
  <c r="AO1846" i="1"/>
  <c r="S1846" i="1"/>
  <c r="AH1846" i="1"/>
  <c r="AK1846" i="1"/>
  <c r="AG1846" i="1"/>
  <c r="AF1846" i="1"/>
  <c r="AT1846" i="1"/>
  <c r="Q1846" i="1"/>
  <c r="AL1846" i="1"/>
  <c r="U1846" i="1"/>
  <c r="J1846" i="1"/>
  <c r="AJ1846" i="1"/>
  <c r="AX1846" i="1"/>
  <c r="R1846" i="1"/>
  <c r="AB1846" i="1"/>
  <c r="AD1846" i="1"/>
  <c r="AV1846" i="1"/>
  <c r="T1846" i="1"/>
  <c r="AN1846" i="1"/>
  <c r="P1846" i="1"/>
  <c r="AA1846" i="1"/>
  <c r="AC1846" i="1"/>
  <c r="M1846" i="1"/>
  <c r="AS1846" i="1"/>
  <c r="AR1846" i="1"/>
  <c r="AP1846" i="1"/>
  <c r="I1846" i="1"/>
  <c r="AE1846" i="1"/>
  <c r="K1846" i="1"/>
  <c r="L1846" i="1"/>
  <c r="AM1846" i="1"/>
  <c r="N1846" i="1"/>
  <c r="O1846" i="1"/>
  <c r="W1846" i="1"/>
  <c r="I2001" i="1"/>
  <c r="AH2001" i="1"/>
  <c r="AN2001" i="1"/>
  <c r="V2001" i="1"/>
  <c r="U2001" i="1"/>
  <c r="AT2001" i="1"/>
  <c r="AI2001" i="1"/>
  <c r="T2001" i="1"/>
  <c r="AP2001" i="1"/>
  <c r="AG2001" i="1"/>
  <c r="AM2001" i="1"/>
  <c r="R2001" i="1"/>
  <c r="AQ2001" i="1"/>
  <c r="AC2001" i="1"/>
  <c r="O2001" i="1"/>
  <c r="AD2001" i="1"/>
  <c r="S2001" i="1"/>
  <c r="AS2001" i="1"/>
  <c r="Q2001" i="1"/>
  <c r="Z2001" i="1"/>
  <c r="J2001" i="1"/>
  <c r="AO2001" i="1"/>
  <c r="AE2001" i="1"/>
  <c r="N2001" i="1"/>
  <c r="M2001" i="1"/>
  <c r="W2001" i="1"/>
  <c r="AR2001" i="1"/>
  <c r="AF2001" i="1"/>
  <c r="AA2001" i="1"/>
  <c r="AV2001" i="1"/>
  <c r="AU2001" i="1"/>
  <c r="H2001" i="1"/>
  <c r="AX2001" i="1"/>
  <c r="L2001" i="1"/>
  <c r="AL2001" i="1"/>
  <c r="AJ2001" i="1"/>
  <c r="P2001" i="1"/>
  <c r="AB2001" i="1"/>
  <c r="K2001" i="1"/>
  <c r="Y2001" i="1"/>
  <c r="AK2001" i="1"/>
  <c r="X2001" i="1"/>
  <c r="W2122" i="1"/>
  <c r="AR2122" i="1"/>
  <c r="R2122" i="1"/>
  <c r="AQ2122" i="1"/>
  <c r="AK2122" i="1"/>
  <c r="J2122" i="1"/>
  <c r="AS2122" i="1"/>
  <c r="AN2122" i="1"/>
  <c r="AT2122" i="1"/>
  <c r="U2122" i="1"/>
  <c r="AO2122" i="1"/>
  <c r="AB2122" i="1"/>
  <c r="Q2122" i="1"/>
  <c r="AA2122" i="1"/>
  <c r="AV2122" i="1"/>
  <c r="AH2122" i="1"/>
  <c r="AJ2122" i="1"/>
  <c r="H2122" i="1"/>
  <c r="X2122" i="1"/>
  <c r="AE2122" i="1"/>
  <c r="M2122" i="1"/>
  <c r="L2122" i="1"/>
  <c r="K2122" i="1"/>
  <c r="AG2122" i="1"/>
  <c r="S2122" i="1"/>
  <c r="AL2122" i="1"/>
  <c r="AF2122" i="1"/>
  <c r="Y2122" i="1"/>
  <c r="AP2122" i="1"/>
  <c r="I2122" i="1"/>
  <c r="AX2122" i="1"/>
  <c r="AC2122" i="1"/>
  <c r="P2122" i="1"/>
  <c r="O2122" i="1"/>
  <c r="N2122" i="1"/>
  <c r="T2122" i="1"/>
  <c r="V2122" i="1"/>
  <c r="AU2122" i="1"/>
  <c r="Z2122" i="1"/>
  <c r="AM2122" i="1"/>
  <c r="AD2122" i="1"/>
  <c r="AI2122" i="1"/>
  <c r="Q1906" i="1"/>
  <c r="AO1906" i="1"/>
  <c r="L1906" i="1"/>
  <c r="AQ1906" i="1"/>
  <c r="U1906" i="1"/>
  <c r="AH1906" i="1"/>
  <c r="K1906" i="1"/>
  <c r="AJ1906" i="1"/>
  <c r="AG1906" i="1"/>
  <c r="AV1906" i="1"/>
  <c r="W1906" i="1"/>
  <c r="I1906" i="1"/>
  <c r="AK1906" i="1"/>
  <c r="Z1906" i="1"/>
  <c r="AX1906" i="1"/>
  <c r="H1906" i="1"/>
  <c r="AL1906" i="1"/>
  <c r="J1906" i="1"/>
  <c r="AB1906" i="1"/>
  <c r="AC1906" i="1"/>
  <c r="AU1906" i="1"/>
  <c r="AI1906" i="1"/>
  <c r="R1906" i="1"/>
  <c r="AM1906" i="1"/>
  <c r="P1906" i="1"/>
  <c r="AT1906" i="1"/>
  <c r="X1906" i="1"/>
  <c r="Y1906" i="1"/>
  <c r="AR1906" i="1"/>
  <c r="AF1906" i="1"/>
  <c r="AD1906" i="1"/>
  <c r="M1906" i="1"/>
  <c r="V1906" i="1"/>
  <c r="AP1906" i="1"/>
  <c r="AA1906" i="1"/>
  <c r="AE1906" i="1"/>
  <c r="T1906" i="1"/>
  <c r="AN1906" i="1"/>
  <c r="N1906" i="1"/>
  <c r="S1906" i="1"/>
  <c r="AS1906" i="1"/>
  <c r="O1906" i="1"/>
  <c r="K1987" i="1"/>
  <c r="AF1987" i="1"/>
  <c r="AC1987" i="1"/>
  <c r="T1987" i="1"/>
  <c r="W1987" i="1"/>
  <c r="AR1987" i="1"/>
  <c r="AG1987" i="1"/>
  <c r="AJ1987" i="1"/>
  <c r="I1987" i="1"/>
  <c r="S1987" i="1"/>
  <c r="AT1987" i="1"/>
  <c r="P1987" i="1"/>
  <c r="AD1987" i="1"/>
  <c r="AE1987" i="1"/>
  <c r="Y1987" i="1"/>
  <c r="AB1987" i="1"/>
  <c r="AK1987" i="1"/>
  <c r="AU1987" i="1"/>
  <c r="H1987" i="1"/>
  <c r="N1987" i="1"/>
  <c r="AI1987" i="1"/>
  <c r="AH1987" i="1"/>
  <c r="AO1987" i="1"/>
  <c r="U1987" i="1"/>
  <c r="M1987" i="1"/>
  <c r="V1987" i="1"/>
  <c r="AL1987" i="1"/>
  <c r="O1987" i="1"/>
  <c r="AA1987" i="1"/>
  <c r="AS1987" i="1"/>
  <c r="AM1987" i="1"/>
  <c r="Q1987" i="1"/>
  <c r="R1987" i="1"/>
  <c r="AX1987" i="1"/>
  <c r="AQ1987" i="1"/>
  <c r="L1987" i="1"/>
  <c r="X1987" i="1"/>
  <c r="AP1987" i="1"/>
  <c r="AV1987" i="1"/>
  <c r="AN1987" i="1"/>
  <c r="J1987" i="1"/>
  <c r="Z1987" i="1"/>
  <c r="X1714" i="1"/>
  <c r="Y1714" i="1"/>
  <c r="O1714" i="1"/>
  <c r="AS1714" i="1"/>
  <c r="Q1714" i="1"/>
  <c r="AJ1714" i="1"/>
  <c r="AK1714" i="1"/>
  <c r="S1714" i="1"/>
  <c r="AC1714" i="1"/>
  <c r="AH1714" i="1"/>
  <c r="H1714" i="1"/>
  <c r="I1714" i="1"/>
  <c r="AA1714" i="1"/>
  <c r="M1714" i="1"/>
  <c r="AV1714" i="1"/>
  <c r="T1714" i="1"/>
  <c r="U1714" i="1"/>
  <c r="AM1714" i="1"/>
  <c r="Z1714" i="1"/>
  <c r="AF1714" i="1"/>
  <c r="AU1714" i="1"/>
  <c r="R1714" i="1"/>
  <c r="AB1714" i="1"/>
  <c r="W1714" i="1"/>
  <c r="K1714" i="1"/>
  <c r="AE1714" i="1"/>
  <c r="AD1714" i="1"/>
  <c r="AP1714" i="1"/>
  <c r="AT1714" i="1"/>
  <c r="AO1714" i="1"/>
  <c r="AQ1714" i="1"/>
  <c r="J1714" i="1"/>
  <c r="L1714" i="1"/>
  <c r="AG1714" i="1"/>
  <c r="AX1714" i="1"/>
  <c r="P1714" i="1"/>
  <c r="AR1714" i="1"/>
  <c r="N1714" i="1"/>
  <c r="V1714" i="1"/>
  <c r="AN1714" i="1"/>
  <c r="AL1714" i="1"/>
  <c r="AI1714" i="1"/>
  <c r="AU2108" i="1"/>
  <c r="M2108" i="1"/>
  <c r="S2108" i="1"/>
  <c r="L2108" i="1"/>
  <c r="AC2108" i="1"/>
  <c r="V2108" i="1"/>
  <c r="AP2108" i="1"/>
  <c r="AK2108" i="1"/>
  <c r="AJ2108" i="1"/>
  <c r="K2108" i="1"/>
  <c r="AE2108" i="1"/>
  <c r="AB2108" i="1"/>
  <c r="AD2108" i="1"/>
  <c r="AF2108" i="1"/>
  <c r="Y2108" i="1"/>
  <c r="U2108" i="1"/>
  <c r="AM2108" i="1"/>
  <c r="W2108" i="1"/>
  <c r="AQ2108" i="1"/>
  <c r="AO2108" i="1"/>
  <c r="AX2108" i="1"/>
  <c r="O2108" i="1"/>
  <c r="H2108" i="1"/>
  <c r="X2108" i="1"/>
  <c r="I2108" i="1"/>
  <c r="R2108" i="1"/>
  <c r="Q2108" i="1"/>
  <c r="J2108" i="1"/>
  <c r="T2108" i="1"/>
  <c r="Z2108" i="1"/>
  <c r="AI2108" i="1"/>
  <c r="AN2108" i="1"/>
  <c r="AH2108" i="1"/>
  <c r="P2108" i="1"/>
  <c r="AV2108" i="1"/>
  <c r="AA2108" i="1"/>
  <c r="AT2108" i="1"/>
  <c r="AR2108" i="1"/>
  <c r="N2108" i="1"/>
  <c r="AL2108" i="1"/>
  <c r="AG2108" i="1"/>
  <c r="AS2108" i="1"/>
  <c r="K2236" i="1"/>
  <c r="I2236" i="1"/>
  <c r="AF2236" i="1"/>
  <c r="AG2236" i="1"/>
  <c r="S2236" i="1"/>
  <c r="N2236" i="1"/>
  <c r="U2236" i="1"/>
  <c r="AL2236" i="1"/>
  <c r="AU2236" i="1"/>
  <c r="Q2236" i="1"/>
  <c r="X2236" i="1"/>
  <c r="AS2236" i="1"/>
  <c r="W2236" i="1"/>
  <c r="AT2236" i="1"/>
  <c r="H2236" i="1"/>
  <c r="L2236" i="1"/>
  <c r="AR2236" i="1"/>
  <c r="J2236" i="1"/>
  <c r="AB2236" i="1"/>
  <c r="AA2236" i="1"/>
  <c r="R2236" i="1"/>
  <c r="AE2236" i="1"/>
  <c r="Z2236" i="1"/>
  <c r="AQ2236" i="1"/>
  <c r="O2236" i="1"/>
  <c r="AI2236" i="1"/>
  <c r="AH2236" i="1"/>
  <c r="Y2236" i="1"/>
  <c r="M2236" i="1"/>
  <c r="AV2236" i="1"/>
  <c r="AO2236" i="1"/>
  <c r="AJ2236" i="1"/>
  <c r="AP2236" i="1"/>
  <c r="AM2236" i="1"/>
  <c r="AN2236" i="1"/>
  <c r="AX2236" i="1"/>
  <c r="T2236" i="1"/>
  <c r="AC2236" i="1"/>
  <c r="V2236" i="1"/>
  <c r="AK2236" i="1"/>
  <c r="P2236" i="1"/>
  <c r="AD2236" i="1"/>
  <c r="AE1849" i="1"/>
  <c r="AJ1849" i="1"/>
  <c r="Y1849" i="1"/>
  <c r="AC1849" i="1"/>
  <c r="AF1849" i="1"/>
  <c r="AH1849" i="1"/>
  <c r="AA1849" i="1"/>
  <c r="AL1849" i="1"/>
  <c r="W1849" i="1"/>
  <c r="AK1849" i="1"/>
  <c r="AX1849" i="1"/>
  <c r="X1849" i="1"/>
  <c r="AI1849" i="1"/>
  <c r="L1849" i="1"/>
  <c r="AB1849" i="1"/>
  <c r="P1849" i="1"/>
  <c r="AU1849" i="1"/>
  <c r="V1849" i="1"/>
  <c r="S1849" i="1"/>
  <c r="N1849" i="1"/>
  <c r="AV1849" i="1"/>
  <c r="I1849" i="1"/>
  <c r="R1849" i="1"/>
  <c r="K1849" i="1"/>
  <c r="J1849" i="1"/>
  <c r="U1849" i="1"/>
  <c r="Q1849" i="1"/>
  <c r="AP1849" i="1"/>
  <c r="AT1849" i="1"/>
  <c r="AN1849" i="1"/>
  <c r="AQ1849" i="1"/>
  <c r="O1849" i="1"/>
  <c r="AD1849" i="1"/>
  <c r="T1849" i="1"/>
  <c r="AR1849" i="1"/>
  <c r="AS1849" i="1"/>
  <c r="AM1849" i="1"/>
  <c r="M1849" i="1"/>
  <c r="AG1849" i="1"/>
  <c r="AO1849" i="1"/>
  <c r="Z1849" i="1"/>
  <c r="H1849" i="1"/>
  <c r="W2093" i="1"/>
  <c r="AO2093" i="1"/>
  <c r="N2093" i="1"/>
  <c r="H2093" i="1"/>
  <c r="Y2093" i="1"/>
  <c r="M2093" i="1"/>
  <c r="Q2093" i="1"/>
  <c r="AG2093" i="1"/>
  <c r="P2093" i="1"/>
  <c r="AJ2093" i="1"/>
  <c r="Z2093" i="1"/>
  <c r="AA2093" i="1"/>
  <c r="R2093" i="1"/>
  <c r="AE2093" i="1"/>
  <c r="AX2093" i="1"/>
  <c r="J2093" i="1"/>
  <c r="AR2093" i="1"/>
  <c r="AQ2093" i="1"/>
  <c r="AD2093" i="1"/>
  <c r="AC2093" i="1"/>
  <c r="AV2093" i="1"/>
  <c r="T2093" i="1"/>
  <c r="S2093" i="1"/>
  <c r="U2093" i="1"/>
  <c r="AF2093" i="1"/>
  <c r="AM2093" i="1"/>
  <c r="X2093" i="1"/>
  <c r="AT2093" i="1"/>
  <c r="I2093" i="1"/>
  <c r="AU2093" i="1"/>
  <c r="AL2093" i="1"/>
  <c r="AI2093" i="1"/>
  <c r="AB2093" i="1"/>
  <c r="O2093" i="1"/>
  <c r="V2093" i="1"/>
  <c r="AP2093" i="1"/>
  <c r="K2093" i="1"/>
  <c r="AN2093" i="1"/>
  <c r="AS2093" i="1"/>
  <c r="L2093" i="1"/>
  <c r="AH2093" i="1"/>
  <c r="AK2093" i="1"/>
  <c r="AT1948" i="1"/>
  <c r="AV1948" i="1"/>
  <c r="R1948" i="1"/>
  <c r="AQ1948" i="1"/>
  <c r="AR1948" i="1"/>
  <c r="AF1948" i="1"/>
  <c r="S1948" i="1"/>
  <c r="J1948" i="1"/>
  <c r="AN1948" i="1"/>
  <c r="AG1948" i="1"/>
  <c r="AD1948" i="1"/>
  <c r="P1948" i="1"/>
  <c r="Y1948" i="1"/>
  <c r="AA1948" i="1"/>
  <c r="Q1948" i="1"/>
  <c r="AE1948" i="1"/>
  <c r="Z1948" i="1"/>
  <c r="AJ1948" i="1"/>
  <c r="AU1948" i="1"/>
  <c r="V1948" i="1"/>
  <c r="AX1948" i="1"/>
  <c r="AM1948" i="1"/>
  <c r="K1948" i="1"/>
  <c r="AL1948" i="1"/>
  <c r="AC1948" i="1"/>
  <c r="T1948" i="1"/>
  <c r="N1948" i="1"/>
  <c r="I1948" i="1"/>
  <c r="M1948" i="1"/>
  <c r="AO1948" i="1"/>
  <c r="X1948" i="1"/>
  <c r="AB1948" i="1"/>
  <c r="AI1948" i="1"/>
  <c r="AP1948" i="1"/>
  <c r="U1948" i="1"/>
  <c r="L1948" i="1"/>
  <c r="AK1948" i="1"/>
  <c r="W1948" i="1"/>
  <c r="O1948" i="1"/>
  <c r="AH1948" i="1"/>
  <c r="AS1948" i="1"/>
  <c r="H1948" i="1"/>
  <c r="AB1701" i="1"/>
  <c r="AM1701" i="1"/>
  <c r="N1701" i="1"/>
  <c r="K1701" i="1"/>
  <c r="J1701" i="1"/>
  <c r="H1701" i="1"/>
  <c r="AK1701" i="1"/>
  <c r="AS1701" i="1"/>
  <c r="Z1701" i="1"/>
  <c r="AE1701" i="1"/>
  <c r="AR1701" i="1"/>
  <c r="AA1701" i="1"/>
  <c r="AF1701" i="1"/>
  <c r="W1701" i="1"/>
  <c r="R1701" i="1"/>
  <c r="X1701" i="1"/>
  <c r="AC1701" i="1"/>
  <c r="AT1701" i="1"/>
  <c r="AG1701" i="1"/>
  <c r="Q1701" i="1"/>
  <c r="U1701" i="1"/>
  <c r="AV1701" i="1"/>
  <c r="AL1701" i="1"/>
  <c r="V1701" i="1"/>
  <c r="AI1701" i="1"/>
  <c r="AP1701" i="1"/>
  <c r="AU1701" i="1"/>
  <c r="Y1701" i="1"/>
  <c r="AQ1701" i="1"/>
  <c r="AJ1701" i="1"/>
  <c r="AX1701" i="1"/>
  <c r="AD1701" i="1"/>
  <c r="AO1701" i="1"/>
  <c r="L1701" i="1"/>
  <c r="T1701" i="1"/>
  <c r="P1701" i="1"/>
  <c r="AN1701" i="1"/>
  <c r="O1701" i="1"/>
  <c r="M1701" i="1"/>
  <c r="AH1701" i="1"/>
  <c r="I1701" i="1"/>
  <c r="S1701" i="1"/>
  <c r="V1795" i="1"/>
  <c r="P1795" i="1"/>
  <c r="X1795" i="1"/>
  <c r="AP1795" i="1"/>
  <c r="Q1795" i="1"/>
  <c r="AN1795" i="1"/>
  <c r="AA1795" i="1"/>
  <c r="AK1795" i="1"/>
  <c r="AI1795" i="1"/>
  <c r="AD1795" i="1"/>
  <c r="H1795" i="1"/>
  <c r="AJ1795" i="1"/>
  <c r="AM1795" i="1"/>
  <c r="Z1795" i="1"/>
  <c r="W1795" i="1"/>
  <c r="AQ1795" i="1"/>
  <c r="AU1795" i="1"/>
  <c r="AE1795" i="1"/>
  <c r="I1795" i="1"/>
  <c r="AF1795" i="1"/>
  <c r="S1795" i="1"/>
  <c r="O1795" i="1"/>
  <c r="J1795" i="1"/>
  <c r="AV1795" i="1"/>
  <c r="AH1795" i="1"/>
  <c r="R1795" i="1"/>
  <c r="AO1795" i="1"/>
  <c r="M1795" i="1"/>
  <c r="AG1795" i="1"/>
  <c r="L1795" i="1"/>
  <c r="AX1795" i="1"/>
  <c r="AR1795" i="1"/>
  <c r="T1795" i="1"/>
  <c r="N1795" i="1"/>
  <c r="AB1795" i="1"/>
  <c r="AC1795" i="1"/>
  <c r="AS1795" i="1"/>
  <c r="AT1795" i="1"/>
  <c r="U1795" i="1"/>
  <c r="AL1795" i="1"/>
  <c r="K1795" i="1"/>
  <c r="Y1795" i="1"/>
  <c r="N2128" i="1"/>
  <c r="X2128" i="1"/>
  <c r="I2128" i="1"/>
  <c r="AH2128" i="1"/>
  <c r="AA2128" i="1"/>
  <c r="V2128" i="1"/>
  <c r="AG2128" i="1"/>
  <c r="AI2128" i="1"/>
  <c r="Q2128" i="1"/>
  <c r="J2128" i="1"/>
  <c r="AK2128" i="1"/>
  <c r="AM2128" i="1"/>
  <c r="AJ2128" i="1"/>
  <c r="R2128" i="1"/>
  <c r="AF2128" i="1"/>
  <c r="AC2128" i="1"/>
  <c r="AR2128" i="1"/>
  <c r="AV2128" i="1"/>
  <c r="AQ2128" i="1"/>
  <c r="P2128" i="1"/>
  <c r="AX2128" i="1"/>
  <c r="AT2128" i="1"/>
  <c r="AO2128" i="1"/>
  <c r="T2128" i="1"/>
  <c r="AE2128" i="1"/>
  <c r="AP2128" i="1"/>
  <c r="U2128" i="1"/>
  <c r="AU2128" i="1"/>
  <c r="S2128" i="1"/>
  <c r="K2128" i="1"/>
  <c r="O2128" i="1"/>
  <c r="W2128" i="1"/>
  <c r="M2128" i="1"/>
  <c r="AS2128" i="1"/>
  <c r="L2128" i="1"/>
  <c r="AN2128" i="1"/>
  <c r="AL2128" i="1"/>
  <c r="Z2128" i="1"/>
  <c r="AD2128" i="1"/>
  <c r="H2128" i="1"/>
  <c r="Y2128" i="1"/>
  <c r="AB2128" i="1"/>
  <c r="AB2126" i="1"/>
  <c r="M2126" i="1"/>
  <c r="AA2126" i="1"/>
  <c r="AV2126" i="1"/>
  <c r="AD2126" i="1"/>
  <c r="AJ2126" i="1"/>
  <c r="H2126" i="1"/>
  <c r="AE2126" i="1"/>
  <c r="AH2126" i="1"/>
  <c r="U2126" i="1"/>
  <c r="Y2126" i="1"/>
  <c r="P2126" i="1"/>
  <c r="O2126" i="1"/>
  <c r="J2126" i="1"/>
  <c r="AP2126" i="1"/>
  <c r="W2126" i="1"/>
  <c r="AR2126" i="1"/>
  <c r="N2126" i="1"/>
  <c r="AQ2126" i="1"/>
  <c r="AG2126" i="1"/>
  <c r="AL2126" i="1"/>
  <c r="AO2126" i="1"/>
  <c r="AN2126" i="1"/>
  <c r="I2126" i="1"/>
  <c r="Q2126" i="1"/>
  <c r="T2126" i="1"/>
  <c r="AM2126" i="1"/>
  <c r="V2126" i="1"/>
  <c r="Z2126" i="1"/>
  <c r="AS2126" i="1"/>
  <c r="AT2126" i="1"/>
  <c r="AX2126" i="1"/>
  <c r="R2126" i="1"/>
  <c r="AU2126" i="1"/>
  <c r="X2126" i="1"/>
  <c r="L2126" i="1"/>
  <c r="AI2126" i="1"/>
  <c r="K2126" i="1"/>
  <c r="S2126" i="1"/>
  <c r="AF2126" i="1"/>
  <c r="AK2126" i="1"/>
  <c r="AC2126" i="1"/>
  <c r="M2073" i="1"/>
  <c r="AV2073" i="1"/>
  <c r="Z2073" i="1"/>
  <c r="K2073" i="1"/>
  <c r="AD2073" i="1"/>
  <c r="AK2073" i="1"/>
  <c r="S2073" i="1"/>
  <c r="AR2073" i="1"/>
  <c r="AU2073" i="1"/>
  <c r="AJ2073" i="1"/>
  <c r="AQ2073" i="1"/>
  <c r="AA2073" i="1"/>
  <c r="J2073" i="1"/>
  <c r="AG2073" i="1"/>
  <c r="AP2073" i="1"/>
  <c r="AT2073" i="1"/>
  <c r="AM2073" i="1"/>
  <c r="AB2073" i="1"/>
  <c r="O2073" i="1"/>
  <c r="AE2073" i="1"/>
  <c r="P2073" i="1"/>
  <c r="W2073" i="1"/>
  <c r="N2073" i="1"/>
  <c r="H2073" i="1"/>
  <c r="AO2073" i="1"/>
  <c r="L2073" i="1"/>
  <c r="Q2073" i="1"/>
  <c r="V2073" i="1"/>
  <c r="AC2073" i="1"/>
  <c r="R2073" i="1"/>
  <c r="X2073" i="1"/>
  <c r="Y2073" i="1"/>
  <c r="U2073" i="1"/>
  <c r="AX2073" i="1"/>
  <c r="AS2073" i="1"/>
  <c r="AN2073" i="1"/>
  <c r="T2073" i="1"/>
  <c r="AL2073" i="1"/>
  <c r="AH2073" i="1"/>
  <c r="AI2073" i="1"/>
  <c r="I2073" i="1"/>
  <c r="AF2073" i="1"/>
  <c r="AD2168" i="1"/>
  <c r="Q2168" i="1"/>
  <c r="AM2168" i="1"/>
  <c r="P2168" i="1"/>
  <c r="AH2168" i="1"/>
  <c r="Z2168" i="1"/>
  <c r="AV2168" i="1"/>
  <c r="AP2168" i="1"/>
  <c r="AA2168" i="1"/>
  <c r="X2168" i="1"/>
  <c r="I2168" i="1"/>
  <c r="AF2168" i="1"/>
  <c r="W2168" i="1"/>
  <c r="V2168" i="1"/>
  <c r="R2168" i="1"/>
  <c r="AT2168" i="1"/>
  <c r="AG2168" i="1"/>
  <c r="AO2168" i="1"/>
  <c r="AR2168" i="1"/>
  <c r="Y2168" i="1"/>
  <c r="J2168" i="1"/>
  <c r="AJ2168" i="1"/>
  <c r="AU2168" i="1"/>
  <c r="AE2168" i="1"/>
  <c r="AL2168" i="1"/>
  <c r="L2168" i="1"/>
  <c r="N2168" i="1"/>
  <c r="O2168" i="1"/>
  <c r="AN2168" i="1"/>
  <c r="U2168" i="1"/>
  <c r="AI2168" i="1"/>
  <c r="AB2168" i="1"/>
  <c r="K2168" i="1"/>
  <c r="M2168" i="1"/>
  <c r="AS2168" i="1"/>
  <c r="AC2168" i="1"/>
  <c r="H2168" i="1"/>
  <c r="T2168" i="1"/>
  <c r="AQ2168" i="1"/>
  <c r="AX2168" i="1"/>
  <c r="S2168" i="1"/>
  <c r="AK2168" i="1"/>
  <c r="J1945" i="1"/>
  <c r="AJ1945" i="1"/>
  <c r="Y1945" i="1"/>
  <c r="AD1945" i="1"/>
  <c r="AR1945" i="1"/>
  <c r="AH1945" i="1"/>
  <c r="K1945" i="1"/>
  <c r="AQ1945" i="1"/>
  <c r="L1945" i="1"/>
  <c r="AB1945" i="1"/>
  <c r="S1945" i="1"/>
  <c r="AE1945" i="1"/>
  <c r="I1945" i="1"/>
  <c r="N1945" i="1"/>
  <c r="H1945" i="1"/>
  <c r="AI1945" i="1"/>
  <c r="Q1945" i="1"/>
  <c r="AV1945" i="1"/>
  <c r="AG1945" i="1"/>
  <c r="M1945" i="1"/>
  <c r="AK1945" i="1"/>
  <c r="P1945" i="1"/>
  <c r="AM1945" i="1"/>
  <c r="AF1945" i="1"/>
  <c r="R1945" i="1"/>
  <c r="AX1945" i="1"/>
  <c r="U1945" i="1"/>
  <c r="X1945" i="1"/>
  <c r="AT1945" i="1"/>
  <c r="AU1945" i="1"/>
  <c r="T1945" i="1"/>
  <c r="AL1945" i="1"/>
  <c r="AP1945" i="1"/>
  <c r="AC1945" i="1"/>
  <c r="O1945" i="1"/>
  <c r="AA1945" i="1"/>
  <c r="Z1945" i="1"/>
  <c r="AS1945" i="1"/>
  <c r="AO1945" i="1"/>
  <c r="V1945" i="1"/>
  <c r="W1945" i="1"/>
  <c r="AN1945" i="1"/>
  <c r="V2052" i="1"/>
  <c r="AV2052" i="1"/>
  <c r="AX2052" i="1"/>
  <c r="AI2052" i="1"/>
  <c r="I2052" i="1"/>
  <c r="AO2052" i="1"/>
  <c r="AF2052" i="1"/>
  <c r="AA2052" i="1"/>
  <c r="AR2052" i="1"/>
  <c r="AH2052" i="1"/>
  <c r="AB2052" i="1"/>
  <c r="R2052" i="1"/>
  <c r="AP2052" i="1"/>
  <c r="W2052" i="1"/>
  <c r="AT2052" i="1"/>
  <c r="Z2052" i="1"/>
  <c r="AD2052" i="1"/>
  <c r="AN2052" i="1"/>
  <c r="Y2052" i="1"/>
  <c r="AK2052" i="1"/>
  <c r="AQ2052" i="1"/>
  <c r="N2052" i="1"/>
  <c r="AE2052" i="1"/>
  <c r="AL2052" i="1"/>
  <c r="O2052" i="1"/>
  <c r="AS2052" i="1"/>
  <c r="M2052" i="1"/>
  <c r="L2052" i="1"/>
  <c r="U2052" i="1"/>
  <c r="H2052" i="1"/>
  <c r="S2052" i="1"/>
  <c r="X2052" i="1"/>
  <c r="AJ2052" i="1"/>
  <c r="P2052" i="1"/>
  <c r="Q2052" i="1"/>
  <c r="AU2052" i="1"/>
  <c r="J2052" i="1"/>
  <c r="AC2052" i="1"/>
  <c r="K2052" i="1"/>
  <c r="T2052" i="1"/>
  <c r="AG2052" i="1"/>
  <c r="AM2052" i="1"/>
  <c r="R2177" i="1"/>
  <c r="P2177" i="1"/>
  <c r="W2177" i="1"/>
  <c r="M2177" i="1"/>
  <c r="AJ2177" i="1"/>
  <c r="Z2177" i="1"/>
  <c r="AG2177" i="1"/>
  <c r="Y2177" i="1"/>
  <c r="Q2177" i="1"/>
  <c r="T2177" i="1"/>
  <c r="L2177" i="1"/>
  <c r="AC2177" i="1"/>
  <c r="K2177" i="1"/>
  <c r="AL2177" i="1"/>
  <c r="O2177" i="1"/>
  <c r="AB2177" i="1"/>
  <c r="AO2177" i="1"/>
  <c r="AS2177" i="1"/>
  <c r="AQ2177" i="1"/>
  <c r="AK2177" i="1"/>
  <c r="X2177" i="1"/>
  <c r="AE2177" i="1"/>
  <c r="U2177" i="1"/>
  <c r="AF2177" i="1"/>
  <c r="AD2177" i="1"/>
  <c r="AP2177" i="1"/>
  <c r="H2177" i="1"/>
  <c r="AR2177" i="1"/>
  <c r="AN2177" i="1"/>
  <c r="AH2177" i="1"/>
  <c r="AM2177" i="1"/>
  <c r="AA2177" i="1"/>
  <c r="N2177" i="1"/>
  <c r="J2177" i="1"/>
  <c r="AX2177" i="1"/>
  <c r="V2177" i="1"/>
  <c r="AT2177" i="1"/>
  <c r="AI2177" i="1"/>
  <c r="S2177" i="1"/>
  <c r="AV2177" i="1"/>
  <c r="I2177" i="1"/>
  <c r="AU2177" i="1"/>
  <c r="AX1591" i="1"/>
  <c r="Y1591" i="1"/>
  <c r="Z1591" i="1"/>
  <c r="AD1591" i="1"/>
  <c r="N1591" i="1"/>
  <c r="L1591" i="1"/>
  <c r="AO1591" i="1"/>
  <c r="K1591" i="1"/>
  <c r="J1591" i="1"/>
  <c r="H1591" i="1"/>
  <c r="AP1591" i="1"/>
  <c r="P1591" i="1"/>
  <c r="AT1591" i="1"/>
  <c r="AC1591" i="1"/>
  <c r="AL1591" i="1"/>
  <c r="AS1591" i="1"/>
  <c r="AB1591" i="1"/>
  <c r="W1591" i="1"/>
  <c r="R1591" i="1"/>
  <c r="AG1591" i="1"/>
  <c r="AN1591" i="1"/>
  <c r="AK1591" i="1"/>
  <c r="AE1591" i="1"/>
  <c r="AH1591" i="1"/>
  <c r="AR1591" i="1"/>
  <c r="T1591" i="1"/>
  <c r="AI1591" i="1"/>
  <c r="V1591" i="1"/>
  <c r="X1591" i="1"/>
  <c r="S1591" i="1"/>
  <c r="I1591" i="1"/>
  <c r="Q1591" i="1"/>
  <c r="AF1591" i="1"/>
  <c r="AQ1591" i="1"/>
  <c r="AA1591" i="1"/>
  <c r="AV1591" i="1"/>
  <c r="AM1591" i="1"/>
  <c r="U1591" i="1"/>
  <c r="O1591" i="1"/>
  <c r="M1591" i="1"/>
  <c r="AU1591" i="1"/>
  <c r="AJ1591" i="1"/>
  <c r="W2109" i="1"/>
  <c r="AU2109" i="1"/>
  <c r="N2109" i="1"/>
  <c r="H2109" i="1"/>
  <c r="I2109" i="1"/>
  <c r="AI2109" i="1"/>
  <c r="AM2109" i="1"/>
  <c r="V2109" i="1"/>
  <c r="AJ2109" i="1"/>
  <c r="M2109" i="1"/>
  <c r="X2109" i="1"/>
  <c r="O2109" i="1"/>
  <c r="AO2109" i="1"/>
  <c r="T2109" i="1"/>
  <c r="AX2109" i="1"/>
  <c r="J2109" i="1"/>
  <c r="AR2109" i="1"/>
  <c r="AV2109" i="1"/>
  <c r="AD2109" i="1"/>
  <c r="AC2109" i="1"/>
  <c r="AF2109" i="1"/>
  <c r="AA2109" i="1"/>
  <c r="AN2109" i="1"/>
  <c r="S2109" i="1"/>
  <c r="R2109" i="1"/>
  <c r="Q2109" i="1"/>
  <c r="Z2109" i="1"/>
  <c r="K2109" i="1"/>
  <c r="AT2109" i="1"/>
  <c r="AH2109" i="1"/>
  <c r="AK2109" i="1"/>
  <c r="Y2109" i="1"/>
  <c r="U2109" i="1"/>
  <c r="AL2109" i="1"/>
  <c r="AP2109" i="1"/>
  <c r="L2109" i="1"/>
  <c r="AS2109" i="1"/>
  <c r="AE2109" i="1"/>
  <c r="AB2109" i="1"/>
  <c r="AQ2109" i="1"/>
  <c r="P2109" i="1"/>
  <c r="AG2109" i="1"/>
  <c r="X1990" i="1"/>
  <c r="AS1990" i="1"/>
  <c r="AA1990" i="1"/>
  <c r="AR1990" i="1"/>
  <c r="AU1990" i="1"/>
  <c r="AF1990" i="1"/>
  <c r="S1990" i="1"/>
  <c r="Z1990" i="1"/>
  <c r="P1990" i="1"/>
  <c r="N1990" i="1"/>
  <c r="AX1990" i="1"/>
  <c r="AI1990" i="1"/>
  <c r="AG1990" i="1"/>
  <c r="W1990" i="1"/>
  <c r="AE1990" i="1"/>
  <c r="AN1990" i="1"/>
  <c r="AM1990" i="1"/>
  <c r="AH1990" i="1"/>
  <c r="Q1990" i="1"/>
  <c r="AT1990" i="1"/>
  <c r="U1990" i="1"/>
  <c r="T1990" i="1"/>
  <c r="R1990" i="1"/>
  <c r="AQ1990" i="1"/>
  <c r="AK1990" i="1"/>
  <c r="M1990" i="1"/>
  <c r="L1990" i="1"/>
  <c r="V1990" i="1"/>
  <c r="I1990" i="1"/>
  <c r="Y1990" i="1"/>
  <c r="AJ1990" i="1"/>
  <c r="K1990" i="1"/>
  <c r="J1990" i="1"/>
  <c r="AP1990" i="1"/>
  <c r="O1990" i="1"/>
  <c r="AD1990" i="1"/>
  <c r="AC1990" i="1"/>
  <c r="AV1990" i="1"/>
  <c r="AB1990" i="1"/>
  <c r="AO1990" i="1"/>
  <c r="H1990" i="1"/>
  <c r="AL1990" i="1"/>
  <c r="X2211" i="1"/>
  <c r="Q2211" i="1"/>
  <c r="O2211" i="1"/>
  <c r="S2211" i="1"/>
  <c r="AT2211" i="1"/>
  <c r="H2211" i="1"/>
  <c r="T2211" i="1"/>
  <c r="AE2211" i="1"/>
  <c r="AD2211" i="1"/>
  <c r="P2211" i="1"/>
  <c r="AI2211" i="1"/>
  <c r="L2211" i="1"/>
  <c r="AS2211" i="1"/>
  <c r="Y2211" i="1"/>
  <c r="AO2211" i="1"/>
  <c r="Z2211" i="1"/>
  <c r="W2211" i="1"/>
  <c r="AM2211" i="1"/>
  <c r="J2211" i="1"/>
  <c r="K2211" i="1"/>
  <c r="N2211" i="1"/>
  <c r="AU2211" i="1"/>
  <c r="AB2211" i="1"/>
  <c r="R2211" i="1"/>
  <c r="V2211" i="1"/>
  <c r="AF2211" i="1"/>
  <c r="AR2211" i="1"/>
  <c r="AJ2211" i="1"/>
  <c r="U2211" i="1"/>
  <c r="I2211" i="1"/>
  <c r="AC2211" i="1"/>
  <c r="AH2211" i="1"/>
  <c r="AV2211" i="1"/>
  <c r="AK2211" i="1"/>
  <c r="AA2211" i="1"/>
  <c r="AG2211" i="1"/>
  <c r="AL2211" i="1"/>
  <c r="AQ2211" i="1"/>
  <c r="AP2211" i="1"/>
  <c r="AN2211" i="1"/>
  <c r="M2211" i="1"/>
  <c r="AX2211" i="1"/>
  <c r="P2155" i="1"/>
  <c r="AC2155" i="1"/>
  <c r="J2155" i="1"/>
  <c r="AQ2155" i="1"/>
  <c r="T2155" i="1"/>
  <c r="AT2155" i="1"/>
  <c r="R2155" i="1"/>
  <c r="AO2155" i="1"/>
  <c r="AD2155" i="1"/>
  <c r="AF2155" i="1"/>
  <c r="AL2155" i="1"/>
  <c r="AM2155" i="1"/>
  <c r="O2155" i="1"/>
  <c r="U2155" i="1"/>
  <c r="AN2155" i="1"/>
  <c r="N2155" i="1"/>
  <c r="AE2155" i="1"/>
  <c r="S2155" i="1"/>
  <c r="AU2155" i="1"/>
  <c r="X2155" i="1"/>
  <c r="AX2155" i="1"/>
  <c r="V2155" i="1"/>
  <c r="M2155" i="1"/>
  <c r="AR2155" i="1"/>
  <c r="H2155" i="1"/>
  <c r="AG2155" i="1"/>
  <c r="AA2155" i="1"/>
  <c r="AP2155" i="1"/>
  <c r="L2155" i="1"/>
  <c r="AK2155" i="1"/>
  <c r="Z2155" i="1"/>
  <c r="AI2155" i="1"/>
  <c r="K2155" i="1"/>
  <c r="AB2155" i="1"/>
  <c r="Q2155" i="1"/>
  <c r="Y2155" i="1"/>
  <c r="AJ2155" i="1"/>
  <c r="W2155" i="1"/>
  <c r="AS2155" i="1"/>
  <c r="AV2155" i="1"/>
  <c r="AH2155" i="1"/>
  <c r="I2155" i="1"/>
  <c r="AF1562" i="1"/>
  <c r="AG1562" i="1"/>
  <c r="AL1562" i="1"/>
  <c r="AK1562" i="1"/>
  <c r="AI1562" i="1"/>
  <c r="AB1562" i="1"/>
  <c r="Z1562" i="1"/>
  <c r="V1562" i="1"/>
  <c r="AH1562" i="1"/>
  <c r="R1562" i="1"/>
  <c r="AV1562" i="1"/>
  <c r="W1562" i="1"/>
  <c r="AJ1562" i="1"/>
  <c r="J1562" i="1"/>
  <c r="AU1562" i="1"/>
  <c r="AR1562" i="1"/>
  <c r="O1562" i="1"/>
  <c r="T1562" i="1"/>
  <c r="U1562" i="1"/>
  <c r="AQ1562" i="1"/>
  <c r="Y1562" i="1"/>
  <c r="AD1562" i="1"/>
  <c r="AS1562" i="1"/>
  <c r="Q1562" i="1"/>
  <c r="X1562" i="1"/>
  <c r="AT1562" i="1"/>
  <c r="AM1562" i="1"/>
  <c r="L1562" i="1"/>
  <c r="M1562" i="1"/>
  <c r="N1562" i="1"/>
  <c r="AA1562" i="1"/>
  <c r="S1562" i="1"/>
  <c r="AP1562" i="1"/>
  <c r="AE1562" i="1"/>
  <c r="AO1562" i="1"/>
  <c r="AC1562" i="1"/>
  <c r="H1562" i="1"/>
  <c r="AX1562" i="1"/>
  <c r="I1562" i="1"/>
  <c r="AN1562" i="1"/>
  <c r="P1562" i="1"/>
  <c r="K1562" i="1"/>
  <c r="AG2106" i="1"/>
  <c r="AI2106" i="1"/>
  <c r="AJ2106" i="1"/>
  <c r="AM2106" i="1"/>
  <c r="AF2106" i="1"/>
  <c r="W2106" i="1"/>
  <c r="AC2106" i="1"/>
  <c r="AV2106" i="1"/>
  <c r="M2106" i="1"/>
  <c r="I2106" i="1"/>
  <c r="AX2106" i="1"/>
  <c r="Q2106" i="1"/>
  <c r="N2106" i="1"/>
  <c r="AU2106" i="1"/>
  <c r="R2106" i="1"/>
  <c r="AE2106" i="1"/>
  <c r="Y2106" i="1"/>
  <c r="AA2106" i="1"/>
  <c r="K2106" i="1"/>
  <c r="P2106" i="1"/>
  <c r="AS2106" i="1"/>
  <c r="J2106" i="1"/>
  <c r="V2106" i="1"/>
  <c r="AN2106" i="1"/>
  <c r="AP2106" i="1"/>
  <c r="AT2106" i="1"/>
  <c r="AR2106" i="1"/>
  <c r="T2106" i="1"/>
  <c r="S2106" i="1"/>
  <c r="X2106" i="1"/>
  <c r="AO2106" i="1"/>
  <c r="AQ2106" i="1"/>
  <c r="AK2106" i="1"/>
  <c r="AD2106" i="1"/>
  <c r="AL2106" i="1"/>
  <c r="U2106" i="1"/>
  <c r="L2106" i="1"/>
  <c r="O2106" i="1"/>
  <c r="H2106" i="1"/>
  <c r="AH2106" i="1"/>
  <c r="Z2106" i="1"/>
  <c r="AB2106" i="1"/>
  <c r="AF1874" i="1"/>
  <c r="AH1874" i="1"/>
  <c r="Z1874" i="1"/>
  <c r="AG1874" i="1"/>
  <c r="J1874" i="1"/>
  <c r="AN1874" i="1"/>
  <c r="AU1874" i="1"/>
  <c r="Y1874" i="1"/>
  <c r="Q1874" i="1"/>
  <c r="X1874" i="1"/>
  <c r="AX1874" i="1"/>
  <c r="P1874" i="1"/>
  <c r="M1874" i="1"/>
  <c r="AP1874" i="1"/>
  <c r="K1874" i="1"/>
  <c r="AD1874" i="1"/>
  <c r="H1874" i="1"/>
  <c r="U1874" i="1"/>
  <c r="AC1874" i="1"/>
  <c r="I1874" i="1"/>
  <c r="AE1874" i="1"/>
  <c r="AQ1874" i="1"/>
  <c r="AT1874" i="1"/>
  <c r="AM1874" i="1"/>
  <c r="AS1874" i="1"/>
  <c r="AR1874" i="1"/>
  <c r="AI1874" i="1"/>
  <c r="S1874" i="1"/>
  <c r="R1874" i="1"/>
  <c r="AL1874" i="1"/>
  <c r="AK1874" i="1"/>
  <c r="W1874" i="1"/>
  <c r="AA1874" i="1"/>
  <c r="O1874" i="1"/>
  <c r="L1874" i="1"/>
  <c r="V1874" i="1"/>
  <c r="N1874" i="1"/>
  <c r="T1874" i="1"/>
  <c r="AB1874" i="1"/>
  <c r="AJ1874" i="1"/>
  <c r="AV1874" i="1"/>
  <c r="AO1874" i="1"/>
  <c r="AH1891" i="1"/>
  <c r="AF1891" i="1"/>
  <c r="AE1891" i="1"/>
  <c r="P1891" i="1"/>
  <c r="AS1891" i="1"/>
  <c r="I1891" i="1"/>
  <c r="AU1891" i="1"/>
  <c r="J1891" i="1"/>
  <c r="AD1891" i="1"/>
  <c r="AO1891" i="1"/>
  <c r="AJ1891" i="1"/>
  <c r="AN1891" i="1"/>
  <c r="L1891" i="1"/>
  <c r="T1891" i="1"/>
  <c r="S1891" i="1"/>
  <c r="W1891" i="1"/>
  <c r="N1891" i="1"/>
  <c r="AL1891" i="1"/>
  <c r="H1891" i="1"/>
  <c r="AP1891" i="1"/>
  <c r="AK1891" i="1"/>
  <c r="AV1891" i="1"/>
  <c r="AC1891" i="1"/>
  <c r="U1891" i="1"/>
  <c r="Q1891" i="1"/>
  <c r="AB1891" i="1"/>
  <c r="AM1891" i="1"/>
  <c r="AR1891" i="1"/>
  <c r="V1891" i="1"/>
  <c r="AG1891" i="1"/>
  <c r="O1891" i="1"/>
  <c r="AX1891" i="1"/>
  <c r="M1891" i="1"/>
  <c r="AI1891" i="1"/>
  <c r="R1891" i="1"/>
  <c r="K1891" i="1"/>
  <c r="AA1891" i="1"/>
  <c r="Y1891" i="1"/>
  <c r="Z1891" i="1"/>
  <c r="AQ1891" i="1"/>
  <c r="X1891" i="1"/>
  <c r="AT1891" i="1"/>
  <c r="AQ1999" i="1"/>
  <c r="AL1999" i="1"/>
  <c r="Z1999" i="1"/>
  <c r="AT1999" i="1"/>
  <c r="L1999" i="1"/>
  <c r="R1999" i="1"/>
  <c r="AE1999" i="1"/>
  <c r="AK1999" i="1"/>
  <c r="X1999" i="1"/>
  <c r="J1999" i="1"/>
  <c r="AA1999" i="1"/>
  <c r="AV1999" i="1"/>
  <c r="AG1999" i="1"/>
  <c r="AJ1999" i="1"/>
  <c r="AM1999" i="1"/>
  <c r="AD1999" i="1"/>
  <c r="AS1999" i="1"/>
  <c r="AO1999" i="1"/>
  <c r="V1999" i="1"/>
  <c r="AN1999" i="1"/>
  <c r="AX1999" i="1"/>
  <c r="K1999" i="1"/>
  <c r="Q1999" i="1"/>
  <c r="W1999" i="1"/>
  <c r="U1999" i="1"/>
  <c r="I1999" i="1"/>
  <c r="Y1999" i="1"/>
  <c r="AF1999" i="1"/>
  <c r="AR1999" i="1"/>
  <c r="S1999" i="1"/>
  <c r="AC1999" i="1"/>
  <c r="AH1999" i="1"/>
  <c r="AI1999" i="1"/>
  <c r="P1999" i="1"/>
  <c r="O1999" i="1"/>
  <c r="AB1999" i="1"/>
  <c r="T1999" i="1"/>
  <c r="M1999" i="1"/>
  <c r="AU1999" i="1"/>
  <c r="N1999" i="1"/>
  <c r="AP1999" i="1"/>
  <c r="H1999" i="1"/>
  <c r="AR1934" i="1"/>
  <c r="H1934" i="1"/>
  <c r="P1934" i="1"/>
  <c r="U1934" i="1"/>
  <c r="AE1934" i="1"/>
  <c r="Y1934" i="1"/>
  <c r="AN1934" i="1"/>
  <c r="X1934" i="1"/>
  <c r="O1934" i="1"/>
  <c r="AA1934" i="1"/>
  <c r="AB1934" i="1"/>
  <c r="AG1934" i="1"/>
  <c r="AI1934" i="1"/>
  <c r="AL1934" i="1"/>
  <c r="I1934" i="1"/>
  <c r="M1934" i="1"/>
  <c r="N1934" i="1"/>
  <c r="W1934" i="1"/>
  <c r="AJ1934" i="1"/>
  <c r="AT1934" i="1"/>
  <c r="AX1934" i="1"/>
  <c r="K1934" i="1"/>
  <c r="AM1934" i="1"/>
  <c r="R1934" i="1"/>
  <c r="S1934" i="1"/>
  <c r="AU1934" i="1"/>
  <c r="V1934" i="1"/>
  <c r="AV1934" i="1"/>
  <c r="AS1934" i="1"/>
  <c r="AK1934" i="1"/>
  <c r="AC1934" i="1"/>
  <c r="AD1934" i="1"/>
  <c r="AF1934" i="1"/>
  <c r="AQ1934" i="1"/>
  <c r="L1934" i="1"/>
  <c r="AH1934" i="1"/>
  <c r="Q1934" i="1"/>
  <c r="T1934" i="1"/>
  <c r="J1934" i="1"/>
  <c r="AP1934" i="1"/>
  <c r="Z1934" i="1"/>
  <c r="AO1934" i="1"/>
  <c r="T2219" i="1"/>
  <c r="K2219" i="1"/>
  <c r="R2219" i="1"/>
  <c r="AN2219" i="1"/>
  <c r="O2219" i="1"/>
  <c r="W2219" i="1"/>
  <c r="U2219" i="1"/>
  <c r="AT2219" i="1"/>
  <c r="AP2219" i="1"/>
  <c r="Y2219" i="1"/>
  <c r="AU2219" i="1"/>
  <c r="AD2219" i="1"/>
  <c r="Q2219" i="1"/>
  <c r="X2219" i="1"/>
  <c r="V2219" i="1"/>
  <c r="AS2219" i="1"/>
  <c r="AO2219" i="1"/>
  <c r="AV2219" i="1"/>
  <c r="S2219" i="1"/>
  <c r="AH2219" i="1"/>
  <c r="AG2219" i="1"/>
  <c r="I2219" i="1"/>
  <c r="H2219" i="1"/>
  <c r="AA2219" i="1"/>
  <c r="P2219" i="1"/>
  <c r="AQ2219" i="1"/>
  <c r="AE2219" i="1"/>
  <c r="AR2219" i="1"/>
  <c r="M2219" i="1"/>
  <c r="J2219" i="1"/>
  <c r="N2219" i="1"/>
  <c r="L2219" i="1"/>
  <c r="Z2219" i="1"/>
  <c r="AB2219" i="1"/>
  <c r="AI2219" i="1"/>
  <c r="AC2219" i="1"/>
  <c r="AJ2219" i="1"/>
  <c r="AF2219" i="1"/>
  <c r="AM2219" i="1"/>
  <c r="AX2219" i="1"/>
  <c r="AK2219" i="1"/>
  <c r="AL2219" i="1"/>
  <c r="AS2102" i="1"/>
  <c r="N2102" i="1"/>
  <c r="Q2102" i="1"/>
  <c r="L2102" i="1"/>
  <c r="AN2102" i="1"/>
  <c r="AQ2102" i="1"/>
  <c r="P2102" i="1"/>
  <c r="R2102" i="1"/>
  <c r="AM2102" i="1"/>
  <c r="AL2102" i="1"/>
  <c r="AC2102" i="1"/>
  <c r="AB2102" i="1"/>
  <c r="H2102" i="1"/>
  <c r="AF2102" i="1"/>
  <c r="Z2102" i="1"/>
  <c r="AO2102" i="1"/>
  <c r="J2102" i="1"/>
  <c r="AK2102" i="1"/>
  <c r="U2102" i="1"/>
  <c r="T2102" i="1"/>
  <c r="AX2102" i="1"/>
  <c r="AV2102" i="1"/>
  <c r="K2102" i="1"/>
  <c r="I2102" i="1"/>
  <c r="AJ2102" i="1"/>
  <c r="AI2102" i="1"/>
  <c r="S2102" i="1"/>
  <c r="AU2102" i="1"/>
  <c r="V2102" i="1"/>
  <c r="AG2102" i="1"/>
  <c r="W2102" i="1"/>
  <c r="O2102" i="1"/>
  <c r="AH2102" i="1"/>
  <c r="AR2102" i="1"/>
  <c r="AT2102" i="1"/>
  <c r="AP2102" i="1"/>
  <c r="M2102" i="1"/>
  <c r="X2102" i="1"/>
  <c r="AE2102" i="1"/>
  <c r="AA2102" i="1"/>
  <c r="AD2102" i="1"/>
  <c r="Y2102" i="1"/>
  <c r="S1827" i="1"/>
  <c r="AQ1827" i="1"/>
  <c r="M1827" i="1"/>
  <c r="AT1827" i="1"/>
  <c r="AF1827" i="1"/>
  <c r="AP1827" i="1"/>
  <c r="N1827" i="1"/>
  <c r="AI1827" i="1"/>
  <c r="AK1827" i="1"/>
  <c r="L1827" i="1"/>
  <c r="AO1827" i="1"/>
  <c r="O1827" i="1"/>
  <c r="AM1827" i="1"/>
  <c r="X1827" i="1"/>
  <c r="P1827" i="1"/>
  <c r="AD1827" i="1"/>
  <c r="U1827" i="1"/>
  <c r="W1827" i="1"/>
  <c r="AU1827" i="1"/>
  <c r="AB1827" i="1"/>
  <c r="Y1827" i="1"/>
  <c r="Z1827" i="1"/>
  <c r="V1827" i="1"/>
  <c r="AL1827" i="1"/>
  <c r="Q1827" i="1"/>
  <c r="AX1827" i="1"/>
  <c r="I1827" i="1"/>
  <c r="R1827" i="1"/>
  <c r="AH1827" i="1"/>
  <c r="AE1827" i="1"/>
  <c r="AR1827" i="1"/>
  <c r="AV1827" i="1"/>
  <c r="AS1827" i="1"/>
  <c r="AJ1827" i="1"/>
  <c r="AG1827" i="1"/>
  <c r="T1827" i="1"/>
  <c r="AN1827" i="1"/>
  <c r="J1827" i="1"/>
  <c r="K1827" i="1"/>
  <c r="AA1827" i="1"/>
  <c r="H1827" i="1"/>
  <c r="AC1827" i="1"/>
  <c r="H2222" i="1"/>
  <c r="AE2222" i="1"/>
  <c r="U2222" i="1"/>
  <c r="V2222" i="1"/>
  <c r="AH2222" i="1"/>
  <c r="AQ2222" i="1"/>
  <c r="AN2222" i="1"/>
  <c r="S2222" i="1"/>
  <c r="AP2222" i="1"/>
  <c r="I2222" i="1"/>
  <c r="AG2222" i="1"/>
  <c r="J2222" i="1"/>
  <c r="AM2222" i="1"/>
  <c r="AI2222" i="1"/>
  <c r="AA2222" i="1"/>
  <c r="X2222" i="1"/>
  <c r="Y2222" i="1"/>
  <c r="M2222" i="1"/>
  <c r="AO2222" i="1"/>
  <c r="AB2222" i="1"/>
  <c r="AX2222" i="1"/>
  <c r="Q2222" i="1"/>
  <c r="L2222" i="1"/>
  <c r="AJ2222" i="1"/>
  <c r="R2222" i="1"/>
  <c r="AV2222" i="1"/>
  <c r="AT2222" i="1"/>
  <c r="K2222" i="1"/>
  <c r="W2222" i="1"/>
  <c r="P2222" i="1"/>
  <c r="AU2222" i="1"/>
  <c r="AF2222" i="1"/>
  <c r="AD2222" i="1"/>
  <c r="AK2222" i="1"/>
  <c r="AR2222" i="1"/>
  <c r="Z2222" i="1"/>
  <c r="AS2222" i="1"/>
  <c r="N2222" i="1"/>
  <c r="AC2222" i="1"/>
  <c r="AL2222" i="1"/>
  <c r="O2222" i="1"/>
  <c r="T2222" i="1"/>
  <c r="N1854" i="1"/>
  <c r="AV1854" i="1"/>
  <c r="M1854" i="1"/>
  <c r="K1854" i="1"/>
  <c r="X1854" i="1"/>
  <c r="V1854" i="1"/>
  <c r="AO1854" i="1"/>
  <c r="I1854" i="1"/>
  <c r="AM1854" i="1"/>
  <c r="AR1854" i="1"/>
  <c r="AG1854" i="1"/>
  <c r="AA1854" i="1"/>
  <c r="AS1854" i="1"/>
  <c r="AH1854" i="1"/>
  <c r="AJ1854" i="1"/>
  <c r="AU1854" i="1"/>
  <c r="AE1854" i="1"/>
  <c r="AQ1854" i="1"/>
  <c r="U1854" i="1"/>
  <c r="AL1854" i="1"/>
  <c r="Z1854" i="1"/>
  <c r="AT1854" i="1"/>
  <c r="R1854" i="1"/>
  <c r="AB1854" i="1"/>
  <c r="AP1854" i="1"/>
  <c r="W1854" i="1"/>
  <c r="H1854" i="1"/>
  <c r="T1854" i="1"/>
  <c r="AD1854" i="1"/>
  <c r="L1854" i="1"/>
  <c r="Y1854" i="1"/>
  <c r="AC1854" i="1"/>
  <c r="AF1854" i="1"/>
  <c r="P1854" i="1"/>
  <c r="AN1854" i="1"/>
  <c r="AI1854" i="1"/>
  <c r="Q1854" i="1"/>
  <c r="O1854" i="1"/>
  <c r="AK1854" i="1"/>
  <c r="S1854" i="1"/>
  <c r="J1854" i="1"/>
  <c r="AX1854" i="1"/>
  <c r="R1692" i="1"/>
  <c r="P1692" i="1"/>
  <c r="Y1692" i="1"/>
  <c r="AP1692" i="1"/>
  <c r="Z1692" i="1"/>
  <c r="AH1692" i="1"/>
  <c r="AL1692" i="1"/>
  <c r="AO1692" i="1"/>
  <c r="T1692" i="1"/>
  <c r="AJ1692" i="1"/>
  <c r="AX1692" i="1"/>
  <c r="AM1692" i="1"/>
  <c r="AT1692" i="1"/>
  <c r="W1692" i="1"/>
  <c r="AC1692" i="1"/>
  <c r="Q1692" i="1"/>
  <c r="O1692" i="1"/>
  <c r="AN1692" i="1"/>
  <c r="AR1692" i="1"/>
  <c r="M1692" i="1"/>
  <c r="AE1692" i="1"/>
  <c r="K1692" i="1"/>
  <c r="S1692" i="1"/>
  <c r="L1692" i="1"/>
  <c r="I1692" i="1"/>
  <c r="H1692" i="1"/>
  <c r="AK1692" i="1"/>
  <c r="AU1692" i="1"/>
  <c r="X1692" i="1"/>
  <c r="AF1692" i="1"/>
  <c r="AI1692" i="1"/>
  <c r="U1692" i="1"/>
  <c r="AA1692" i="1"/>
  <c r="AB1692" i="1"/>
  <c r="AQ1692" i="1"/>
  <c r="AD1692" i="1"/>
  <c r="AV1692" i="1"/>
  <c r="N1692" i="1"/>
  <c r="J1692" i="1"/>
  <c r="V1692" i="1"/>
  <c r="AG1692" i="1"/>
  <c r="AS1692" i="1"/>
  <c r="Y1966" i="1"/>
  <c r="K1966" i="1"/>
  <c r="AF1966" i="1"/>
  <c r="AE1966" i="1"/>
  <c r="AK1966" i="1"/>
  <c r="AS1966" i="1"/>
  <c r="AB1966" i="1"/>
  <c r="O1966" i="1"/>
  <c r="Q1966" i="1"/>
  <c r="U1966" i="1"/>
  <c r="I1966" i="1"/>
  <c r="W1966" i="1"/>
  <c r="L1966" i="1"/>
  <c r="R1966" i="1"/>
  <c r="AN1966" i="1"/>
  <c r="AR1966" i="1"/>
  <c r="H1966" i="1"/>
  <c r="J1966" i="1"/>
  <c r="P1966" i="1"/>
  <c r="X1966" i="1"/>
  <c r="AJ1966" i="1"/>
  <c r="AI1966" i="1"/>
  <c r="AT1966" i="1"/>
  <c r="N1966" i="1"/>
  <c r="AD1966" i="1"/>
  <c r="AX1966" i="1"/>
  <c r="T1966" i="1"/>
  <c r="V1966" i="1"/>
  <c r="AQ1966" i="1"/>
  <c r="AP1966" i="1"/>
  <c r="AA1966" i="1"/>
  <c r="AU1966" i="1"/>
  <c r="Z1966" i="1"/>
  <c r="AL1966" i="1"/>
  <c r="S1966" i="1"/>
  <c r="AO1966" i="1"/>
  <c r="M1966" i="1"/>
  <c r="AV1966" i="1"/>
  <c r="AG1966" i="1"/>
  <c r="AC1966" i="1"/>
  <c r="AM1966" i="1"/>
  <c r="AH1966" i="1"/>
  <c r="AF1950" i="1"/>
  <c r="V1950" i="1"/>
  <c r="AA1950" i="1"/>
  <c r="S1950" i="1"/>
  <c r="AR1950" i="1"/>
  <c r="AT1950" i="1"/>
  <c r="T1950" i="1"/>
  <c r="AU1950" i="1"/>
  <c r="M1950" i="1"/>
  <c r="AN1950" i="1"/>
  <c r="AX1950" i="1"/>
  <c r="U1950" i="1"/>
  <c r="Y1950" i="1"/>
  <c r="AG1950" i="1"/>
  <c r="AS1950" i="1"/>
  <c r="AV1950" i="1"/>
  <c r="K1950" i="1"/>
  <c r="AJ1950" i="1"/>
  <c r="O1950" i="1"/>
  <c r="Q1950" i="1"/>
  <c r="AQ1950" i="1"/>
  <c r="I1950" i="1"/>
  <c r="X1950" i="1"/>
  <c r="AH1950" i="1"/>
  <c r="AL1950" i="1"/>
  <c r="J1950" i="1"/>
  <c r="L1950" i="1"/>
  <c r="AP1950" i="1"/>
  <c r="AO1950" i="1"/>
  <c r="H1950" i="1"/>
  <c r="R1950" i="1"/>
  <c r="AK1950" i="1"/>
  <c r="N1950" i="1"/>
  <c r="AE1950" i="1"/>
  <c r="AI1950" i="1"/>
  <c r="Z1950" i="1"/>
  <c r="AM1950" i="1"/>
  <c r="AC1950" i="1"/>
  <c r="AD1950" i="1"/>
  <c r="W1950" i="1"/>
  <c r="P1950" i="1"/>
  <c r="AB1950" i="1"/>
  <c r="AM1991" i="1"/>
  <c r="AD1991" i="1"/>
  <c r="M1991" i="1"/>
  <c r="P1991" i="1"/>
  <c r="AK1991" i="1"/>
  <c r="O1991" i="1"/>
  <c r="I1991" i="1"/>
  <c r="AG1991" i="1"/>
  <c r="T1991" i="1"/>
  <c r="N1991" i="1"/>
  <c r="AX1991" i="1"/>
  <c r="W1991" i="1"/>
  <c r="AR1991" i="1"/>
  <c r="AC1991" i="1"/>
  <c r="AQ1991" i="1"/>
  <c r="AL1991" i="1"/>
  <c r="AH1991" i="1"/>
  <c r="AT1991" i="1"/>
  <c r="V1991" i="1"/>
  <c r="Q1991" i="1"/>
  <c r="AE1991" i="1"/>
  <c r="AN1991" i="1"/>
  <c r="AB1991" i="1"/>
  <c r="AA1991" i="1"/>
  <c r="AO1991" i="1"/>
  <c r="X1991" i="1"/>
  <c r="R1991" i="1"/>
  <c r="L1991" i="1"/>
  <c r="K1991" i="1"/>
  <c r="AS1991" i="1"/>
  <c r="AI1991" i="1"/>
  <c r="S1991" i="1"/>
  <c r="AV1991" i="1"/>
  <c r="H1991" i="1"/>
  <c r="Y1991" i="1"/>
  <c r="AF1991" i="1"/>
  <c r="Z1991" i="1"/>
  <c r="AU1991" i="1"/>
  <c r="U1991" i="1"/>
  <c r="AJ1991" i="1"/>
  <c r="J1991" i="1"/>
  <c r="AP1991" i="1"/>
  <c r="P1918" i="1"/>
  <c r="AU1918" i="1"/>
  <c r="AO1918" i="1"/>
  <c r="K1918" i="1"/>
  <c r="AB1918" i="1"/>
  <c r="V1918" i="1"/>
  <c r="Y1918" i="1"/>
  <c r="I1918" i="1"/>
  <c r="S1918" i="1"/>
  <c r="AH1918" i="1"/>
  <c r="AM1918" i="1"/>
  <c r="AF1918" i="1"/>
  <c r="AA1918" i="1"/>
  <c r="N1918" i="1"/>
  <c r="AC1918" i="1"/>
  <c r="AR1918" i="1"/>
  <c r="AQ1918" i="1"/>
  <c r="AJ1918" i="1"/>
  <c r="AT1918" i="1"/>
  <c r="O1918" i="1"/>
  <c r="AN1918" i="1"/>
  <c r="AX1918" i="1"/>
  <c r="AV1918" i="1"/>
  <c r="T1918" i="1"/>
  <c r="U1918" i="1"/>
  <c r="AE1918" i="1"/>
  <c r="X1918" i="1"/>
  <c r="Z1918" i="1"/>
  <c r="J1918" i="1"/>
  <c r="AP1918" i="1"/>
  <c r="AG1918" i="1"/>
  <c r="Q1918" i="1"/>
  <c r="M1918" i="1"/>
  <c r="H1918" i="1"/>
  <c r="L1918" i="1"/>
  <c r="AK1918" i="1"/>
  <c r="W1918" i="1"/>
  <c r="AD1918" i="1"/>
  <c r="AL1918" i="1"/>
  <c r="AI1918" i="1"/>
  <c r="R1918" i="1"/>
  <c r="AS1918" i="1"/>
  <c r="I2206" i="1"/>
  <c r="AN2206" i="1"/>
  <c r="AF2206" i="1"/>
  <c r="AC2206" i="1"/>
  <c r="AV2206" i="1"/>
  <c r="L2206" i="1"/>
  <c r="K2206" i="1"/>
  <c r="O2206" i="1"/>
  <c r="AA2206" i="1"/>
  <c r="P2206" i="1"/>
  <c r="AJ2206" i="1"/>
  <c r="S2206" i="1"/>
  <c r="AP2206" i="1"/>
  <c r="M2206" i="1"/>
  <c r="AT2206" i="1"/>
  <c r="AQ2206" i="1"/>
  <c r="J2206" i="1"/>
  <c r="AI2206" i="1"/>
  <c r="U2206" i="1"/>
  <c r="AE2206" i="1"/>
  <c r="N2206" i="1"/>
  <c r="T2206" i="1"/>
  <c r="X2206" i="1"/>
  <c r="AD2206" i="1"/>
  <c r="AM2206" i="1"/>
  <c r="AB2206" i="1"/>
  <c r="AO2206" i="1"/>
  <c r="AU2206" i="1"/>
  <c r="Q2206" i="1"/>
  <c r="AS2206" i="1"/>
  <c r="V2206" i="1"/>
  <c r="Y2206" i="1"/>
  <c r="AR2206" i="1"/>
  <c r="Z2206" i="1"/>
  <c r="AH2206" i="1"/>
  <c r="R2206" i="1"/>
  <c r="AX2206" i="1"/>
  <c r="W2206" i="1"/>
  <c r="AK2206" i="1"/>
  <c r="AL2206" i="1"/>
  <c r="AG2206" i="1"/>
  <c r="H2206" i="1"/>
  <c r="T1928" i="1"/>
  <c r="S1928" i="1"/>
  <c r="O1928" i="1"/>
  <c r="AN1928" i="1"/>
  <c r="R1928" i="1"/>
  <c r="AU1928" i="1"/>
  <c r="AS1928" i="1"/>
  <c r="I1928" i="1"/>
  <c r="AT1928" i="1"/>
  <c r="L1928" i="1"/>
  <c r="AA1928" i="1"/>
  <c r="AJ1928" i="1"/>
  <c r="M1928" i="1"/>
  <c r="AE1928" i="1"/>
  <c r="Q1928" i="1"/>
  <c r="AM1928" i="1"/>
  <c r="AB1928" i="1"/>
  <c r="Z1928" i="1"/>
  <c r="AC1928" i="1"/>
  <c r="J1928" i="1"/>
  <c r="AQ1928" i="1"/>
  <c r="AX1928" i="1"/>
  <c r="K1928" i="1"/>
  <c r="H1928" i="1"/>
  <c r="AO1928" i="1"/>
  <c r="P1928" i="1"/>
  <c r="W1928" i="1"/>
  <c r="AG1928" i="1"/>
  <c r="X1928" i="1"/>
  <c r="AK1928" i="1"/>
  <c r="AV1928" i="1"/>
  <c r="N1928" i="1"/>
  <c r="AH1928" i="1"/>
  <c r="V1928" i="1"/>
  <c r="U1928" i="1"/>
  <c r="AD1928" i="1"/>
  <c r="AI1928" i="1"/>
  <c r="AR1928" i="1"/>
  <c r="Y1928" i="1"/>
  <c r="AP1928" i="1"/>
  <c r="AF1928" i="1"/>
  <c r="AL1928" i="1"/>
  <c r="M1998" i="1"/>
  <c r="AL1998" i="1"/>
  <c r="T1998" i="1"/>
  <c r="AU1998" i="1"/>
  <c r="O1998" i="1"/>
  <c r="AA1998" i="1"/>
  <c r="Q1998" i="1"/>
  <c r="AD1998" i="1"/>
  <c r="R1998" i="1"/>
  <c r="W1998" i="1"/>
  <c r="AS1998" i="1"/>
  <c r="U1998" i="1"/>
  <c r="P1998" i="1"/>
  <c r="AB1998" i="1"/>
  <c r="H1998" i="1"/>
  <c r="AC1998" i="1"/>
  <c r="J1998" i="1"/>
  <c r="AR1998" i="1"/>
  <c r="N1998" i="1"/>
  <c r="AI1998" i="1"/>
  <c r="AQ1998" i="1"/>
  <c r="AK1998" i="1"/>
  <c r="Z1998" i="1"/>
  <c r="AH1998" i="1"/>
  <c r="S1998" i="1"/>
  <c r="X1998" i="1"/>
  <c r="K1998" i="1"/>
  <c r="AP1998" i="1"/>
  <c r="AF1998" i="1"/>
  <c r="AE1998" i="1"/>
  <c r="L1998" i="1"/>
  <c r="AX1998" i="1"/>
  <c r="AO1998" i="1"/>
  <c r="V1998" i="1"/>
  <c r="AT1998" i="1"/>
  <c r="AN1998" i="1"/>
  <c r="AV1998" i="1"/>
  <c r="Y1998" i="1"/>
  <c r="AM1998" i="1"/>
  <c r="AG1998" i="1"/>
  <c r="I1998" i="1"/>
  <c r="AJ1998" i="1"/>
  <c r="AO1586" i="1"/>
  <c r="J1586" i="1"/>
  <c r="X1586" i="1"/>
  <c r="N1586" i="1"/>
  <c r="AJ1586" i="1"/>
  <c r="AK1586" i="1"/>
  <c r="AR1586" i="1"/>
  <c r="R1586" i="1"/>
  <c r="S1586" i="1"/>
  <c r="H1586" i="1"/>
  <c r="AX1586" i="1"/>
  <c r="V1586" i="1"/>
  <c r="AU1586" i="1"/>
  <c r="AC1586" i="1"/>
  <c r="Q1586" i="1"/>
  <c r="T1586" i="1"/>
  <c r="P1586" i="1"/>
  <c r="AM1586" i="1"/>
  <c r="M1586" i="1"/>
  <c r="L1586" i="1"/>
  <c r="AB1586" i="1"/>
  <c r="Y1586" i="1"/>
  <c r="AT1586" i="1"/>
  <c r="AF1586" i="1"/>
  <c r="O1586" i="1"/>
  <c r="AV1586" i="1"/>
  <c r="AD1586" i="1"/>
  <c r="U1586" i="1"/>
  <c r="AG1586" i="1"/>
  <c r="I1586" i="1"/>
  <c r="K1586" i="1"/>
  <c r="AS1586" i="1"/>
  <c r="AQ1586" i="1"/>
  <c r="AA1586" i="1"/>
  <c r="AP1586" i="1"/>
  <c r="AE1586" i="1"/>
  <c r="AI1586" i="1"/>
  <c r="W1586" i="1"/>
  <c r="Z1586" i="1"/>
  <c r="AN1586" i="1"/>
  <c r="AL1586" i="1"/>
  <c r="AH1586" i="1"/>
  <c r="AS2050" i="1"/>
  <c r="AA2050" i="1"/>
  <c r="Q2050" i="1"/>
  <c r="O2050" i="1"/>
  <c r="AV2050" i="1"/>
  <c r="V2050" i="1"/>
  <c r="S2050" i="1"/>
  <c r="AO2050" i="1"/>
  <c r="L2050" i="1"/>
  <c r="AK2050" i="1"/>
  <c r="AC2050" i="1"/>
  <c r="AJ2050" i="1"/>
  <c r="AM2050" i="1"/>
  <c r="AD2050" i="1"/>
  <c r="AR2050" i="1"/>
  <c r="N2050" i="1"/>
  <c r="Y2050" i="1"/>
  <c r="AE2050" i="1"/>
  <c r="AN2050" i="1"/>
  <c r="J2050" i="1"/>
  <c r="AX2050" i="1"/>
  <c r="M2050" i="1"/>
  <c r="AH2050" i="1"/>
  <c r="AL2050" i="1"/>
  <c r="Z2050" i="1"/>
  <c r="P2050" i="1"/>
  <c r="I2050" i="1"/>
  <c r="H2050" i="1"/>
  <c r="T2050" i="1"/>
  <c r="X2050" i="1"/>
  <c r="AG2050" i="1"/>
  <c r="AP2050" i="1"/>
  <c r="AB2050" i="1"/>
  <c r="AI2050" i="1"/>
  <c r="AT2050" i="1"/>
  <c r="U2050" i="1"/>
  <c r="W2050" i="1"/>
  <c r="AU2050" i="1"/>
  <c r="R2050" i="1"/>
  <c r="AF2050" i="1"/>
  <c r="K2050" i="1"/>
  <c r="AQ2050" i="1"/>
  <c r="AH1988" i="1"/>
  <c r="Y1988" i="1"/>
  <c r="V1988" i="1"/>
  <c r="AU1988" i="1"/>
  <c r="AJ1988" i="1"/>
  <c r="AR1988" i="1"/>
  <c r="AT1988" i="1"/>
  <c r="T1988" i="1"/>
  <c r="Q1988" i="1"/>
  <c r="J1988" i="1"/>
  <c r="AX1988" i="1"/>
  <c r="K1988" i="1"/>
  <c r="U1988" i="1"/>
  <c r="AL1988" i="1"/>
  <c r="AG1988" i="1"/>
  <c r="Z1988" i="1"/>
  <c r="AS1988" i="1"/>
  <c r="AM1988" i="1"/>
  <c r="W1988" i="1"/>
  <c r="AP1988" i="1"/>
  <c r="AC1988" i="1"/>
  <c r="AQ1988" i="1"/>
  <c r="AE1988" i="1"/>
  <c r="I1988" i="1"/>
  <c r="M1988" i="1"/>
  <c r="AV1988" i="1"/>
  <c r="R1988" i="1"/>
  <c r="X1988" i="1"/>
  <c r="N1988" i="1"/>
  <c r="AI1988" i="1"/>
  <c r="AA1988" i="1"/>
  <c r="S1988" i="1"/>
  <c r="AO1988" i="1"/>
  <c r="AK1988" i="1"/>
  <c r="AF1988" i="1"/>
  <c r="AN1988" i="1"/>
  <c r="P1988" i="1"/>
  <c r="AD1988" i="1"/>
  <c r="H1988" i="1"/>
  <c r="AB1988" i="1"/>
  <c r="O1988" i="1"/>
  <c r="L1988" i="1"/>
  <c r="AD2094" i="1"/>
  <c r="L2094" i="1"/>
  <c r="AK2094" i="1"/>
  <c r="AJ2094" i="1"/>
  <c r="R2094" i="1"/>
  <c r="AP2094" i="1"/>
  <c r="AS2094" i="1"/>
  <c r="Y2094" i="1"/>
  <c r="AQ2094" i="1"/>
  <c r="Z2094" i="1"/>
  <c r="AE2094" i="1"/>
  <c r="AI2094" i="1"/>
  <c r="AM2094" i="1"/>
  <c r="AB2094" i="1"/>
  <c r="Q2094" i="1"/>
  <c r="J2094" i="1"/>
  <c r="AA2094" i="1"/>
  <c r="N2094" i="1"/>
  <c r="V2094" i="1"/>
  <c r="I2094" i="1"/>
  <c r="AH2094" i="1"/>
  <c r="AT2094" i="1"/>
  <c r="T2094" i="1"/>
  <c r="AC2094" i="1"/>
  <c r="S2094" i="1"/>
  <c r="AG2094" i="1"/>
  <c r="AL2094" i="1"/>
  <c r="W2094" i="1"/>
  <c r="AO2094" i="1"/>
  <c r="AU2094" i="1"/>
  <c r="P2094" i="1"/>
  <c r="AX2094" i="1"/>
  <c r="H2094" i="1"/>
  <c r="AV2094" i="1"/>
  <c r="X2094" i="1"/>
  <c r="U2094" i="1"/>
  <c r="O2094" i="1"/>
  <c r="K2094" i="1"/>
  <c r="AN2094" i="1"/>
  <c r="AF2094" i="1"/>
  <c r="M2094" i="1"/>
  <c r="AR2094" i="1"/>
  <c r="Z1554" i="1"/>
  <c r="AI1554" i="1"/>
  <c r="AU1554" i="1"/>
  <c r="M1554" i="1"/>
  <c r="L1554" i="1"/>
  <c r="I1554" i="1"/>
  <c r="AM1554" i="1"/>
  <c r="AC1554" i="1"/>
  <c r="AB1554" i="1"/>
  <c r="AH1554" i="1"/>
  <c r="AP1554" i="1"/>
  <c r="U1554" i="1"/>
  <c r="AJ1554" i="1"/>
  <c r="AE1554" i="1"/>
  <c r="T1554" i="1"/>
  <c r="V1554" i="1"/>
  <c r="AA1554" i="1"/>
  <c r="X1554" i="1"/>
  <c r="AO1554" i="1"/>
  <c r="AG1554" i="1"/>
  <c r="AX1554" i="1"/>
  <c r="Y1554" i="1"/>
  <c r="S1554" i="1"/>
  <c r="AL1554" i="1"/>
  <c r="AF1554" i="1"/>
  <c r="AV1554" i="1"/>
  <c r="J1554" i="1"/>
  <c r="AQ1554" i="1"/>
  <c r="R1554" i="1"/>
  <c r="Q1554" i="1"/>
  <c r="AD1554" i="1"/>
  <c r="P1554" i="1"/>
  <c r="W1554" i="1"/>
  <c r="AN1554" i="1"/>
  <c r="AK1554" i="1"/>
  <c r="AR1554" i="1"/>
  <c r="AS1554" i="1"/>
  <c r="H1554" i="1"/>
  <c r="K1554" i="1"/>
  <c r="N1554" i="1"/>
  <c r="O1554" i="1"/>
  <c r="AT1554" i="1"/>
  <c r="AA2146" i="1"/>
  <c r="X2146" i="1"/>
  <c r="AO2146" i="1"/>
  <c r="AU2146" i="1"/>
  <c r="N2146" i="1"/>
  <c r="W2146" i="1"/>
  <c r="AD2146" i="1"/>
  <c r="AM2146" i="1"/>
  <c r="AG2146" i="1"/>
  <c r="S2146" i="1"/>
  <c r="AX2146" i="1"/>
  <c r="AT2146" i="1"/>
  <c r="H2146" i="1"/>
  <c r="R2146" i="1"/>
  <c r="P2146" i="1"/>
  <c r="Y2146" i="1"/>
  <c r="AQ2146" i="1"/>
  <c r="AS2146" i="1"/>
  <c r="AP2146" i="1"/>
  <c r="AB2146" i="1"/>
  <c r="T2146" i="1"/>
  <c r="Q2146" i="1"/>
  <c r="L2146" i="1"/>
  <c r="M2146" i="1"/>
  <c r="I2146" i="1"/>
  <c r="AI2146" i="1"/>
  <c r="V2146" i="1"/>
  <c r="O2146" i="1"/>
  <c r="AV2146" i="1"/>
  <c r="AH2146" i="1"/>
  <c r="AL2146" i="1"/>
  <c r="AR2146" i="1"/>
  <c r="U2146" i="1"/>
  <c r="J2146" i="1"/>
  <c r="Z2146" i="1"/>
  <c r="AC2146" i="1"/>
  <c r="AK2146" i="1"/>
  <c r="AJ2146" i="1"/>
  <c r="AN2146" i="1"/>
  <c r="AE2146" i="1"/>
  <c r="K2146" i="1"/>
  <c r="AF2146" i="1"/>
  <c r="AX1686" i="1"/>
  <c r="R1686" i="1"/>
  <c r="AP1686" i="1"/>
  <c r="AU1686" i="1"/>
  <c r="AC1686" i="1"/>
  <c r="AM1686" i="1"/>
  <c r="AV1686" i="1"/>
  <c r="Y1686" i="1"/>
  <c r="AS1686" i="1"/>
  <c r="S1686" i="1"/>
  <c r="P1686" i="1"/>
  <c r="K1686" i="1"/>
  <c r="AN1686" i="1"/>
  <c r="AD1686" i="1"/>
  <c r="AG1686" i="1"/>
  <c r="AB1686" i="1"/>
  <c r="M1686" i="1"/>
  <c r="AJ1686" i="1"/>
  <c r="O1686" i="1"/>
  <c r="U1686" i="1"/>
  <c r="H1686" i="1"/>
  <c r="AL1686" i="1"/>
  <c r="AA1686" i="1"/>
  <c r="AT1686" i="1"/>
  <c r="AR1686" i="1"/>
  <c r="V1686" i="1"/>
  <c r="I1686" i="1"/>
  <c r="AQ1686" i="1"/>
  <c r="AF1686" i="1"/>
  <c r="W1686" i="1"/>
  <c r="Q1686" i="1"/>
  <c r="J1686" i="1"/>
  <c r="Z1686" i="1"/>
  <c r="AH1686" i="1"/>
  <c r="L1686" i="1"/>
  <c r="N1686" i="1"/>
  <c r="T1686" i="1"/>
  <c r="AO1686" i="1"/>
  <c r="AE1686" i="1"/>
  <c r="X1686" i="1"/>
  <c r="AK1686" i="1"/>
  <c r="AI1686" i="1"/>
  <c r="J2193" i="1"/>
  <c r="AN2193" i="1"/>
  <c r="AF2193" i="1"/>
  <c r="AD2193" i="1"/>
  <c r="AV2193" i="1"/>
  <c r="L2193" i="1"/>
  <c r="K2193" i="1"/>
  <c r="O2193" i="1"/>
  <c r="AE2193" i="1"/>
  <c r="AM2193" i="1"/>
  <c r="V2193" i="1"/>
  <c r="S2193" i="1"/>
  <c r="AO2193" i="1"/>
  <c r="N2193" i="1"/>
  <c r="AS2193" i="1"/>
  <c r="AQ2193" i="1"/>
  <c r="I2193" i="1"/>
  <c r="AI2193" i="1"/>
  <c r="H2193" i="1"/>
  <c r="P2193" i="1"/>
  <c r="AB2193" i="1"/>
  <c r="T2193" i="1"/>
  <c r="X2193" i="1"/>
  <c r="AC2193" i="1"/>
  <c r="Q2193" i="1"/>
  <c r="M2193" i="1"/>
  <c r="AP2193" i="1"/>
  <c r="AU2193" i="1"/>
  <c r="Z2193" i="1"/>
  <c r="W2193" i="1"/>
  <c r="Y2193" i="1"/>
  <c r="AG2193" i="1"/>
  <c r="R2193" i="1"/>
  <c r="AX2193" i="1"/>
  <c r="AR2193" i="1"/>
  <c r="AL2193" i="1"/>
  <c r="AA2193" i="1"/>
  <c r="AK2193" i="1"/>
  <c r="AJ2193" i="1"/>
  <c r="AT2193" i="1"/>
  <c r="AH2193" i="1"/>
  <c r="U2193" i="1"/>
  <c r="AG1614" i="1"/>
  <c r="AL1614" i="1"/>
  <c r="AN1614" i="1"/>
  <c r="AF1614" i="1"/>
  <c r="W1614" i="1"/>
  <c r="AC1614" i="1"/>
  <c r="AD1614" i="1"/>
  <c r="L1614" i="1"/>
  <c r="AB1614" i="1"/>
  <c r="AP1614" i="1"/>
  <c r="J1614" i="1"/>
  <c r="X1614" i="1"/>
  <c r="U1614" i="1"/>
  <c r="AV1614" i="1"/>
  <c r="AM1614" i="1"/>
  <c r="AS1614" i="1"/>
  <c r="R1614" i="1"/>
  <c r="AK1614" i="1"/>
  <c r="AA1614" i="1"/>
  <c r="K1614" i="1"/>
  <c r="AX1614" i="1"/>
  <c r="N1614" i="1"/>
  <c r="Y1614" i="1"/>
  <c r="Z1614" i="1"/>
  <c r="AJ1614" i="1"/>
  <c r="AQ1614" i="1"/>
  <c r="Q1614" i="1"/>
  <c r="AH1614" i="1"/>
  <c r="T1614" i="1"/>
  <c r="AU1614" i="1"/>
  <c r="AR1614" i="1"/>
  <c r="AI1614" i="1"/>
  <c r="O1614" i="1"/>
  <c r="AT1614" i="1"/>
  <c r="P1614" i="1"/>
  <c r="S1614" i="1"/>
  <c r="AE1614" i="1"/>
  <c r="I1614" i="1"/>
  <c r="H1614" i="1"/>
  <c r="AO1614" i="1"/>
  <c r="V1614" i="1"/>
  <c r="M1614" i="1"/>
  <c r="S1875" i="1"/>
  <c r="I1875" i="1"/>
  <c r="AG1875" i="1"/>
  <c r="N1875" i="1"/>
  <c r="AE1875" i="1"/>
  <c r="Y1875" i="1"/>
  <c r="AK1875" i="1"/>
  <c r="AV1875" i="1"/>
  <c r="AQ1875" i="1"/>
  <c r="L1875" i="1"/>
  <c r="AO1875" i="1"/>
  <c r="AI1875" i="1"/>
  <c r="AD1875" i="1"/>
  <c r="AL1875" i="1"/>
  <c r="U1875" i="1"/>
  <c r="AU1875" i="1"/>
  <c r="AT1875" i="1"/>
  <c r="AM1875" i="1"/>
  <c r="AR1875" i="1"/>
  <c r="Q1875" i="1"/>
  <c r="AA1875" i="1"/>
  <c r="H1875" i="1"/>
  <c r="W1875" i="1"/>
  <c r="X1875" i="1"/>
  <c r="AH1875" i="1"/>
  <c r="K1875" i="1"/>
  <c r="AX1875" i="1"/>
  <c r="AC1875" i="1"/>
  <c r="M1875" i="1"/>
  <c r="AS1875" i="1"/>
  <c r="AJ1875" i="1"/>
  <c r="AN1875" i="1"/>
  <c r="AB1875" i="1"/>
  <c r="R1875" i="1"/>
  <c r="O1875" i="1"/>
  <c r="AF1875" i="1"/>
  <c r="J1875" i="1"/>
  <c r="T1875" i="1"/>
  <c r="Z1875" i="1"/>
  <c r="P1875" i="1"/>
  <c r="AP1875" i="1"/>
  <c r="V1875" i="1"/>
  <c r="T2035" i="1"/>
  <c r="K2035" i="1"/>
  <c r="N2035" i="1"/>
  <c r="AU2035" i="1"/>
  <c r="AA2035" i="1"/>
  <c r="M2035" i="1"/>
  <c r="O2035" i="1"/>
  <c r="AE2035" i="1"/>
  <c r="AJ2035" i="1"/>
  <c r="AL2035" i="1"/>
  <c r="Z2035" i="1"/>
  <c r="AQ2035" i="1"/>
  <c r="AC2035" i="1"/>
  <c r="AR2035" i="1"/>
  <c r="AH2035" i="1"/>
  <c r="J2035" i="1"/>
  <c r="AO2035" i="1"/>
  <c r="L2035" i="1"/>
  <c r="AD2035" i="1"/>
  <c r="AI2035" i="1"/>
  <c r="S2035" i="1"/>
  <c r="AK2035" i="1"/>
  <c r="U2035" i="1"/>
  <c r="AM2035" i="1"/>
  <c r="AF2035" i="1"/>
  <c r="P2035" i="1"/>
  <c r="AB2035" i="1"/>
  <c r="AT2035" i="1"/>
  <c r="R2035" i="1"/>
  <c r="AN2035" i="1"/>
  <c r="H2035" i="1"/>
  <c r="AX2035" i="1"/>
  <c r="Y2035" i="1"/>
  <c r="Q2035" i="1"/>
  <c r="W2035" i="1"/>
  <c r="AV2035" i="1"/>
  <c r="AS2035" i="1"/>
  <c r="AP2035" i="1"/>
  <c r="X2035" i="1"/>
  <c r="AG2035" i="1"/>
  <c r="I2035" i="1"/>
  <c r="V2035" i="1"/>
  <c r="R1839" i="1"/>
  <c r="AP1839" i="1"/>
  <c r="Y1839" i="1"/>
  <c r="P1839" i="1"/>
  <c r="AH1839" i="1"/>
  <c r="AD1839" i="1"/>
  <c r="W1839" i="1"/>
  <c r="J1839" i="1"/>
  <c r="AB1839" i="1"/>
  <c r="AS1839" i="1"/>
  <c r="AK1839" i="1"/>
  <c r="N1839" i="1"/>
  <c r="AL1839" i="1"/>
  <c r="T1839" i="1"/>
  <c r="L1839" i="1"/>
  <c r="AI1839" i="1"/>
  <c r="I1839" i="1"/>
  <c r="H1839" i="1"/>
  <c r="AE1839" i="1"/>
  <c r="AJ1839" i="1"/>
  <c r="AX1839" i="1"/>
  <c r="U1839" i="1"/>
  <c r="V1839" i="1"/>
  <c r="AG1839" i="1"/>
  <c r="X1839" i="1"/>
  <c r="K1839" i="1"/>
  <c r="O1839" i="1"/>
  <c r="AR1839" i="1"/>
  <c r="AU1839" i="1"/>
  <c r="AN1839" i="1"/>
  <c r="AM1839" i="1"/>
  <c r="AO1839" i="1"/>
  <c r="S1839" i="1"/>
  <c r="AF1839" i="1"/>
  <c r="AC1839" i="1"/>
  <c r="Z1839" i="1"/>
  <c r="AV1839" i="1"/>
  <c r="M1839" i="1"/>
  <c r="AQ1839" i="1"/>
  <c r="AA1839" i="1"/>
  <c r="Q1839" i="1"/>
  <c r="AT1839" i="1"/>
  <c r="AG1916" i="1"/>
  <c r="P1916" i="1"/>
  <c r="AL1916" i="1"/>
  <c r="AN1916" i="1"/>
  <c r="AQ1916" i="1"/>
  <c r="AU1916" i="1"/>
  <c r="H1916" i="1"/>
  <c r="AE1916" i="1"/>
  <c r="AP1916" i="1"/>
  <c r="AK1916" i="1"/>
  <c r="R1916" i="1"/>
  <c r="M1916" i="1"/>
  <c r="I1916" i="1"/>
  <c r="Q1916" i="1"/>
  <c r="AJ1916" i="1"/>
  <c r="Z1916" i="1"/>
  <c r="AO1916" i="1"/>
  <c r="O1916" i="1"/>
  <c r="AR1916" i="1"/>
  <c r="AS1916" i="1"/>
  <c r="AC1916" i="1"/>
  <c r="L1916" i="1"/>
  <c r="V1916" i="1"/>
  <c r="T1916" i="1"/>
  <c r="AT1916" i="1"/>
  <c r="U1916" i="1"/>
  <c r="S1916" i="1"/>
  <c r="X1916" i="1"/>
  <c r="J1916" i="1"/>
  <c r="AI1916" i="1"/>
  <c r="AM1916" i="1"/>
  <c r="W1916" i="1"/>
  <c r="AV1916" i="1"/>
  <c r="AF1916" i="1"/>
  <c r="Y1916" i="1"/>
  <c r="AB1916" i="1"/>
  <c r="K1916" i="1"/>
  <c r="AX1916" i="1"/>
  <c r="AA1916" i="1"/>
  <c r="N1916" i="1"/>
  <c r="AH1916" i="1"/>
  <c r="AD1916" i="1"/>
  <c r="AT1942" i="1"/>
  <c r="O1942" i="1"/>
  <c r="AN1942" i="1"/>
  <c r="AH1942" i="1"/>
  <c r="AL1942" i="1"/>
  <c r="J1942" i="1"/>
  <c r="V1942" i="1"/>
  <c r="AU1942" i="1"/>
  <c r="AP1942" i="1"/>
  <c r="AC1942" i="1"/>
  <c r="N1942" i="1"/>
  <c r="R1942" i="1"/>
  <c r="P1942" i="1"/>
  <c r="AO1942" i="1"/>
  <c r="X1942" i="1"/>
  <c r="AV1942" i="1"/>
  <c r="AF1942" i="1"/>
  <c r="Z1942" i="1"/>
  <c r="Y1942" i="1"/>
  <c r="I1942" i="1"/>
  <c r="AJ1942" i="1"/>
  <c r="AI1942" i="1"/>
  <c r="K1942" i="1"/>
  <c r="L1942" i="1"/>
  <c r="AR1942" i="1"/>
  <c r="AX1942" i="1"/>
  <c r="T1942" i="1"/>
  <c r="AQ1942" i="1"/>
  <c r="W1942" i="1"/>
  <c r="AM1942" i="1"/>
  <c r="AA1942" i="1"/>
  <c r="AE1942" i="1"/>
  <c r="AK1942" i="1"/>
  <c r="S1942" i="1"/>
  <c r="AB1942" i="1"/>
  <c r="AG1942" i="1"/>
  <c r="U1942" i="1"/>
  <c r="H1942" i="1"/>
  <c r="AD1942" i="1"/>
  <c r="M1942" i="1"/>
  <c r="Q1942" i="1"/>
  <c r="AS1942" i="1"/>
  <c r="O1812" i="1"/>
  <c r="AV1812" i="1"/>
  <c r="L1812" i="1"/>
  <c r="J1812" i="1"/>
  <c r="AH1812" i="1"/>
  <c r="W1812" i="1"/>
  <c r="M1812" i="1"/>
  <c r="Q1812" i="1"/>
  <c r="I1812" i="1"/>
  <c r="AR1812" i="1"/>
  <c r="AG1812" i="1"/>
  <c r="AE1812" i="1"/>
  <c r="AC1812" i="1"/>
  <c r="AN1812" i="1"/>
  <c r="AF1812" i="1"/>
  <c r="AB1812" i="1"/>
  <c r="P1812" i="1"/>
  <c r="K1812" i="1"/>
  <c r="AT1812" i="1"/>
  <c r="AL1812" i="1"/>
  <c r="T1812" i="1"/>
  <c r="AX1812" i="1"/>
  <c r="Z1812" i="1"/>
  <c r="AI1812" i="1"/>
  <c r="AO1812" i="1"/>
  <c r="AP1812" i="1"/>
  <c r="AM1812" i="1"/>
  <c r="AJ1812" i="1"/>
  <c r="U1812" i="1"/>
  <c r="AU1812" i="1"/>
  <c r="AD1812" i="1"/>
  <c r="V1812" i="1"/>
  <c r="Y1812" i="1"/>
  <c r="H1812" i="1"/>
  <c r="N1812" i="1"/>
  <c r="X1812" i="1"/>
  <c r="AK1812" i="1"/>
  <c r="R1812" i="1"/>
  <c r="AS1812" i="1"/>
  <c r="AA1812" i="1"/>
  <c r="S1812" i="1"/>
  <c r="AQ1812" i="1"/>
  <c r="AB2033" i="1"/>
  <c r="AE2033" i="1"/>
  <c r="AC2033" i="1"/>
  <c r="AA2033" i="1"/>
  <c r="U2033" i="1"/>
  <c r="AG2033" i="1"/>
  <c r="X2033" i="1"/>
  <c r="AP2033" i="1"/>
  <c r="T2033" i="1"/>
  <c r="AL2033" i="1"/>
  <c r="AX2033" i="1"/>
  <c r="AU2033" i="1"/>
  <c r="AS2033" i="1"/>
  <c r="Y2033" i="1"/>
  <c r="N2033" i="1"/>
  <c r="AR2033" i="1"/>
  <c r="S2033" i="1"/>
  <c r="P2033" i="1"/>
  <c r="J2033" i="1"/>
  <c r="AK2033" i="1"/>
  <c r="AT2033" i="1"/>
  <c r="Q2033" i="1"/>
  <c r="AN2033" i="1"/>
  <c r="R2033" i="1"/>
  <c r="H2033" i="1"/>
  <c r="V2033" i="1"/>
  <c r="AF2033" i="1"/>
  <c r="AM2033" i="1"/>
  <c r="AI2033" i="1"/>
  <c r="M2033" i="1"/>
  <c r="I2033" i="1"/>
  <c r="L2033" i="1"/>
  <c r="Z2033" i="1"/>
  <c r="AD2033" i="1"/>
  <c r="W2033" i="1"/>
  <c r="AH2033" i="1"/>
  <c r="AO2033" i="1"/>
  <c r="AQ2033" i="1"/>
  <c r="AJ2033" i="1"/>
  <c r="K2033" i="1"/>
  <c r="O2033" i="1"/>
  <c r="AV2033" i="1"/>
  <c r="AN1840" i="1"/>
  <c r="O1840" i="1"/>
  <c r="Z1840" i="1"/>
  <c r="S1840" i="1"/>
  <c r="Q1840" i="1"/>
  <c r="AV1840" i="1"/>
  <c r="AJ1840" i="1"/>
  <c r="AM1840" i="1"/>
  <c r="AH1840" i="1"/>
  <c r="AE1840" i="1"/>
  <c r="N1840" i="1"/>
  <c r="AQ1840" i="1"/>
  <c r="L1840" i="1"/>
  <c r="AO1840" i="1"/>
  <c r="AG1840" i="1"/>
  <c r="AT1840" i="1"/>
  <c r="AD1840" i="1"/>
  <c r="T1840" i="1"/>
  <c r="K1840" i="1"/>
  <c r="AF1840" i="1"/>
  <c r="AI1840" i="1"/>
  <c r="AB1840" i="1"/>
  <c r="W1840" i="1"/>
  <c r="AP1840" i="1"/>
  <c r="AK1840" i="1"/>
  <c r="U1840" i="1"/>
  <c r="AR1840" i="1"/>
  <c r="P1840" i="1"/>
  <c r="AS1840" i="1"/>
  <c r="Y1840" i="1"/>
  <c r="R1840" i="1"/>
  <c r="AC1840" i="1"/>
  <c r="I1840" i="1"/>
  <c r="AL1840" i="1"/>
  <c r="AU1840" i="1"/>
  <c r="AX1840" i="1"/>
  <c r="AA1840" i="1"/>
  <c r="V1840" i="1"/>
  <c r="M1840" i="1"/>
  <c r="H1840" i="1"/>
  <c r="J1840" i="1"/>
  <c r="X1840" i="1"/>
  <c r="O2130" i="1"/>
  <c r="AJ2130" i="1"/>
  <c r="AO2130" i="1"/>
  <c r="H2130" i="1"/>
  <c r="N2130" i="1"/>
  <c r="AM2130" i="1"/>
  <c r="AH2130" i="1"/>
  <c r="AK2130" i="1"/>
  <c r="V2130" i="1"/>
  <c r="Z2130" i="1"/>
  <c r="P2130" i="1"/>
  <c r="AE2130" i="1"/>
  <c r="M2130" i="1"/>
  <c r="AP2130" i="1"/>
  <c r="X2130" i="1"/>
  <c r="AT2130" i="1"/>
  <c r="AB2130" i="1"/>
  <c r="K2130" i="1"/>
  <c r="Y2130" i="1"/>
  <c r="W2130" i="1"/>
  <c r="AA2130" i="1"/>
  <c r="AX2130" i="1"/>
  <c r="AU2130" i="1"/>
  <c r="S2130" i="1"/>
  <c r="AG2130" i="1"/>
  <c r="AQ2130" i="1"/>
  <c r="AV2130" i="1"/>
  <c r="T2130" i="1"/>
  <c r="AI2130" i="1"/>
  <c r="Q2130" i="1"/>
  <c r="AF2130" i="1"/>
  <c r="AR2130" i="1"/>
  <c r="AS2130" i="1"/>
  <c r="AC2130" i="1"/>
  <c r="J2130" i="1"/>
  <c r="AL2130" i="1"/>
  <c r="I2130" i="1"/>
  <c r="AD2130" i="1"/>
  <c r="AN2130" i="1"/>
  <c r="U2130" i="1"/>
  <c r="R2130" i="1"/>
  <c r="L2130" i="1"/>
  <c r="AI1887" i="1"/>
  <c r="AH1887" i="1"/>
  <c r="AV1887" i="1"/>
  <c r="AL1887" i="1"/>
  <c r="AT1887" i="1"/>
  <c r="V1887" i="1"/>
  <c r="O1887" i="1"/>
  <c r="U1887" i="1"/>
  <c r="AS1887" i="1"/>
  <c r="J1887" i="1"/>
  <c r="AX1887" i="1"/>
  <c r="L1887" i="1"/>
  <c r="T1887" i="1"/>
  <c r="W1887" i="1"/>
  <c r="R1887" i="1"/>
  <c r="AP1887" i="1"/>
  <c r="X1887" i="1"/>
  <c r="AU1887" i="1"/>
  <c r="AE1887" i="1"/>
  <c r="AB1887" i="1"/>
  <c r="AQ1887" i="1"/>
  <c r="AJ1887" i="1"/>
  <c r="AN1887" i="1"/>
  <c r="AO1887" i="1"/>
  <c r="AC1887" i="1"/>
  <c r="Z1887" i="1"/>
  <c r="S1887" i="1"/>
  <c r="AF1887" i="1"/>
  <c r="AD1887" i="1"/>
  <c r="Y1887" i="1"/>
  <c r="P1887" i="1"/>
  <c r="N1887" i="1"/>
  <c r="AG1887" i="1"/>
  <c r="AK1887" i="1"/>
  <c r="K1887" i="1"/>
  <c r="M1887" i="1"/>
  <c r="AA1887" i="1"/>
  <c r="AR1887" i="1"/>
  <c r="H1887" i="1"/>
  <c r="AM1887" i="1"/>
  <c r="I1887" i="1"/>
  <c r="Q1887" i="1"/>
  <c r="AG1628" i="1"/>
  <c r="AL1628" i="1"/>
  <c r="AI1628" i="1"/>
  <c r="AF1628" i="1"/>
  <c r="W1628" i="1"/>
  <c r="AC1628" i="1"/>
  <c r="AD1628" i="1"/>
  <c r="AA1628" i="1"/>
  <c r="AH1628" i="1"/>
  <c r="AP1628" i="1"/>
  <c r="J1628" i="1"/>
  <c r="X1628" i="1"/>
  <c r="U1628" i="1"/>
  <c r="AQ1628" i="1"/>
  <c r="AM1628" i="1"/>
  <c r="AS1628" i="1"/>
  <c r="R1628" i="1"/>
  <c r="AK1628" i="1"/>
  <c r="L1628" i="1"/>
  <c r="K1628" i="1"/>
  <c r="Q1628" i="1"/>
  <c r="AB1628" i="1"/>
  <c r="T1628" i="1"/>
  <c r="AU1628" i="1"/>
  <c r="AR1628" i="1"/>
  <c r="AN1628" i="1"/>
  <c r="S1628" i="1"/>
  <c r="Z1628" i="1"/>
  <c r="AV1628" i="1"/>
  <c r="AE1628" i="1"/>
  <c r="O1628" i="1"/>
  <c r="V1628" i="1"/>
  <c r="AT1628" i="1"/>
  <c r="I1628" i="1"/>
  <c r="H1628" i="1"/>
  <c r="P1628" i="1"/>
  <c r="M1628" i="1"/>
  <c r="N1628" i="1"/>
  <c r="AO1628" i="1"/>
  <c r="AX1628" i="1"/>
  <c r="Y1628" i="1"/>
  <c r="AJ1628" i="1"/>
  <c r="AU1646" i="1"/>
  <c r="AV1646" i="1"/>
  <c r="S1646" i="1"/>
  <c r="AG1646" i="1"/>
  <c r="AB1646" i="1"/>
  <c r="AX1646" i="1"/>
  <c r="Y1646" i="1"/>
  <c r="AN1646" i="1"/>
  <c r="I1646" i="1"/>
  <c r="AM1646" i="1"/>
  <c r="O1646" i="1"/>
  <c r="Q1646" i="1"/>
  <c r="AJ1646" i="1"/>
  <c r="AQ1646" i="1"/>
  <c r="AP1646" i="1"/>
  <c r="AL1646" i="1"/>
  <c r="M1646" i="1"/>
  <c r="P1646" i="1"/>
  <c r="AE1646" i="1"/>
  <c r="AH1646" i="1"/>
  <c r="AK1646" i="1"/>
  <c r="T1646" i="1"/>
  <c r="AC1646" i="1"/>
  <c r="AI1646" i="1"/>
  <c r="X1646" i="1"/>
  <c r="R1646" i="1"/>
  <c r="AT1646" i="1"/>
  <c r="K1646" i="1"/>
  <c r="AR1646" i="1"/>
  <c r="W1646" i="1"/>
  <c r="Z1646" i="1"/>
  <c r="AA1646" i="1"/>
  <c r="V1646" i="1"/>
  <c r="N1646" i="1"/>
  <c r="J1646" i="1"/>
  <c r="AD1646" i="1"/>
  <c r="H1646" i="1"/>
  <c r="AF1646" i="1"/>
  <c r="AO1646" i="1"/>
  <c r="U1646" i="1"/>
  <c r="AS1646" i="1"/>
  <c r="L1646" i="1"/>
  <c r="T1738" i="1"/>
  <c r="AO1738" i="1"/>
  <c r="AQ1738" i="1"/>
  <c r="AS1738" i="1"/>
  <c r="AR1738" i="1"/>
  <c r="P1738" i="1"/>
  <c r="AK1738" i="1"/>
  <c r="AI1738" i="1"/>
  <c r="AC1738" i="1"/>
  <c r="AB1738" i="1"/>
  <c r="AA1738" i="1"/>
  <c r="AJ1738" i="1"/>
  <c r="Z1738" i="1"/>
  <c r="AL1738" i="1"/>
  <c r="S1738" i="1"/>
  <c r="AG1738" i="1"/>
  <c r="AF1738" i="1"/>
  <c r="R1738" i="1"/>
  <c r="AD1738" i="1"/>
  <c r="AH1738" i="1"/>
  <c r="Q1738" i="1"/>
  <c r="AX1738" i="1"/>
  <c r="K1738" i="1"/>
  <c r="L1738" i="1"/>
  <c r="U1738" i="1"/>
  <c r="AN1738" i="1"/>
  <c r="AM1738" i="1"/>
  <c r="M1738" i="1"/>
  <c r="AU1738" i="1"/>
  <c r="W1738" i="1"/>
  <c r="AV1738" i="1"/>
  <c r="J1738" i="1"/>
  <c r="I1738" i="1"/>
  <c r="X1738" i="1"/>
  <c r="AP1738" i="1"/>
  <c r="O1738" i="1"/>
  <c r="AE1738" i="1"/>
  <c r="Y1738" i="1"/>
  <c r="V1738" i="1"/>
  <c r="N1738" i="1"/>
  <c r="AT1738" i="1"/>
  <c r="H1738" i="1"/>
  <c r="P1576" i="1"/>
  <c r="AU1576" i="1"/>
  <c r="Z1576" i="1"/>
  <c r="Q1576" i="1"/>
  <c r="AI1576" i="1"/>
  <c r="AH1576" i="1"/>
  <c r="AO1576" i="1"/>
  <c r="AE1576" i="1"/>
  <c r="H1576" i="1"/>
  <c r="AV1576" i="1"/>
  <c r="AX1576" i="1"/>
  <c r="AK1576" i="1"/>
  <c r="AS1576" i="1"/>
  <c r="U1576" i="1"/>
  <c r="Y1576" i="1"/>
  <c r="W1576" i="1"/>
  <c r="K1576" i="1"/>
  <c r="AM1576" i="1"/>
  <c r="J1576" i="1"/>
  <c r="L1576" i="1"/>
  <c r="AC1576" i="1"/>
  <c r="I1576" i="1"/>
  <c r="S1576" i="1"/>
  <c r="R1576" i="1"/>
  <c r="X1576" i="1"/>
  <c r="AT1576" i="1"/>
  <c r="O1576" i="1"/>
  <c r="AB1576" i="1"/>
  <c r="T1576" i="1"/>
  <c r="AR1576" i="1"/>
  <c r="V1576" i="1"/>
  <c r="AN1576" i="1"/>
  <c r="AD1576" i="1"/>
  <c r="AF1576" i="1"/>
  <c r="AP1576" i="1"/>
  <c r="AJ1576" i="1"/>
  <c r="AL1576" i="1"/>
  <c r="AA1576" i="1"/>
  <c r="M1576" i="1"/>
  <c r="AQ1576" i="1"/>
  <c r="AG1576" i="1"/>
  <c r="N1576" i="1"/>
  <c r="AX1753" i="1"/>
  <c r="R1753" i="1"/>
  <c r="P1753" i="1"/>
  <c r="AC1753" i="1"/>
  <c r="AG1753" i="1"/>
  <c r="U1753" i="1"/>
  <c r="AT1753" i="1"/>
  <c r="AR1753" i="1"/>
  <c r="AL1753" i="1"/>
  <c r="Q1753" i="1"/>
  <c r="AV1753" i="1"/>
  <c r="I1753" i="1"/>
  <c r="AH1753" i="1"/>
  <c r="T1753" i="1"/>
  <c r="V1753" i="1"/>
  <c r="AP1753" i="1"/>
  <c r="AK1753" i="1"/>
  <c r="AI1753" i="1"/>
  <c r="X1753" i="1"/>
  <c r="W1753" i="1"/>
  <c r="J1753" i="1"/>
  <c r="H1753" i="1"/>
  <c r="Y1753" i="1"/>
  <c r="O1753" i="1"/>
  <c r="AE1753" i="1"/>
  <c r="AU1753" i="1"/>
  <c r="AB1753" i="1"/>
  <c r="AO1753" i="1"/>
  <c r="AN1753" i="1"/>
  <c r="AJ1753" i="1"/>
  <c r="L1753" i="1"/>
  <c r="AM1753" i="1"/>
  <c r="S1753" i="1"/>
  <c r="M1753" i="1"/>
  <c r="AF1753" i="1"/>
  <c r="AS1753" i="1"/>
  <c r="K1753" i="1"/>
  <c r="Z1753" i="1"/>
  <c r="AQ1753" i="1"/>
  <c r="AA1753" i="1"/>
  <c r="N1753" i="1"/>
  <c r="AD1753" i="1"/>
  <c r="Z2064" i="1"/>
  <c r="AO2064" i="1"/>
  <c r="AP2064" i="1"/>
  <c r="AL2064" i="1"/>
  <c r="K2064" i="1"/>
  <c r="J2064" i="1"/>
  <c r="I2064" i="1"/>
  <c r="X2064" i="1"/>
  <c r="AD2064" i="1"/>
  <c r="AU2064" i="1"/>
  <c r="AM2064" i="1"/>
  <c r="N2064" i="1"/>
  <c r="V2064" i="1"/>
  <c r="U2064" i="1"/>
  <c r="AC2064" i="1"/>
  <c r="R2064" i="1"/>
  <c r="P2064" i="1"/>
  <c r="AN2064" i="1"/>
  <c r="O2064" i="1"/>
  <c r="L2064" i="1"/>
  <c r="M2064" i="1"/>
  <c r="T2064" i="1"/>
  <c r="AH2064" i="1"/>
  <c r="AI2064" i="1"/>
  <c r="AE2064" i="1"/>
  <c r="W2064" i="1"/>
  <c r="AX2064" i="1"/>
  <c r="AF2064" i="1"/>
  <c r="S2064" i="1"/>
  <c r="AR2064" i="1"/>
  <c r="Q2064" i="1"/>
  <c r="AQ2064" i="1"/>
  <c r="AT2064" i="1"/>
  <c r="AA2064" i="1"/>
  <c r="H2064" i="1"/>
  <c r="AS2064" i="1"/>
  <c r="AJ2064" i="1"/>
  <c r="AK2064" i="1"/>
  <c r="AB2064" i="1"/>
  <c r="AV2064" i="1"/>
  <c r="Y2064" i="1"/>
  <c r="AG2064" i="1"/>
  <c r="I1761" i="1"/>
  <c r="AH1761" i="1"/>
  <c r="T1761" i="1"/>
  <c r="V1761" i="1"/>
  <c r="Z1761" i="1"/>
  <c r="AK1761" i="1"/>
  <c r="AI1761" i="1"/>
  <c r="X1761" i="1"/>
  <c r="W1761" i="1"/>
  <c r="J1761" i="1"/>
  <c r="AU1761" i="1"/>
  <c r="Y1761" i="1"/>
  <c r="K1761" i="1"/>
  <c r="O1761" i="1"/>
  <c r="S1761" i="1"/>
  <c r="AA1761" i="1"/>
  <c r="N1761" i="1"/>
  <c r="H1761" i="1"/>
  <c r="M1761" i="1"/>
  <c r="AF1761" i="1"/>
  <c r="AP1761" i="1"/>
  <c r="AX1761" i="1"/>
  <c r="P1761" i="1"/>
  <c r="Q1761" i="1"/>
  <c r="AT1761" i="1"/>
  <c r="AL1761" i="1"/>
  <c r="AJ1761" i="1"/>
  <c r="R1761" i="1"/>
  <c r="U1761" i="1"/>
  <c r="AG1761" i="1"/>
  <c r="AB1761" i="1"/>
  <c r="AS1761" i="1"/>
  <c r="AO1761" i="1"/>
  <c r="AN1761" i="1"/>
  <c r="AV1761" i="1"/>
  <c r="L1761" i="1"/>
  <c r="AE1761" i="1"/>
  <c r="AC1761" i="1"/>
  <c r="AR1761" i="1"/>
  <c r="AQ1761" i="1"/>
  <c r="AD1761" i="1"/>
  <c r="AM1761" i="1"/>
  <c r="AV1587" i="1"/>
  <c r="AI1587" i="1"/>
  <c r="AJ1587" i="1"/>
  <c r="U1587" i="1"/>
  <c r="O1587" i="1"/>
  <c r="AB1587" i="1"/>
  <c r="AE1587" i="1"/>
  <c r="AG1587" i="1"/>
  <c r="AQ1587" i="1"/>
  <c r="Y1587" i="1"/>
  <c r="AX1587" i="1"/>
  <c r="AC1587" i="1"/>
  <c r="AA1587" i="1"/>
  <c r="AH1587" i="1"/>
  <c r="H1587" i="1"/>
  <c r="AU1587" i="1"/>
  <c r="AR1587" i="1"/>
  <c r="Z1587" i="1"/>
  <c r="T1587" i="1"/>
  <c r="V1587" i="1"/>
  <c r="I1587" i="1"/>
  <c r="AL1587" i="1"/>
  <c r="AK1587" i="1"/>
  <c r="L1587" i="1"/>
  <c r="K1587" i="1"/>
  <c r="R1587" i="1"/>
  <c r="AO1587" i="1"/>
  <c r="AS1587" i="1"/>
  <c r="AT1587" i="1"/>
  <c r="S1587" i="1"/>
  <c r="P1587" i="1"/>
  <c r="AD1587" i="1"/>
  <c r="AN1587" i="1"/>
  <c r="W1587" i="1"/>
  <c r="M1587" i="1"/>
  <c r="AP1587" i="1"/>
  <c r="AF1587" i="1"/>
  <c r="AM1587" i="1"/>
  <c r="Q1587" i="1"/>
  <c r="J1587" i="1"/>
  <c r="N1587" i="1"/>
  <c r="X1587" i="1"/>
  <c r="AS2148" i="1"/>
  <c r="AV2148" i="1"/>
  <c r="Q2148" i="1"/>
  <c r="K2148" i="1"/>
  <c r="AN2148" i="1"/>
  <c r="AL2148" i="1"/>
  <c r="AO2148" i="1"/>
  <c r="AT2148" i="1"/>
  <c r="AR2148" i="1"/>
  <c r="Y2148" i="1"/>
  <c r="AC2148" i="1"/>
  <c r="AA2148" i="1"/>
  <c r="X2148" i="1"/>
  <c r="AE2148" i="1"/>
  <c r="AH2148" i="1"/>
  <c r="AJ2148" i="1"/>
  <c r="I2148" i="1"/>
  <c r="S2148" i="1"/>
  <c r="P2148" i="1"/>
  <c r="V2148" i="1"/>
  <c r="AX2148" i="1"/>
  <c r="M2148" i="1"/>
  <c r="AD2148" i="1"/>
  <c r="R2148" i="1"/>
  <c r="AI2148" i="1"/>
  <c r="AB2148" i="1"/>
  <c r="U2148" i="1"/>
  <c r="L2148" i="1"/>
  <c r="AF2148" i="1"/>
  <c r="H2148" i="1"/>
  <c r="O2148" i="1"/>
  <c r="AM2148" i="1"/>
  <c r="J2148" i="1"/>
  <c r="AQ2148" i="1"/>
  <c r="AG2148" i="1"/>
  <c r="AP2148" i="1"/>
  <c r="AK2148" i="1"/>
  <c r="N2148" i="1"/>
  <c r="Z2148" i="1"/>
  <c r="T2148" i="1"/>
  <c r="AU2148" i="1"/>
  <c r="W2148" i="1"/>
  <c r="AX1544" i="1"/>
  <c r="AL1544" i="1"/>
  <c r="M1544" i="1"/>
  <c r="AQ1544" i="1"/>
  <c r="H1544" i="1"/>
  <c r="Z1544" i="1"/>
  <c r="AG1544" i="1"/>
  <c r="AV1544" i="1"/>
  <c r="V1544" i="1"/>
  <c r="AE1544" i="1"/>
  <c r="AJ1544" i="1"/>
  <c r="W1544" i="1"/>
  <c r="Y1544" i="1"/>
  <c r="AD1544" i="1"/>
  <c r="AR1544" i="1"/>
  <c r="O1544" i="1"/>
  <c r="S1544" i="1"/>
  <c r="R1544" i="1"/>
  <c r="P1544" i="1"/>
  <c r="AF1544" i="1"/>
  <c r="AU1544" i="1"/>
  <c r="AS1544" i="1"/>
  <c r="N1544" i="1"/>
  <c r="X1544" i="1"/>
  <c r="AI1544" i="1"/>
  <c r="AK1544" i="1"/>
  <c r="J1544" i="1"/>
  <c r="I1544" i="1"/>
  <c r="AC1544" i="1"/>
  <c r="L1544" i="1"/>
  <c r="AA1544" i="1"/>
  <c r="AN1544" i="1"/>
  <c r="AO1544" i="1"/>
  <c r="AT1544" i="1"/>
  <c r="K1544" i="1"/>
  <c r="AP1544" i="1"/>
  <c r="Q1544" i="1"/>
  <c r="T1544" i="1"/>
  <c r="AB1544" i="1"/>
  <c r="AH1544" i="1"/>
  <c r="AM1544" i="1"/>
  <c r="U1544" i="1"/>
  <c r="AO2140" i="1"/>
  <c r="AT2140" i="1"/>
  <c r="AF2140" i="1"/>
  <c r="AB2140" i="1"/>
  <c r="J2140" i="1"/>
  <c r="R2140" i="1"/>
  <c r="AG2140" i="1"/>
  <c r="Q2140" i="1"/>
  <c r="N2140" i="1"/>
  <c r="P2140" i="1"/>
  <c r="Y2140" i="1"/>
  <c r="X2140" i="1"/>
  <c r="AP2140" i="1"/>
  <c r="AS2140" i="1"/>
  <c r="O2140" i="1"/>
  <c r="U2140" i="1"/>
  <c r="T2140" i="1"/>
  <c r="AQ2140" i="1"/>
  <c r="AV2140" i="1"/>
  <c r="L2140" i="1"/>
  <c r="AX2140" i="1"/>
  <c r="AR2140" i="1"/>
  <c r="AC2140" i="1"/>
  <c r="K2140" i="1"/>
  <c r="Z2140" i="1"/>
  <c r="AE2140" i="1"/>
  <c r="AA2140" i="1"/>
  <c r="AJ2140" i="1"/>
  <c r="AK2140" i="1"/>
  <c r="AU2140" i="1"/>
  <c r="H2140" i="1"/>
  <c r="S2140" i="1"/>
  <c r="AH2140" i="1"/>
  <c r="AI2140" i="1"/>
  <c r="I2140" i="1"/>
  <c r="AD2140" i="1"/>
  <c r="AN2140" i="1"/>
  <c r="AM2140" i="1"/>
  <c r="W2140" i="1"/>
  <c r="V2140" i="1"/>
  <c r="M2140" i="1"/>
  <c r="AL2140" i="1"/>
  <c r="L1886" i="1"/>
  <c r="AP1886" i="1"/>
  <c r="AD1886" i="1"/>
  <c r="AU1886" i="1"/>
  <c r="X1886" i="1"/>
  <c r="Q1886" i="1"/>
  <c r="AS1886" i="1"/>
  <c r="AA1886" i="1"/>
  <c r="AC1886" i="1"/>
  <c r="AE1886" i="1"/>
  <c r="Y1886" i="1"/>
  <c r="U1886" i="1"/>
  <c r="M1886" i="1"/>
  <c r="AV1886" i="1"/>
  <c r="H1886" i="1"/>
  <c r="AK1886" i="1"/>
  <c r="S1886" i="1"/>
  <c r="Z1886" i="1"/>
  <c r="J1886" i="1"/>
  <c r="AG1886" i="1"/>
  <c r="AJ1886" i="1"/>
  <c r="AQ1886" i="1"/>
  <c r="AT1886" i="1"/>
  <c r="AM1886" i="1"/>
  <c r="AO1886" i="1"/>
  <c r="K1886" i="1"/>
  <c r="P1886" i="1"/>
  <c r="AF1886" i="1"/>
  <c r="AB1886" i="1"/>
  <c r="N1886" i="1"/>
  <c r="AN1886" i="1"/>
  <c r="AI1886" i="1"/>
  <c r="T1886" i="1"/>
  <c r="AX1886" i="1"/>
  <c r="AR1886" i="1"/>
  <c r="O1886" i="1"/>
  <c r="W1886" i="1"/>
  <c r="AL1886" i="1"/>
  <c r="AH1886" i="1"/>
  <c r="R1886" i="1"/>
  <c r="V1886" i="1"/>
  <c r="I1886" i="1"/>
  <c r="Y2165" i="1"/>
  <c r="R2165" i="1"/>
  <c r="AS2165" i="1"/>
  <c r="AT2165" i="1"/>
  <c r="AP2165" i="1"/>
  <c r="M2165" i="1"/>
  <c r="AX2165" i="1"/>
  <c r="AN2165" i="1"/>
  <c r="L2165" i="1"/>
  <c r="S2165" i="1"/>
  <c r="AR2165" i="1"/>
  <c r="Q2165" i="1"/>
  <c r="P2165" i="1"/>
  <c r="AE2165" i="1"/>
  <c r="W2165" i="1"/>
  <c r="AC2165" i="1"/>
  <c r="X2165" i="1"/>
  <c r="Z2165" i="1"/>
  <c r="H2165" i="1"/>
  <c r="J2165" i="1"/>
  <c r="AQ2165" i="1"/>
  <c r="AF2165" i="1"/>
  <c r="O2165" i="1"/>
  <c r="AH2165" i="1"/>
  <c r="T2165" i="1"/>
  <c r="AA2165" i="1"/>
  <c r="AL2165" i="1"/>
  <c r="N2165" i="1"/>
  <c r="V2165" i="1"/>
  <c r="K2165" i="1"/>
  <c r="AI2165" i="1"/>
  <c r="U2165" i="1"/>
  <c r="AG2165" i="1"/>
  <c r="AK2165" i="1"/>
  <c r="AV2165" i="1"/>
  <c r="AD2165" i="1"/>
  <c r="AJ2165" i="1"/>
  <c r="AU2165" i="1"/>
  <c r="AB2165" i="1"/>
  <c r="AM2165" i="1"/>
  <c r="I2165" i="1"/>
  <c r="AO2165" i="1"/>
  <c r="AD1862" i="1"/>
  <c r="M1862" i="1"/>
  <c r="N1862" i="1"/>
  <c r="P1862" i="1"/>
  <c r="AT1862" i="1"/>
  <c r="AS1862" i="1"/>
  <c r="AI1862" i="1"/>
  <c r="S1862" i="1"/>
  <c r="AH1862" i="1"/>
  <c r="AR1862" i="1"/>
  <c r="T1862" i="1"/>
  <c r="J1862" i="1"/>
  <c r="Q1862" i="1"/>
  <c r="O1862" i="1"/>
  <c r="AF1862" i="1"/>
  <c r="Z1862" i="1"/>
  <c r="R1862" i="1"/>
  <c r="AK1862" i="1"/>
  <c r="AG1862" i="1"/>
  <c r="AB1862" i="1"/>
  <c r="AP1862" i="1"/>
  <c r="I1862" i="1"/>
  <c r="X1862" i="1"/>
  <c r="Y1862" i="1"/>
  <c r="AN1862" i="1"/>
  <c r="AO1862" i="1"/>
  <c r="K1862" i="1"/>
  <c r="AQ1862" i="1"/>
  <c r="AA1862" i="1"/>
  <c r="AE1862" i="1"/>
  <c r="V1862" i="1"/>
  <c r="AU1862" i="1"/>
  <c r="W1862" i="1"/>
  <c r="U1862" i="1"/>
  <c r="AC1862" i="1"/>
  <c r="AL1862" i="1"/>
  <c r="AJ1862" i="1"/>
  <c r="L1862" i="1"/>
  <c r="AM1862" i="1"/>
  <c r="AX1862" i="1"/>
  <c r="AV1862" i="1"/>
  <c r="H1862" i="1"/>
  <c r="AX1695" i="1"/>
  <c r="AB1695" i="1"/>
  <c r="AC1695" i="1"/>
  <c r="L1695" i="1"/>
  <c r="AL1695" i="1"/>
  <c r="Y1695" i="1"/>
  <c r="W1695" i="1"/>
  <c r="U1695" i="1"/>
  <c r="AH1695" i="1"/>
  <c r="AN1695" i="1"/>
  <c r="O1695" i="1"/>
  <c r="N1695" i="1"/>
  <c r="M1695" i="1"/>
  <c r="AE1695" i="1"/>
  <c r="T1695" i="1"/>
  <c r="AM1695" i="1"/>
  <c r="J1695" i="1"/>
  <c r="AR1695" i="1"/>
  <c r="P1695" i="1"/>
  <c r="AG1695" i="1"/>
  <c r="V1695" i="1"/>
  <c r="S1695" i="1"/>
  <c r="AO1695" i="1"/>
  <c r="H1695" i="1"/>
  <c r="Z1695" i="1"/>
  <c r="AU1695" i="1"/>
  <c r="Q1695" i="1"/>
  <c r="AK1695" i="1"/>
  <c r="AS1695" i="1"/>
  <c r="AP1695" i="1"/>
  <c r="AF1695" i="1"/>
  <c r="AA1695" i="1"/>
  <c r="AD1695" i="1"/>
  <c r="I1695" i="1"/>
  <c r="AV1695" i="1"/>
  <c r="AT1695" i="1"/>
  <c r="AQ1695" i="1"/>
  <c r="AJ1695" i="1"/>
  <c r="AI1695" i="1"/>
  <c r="X1695" i="1"/>
  <c r="K1695" i="1"/>
  <c r="R1695" i="1"/>
  <c r="AH1659" i="1"/>
  <c r="AF1659" i="1"/>
  <c r="S1659" i="1"/>
  <c r="W1659" i="1"/>
  <c r="U1659" i="1"/>
  <c r="N1659" i="1"/>
  <c r="AU1659" i="1"/>
  <c r="AS1659" i="1"/>
  <c r="AK1659" i="1"/>
  <c r="AP1659" i="1"/>
  <c r="I1659" i="1"/>
  <c r="L1659" i="1"/>
  <c r="V1659" i="1"/>
  <c r="AN1659" i="1"/>
  <c r="AG1659" i="1"/>
  <c r="AD1659" i="1"/>
  <c r="AA1659" i="1"/>
  <c r="AC1659" i="1"/>
  <c r="X1659" i="1"/>
  <c r="AO1659" i="1"/>
  <c r="AE1659" i="1"/>
  <c r="O1659" i="1"/>
  <c r="AM1659" i="1"/>
  <c r="AV1659" i="1"/>
  <c r="AB1659" i="1"/>
  <c r="K1659" i="1"/>
  <c r="P1659" i="1"/>
  <c r="H1659" i="1"/>
  <c r="AR1659" i="1"/>
  <c r="J1659" i="1"/>
  <c r="M1659" i="1"/>
  <c r="AT1659" i="1"/>
  <c r="AQ1659" i="1"/>
  <c r="Q1659" i="1"/>
  <c r="Y1659" i="1"/>
  <c r="AI1659" i="1"/>
  <c r="T1659" i="1"/>
  <c r="AX1659" i="1"/>
  <c r="AL1659" i="1"/>
  <c r="R1659" i="1"/>
  <c r="AJ1659" i="1"/>
  <c r="Z1659" i="1"/>
  <c r="Z1635" i="1"/>
  <c r="X1635" i="1"/>
  <c r="AE1635" i="1"/>
  <c r="H1635" i="1"/>
  <c r="AG1635" i="1"/>
  <c r="V1635" i="1"/>
  <c r="S1635" i="1"/>
  <c r="I1635" i="1"/>
  <c r="AC1635" i="1"/>
  <c r="L1635" i="1"/>
  <c r="AP1635" i="1"/>
  <c r="AS1635" i="1"/>
  <c r="T1635" i="1"/>
  <c r="O1635" i="1"/>
  <c r="AI1635" i="1"/>
  <c r="AL1635" i="1"/>
  <c r="AN1635" i="1"/>
  <c r="AO1635" i="1"/>
  <c r="K1635" i="1"/>
  <c r="M1635" i="1"/>
  <c r="W1635" i="1"/>
  <c r="AD1635" i="1"/>
  <c r="U1635" i="1"/>
  <c r="AJ1635" i="1"/>
  <c r="P1635" i="1"/>
  <c r="AR1635" i="1"/>
  <c r="AB1635" i="1"/>
  <c r="AK1635" i="1"/>
  <c r="AF1635" i="1"/>
  <c r="R1635" i="1"/>
  <c r="AX1635" i="1"/>
  <c r="AA1635" i="1"/>
  <c r="N1635" i="1"/>
  <c r="J1635" i="1"/>
  <c r="AH1635" i="1"/>
  <c r="AT1635" i="1"/>
  <c r="AQ1635" i="1"/>
  <c r="AV1635" i="1"/>
  <c r="AU1635" i="1"/>
  <c r="Q1635" i="1"/>
  <c r="AM1635" i="1"/>
  <c r="Y1635" i="1"/>
  <c r="H2065" i="1"/>
  <c r="AE2065" i="1"/>
  <c r="U2065" i="1"/>
  <c r="V2065" i="1"/>
  <c r="R2065" i="1"/>
  <c r="AT2065" i="1"/>
  <c r="S2065" i="1"/>
  <c r="AB2065" i="1"/>
  <c r="AU2065" i="1"/>
  <c r="AC2065" i="1"/>
  <c r="AD2065" i="1"/>
  <c r="Z2065" i="1"/>
  <c r="AK2065" i="1"/>
  <c r="J2065" i="1"/>
  <c r="AF2065" i="1"/>
  <c r="W2065" i="1"/>
  <c r="AJ2065" i="1"/>
  <c r="K2065" i="1"/>
  <c r="AN2065" i="1"/>
  <c r="AR2065" i="1"/>
  <c r="O2065" i="1"/>
  <c r="N2065" i="1"/>
  <c r="M2065" i="1"/>
  <c r="L2065" i="1"/>
  <c r="T2065" i="1"/>
  <c r="AQ2065" i="1"/>
  <c r="AI2065" i="1"/>
  <c r="AS2065" i="1"/>
  <c r="AO2065" i="1"/>
  <c r="Y2065" i="1"/>
  <c r="Q2065" i="1"/>
  <c r="AL2065" i="1"/>
  <c r="AH2065" i="1"/>
  <c r="AG2065" i="1"/>
  <c r="AM2065" i="1"/>
  <c r="X2065" i="1"/>
  <c r="AA2065" i="1"/>
  <c r="I2065" i="1"/>
  <c r="P2065" i="1"/>
  <c r="AX2065" i="1"/>
  <c r="AP2065" i="1"/>
  <c r="AV2065" i="1"/>
  <c r="N1572" i="1"/>
  <c r="AU1572" i="1"/>
  <c r="AV1572" i="1"/>
  <c r="AN1572" i="1"/>
  <c r="P1572" i="1"/>
  <c r="T1572" i="1"/>
  <c r="S1572" i="1"/>
  <c r="R1572" i="1"/>
  <c r="AS1572" i="1"/>
  <c r="AJ1572" i="1"/>
  <c r="X1572" i="1"/>
  <c r="AD1572" i="1"/>
  <c r="AI1572" i="1"/>
  <c r="AA1572" i="1"/>
  <c r="Q1572" i="1"/>
  <c r="J1572" i="1"/>
  <c r="AO1572" i="1"/>
  <c r="AC1572" i="1"/>
  <c r="I1572" i="1"/>
  <c r="K1572" i="1"/>
  <c r="L1572" i="1"/>
  <c r="Y1572" i="1"/>
  <c r="M1572" i="1"/>
  <c r="AP1572" i="1"/>
  <c r="AR1572" i="1"/>
  <c r="O1572" i="1"/>
  <c r="AX1572" i="1"/>
  <c r="U1572" i="1"/>
  <c r="AK1572" i="1"/>
  <c r="AT1572" i="1"/>
  <c r="Z1572" i="1"/>
  <c r="V1572" i="1"/>
  <c r="AF1572" i="1"/>
  <c r="AL1572" i="1"/>
  <c r="AB1572" i="1"/>
  <c r="AE1572" i="1"/>
  <c r="H1572" i="1"/>
  <c r="AG1572" i="1"/>
  <c r="W1572" i="1"/>
  <c r="AQ1572" i="1"/>
  <c r="AH1572" i="1"/>
  <c r="AM1572" i="1"/>
  <c r="AB1625" i="1"/>
  <c r="Y1625" i="1"/>
  <c r="AI1625" i="1"/>
  <c r="N1625" i="1"/>
  <c r="AM1625" i="1"/>
  <c r="X1625" i="1"/>
  <c r="R1625" i="1"/>
  <c r="AD1625" i="1"/>
  <c r="AU1625" i="1"/>
  <c r="J1625" i="1"/>
  <c r="AR1625" i="1"/>
  <c r="M1625" i="1"/>
  <c r="P1625" i="1"/>
  <c r="Q1625" i="1"/>
  <c r="AC1625" i="1"/>
  <c r="AN1625" i="1"/>
  <c r="AT1625" i="1"/>
  <c r="V1625" i="1"/>
  <c r="S1625" i="1"/>
  <c r="K1625" i="1"/>
  <c r="AX1625" i="1"/>
  <c r="AO1625" i="1"/>
  <c r="AJ1625" i="1"/>
  <c r="O1625" i="1"/>
  <c r="AF1625" i="1"/>
  <c r="AA1625" i="1"/>
  <c r="L1625" i="1"/>
  <c r="I1625" i="1"/>
  <c r="AE1625" i="1"/>
  <c r="AK1625" i="1"/>
  <c r="Z1625" i="1"/>
  <c r="AL1625" i="1"/>
  <c r="AV1625" i="1"/>
  <c r="AH1625" i="1"/>
  <c r="AG1625" i="1"/>
  <c r="AQ1625" i="1"/>
  <c r="H1625" i="1"/>
  <c r="U1625" i="1"/>
  <c r="W1625" i="1"/>
  <c r="AP1625" i="1"/>
  <c r="T1625" i="1"/>
  <c r="AS1625" i="1"/>
  <c r="AK1594" i="1"/>
  <c r="AF1594" i="1"/>
  <c r="AR1594" i="1"/>
  <c r="AL1594" i="1"/>
  <c r="L1594" i="1"/>
  <c r="H1594" i="1"/>
  <c r="P1594" i="1"/>
  <c r="I1594" i="1"/>
  <c r="AH1594" i="1"/>
  <c r="AT1594" i="1"/>
  <c r="N1594" i="1"/>
  <c r="Z1594" i="1"/>
  <c r="Y1594" i="1"/>
  <c r="R1594" i="1"/>
  <c r="J1594" i="1"/>
  <c r="AD1594" i="1"/>
  <c r="AV1594" i="1"/>
  <c r="AO1594" i="1"/>
  <c r="AJ1594" i="1"/>
  <c r="AU1594" i="1"/>
  <c r="AX1594" i="1"/>
  <c r="T1594" i="1"/>
  <c r="M1594" i="1"/>
  <c r="O1594" i="1"/>
  <c r="AN1594" i="1"/>
  <c r="AP1594" i="1"/>
  <c r="U1594" i="1"/>
  <c r="K1594" i="1"/>
  <c r="AS1594" i="1"/>
  <c r="W1594" i="1"/>
  <c r="AB1594" i="1"/>
  <c r="AQ1594" i="1"/>
  <c r="AI1594" i="1"/>
  <c r="Q1594" i="1"/>
  <c r="AC1594" i="1"/>
  <c r="V1594" i="1"/>
  <c r="AG1594" i="1"/>
  <c r="X1594" i="1"/>
  <c r="S1594" i="1"/>
  <c r="AM1594" i="1"/>
  <c r="AE1594" i="1"/>
  <c r="AA1594" i="1"/>
  <c r="AX1751" i="1"/>
  <c r="X1751" i="1"/>
  <c r="AH1751" i="1"/>
  <c r="AB1751" i="1"/>
  <c r="P1751" i="1"/>
  <c r="O1751" i="1"/>
  <c r="AJ1751" i="1"/>
  <c r="AD1751" i="1"/>
  <c r="AR1751" i="1"/>
  <c r="K1751" i="1"/>
  <c r="AO1751" i="1"/>
  <c r="S1751" i="1"/>
  <c r="AN1751" i="1"/>
  <c r="AL1751" i="1"/>
  <c r="Y1751" i="1"/>
  <c r="AV1751" i="1"/>
  <c r="AE1751" i="1"/>
  <c r="M1751" i="1"/>
  <c r="AG1751" i="1"/>
  <c r="AC1751" i="1"/>
  <c r="AQ1751" i="1"/>
  <c r="Q1751" i="1"/>
  <c r="U1751" i="1"/>
  <c r="Z1751" i="1"/>
  <c r="AU1751" i="1"/>
  <c r="AM1751" i="1"/>
  <c r="AF1751" i="1"/>
  <c r="I1751" i="1"/>
  <c r="AA1751" i="1"/>
  <c r="T1751" i="1"/>
  <c r="L1751" i="1"/>
  <c r="AK1751" i="1"/>
  <c r="J1751" i="1"/>
  <c r="AS1751" i="1"/>
  <c r="W1751" i="1"/>
  <c r="R1751" i="1"/>
  <c r="V1751" i="1"/>
  <c r="AP1751" i="1"/>
  <c r="N1751" i="1"/>
  <c r="AT1751" i="1"/>
  <c r="AI1751" i="1"/>
  <c r="H1751" i="1"/>
  <c r="AD1957" i="1"/>
  <c r="L1957" i="1"/>
  <c r="AG1957" i="1"/>
  <c r="AA1957" i="1"/>
  <c r="AU1957" i="1"/>
  <c r="AQ1957" i="1"/>
  <c r="AL1957" i="1"/>
  <c r="O1957" i="1"/>
  <c r="AN1957" i="1"/>
  <c r="R1957" i="1"/>
  <c r="N1957" i="1"/>
  <c r="X1957" i="1"/>
  <c r="Q1957" i="1"/>
  <c r="AP1957" i="1"/>
  <c r="AJ1957" i="1"/>
  <c r="AH1957" i="1"/>
  <c r="M1957" i="1"/>
  <c r="K1957" i="1"/>
  <c r="S1957" i="1"/>
  <c r="H1957" i="1"/>
  <c r="AI1957" i="1"/>
  <c r="Z1957" i="1"/>
  <c r="AO1957" i="1"/>
  <c r="Y1957" i="1"/>
  <c r="AS1957" i="1"/>
  <c r="AT1957" i="1"/>
  <c r="J1957" i="1"/>
  <c r="I1957" i="1"/>
  <c r="AR1957" i="1"/>
  <c r="AE1957" i="1"/>
  <c r="AK1957" i="1"/>
  <c r="AV1957" i="1"/>
  <c r="V1957" i="1"/>
  <c r="U1957" i="1"/>
  <c r="AC1957" i="1"/>
  <c r="AM1957" i="1"/>
  <c r="AB1957" i="1"/>
  <c r="AF1957" i="1"/>
  <c r="T1957" i="1"/>
  <c r="W1957" i="1"/>
  <c r="AX1957" i="1"/>
  <c r="P1957" i="1"/>
  <c r="AD1593" i="1"/>
  <c r="AO1593" i="1"/>
  <c r="AF1593" i="1"/>
  <c r="AJ1593" i="1"/>
  <c r="AA1593" i="1"/>
  <c r="Z1593" i="1"/>
  <c r="AI1593" i="1"/>
  <c r="AE1593" i="1"/>
  <c r="AV1593" i="1"/>
  <c r="AM1593" i="1"/>
  <c r="N1593" i="1"/>
  <c r="Y1593" i="1"/>
  <c r="L1593" i="1"/>
  <c r="Q1593" i="1"/>
  <c r="AP1593" i="1"/>
  <c r="I1593" i="1"/>
  <c r="AG1593" i="1"/>
  <c r="H1593" i="1"/>
  <c r="AT1593" i="1"/>
  <c r="S1593" i="1"/>
  <c r="T1593" i="1"/>
  <c r="AK1593" i="1"/>
  <c r="W1593" i="1"/>
  <c r="AU1593" i="1"/>
  <c r="AC1593" i="1"/>
  <c r="AS1593" i="1"/>
  <c r="M1593" i="1"/>
  <c r="V1593" i="1"/>
  <c r="P1593" i="1"/>
  <c r="AL1593" i="1"/>
  <c r="AB1593" i="1"/>
  <c r="O1593" i="1"/>
  <c r="X1593" i="1"/>
  <c r="K1593" i="1"/>
  <c r="AN1593" i="1"/>
  <c r="U1593" i="1"/>
  <c r="AX1593" i="1"/>
  <c r="R1593" i="1"/>
  <c r="J1593" i="1"/>
  <c r="AH1593" i="1"/>
  <c r="AQ1593" i="1"/>
  <c r="AR1593" i="1"/>
  <c r="AF1607" i="1"/>
  <c r="AG1607" i="1"/>
  <c r="J1607" i="1"/>
  <c r="AE1607" i="1"/>
  <c r="R1607" i="1"/>
  <c r="AB1607" i="1"/>
  <c r="Z1607" i="1"/>
  <c r="AQ1607" i="1"/>
  <c r="AA1607" i="1"/>
  <c r="AI1607" i="1"/>
  <c r="AX1607" i="1"/>
  <c r="AT1607" i="1"/>
  <c r="T1607" i="1"/>
  <c r="X1607" i="1"/>
  <c r="L1607" i="1"/>
  <c r="M1607" i="1"/>
  <c r="AD1607" i="1"/>
  <c r="AN1607" i="1"/>
  <c r="P1607" i="1"/>
  <c r="U1607" i="1"/>
  <c r="I1607" i="1"/>
  <c r="N1607" i="1"/>
  <c r="AR1607" i="1"/>
  <c r="AP1607" i="1"/>
  <c r="AM1607" i="1"/>
  <c r="AU1607" i="1"/>
  <c r="Y1607" i="1"/>
  <c r="AC1607" i="1"/>
  <c r="AO1607" i="1"/>
  <c r="H1607" i="1"/>
  <c r="AV1607" i="1"/>
  <c r="S1607" i="1"/>
  <c r="Q1607" i="1"/>
  <c r="AS1607" i="1"/>
  <c r="V1607" i="1"/>
  <c r="AH1607" i="1"/>
  <c r="AK1607" i="1"/>
  <c r="AL1607" i="1"/>
  <c r="AJ1607" i="1"/>
  <c r="O1607" i="1"/>
  <c r="K1607" i="1"/>
  <c r="W1607" i="1"/>
  <c r="X1697" i="1"/>
  <c r="AO1697" i="1"/>
  <c r="AS1697" i="1"/>
  <c r="AT1697" i="1"/>
  <c r="Z1697" i="1"/>
  <c r="AJ1697" i="1"/>
  <c r="AG1697" i="1"/>
  <c r="AC1697" i="1"/>
  <c r="K1697" i="1"/>
  <c r="AD1697" i="1"/>
  <c r="AN1697" i="1"/>
  <c r="AQ1697" i="1"/>
  <c r="AH1697" i="1"/>
  <c r="AK1697" i="1"/>
  <c r="S1697" i="1"/>
  <c r="J1697" i="1"/>
  <c r="Y1697" i="1"/>
  <c r="L1697" i="1"/>
  <c r="AA1697" i="1"/>
  <c r="R1697" i="1"/>
  <c r="O1697" i="1"/>
  <c r="AB1697" i="1"/>
  <c r="AL1697" i="1"/>
  <c r="AU1697" i="1"/>
  <c r="P1697" i="1"/>
  <c r="Q1697" i="1"/>
  <c r="U1697" i="1"/>
  <c r="T1697" i="1"/>
  <c r="V1697" i="1"/>
  <c r="AV1697" i="1"/>
  <c r="AX1697" i="1"/>
  <c r="N1697" i="1"/>
  <c r="AR1697" i="1"/>
  <c r="H1697" i="1"/>
  <c r="AF1697" i="1"/>
  <c r="W1697" i="1"/>
  <c r="AE1697" i="1"/>
  <c r="AP1697" i="1"/>
  <c r="M1697" i="1"/>
  <c r="AM1697" i="1"/>
  <c r="I1697" i="1"/>
  <c r="AI1697" i="1"/>
  <c r="AX1719" i="1"/>
  <c r="T1719" i="1"/>
  <c r="AH1719" i="1"/>
  <c r="X1719" i="1"/>
  <c r="AM1719" i="1"/>
  <c r="AG1719" i="1"/>
  <c r="P1719" i="1"/>
  <c r="Z1719" i="1"/>
  <c r="S1719" i="1"/>
  <c r="AL1719" i="1"/>
  <c r="R1719" i="1"/>
  <c r="O1719" i="1"/>
  <c r="AJ1719" i="1"/>
  <c r="AD1719" i="1"/>
  <c r="U1719" i="1"/>
  <c r="AB1719" i="1"/>
  <c r="K1719" i="1"/>
  <c r="AF1719" i="1"/>
  <c r="V1719" i="1"/>
  <c r="H1719" i="1"/>
  <c r="W1719" i="1"/>
  <c r="AT1719" i="1"/>
  <c r="M1719" i="1"/>
  <c r="AP1719" i="1"/>
  <c r="AA1719" i="1"/>
  <c r="I1719" i="1"/>
  <c r="L1719" i="1"/>
  <c r="AS1719" i="1"/>
  <c r="Y1719" i="1"/>
  <c r="AQ1719" i="1"/>
  <c r="AO1719" i="1"/>
  <c r="AR1719" i="1"/>
  <c r="AE1719" i="1"/>
  <c r="AC1719" i="1"/>
  <c r="AN1719" i="1"/>
  <c r="Q1719" i="1"/>
  <c r="AV1719" i="1"/>
  <c r="AU1719" i="1"/>
  <c r="N1719" i="1"/>
  <c r="J1719" i="1"/>
  <c r="AI1719" i="1"/>
  <c r="AK1719" i="1"/>
  <c r="AX1590" i="1"/>
  <c r="AM1590" i="1"/>
  <c r="AU1590" i="1"/>
  <c r="W1590" i="1"/>
  <c r="AC1590" i="1"/>
  <c r="AG1590" i="1"/>
  <c r="AQ1590" i="1"/>
  <c r="AN1590" i="1"/>
  <c r="Z1590" i="1"/>
  <c r="AS1590" i="1"/>
  <c r="AF1590" i="1"/>
  <c r="U1590" i="1"/>
  <c r="V1590" i="1"/>
  <c r="AP1590" i="1"/>
  <c r="AD1590" i="1"/>
  <c r="H1590" i="1"/>
  <c r="L1590" i="1"/>
  <c r="AT1590" i="1"/>
  <c r="I1590" i="1"/>
  <c r="S1590" i="1"/>
  <c r="AB1590" i="1"/>
  <c r="AV1590" i="1"/>
  <c r="AK1590" i="1"/>
  <c r="K1590" i="1"/>
  <c r="AA1590" i="1"/>
  <c r="AL1590" i="1"/>
  <c r="X1590" i="1"/>
  <c r="R1590" i="1"/>
  <c r="Y1590" i="1"/>
  <c r="Q1590" i="1"/>
  <c r="T1590" i="1"/>
  <c r="M1590" i="1"/>
  <c r="P1590" i="1"/>
  <c r="AH1590" i="1"/>
  <c r="AJ1590" i="1"/>
  <c r="J1590" i="1"/>
  <c r="O1590" i="1"/>
  <c r="AI1590" i="1"/>
  <c r="AO1590" i="1"/>
  <c r="AR1590" i="1"/>
  <c r="N1590" i="1"/>
  <c r="AE1590" i="1"/>
  <c r="AL2036" i="1"/>
  <c r="AJ2036" i="1"/>
  <c r="Y2036" i="1"/>
  <c r="X2036" i="1"/>
  <c r="AH2036" i="1"/>
  <c r="AE2036" i="1"/>
  <c r="K2036" i="1"/>
  <c r="AF2036" i="1"/>
  <c r="AV2036" i="1"/>
  <c r="W2036" i="1"/>
  <c r="AT2036" i="1"/>
  <c r="V2036" i="1"/>
  <c r="AC2036" i="1"/>
  <c r="AS2036" i="1"/>
  <c r="AX2036" i="1"/>
  <c r="U2036" i="1"/>
  <c r="R2036" i="1"/>
  <c r="L2036" i="1"/>
  <c r="AO2036" i="1"/>
  <c r="O2036" i="1"/>
  <c r="AP2036" i="1"/>
  <c r="S2036" i="1"/>
  <c r="J2036" i="1"/>
  <c r="AB2036" i="1"/>
  <c r="AM2036" i="1"/>
  <c r="T2036" i="1"/>
  <c r="AK2036" i="1"/>
  <c r="AD2036" i="1"/>
  <c r="H2036" i="1"/>
  <c r="N2036" i="1"/>
  <c r="AI2036" i="1"/>
  <c r="M2036" i="1"/>
  <c r="I2036" i="1"/>
  <c r="Q2036" i="1"/>
  <c r="AR2036" i="1"/>
  <c r="AG2036" i="1"/>
  <c r="AQ2036" i="1"/>
  <c r="AN2036" i="1"/>
  <c r="P2036" i="1"/>
  <c r="AU2036" i="1"/>
  <c r="Z2036" i="1"/>
  <c r="AA2036" i="1"/>
  <c r="AX1677" i="1"/>
  <c r="T1677" i="1"/>
  <c r="Y1677" i="1"/>
  <c r="O1677" i="1"/>
  <c r="AN1677" i="1"/>
  <c r="AE1677" i="1"/>
  <c r="AC1677" i="1"/>
  <c r="S1677" i="1"/>
  <c r="AP1677" i="1"/>
  <c r="I1677" i="1"/>
  <c r="AB1677" i="1"/>
  <c r="AH1677" i="1"/>
  <c r="AT1677" i="1"/>
  <c r="AQ1677" i="1"/>
  <c r="AD1677" i="1"/>
  <c r="L1677" i="1"/>
  <c r="P1677" i="1"/>
  <c r="AO1677" i="1"/>
  <c r="AK1677" i="1"/>
  <c r="J1677" i="1"/>
  <c r="N1677" i="1"/>
  <c r="AS1677" i="1"/>
  <c r="AJ1677" i="1"/>
  <c r="W1677" i="1"/>
  <c r="AR1677" i="1"/>
  <c r="Z1677" i="1"/>
  <c r="AA1677" i="1"/>
  <c r="M1677" i="1"/>
  <c r="H1677" i="1"/>
  <c r="R1677" i="1"/>
  <c r="K1677" i="1"/>
  <c r="Q1677" i="1"/>
  <c r="U1677" i="1"/>
  <c r="AV1677" i="1"/>
  <c r="AU1677" i="1"/>
  <c r="AF1677" i="1"/>
  <c r="AM1677" i="1"/>
  <c r="AL1677" i="1"/>
  <c r="V1677" i="1"/>
  <c r="X1677" i="1"/>
  <c r="AG1677" i="1"/>
  <c r="AI1677" i="1"/>
  <c r="AF1762" i="1"/>
  <c r="R1762" i="1"/>
  <c r="AT1762" i="1"/>
  <c r="K1762" i="1"/>
  <c r="O1762" i="1"/>
  <c r="AR1762" i="1"/>
  <c r="AP1762" i="1"/>
  <c r="T1762" i="1"/>
  <c r="AQ1762" i="1"/>
  <c r="AC1762" i="1"/>
  <c r="AV1762" i="1"/>
  <c r="V1762" i="1"/>
  <c r="AJ1762" i="1"/>
  <c r="H1762" i="1"/>
  <c r="AM1762" i="1"/>
  <c r="Q1762" i="1"/>
  <c r="AE1762" i="1"/>
  <c r="I1762" i="1"/>
  <c r="W1762" i="1"/>
  <c r="AH1762" i="1"/>
  <c r="AX1762" i="1"/>
  <c r="AU1762" i="1"/>
  <c r="AN1762" i="1"/>
  <c r="AG1762" i="1"/>
  <c r="AO1762" i="1"/>
  <c r="S1762" i="1"/>
  <c r="P1762" i="1"/>
  <c r="AI1762" i="1"/>
  <c r="AS1762" i="1"/>
  <c r="J1762" i="1"/>
  <c r="AL1762" i="1"/>
  <c r="N1762" i="1"/>
  <c r="Y1762" i="1"/>
  <c r="AA1762" i="1"/>
  <c r="Z1762" i="1"/>
  <c r="AD1762" i="1"/>
  <c r="L1762" i="1"/>
  <c r="AB1762" i="1"/>
  <c r="U1762" i="1"/>
  <c r="AK1762" i="1"/>
  <c r="X1762" i="1"/>
  <c r="M1762" i="1"/>
  <c r="AI2190" i="1"/>
  <c r="AA2190" i="1"/>
  <c r="Y2190" i="1"/>
  <c r="AF2190" i="1"/>
  <c r="AH2190" i="1"/>
  <c r="AQ2190" i="1"/>
  <c r="H2190" i="1"/>
  <c r="AD2190" i="1"/>
  <c r="M2190" i="1"/>
  <c r="J2190" i="1"/>
  <c r="AK2190" i="1"/>
  <c r="L2190" i="1"/>
  <c r="AP2190" i="1"/>
  <c r="R2190" i="1"/>
  <c r="AS2190" i="1"/>
  <c r="AX2190" i="1"/>
  <c r="U2190" i="1"/>
  <c r="V2190" i="1"/>
  <c r="AR2190" i="1"/>
  <c r="AO2190" i="1"/>
  <c r="T2190" i="1"/>
  <c r="AM2190" i="1"/>
  <c r="AU2190" i="1"/>
  <c r="K2190" i="1"/>
  <c r="P2190" i="1"/>
  <c r="AV2190" i="1"/>
  <c r="AT2190" i="1"/>
  <c r="O2190" i="1"/>
  <c r="S2190" i="1"/>
  <c r="AC2190" i="1"/>
  <c r="AE2190" i="1"/>
  <c r="AG2190" i="1"/>
  <c r="AN2190" i="1"/>
  <c r="W2190" i="1"/>
  <c r="X2190" i="1"/>
  <c r="I2190" i="1"/>
  <c r="N2190" i="1"/>
  <c r="AL2190" i="1"/>
  <c r="Z2190" i="1"/>
  <c r="AJ2190" i="1"/>
  <c r="AB2190" i="1"/>
  <c r="Q2190" i="1"/>
  <c r="AS1733" i="1"/>
  <c r="L1733" i="1"/>
  <c r="Q1733" i="1"/>
  <c r="AA1733" i="1"/>
  <c r="AB1733" i="1"/>
  <c r="AO1733" i="1"/>
  <c r="AU1733" i="1"/>
  <c r="AQ1733" i="1"/>
  <c r="T1733" i="1"/>
  <c r="AM1733" i="1"/>
  <c r="AX1733" i="1"/>
  <c r="V1733" i="1"/>
  <c r="AR1733" i="1"/>
  <c r="J1733" i="1"/>
  <c r="U1733" i="1"/>
  <c r="AV1733" i="1"/>
  <c r="R1733" i="1"/>
  <c r="AJ1733" i="1"/>
  <c r="AG1733" i="1"/>
  <c r="AN1733" i="1"/>
  <c r="P1733" i="1"/>
  <c r="AC1733" i="1"/>
  <c r="S1733" i="1"/>
  <c r="AT1733" i="1"/>
  <c r="O1733" i="1"/>
  <c r="AP1733" i="1"/>
  <c r="W1733" i="1"/>
  <c r="Y1733" i="1"/>
  <c r="K1733" i="1"/>
  <c r="M1733" i="1"/>
  <c r="AH1733" i="1"/>
  <c r="AL1733" i="1"/>
  <c r="AE1733" i="1"/>
  <c r="I1733" i="1"/>
  <c r="X1733" i="1"/>
  <c r="AK1733" i="1"/>
  <c r="H1733" i="1"/>
  <c r="AD1733" i="1"/>
  <c r="AF1733" i="1"/>
  <c r="N1733" i="1"/>
  <c r="Z1733" i="1"/>
  <c r="AI1733" i="1"/>
  <c r="AX1663" i="1"/>
  <c r="AK1663" i="1"/>
  <c r="AE1663" i="1"/>
  <c r="U1663" i="1"/>
  <c r="N1663" i="1"/>
  <c r="M1663" i="1"/>
  <c r="AF1663" i="1"/>
  <c r="T1663" i="1"/>
  <c r="AP1663" i="1"/>
  <c r="AS1663" i="1"/>
  <c r="I1663" i="1"/>
  <c r="V1663" i="1"/>
  <c r="Q1663" i="1"/>
  <c r="AI1663" i="1"/>
  <c r="AR1663" i="1"/>
  <c r="AT1663" i="1"/>
  <c r="R1663" i="1"/>
  <c r="L1663" i="1"/>
  <c r="X1663" i="1"/>
  <c r="AQ1663" i="1"/>
  <c r="AD1663" i="1"/>
  <c r="AJ1663" i="1"/>
  <c r="P1663" i="1"/>
  <c r="Z1663" i="1"/>
  <c r="H1663" i="1"/>
  <c r="S1663" i="1"/>
  <c r="AN1663" i="1"/>
  <c r="AC1663" i="1"/>
  <c r="O1663" i="1"/>
  <c r="K1663" i="1"/>
  <c r="AB1663" i="1"/>
  <c r="AL1663" i="1"/>
  <c r="AV1663" i="1"/>
  <c r="W1663" i="1"/>
  <c r="AM1663" i="1"/>
  <c r="AO1663" i="1"/>
  <c r="AH1663" i="1"/>
  <c r="Y1663" i="1"/>
  <c r="AA1663" i="1"/>
  <c r="J1663" i="1"/>
  <c r="AU1663" i="1"/>
  <c r="AG1663" i="1"/>
  <c r="AH2173" i="1"/>
  <c r="M2173" i="1"/>
  <c r="AQ2173" i="1"/>
  <c r="AM2173" i="1"/>
  <c r="AJ2173" i="1"/>
  <c r="AB2173" i="1"/>
  <c r="J2173" i="1"/>
  <c r="AP2173" i="1"/>
  <c r="N2173" i="1"/>
  <c r="W2173" i="1"/>
  <c r="AX2173" i="1"/>
  <c r="O2173" i="1"/>
  <c r="K2173" i="1"/>
  <c r="L2173" i="1"/>
  <c r="AI2173" i="1"/>
  <c r="V2173" i="1"/>
  <c r="AE2173" i="1"/>
  <c r="AA2173" i="1"/>
  <c r="H2173" i="1"/>
  <c r="AT2173" i="1"/>
  <c r="I2173" i="1"/>
  <c r="X2173" i="1"/>
  <c r="AR2173" i="1"/>
  <c r="AG2173" i="1"/>
  <c r="Y2173" i="1"/>
  <c r="AL2173" i="1"/>
  <c r="S2173" i="1"/>
  <c r="AV2173" i="1"/>
  <c r="AO2173" i="1"/>
  <c r="AS2173" i="1"/>
  <c r="Z2173" i="1"/>
  <c r="R2173" i="1"/>
  <c r="AN2173" i="1"/>
  <c r="AF2173" i="1"/>
  <c r="AK2173" i="1"/>
  <c r="P2173" i="1"/>
  <c r="AU2173" i="1"/>
  <c r="T2173" i="1"/>
  <c r="AD2173" i="1"/>
  <c r="AC2173" i="1"/>
  <c r="U2173" i="1"/>
  <c r="Q2173" i="1"/>
  <c r="O1658" i="1"/>
  <c r="AS1658" i="1"/>
  <c r="AR1658" i="1"/>
  <c r="AC1658" i="1"/>
  <c r="AM1658" i="1"/>
  <c r="K1658" i="1"/>
  <c r="AN1658" i="1"/>
  <c r="AG1658" i="1"/>
  <c r="I1658" i="1"/>
  <c r="M1658" i="1"/>
  <c r="Z1658" i="1"/>
  <c r="AE1658" i="1"/>
  <c r="Y1658" i="1"/>
  <c r="AV1658" i="1"/>
  <c r="AD1658" i="1"/>
  <c r="N1658" i="1"/>
  <c r="AA1658" i="1"/>
  <c r="T1658" i="1"/>
  <c r="AK1658" i="1"/>
  <c r="J1658" i="1"/>
  <c r="AH1658" i="1"/>
  <c r="X1658" i="1"/>
  <c r="H1658" i="1"/>
  <c r="Q1658" i="1"/>
  <c r="AF1658" i="1"/>
  <c r="W1658" i="1"/>
  <c r="AX1658" i="1"/>
  <c r="AB1658" i="1"/>
  <c r="AI1658" i="1"/>
  <c r="AU1658" i="1"/>
  <c r="V1658" i="1"/>
  <c r="P1658" i="1"/>
  <c r="AT1658" i="1"/>
  <c r="L1658" i="1"/>
  <c r="AQ1658" i="1"/>
  <c r="AL1658" i="1"/>
  <c r="AJ1658" i="1"/>
  <c r="AP1658" i="1"/>
  <c r="R1658" i="1"/>
  <c r="U1658" i="1"/>
  <c r="S1658" i="1"/>
  <c r="AO1658" i="1"/>
  <c r="AJ1873" i="1"/>
  <c r="AJ2009" i="1" s="1"/>
  <c r="H1873" i="1"/>
  <c r="H2009" i="1" s="1"/>
  <c r="Y1873" i="1"/>
  <c r="Y2009" i="1" s="1"/>
  <c r="V1873" i="1"/>
  <c r="V2009" i="1" s="1"/>
  <c r="AH1873" i="1"/>
  <c r="AH2009" i="1" s="1"/>
  <c r="AU1873" i="1"/>
  <c r="AU2009" i="1" s="1"/>
  <c r="AE1873" i="1"/>
  <c r="AE2009" i="1" s="1"/>
  <c r="J1873" i="1"/>
  <c r="J2009" i="1" s="1"/>
  <c r="AN1873" i="1"/>
  <c r="AN2009" i="1" s="1"/>
  <c r="Z1873" i="1"/>
  <c r="Z2009" i="1" s="1"/>
  <c r="O1873" i="1"/>
  <c r="O2009" i="1" s="1"/>
  <c r="AB1873" i="1"/>
  <c r="AB2009" i="1" s="1"/>
  <c r="I1873" i="1"/>
  <c r="I2009" i="1" s="1"/>
  <c r="AP1873" i="1"/>
  <c r="AP2009" i="1" s="1"/>
  <c r="S1873" i="1"/>
  <c r="S2009" i="1" s="1"/>
  <c r="AS1873" i="1"/>
  <c r="AS2009" i="1" s="1"/>
  <c r="AG1873" i="1"/>
  <c r="AG2009" i="1" s="1"/>
  <c r="X1873" i="1"/>
  <c r="X2009" i="1" s="1"/>
  <c r="K1873" i="1"/>
  <c r="K2009" i="1" s="1"/>
  <c r="AI1873" i="1"/>
  <c r="AI2009" i="1" s="1"/>
  <c r="AK1873" i="1"/>
  <c r="AK2009" i="1" s="1"/>
  <c r="AT1873" i="1"/>
  <c r="AT2009" i="1" s="1"/>
  <c r="AM1873" i="1"/>
  <c r="AM2009" i="1" s="1"/>
  <c r="AD1873" i="1"/>
  <c r="AD2009" i="1" s="1"/>
  <c r="W1873" i="1"/>
  <c r="W2009" i="1" s="1"/>
  <c r="AX1873" i="1"/>
  <c r="U1873" i="1"/>
  <c r="U2009" i="1" s="1"/>
  <c r="L1873" i="1"/>
  <c r="L2009" i="1" s="1"/>
  <c r="AQ1873" i="1"/>
  <c r="AQ2009" i="1" s="1"/>
  <c r="AV1873" i="1"/>
  <c r="AV2009" i="1" s="1"/>
  <c r="R1873" i="1"/>
  <c r="R2009" i="1" s="1"/>
  <c r="Q1873" i="1"/>
  <c r="Q2009" i="1" s="1"/>
  <c r="AL1873" i="1"/>
  <c r="AL2009" i="1" s="1"/>
  <c r="M1873" i="1"/>
  <c r="M2009" i="1" s="1"/>
  <c r="AA1873" i="1"/>
  <c r="AA2009" i="1" s="1"/>
  <c r="N1873" i="1"/>
  <c r="N2009" i="1" s="1"/>
  <c r="AO1873" i="1"/>
  <c r="AO2009" i="1" s="1"/>
  <c r="AF1873" i="1"/>
  <c r="AF2009" i="1" s="1"/>
  <c r="T1873" i="1"/>
  <c r="T2009" i="1" s="1"/>
  <c r="AR1873" i="1"/>
  <c r="AR2009" i="1" s="1"/>
  <c r="P1873" i="1"/>
  <c r="P2009" i="1" s="1"/>
  <c r="AC1873" i="1"/>
  <c r="AC2009" i="1" s="1"/>
  <c r="V1984" i="1"/>
  <c r="AU1984" i="1"/>
  <c r="AB1984" i="1"/>
  <c r="AP1984" i="1"/>
  <c r="AS1984" i="1"/>
  <c r="AG1984" i="1"/>
  <c r="T1984" i="1"/>
  <c r="AQ1984" i="1"/>
  <c r="AO1984" i="1"/>
  <c r="AT1984" i="1"/>
  <c r="AC1984" i="1"/>
  <c r="AE1984" i="1"/>
  <c r="X1984" i="1"/>
  <c r="Z1984" i="1"/>
  <c r="M1984" i="1"/>
  <c r="AN1984" i="1"/>
  <c r="U1984" i="1"/>
  <c r="K1984" i="1"/>
  <c r="AA1984" i="1"/>
  <c r="AF1984" i="1"/>
  <c r="AM1984" i="1"/>
  <c r="O1984" i="1"/>
  <c r="J1984" i="1"/>
  <c r="AR1984" i="1"/>
  <c r="R1984" i="1"/>
  <c r="AH1984" i="1"/>
  <c r="AJ1984" i="1"/>
  <c r="W1984" i="1"/>
  <c r="Q1984" i="1"/>
  <c r="N1984" i="1"/>
  <c r="AK1984" i="1"/>
  <c r="S1984" i="1"/>
  <c r="AD1984" i="1"/>
  <c r="Y1984" i="1"/>
  <c r="P1984" i="1"/>
  <c r="AI1984" i="1"/>
  <c r="L1984" i="1"/>
  <c r="AX1984" i="1"/>
  <c r="H1984" i="1"/>
  <c r="AV1984" i="1"/>
  <c r="I1984" i="1"/>
  <c r="AL1984" i="1"/>
  <c r="O1678" i="1"/>
  <c r="AV1678" i="1"/>
  <c r="AL1678" i="1"/>
  <c r="AC1678" i="1"/>
  <c r="H1678" i="1"/>
  <c r="AA1678" i="1"/>
  <c r="AB1678" i="1"/>
  <c r="Y1678" i="1"/>
  <c r="M1678" i="1"/>
  <c r="W1678" i="1"/>
  <c r="AG1678" i="1"/>
  <c r="AE1678" i="1"/>
  <c r="AH1678" i="1"/>
  <c r="L1678" i="1"/>
  <c r="AS1678" i="1"/>
  <c r="X1678" i="1"/>
  <c r="AQ1678" i="1"/>
  <c r="N1678" i="1"/>
  <c r="AT1678" i="1"/>
  <c r="AO1678" i="1"/>
  <c r="P1678" i="1"/>
  <c r="Z1678" i="1"/>
  <c r="AF1678" i="1"/>
  <c r="K1678" i="1"/>
  <c r="AD1678" i="1"/>
  <c r="AN1678" i="1"/>
  <c r="I1678" i="1"/>
  <c r="AP1678" i="1"/>
  <c r="AJ1678" i="1"/>
  <c r="AU1678" i="1"/>
  <c r="AR1678" i="1"/>
  <c r="V1678" i="1"/>
  <c r="AM1678" i="1"/>
  <c r="U1678" i="1"/>
  <c r="S1678" i="1"/>
  <c r="T1678" i="1"/>
  <c r="AX1678" i="1"/>
  <c r="AK1678" i="1"/>
  <c r="J1678" i="1"/>
  <c r="AI1678" i="1"/>
  <c r="R1678" i="1"/>
  <c r="Q1678" i="1"/>
  <c r="I1986" i="1"/>
  <c r="AD1986" i="1"/>
  <c r="H1986" i="1"/>
  <c r="AC1986" i="1"/>
  <c r="AU1986" i="1"/>
  <c r="Q1986" i="1"/>
  <c r="P1986" i="1"/>
  <c r="V1986" i="1"/>
  <c r="AQ1986" i="1"/>
  <c r="J1986" i="1"/>
  <c r="Y1986" i="1"/>
  <c r="Z1986" i="1"/>
  <c r="X1986" i="1"/>
  <c r="AS1986" i="1"/>
  <c r="AP1986" i="1"/>
  <c r="K1986" i="1"/>
  <c r="AV1986" i="1"/>
  <c r="AF1986" i="1"/>
  <c r="U1986" i="1"/>
  <c r="AR1986" i="1"/>
  <c r="AA1986" i="1"/>
  <c r="M1986" i="1"/>
  <c r="AB1986" i="1"/>
  <c r="R1986" i="1"/>
  <c r="AG1986" i="1"/>
  <c r="AJ1986" i="1"/>
  <c r="AM1986" i="1"/>
  <c r="AT1986" i="1"/>
  <c r="AN1986" i="1"/>
  <c r="AK1986" i="1"/>
  <c r="T1986" i="1"/>
  <c r="AE1986" i="1"/>
  <c r="AI1986" i="1"/>
  <c r="W1986" i="1"/>
  <c r="S1986" i="1"/>
  <c r="AH1986" i="1"/>
  <c r="O1986" i="1"/>
  <c r="N1986" i="1"/>
  <c r="AX1986" i="1"/>
  <c r="AO1986" i="1"/>
  <c r="AL1986" i="1"/>
  <c r="L1986" i="1"/>
  <c r="AF1558" i="1"/>
  <c r="AO1558" i="1"/>
  <c r="AI1558" i="1"/>
  <c r="O1558" i="1"/>
  <c r="AL1558" i="1"/>
  <c r="AR1558" i="1"/>
  <c r="Q1558" i="1"/>
  <c r="T1558" i="1"/>
  <c r="AK1558" i="1"/>
  <c r="AM1558" i="1"/>
  <c r="AV1558" i="1"/>
  <c r="AA1558" i="1"/>
  <c r="AJ1558" i="1"/>
  <c r="X1558" i="1"/>
  <c r="N1558" i="1"/>
  <c r="W1558" i="1"/>
  <c r="J1558" i="1"/>
  <c r="M1558" i="1"/>
  <c r="Y1558" i="1"/>
  <c r="I1558" i="1"/>
  <c r="AX1558" i="1"/>
  <c r="U1558" i="1"/>
  <c r="R1558" i="1"/>
  <c r="AS1558" i="1"/>
  <c r="AH1558" i="1"/>
  <c r="AT1558" i="1"/>
  <c r="P1558" i="1"/>
  <c r="AP1558" i="1"/>
  <c r="Z1558" i="1"/>
  <c r="AG1558" i="1"/>
  <c r="AU1558" i="1"/>
  <c r="AQ1558" i="1"/>
  <c r="K1558" i="1"/>
  <c r="AB1558" i="1"/>
  <c r="AN1558" i="1"/>
  <c r="AC1558" i="1"/>
  <c r="S1558" i="1"/>
  <c r="V1558" i="1"/>
  <c r="AD1558" i="1"/>
  <c r="AE1558" i="1"/>
  <c r="L1558" i="1"/>
  <c r="H1558" i="1"/>
  <c r="AX1737" i="1"/>
  <c r="AD1737" i="1"/>
  <c r="L1737" i="1"/>
  <c r="AO1737" i="1"/>
  <c r="M1737" i="1"/>
  <c r="AB1737" i="1"/>
  <c r="Z1737" i="1"/>
  <c r="AV1737" i="1"/>
  <c r="R1737" i="1"/>
  <c r="W1737" i="1"/>
  <c r="AF1737" i="1"/>
  <c r="U1737" i="1"/>
  <c r="AT1737" i="1"/>
  <c r="AR1737" i="1"/>
  <c r="AH1737" i="1"/>
  <c r="AS1737" i="1"/>
  <c r="Q1737" i="1"/>
  <c r="AP1737" i="1"/>
  <c r="AJ1737" i="1"/>
  <c r="K1737" i="1"/>
  <c r="AC1737" i="1"/>
  <c r="AE1737" i="1"/>
  <c r="AI1737" i="1"/>
  <c r="AQ1737" i="1"/>
  <c r="AG1737" i="1"/>
  <c r="AM1737" i="1"/>
  <c r="V1737" i="1"/>
  <c r="P1737" i="1"/>
  <c r="AN1737" i="1"/>
  <c r="J1737" i="1"/>
  <c r="Y1737" i="1"/>
  <c r="S1737" i="1"/>
  <c r="AU1737" i="1"/>
  <c r="AA1737" i="1"/>
  <c r="I1737" i="1"/>
  <c r="H1737" i="1"/>
  <c r="AK1737" i="1"/>
  <c r="X1737" i="1"/>
  <c r="N1737" i="1"/>
  <c r="T1737" i="1"/>
  <c r="AL1737" i="1"/>
  <c r="O1737" i="1"/>
  <c r="AX1613" i="1"/>
  <c r="AC1613" i="1"/>
  <c r="AA1613" i="1"/>
  <c r="M1613" i="1"/>
  <c r="Z1613" i="1"/>
  <c r="N1613" i="1"/>
  <c r="AS1613" i="1"/>
  <c r="AF1613" i="1"/>
  <c r="I1613" i="1"/>
  <c r="AP1613" i="1"/>
  <c r="Y1613" i="1"/>
  <c r="R1613" i="1"/>
  <c r="O1613" i="1"/>
  <c r="AU1613" i="1"/>
  <c r="U1613" i="1"/>
  <c r="S1613" i="1"/>
  <c r="AD1613" i="1"/>
  <c r="AJ1613" i="1"/>
  <c r="AM1613" i="1"/>
  <c r="AO1613" i="1"/>
  <c r="AN1613" i="1"/>
  <c r="T1613" i="1"/>
  <c r="AH1613" i="1"/>
  <c r="AV1613" i="1"/>
  <c r="P1613" i="1"/>
  <c r="W1613" i="1"/>
  <c r="K1613" i="1"/>
  <c r="H1613" i="1"/>
  <c r="V1613" i="1"/>
  <c r="Q1613" i="1"/>
  <c r="L1613" i="1"/>
  <c r="J1613" i="1"/>
  <c r="AG1613" i="1"/>
  <c r="AI1613" i="1"/>
  <c r="AK1613" i="1"/>
  <c r="AQ1613" i="1"/>
  <c r="AT1613" i="1"/>
  <c r="AB1613" i="1"/>
  <c r="AE1613" i="1"/>
  <c r="X1613" i="1"/>
  <c r="AR1613" i="1"/>
  <c r="AL1613" i="1"/>
  <c r="T1898" i="1"/>
  <c r="J1898" i="1"/>
  <c r="K1898" i="1"/>
  <c r="S1898" i="1"/>
  <c r="AM1898" i="1"/>
  <c r="V1898" i="1"/>
  <c r="R1898" i="1"/>
  <c r="AO1898" i="1"/>
  <c r="W1898" i="1"/>
  <c r="AG1898" i="1"/>
  <c r="AH1898" i="1"/>
  <c r="AD1898" i="1"/>
  <c r="AQ1898" i="1"/>
  <c r="AN1898" i="1"/>
  <c r="AL1898" i="1"/>
  <c r="O1898" i="1"/>
  <c r="U1898" i="1"/>
  <c r="N1898" i="1"/>
  <c r="AC1898" i="1"/>
  <c r="AP1898" i="1"/>
  <c r="AU1898" i="1"/>
  <c r="Q1898" i="1"/>
  <c r="AK1898" i="1"/>
  <c r="AV1898" i="1"/>
  <c r="AA1898" i="1"/>
  <c r="AI1898" i="1"/>
  <c r="I1898" i="1"/>
  <c r="AF1898" i="1"/>
  <c r="AJ1898" i="1"/>
  <c r="AS1898" i="1"/>
  <c r="M1898" i="1"/>
  <c r="L1898" i="1"/>
  <c r="X1898" i="1"/>
  <c r="AX1898" i="1"/>
  <c r="P1898" i="1"/>
  <c r="AR1898" i="1"/>
  <c r="Y1898" i="1"/>
  <c r="Z1898" i="1"/>
  <c r="AE1898" i="1"/>
  <c r="AB1898" i="1"/>
  <c r="AT1898" i="1"/>
  <c r="H1898" i="1"/>
  <c r="AC2137" i="1"/>
  <c r="O2137" i="1"/>
  <c r="AJ2137" i="1"/>
  <c r="AI2137" i="1"/>
  <c r="AL2137" i="1"/>
  <c r="AO2137" i="1"/>
  <c r="W2137" i="1"/>
  <c r="AR2137" i="1"/>
  <c r="Z2137" i="1"/>
  <c r="V2137" i="1"/>
  <c r="AV2137" i="1"/>
  <c r="J2137" i="1"/>
  <c r="T2137" i="1"/>
  <c r="N2137" i="1"/>
  <c r="AQ2137" i="1"/>
  <c r="AM2137" i="1"/>
  <c r="AB2137" i="1"/>
  <c r="AU2137" i="1"/>
  <c r="S2137" i="1"/>
  <c r="L2137" i="1"/>
  <c r="AD2137" i="1"/>
  <c r="AH2137" i="1"/>
  <c r="AN2137" i="1"/>
  <c r="AP2137" i="1"/>
  <c r="AS2137" i="1"/>
  <c r="I2137" i="1"/>
  <c r="M2137" i="1"/>
  <c r="H2137" i="1"/>
  <c r="Y2137" i="1"/>
  <c r="R2137" i="1"/>
  <c r="AF2137" i="1"/>
  <c r="AK2137" i="1"/>
  <c r="X2137" i="1"/>
  <c r="P2137" i="1"/>
  <c r="AT2137" i="1"/>
  <c r="AG2137" i="1"/>
  <c r="K2137" i="1"/>
  <c r="AE2137" i="1"/>
  <c r="AA2137" i="1"/>
  <c r="Q2137" i="1"/>
  <c r="AX2137" i="1"/>
  <c r="U2137" i="1"/>
  <c r="AF1645" i="1"/>
  <c r="AD1645" i="1"/>
  <c r="J1645" i="1"/>
  <c r="AP1645" i="1"/>
  <c r="AO1645" i="1"/>
  <c r="AR1645" i="1"/>
  <c r="AT1645" i="1"/>
  <c r="AJ1645" i="1"/>
  <c r="U1645" i="1"/>
  <c r="S1645" i="1"/>
  <c r="AV1645" i="1"/>
  <c r="Q1645" i="1"/>
  <c r="T1645" i="1"/>
  <c r="V1645" i="1"/>
  <c r="AG1645" i="1"/>
  <c r="W1645" i="1"/>
  <c r="K1645" i="1"/>
  <c r="AH1645" i="1"/>
  <c r="H1645" i="1"/>
  <c r="AL1645" i="1"/>
  <c r="AC1645" i="1"/>
  <c r="M1645" i="1"/>
  <c r="L1645" i="1"/>
  <c r="AE1645" i="1"/>
  <c r="AN1645" i="1"/>
  <c r="I1645" i="1"/>
  <c r="AI1645" i="1"/>
  <c r="AB1645" i="1"/>
  <c r="AU1645" i="1"/>
  <c r="R1645" i="1"/>
  <c r="Z1645" i="1"/>
  <c r="AS1645" i="1"/>
  <c r="O1645" i="1"/>
  <c r="AQ1645" i="1"/>
  <c r="Y1645" i="1"/>
  <c r="AK1645" i="1"/>
  <c r="AX1645" i="1"/>
  <c r="N1645" i="1"/>
  <c r="X1645" i="1"/>
  <c r="P1645" i="1"/>
  <c r="AA1645" i="1"/>
  <c r="AM1645" i="1"/>
  <c r="AK2178" i="1"/>
  <c r="P2178" i="1"/>
  <c r="N2178" i="1"/>
  <c r="T2178" i="1"/>
  <c r="AQ2178" i="1"/>
  <c r="AC2178" i="1"/>
  <c r="H2178" i="1"/>
  <c r="R2178" i="1"/>
  <c r="Q2178" i="1"/>
  <c r="M2178" i="1"/>
  <c r="AX2178" i="1"/>
  <c r="U2178" i="1"/>
  <c r="W2178" i="1"/>
  <c r="AI2178" i="1"/>
  <c r="AO2178" i="1"/>
  <c r="V2178" i="1"/>
  <c r="S2178" i="1"/>
  <c r="AV2178" i="1"/>
  <c r="K2178" i="1"/>
  <c r="AA2178" i="1"/>
  <c r="J2178" i="1"/>
  <c r="AU2178" i="1"/>
  <c r="AB2178" i="1"/>
  <c r="AH2178" i="1"/>
  <c r="AR2178" i="1"/>
  <c r="AS2178" i="1"/>
  <c r="AF2178" i="1"/>
  <c r="AL2178" i="1"/>
  <c r="AP2178" i="1"/>
  <c r="Z2178" i="1"/>
  <c r="AD2178" i="1"/>
  <c r="X2178" i="1"/>
  <c r="AJ2178" i="1"/>
  <c r="AN2178" i="1"/>
  <c r="AT2178" i="1"/>
  <c r="O2178" i="1"/>
  <c r="L2178" i="1"/>
  <c r="I2178" i="1"/>
  <c r="AG2178" i="1"/>
  <c r="Y2178" i="1"/>
  <c r="AE2178" i="1"/>
  <c r="AM2178" i="1"/>
  <c r="AX1627" i="1"/>
  <c r="X1627" i="1"/>
  <c r="Q1627" i="1"/>
  <c r="H1627" i="1"/>
  <c r="V1627" i="1"/>
  <c r="AG1627" i="1"/>
  <c r="S1627" i="1"/>
  <c r="AR1627" i="1"/>
  <c r="AH1627" i="1"/>
  <c r="AO1627" i="1"/>
  <c r="AK1627" i="1"/>
  <c r="N1627" i="1"/>
  <c r="AS1627" i="1"/>
  <c r="AA1627" i="1"/>
  <c r="AQ1627" i="1"/>
  <c r="M1627" i="1"/>
  <c r="J1627" i="1"/>
  <c r="AN1627" i="1"/>
  <c r="L1627" i="1"/>
  <c r="AC1627" i="1"/>
  <c r="AL1627" i="1"/>
  <c r="AV1627" i="1"/>
  <c r="AD1627" i="1"/>
  <c r="AM1627" i="1"/>
  <c r="I1627" i="1"/>
  <c r="AB1627" i="1"/>
  <c r="O1627" i="1"/>
  <c r="AT1627" i="1"/>
  <c r="R1627" i="1"/>
  <c r="AU1627" i="1"/>
  <c r="P1627" i="1"/>
  <c r="AE1627" i="1"/>
  <c r="AJ1627" i="1"/>
  <c r="Z1627" i="1"/>
  <c r="AI1627" i="1"/>
  <c r="W1627" i="1"/>
  <c r="AP1627" i="1"/>
  <c r="U1627" i="1"/>
  <c r="AF1627" i="1"/>
  <c r="T1627" i="1"/>
  <c r="K1627" i="1"/>
  <c r="Y1627" i="1"/>
  <c r="AA2034" i="1"/>
  <c r="Z2034" i="1"/>
  <c r="Q2034" i="1"/>
  <c r="AU2034" i="1"/>
  <c r="U2034" i="1"/>
  <c r="S2034" i="1"/>
  <c r="AL2034" i="1"/>
  <c r="AJ2034" i="1"/>
  <c r="AH2034" i="1"/>
  <c r="AO2034" i="1"/>
  <c r="AX2034" i="1"/>
  <c r="K2034" i="1"/>
  <c r="AN2034" i="1"/>
  <c r="J2034" i="1"/>
  <c r="AE2034" i="1"/>
  <c r="AG2034" i="1"/>
  <c r="AT2034" i="1"/>
  <c r="AB2034" i="1"/>
  <c r="T2034" i="1"/>
  <c r="V2034" i="1"/>
  <c r="AK2034" i="1"/>
  <c r="AF2034" i="1"/>
  <c r="R2034" i="1"/>
  <c r="O2034" i="1"/>
  <c r="Y2034" i="1"/>
  <c r="M2034" i="1"/>
  <c r="AM2034" i="1"/>
  <c r="AQ2034" i="1"/>
  <c r="AR2034" i="1"/>
  <c r="I2034" i="1"/>
  <c r="W2034" i="1"/>
  <c r="P2034" i="1"/>
  <c r="AP2034" i="1"/>
  <c r="L2034" i="1"/>
  <c r="AV2034" i="1"/>
  <c r="AC2034" i="1"/>
  <c r="N2034" i="1"/>
  <c r="AI2034" i="1"/>
  <c r="X2034" i="1"/>
  <c r="AD2034" i="1"/>
  <c r="AS2034" i="1"/>
  <c r="H2034" i="1"/>
  <c r="AD2242" i="1"/>
  <c r="O2242" i="1"/>
  <c r="M2242" i="1"/>
  <c r="AM2242" i="1"/>
  <c r="U2242" i="1"/>
  <c r="AL2242" i="1"/>
  <c r="Q2242" i="1"/>
  <c r="AQ2242" i="1"/>
  <c r="Y2242" i="1"/>
  <c r="S2242" i="1"/>
  <c r="AX2242" i="1"/>
  <c r="AE2242" i="1"/>
  <c r="AH2242" i="1"/>
  <c r="AS2242" i="1"/>
  <c r="AP2242" i="1"/>
  <c r="AJ2242" i="1"/>
  <c r="AT2242" i="1"/>
  <c r="L2242" i="1"/>
  <c r="R2242" i="1"/>
  <c r="AF2242" i="1"/>
  <c r="H2242" i="1"/>
  <c r="AU2242" i="1"/>
  <c r="J2242" i="1"/>
  <c r="AC2242" i="1"/>
  <c r="W2242" i="1"/>
  <c r="AO2242" i="1"/>
  <c r="AR2242" i="1"/>
  <c r="AA2242" i="1"/>
  <c r="AI2242" i="1"/>
  <c r="V2242" i="1"/>
  <c r="AB2242" i="1"/>
  <c r="AG2242" i="1"/>
  <c r="AK2242" i="1"/>
  <c r="Z2242" i="1"/>
  <c r="N2242" i="1"/>
  <c r="T2242" i="1"/>
  <c r="I2242" i="1"/>
  <c r="K2242" i="1"/>
  <c r="P2242" i="1"/>
  <c r="AN2242" i="1"/>
  <c r="X2242" i="1"/>
  <c r="AV2242" i="1"/>
  <c r="I1847" i="1"/>
  <c r="AP1847" i="1"/>
  <c r="AQ1847" i="1"/>
  <c r="AC1847" i="1"/>
  <c r="AF1847" i="1"/>
  <c r="V1847" i="1"/>
  <c r="AA1847" i="1"/>
  <c r="AT1847" i="1"/>
  <c r="R1847" i="1"/>
  <c r="O1847" i="1"/>
  <c r="AH1847" i="1"/>
  <c r="T1847" i="1"/>
  <c r="AN1847" i="1"/>
  <c r="M1847" i="1"/>
  <c r="AU1847" i="1"/>
  <c r="P1847" i="1"/>
  <c r="K1847" i="1"/>
  <c r="AJ1847" i="1"/>
  <c r="U1847" i="1"/>
  <c r="H1847" i="1"/>
  <c r="AM1847" i="1"/>
  <c r="L1847" i="1"/>
  <c r="Z1847" i="1"/>
  <c r="J1847" i="1"/>
  <c r="AL1847" i="1"/>
  <c r="N1847" i="1"/>
  <c r="AO1847" i="1"/>
  <c r="AV1847" i="1"/>
  <c r="AG1847" i="1"/>
  <c r="Y1847" i="1"/>
  <c r="AI1847" i="1"/>
  <c r="S1847" i="1"/>
  <c r="AD1847" i="1"/>
  <c r="AR1847" i="1"/>
  <c r="AX1847" i="1"/>
  <c r="W1847" i="1"/>
  <c r="AK1847" i="1"/>
  <c r="AS1847" i="1"/>
  <c r="Q1847" i="1"/>
  <c r="AB1847" i="1"/>
  <c r="X1847" i="1"/>
  <c r="AE1847" i="1"/>
  <c r="AK2082" i="1"/>
  <c r="AL2082" i="1"/>
  <c r="AN2082" i="1"/>
  <c r="T2082" i="1"/>
  <c r="AH2082" i="1"/>
  <c r="M2082" i="1"/>
  <c r="AT2082" i="1"/>
  <c r="L2082" i="1"/>
  <c r="AE2082" i="1"/>
  <c r="AA2082" i="1"/>
  <c r="AX2082" i="1"/>
  <c r="AJ2082" i="1"/>
  <c r="Y2082" i="1"/>
  <c r="H2082" i="1"/>
  <c r="J2082" i="1"/>
  <c r="AG2082" i="1"/>
  <c r="O2082" i="1"/>
  <c r="W2082" i="1"/>
  <c r="I2082" i="1"/>
  <c r="AP2082" i="1"/>
  <c r="AI2082" i="1"/>
  <c r="AS2082" i="1"/>
  <c r="Q2082" i="1"/>
  <c r="AB2082" i="1"/>
  <c r="AD2082" i="1"/>
  <c r="AC2082" i="1"/>
  <c r="X2082" i="1"/>
  <c r="V2082" i="1"/>
  <c r="AU2082" i="1"/>
  <c r="Z2082" i="1"/>
  <c r="AF2082" i="1"/>
  <c r="AO2082" i="1"/>
  <c r="K2082" i="1"/>
  <c r="P2082" i="1"/>
  <c r="N2082" i="1"/>
  <c r="AM2082" i="1"/>
  <c r="U2082" i="1"/>
  <c r="AQ2082" i="1"/>
  <c r="AR2082" i="1"/>
  <c r="S2082" i="1"/>
  <c r="AV2082" i="1"/>
  <c r="R2082" i="1"/>
  <c r="AS1749" i="1"/>
  <c r="S1749" i="1"/>
  <c r="Q1749" i="1"/>
  <c r="AK1749" i="1"/>
  <c r="I1749" i="1"/>
  <c r="AH1749" i="1"/>
  <c r="AF1749" i="1"/>
  <c r="Z1749" i="1"/>
  <c r="L1749" i="1"/>
  <c r="AM1749" i="1"/>
  <c r="AX1749" i="1"/>
  <c r="V1749" i="1"/>
  <c r="H1749" i="1"/>
  <c r="J1749" i="1"/>
  <c r="AT1749" i="1"/>
  <c r="Y1749" i="1"/>
  <c r="O1749" i="1"/>
  <c r="AA1749" i="1"/>
  <c r="AP1749" i="1"/>
  <c r="U1749" i="1"/>
  <c r="T1749" i="1"/>
  <c r="AC1749" i="1"/>
  <c r="AQ1749" i="1"/>
  <c r="AB1749" i="1"/>
  <c r="AR1749" i="1"/>
  <c r="P1749" i="1"/>
  <c r="AV1749" i="1"/>
  <c r="R1749" i="1"/>
  <c r="AD1749" i="1"/>
  <c r="AN1749" i="1"/>
  <c r="AI1749" i="1"/>
  <c r="AL1749" i="1"/>
  <c r="AE1749" i="1"/>
  <c r="AO1749" i="1"/>
  <c r="AJ1749" i="1"/>
  <c r="N1749" i="1"/>
  <c r="W1749" i="1"/>
  <c r="AG1749" i="1"/>
  <c r="M1749" i="1"/>
  <c r="X1749" i="1"/>
  <c r="AU1749" i="1"/>
  <c r="K1749" i="1"/>
  <c r="AB1811" i="1"/>
  <c r="AA1811" i="1"/>
  <c r="AQ1811" i="1"/>
  <c r="AG1811" i="1"/>
  <c r="N1811" i="1"/>
  <c r="AU1811" i="1"/>
  <c r="P1811" i="1"/>
  <c r="V1811" i="1"/>
  <c r="AJ1811" i="1"/>
  <c r="T1811" i="1"/>
  <c r="AX1811" i="1"/>
  <c r="L1811" i="1"/>
  <c r="AO1811" i="1"/>
  <c r="O1811" i="1"/>
  <c r="AC1811" i="1"/>
  <c r="AN1811" i="1"/>
  <c r="J1811" i="1"/>
  <c r="Z1811" i="1"/>
  <c r="AH1811" i="1"/>
  <c r="AL1811" i="1"/>
  <c r="AE1811" i="1"/>
  <c r="AP1811" i="1"/>
  <c r="S1811" i="1"/>
  <c r="Y1811" i="1"/>
  <c r="U1811" i="1"/>
  <c r="AT1811" i="1"/>
  <c r="AD1811" i="1"/>
  <c r="AR1811" i="1"/>
  <c r="AF1811" i="1"/>
  <c r="AI1811" i="1"/>
  <c r="AV1811" i="1"/>
  <c r="W1811" i="1"/>
  <c r="X1811" i="1"/>
  <c r="I1811" i="1"/>
  <c r="AK1811" i="1"/>
  <c r="R1811" i="1"/>
  <c r="AM1811" i="1"/>
  <c r="M1811" i="1"/>
  <c r="K1811" i="1"/>
  <c r="Q1811" i="1"/>
  <c r="H1811" i="1"/>
  <c r="AS1811" i="1"/>
  <c r="AX1702" i="1"/>
  <c r="AB1702" i="1"/>
  <c r="N1702" i="1"/>
  <c r="T1702" i="1"/>
  <c r="Q1702" i="1"/>
  <c r="K1702" i="1"/>
  <c r="AR1702" i="1"/>
  <c r="AO1702" i="1"/>
  <c r="L1702" i="1"/>
  <c r="AF1702" i="1"/>
  <c r="AD1702" i="1"/>
  <c r="O1702" i="1"/>
  <c r="I1702" i="1"/>
  <c r="J1702" i="1"/>
  <c r="Y1702" i="1"/>
  <c r="AJ1702" i="1"/>
  <c r="AA1702" i="1"/>
  <c r="AT1702" i="1"/>
  <c r="AV1702" i="1"/>
  <c r="AG1702" i="1"/>
  <c r="AM1702" i="1"/>
  <c r="Z1702" i="1"/>
  <c r="H1702" i="1"/>
  <c r="AK1702" i="1"/>
  <c r="AQ1702" i="1"/>
  <c r="AP1702" i="1"/>
  <c r="AL1702" i="1"/>
  <c r="AC1702" i="1"/>
  <c r="W1702" i="1"/>
  <c r="V1702" i="1"/>
  <c r="S1702" i="1"/>
  <c r="R1702" i="1"/>
  <c r="P1702" i="1"/>
  <c r="X1702" i="1"/>
  <c r="AI1702" i="1"/>
  <c r="AS1702" i="1"/>
  <c r="AE1702" i="1"/>
  <c r="M1702" i="1"/>
  <c r="AU1702" i="1"/>
  <c r="AH1702" i="1"/>
  <c r="AN1702" i="1"/>
  <c r="U1702" i="1"/>
  <c r="AO1961" i="1"/>
  <c r="AU1961" i="1"/>
  <c r="S1961" i="1"/>
  <c r="V1961" i="1"/>
  <c r="AR1961" i="1"/>
  <c r="J1961" i="1"/>
  <c r="AK1961" i="1"/>
  <c r="AV1961" i="1"/>
  <c r="AT1961" i="1"/>
  <c r="Z1961" i="1"/>
  <c r="Y1961" i="1"/>
  <c r="O1961" i="1"/>
  <c r="AA1961" i="1"/>
  <c r="AS1961" i="1"/>
  <c r="L1961" i="1"/>
  <c r="Q1961" i="1"/>
  <c r="AI1961" i="1"/>
  <c r="X1961" i="1"/>
  <c r="H1961" i="1"/>
  <c r="P1961" i="1"/>
  <c r="AX1961" i="1"/>
  <c r="I1961" i="1"/>
  <c r="AN1961" i="1"/>
  <c r="W1961" i="1"/>
  <c r="T1961" i="1"/>
  <c r="AB1961" i="1"/>
  <c r="K1961" i="1"/>
  <c r="AH1961" i="1"/>
  <c r="AQ1961" i="1"/>
  <c r="AE1961" i="1"/>
  <c r="R1961" i="1"/>
  <c r="M1961" i="1"/>
  <c r="AF1961" i="1"/>
  <c r="AD1961" i="1"/>
  <c r="AG1961" i="1"/>
  <c r="AC1961" i="1"/>
  <c r="AM1961" i="1"/>
  <c r="AL1961" i="1"/>
  <c r="AP1961" i="1"/>
  <c r="N1961" i="1"/>
  <c r="AJ1961" i="1"/>
  <c r="U1961" i="1"/>
  <c r="S1801" i="1"/>
  <c r="AP1801" i="1"/>
  <c r="M1801" i="1"/>
  <c r="R1801" i="1"/>
  <c r="AB1801" i="1"/>
  <c r="W1801" i="1"/>
  <c r="AS1801" i="1"/>
  <c r="Y1801" i="1"/>
  <c r="AD1801" i="1"/>
  <c r="AO1801" i="1"/>
  <c r="Z1801" i="1"/>
  <c r="AG1801" i="1"/>
  <c r="AK1801" i="1"/>
  <c r="P1801" i="1"/>
  <c r="AJ1801" i="1"/>
  <c r="Q1801" i="1"/>
  <c r="AN1801" i="1"/>
  <c r="AH1801" i="1"/>
  <c r="O1801" i="1"/>
  <c r="AL1801" i="1"/>
  <c r="AE1801" i="1"/>
  <c r="AV1801" i="1"/>
  <c r="L1801" i="1"/>
  <c r="U1801" i="1"/>
  <c r="H1801" i="1"/>
  <c r="AI1801" i="1"/>
  <c r="AU1801" i="1"/>
  <c r="AR1801" i="1"/>
  <c r="AT1801" i="1"/>
  <c r="I1801" i="1"/>
  <c r="AC1801" i="1"/>
  <c r="AQ1801" i="1"/>
  <c r="V1801" i="1"/>
  <c r="X1801" i="1"/>
  <c r="AA1801" i="1"/>
  <c r="AX1801" i="1"/>
  <c r="K1801" i="1"/>
  <c r="J1801" i="1"/>
  <c r="AF1801" i="1"/>
  <c r="AM1801" i="1"/>
  <c r="N1801" i="1"/>
  <c r="T1801" i="1"/>
  <c r="H1979" i="1"/>
  <c r="Q1979" i="1"/>
  <c r="W1979" i="1"/>
  <c r="AR1979" i="1"/>
  <c r="AD1979" i="1"/>
  <c r="AF1979" i="1"/>
  <c r="AE1979" i="1"/>
  <c r="M1979" i="1"/>
  <c r="O1979" i="1"/>
  <c r="AO1979" i="1"/>
  <c r="AI1979" i="1"/>
  <c r="R1979" i="1"/>
  <c r="AG1979" i="1"/>
  <c r="AB1979" i="1"/>
  <c r="N1979" i="1"/>
  <c r="AQ1979" i="1"/>
  <c r="AT1979" i="1"/>
  <c r="V1979" i="1"/>
  <c r="AL1979" i="1"/>
  <c r="AV1979" i="1"/>
  <c r="AX1979" i="1"/>
  <c r="AN1979" i="1"/>
  <c r="L1979" i="1"/>
  <c r="K1979" i="1"/>
  <c r="J1979" i="1"/>
  <c r="AA1979" i="1"/>
  <c r="S1979" i="1"/>
  <c r="AC1979" i="1"/>
  <c r="AP1979" i="1"/>
  <c r="AS1979" i="1"/>
  <c r="Z1979" i="1"/>
  <c r="AH1979" i="1"/>
  <c r="AU1979" i="1"/>
  <c r="P1979" i="1"/>
  <c r="U1979" i="1"/>
  <c r="AK1979" i="1"/>
  <c r="AJ1979" i="1"/>
  <c r="T1979" i="1"/>
  <c r="Y1979" i="1"/>
  <c r="X1979" i="1"/>
  <c r="I1979" i="1"/>
  <c r="AM1979" i="1"/>
  <c r="AJ1570" i="1"/>
  <c r="AT1570" i="1"/>
  <c r="W1570" i="1"/>
  <c r="AH1570" i="1"/>
  <c r="AD1570" i="1"/>
  <c r="AA1570" i="1"/>
  <c r="Z1570" i="1"/>
  <c r="AN1570" i="1"/>
  <c r="M1570" i="1"/>
  <c r="AQ1570" i="1"/>
  <c r="K1570" i="1"/>
  <c r="AK1570" i="1"/>
  <c r="X1570" i="1"/>
  <c r="AB1570" i="1"/>
  <c r="P1570" i="1"/>
  <c r="J1570" i="1"/>
  <c r="AS1570" i="1"/>
  <c r="Q1570" i="1"/>
  <c r="AI1570" i="1"/>
  <c r="S1570" i="1"/>
  <c r="AX1570" i="1"/>
  <c r="AO1570" i="1"/>
  <c r="V1570" i="1"/>
  <c r="AM1570" i="1"/>
  <c r="Y1570" i="1"/>
  <c r="N1570" i="1"/>
  <c r="T1570" i="1"/>
  <c r="O1570" i="1"/>
  <c r="AE1570" i="1"/>
  <c r="AC1570" i="1"/>
  <c r="I1570" i="1"/>
  <c r="U1570" i="1"/>
  <c r="R1570" i="1"/>
  <c r="AV1570" i="1"/>
  <c r="AR1570" i="1"/>
  <c r="AG1570" i="1"/>
  <c r="L1570" i="1"/>
  <c r="AL1570" i="1"/>
  <c r="AP1570" i="1"/>
  <c r="AU1570" i="1"/>
  <c r="H1570" i="1"/>
  <c r="AF1570" i="1"/>
  <c r="V1960" i="1"/>
  <c r="AU1960" i="1"/>
  <c r="L1960" i="1"/>
  <c r="AN1960" i="1"/>
  <c r="P1960" i="1"/>
  <c r="AH1960" i="1"/>
  <c r="X1960" i="1"/>
  <c r="AJ1960" i="1"/>
  <c r="H1960" i="1"/>
  <c r="N1960" i="1"/>
  <c r="I1960" i="1"/>
  <c r="AL1960" i="1"/>
  <c r="AF1960" i="1"/>
  <c r="Y1960" i="1"/>
  <c r="AR1960" i="1"/>
  <c r="AK1960" i="1"/>
  <c r="K1960" i="1"/>
  <c r="M1960" i="1"/>
  <c r="J1960" i="1"/>
  <c r="AC1960" i="1"/>
  <c r="AT1960" i="1"/>
  <c r="AX1960" i="1"/>
  <c r="U1960" i="1"/>
  <c r="AD1960" i="1"/>
  <c r="AA1960" i="1"/>
  <c r="AP1960" i="1"/>
  <c r="AM1960" i="1"/>
  <c r="Q1960" i="1"/>
  <c r="W1960" i="1"/>
  <c r="AQ1960" i="1"/>
  <c r="AI1960" i="1"/>
  <c r="AV1960" i="1"/>
  <c r="O1960" i="1"/>
  <c r="T1960" i="1"/>
  <c r="AG1960" i="1"/>
  <c r="AE1960" i="1"/>
  <c r="R1960" i="1"/>
  <c r="AB1960" i="1"/>
  <c r="AS1960" i="1"/>
  <c r="AO1960" i="1"/>
  <c r="Z1960" i="1"/>
  <c r="S1960" i="1"/>
  <c r="N1843" i="1"/>
  <c r="AH1843" i="1"/>
  <c r="Y1843" i="1"/>
  <c r="J1843" i="1"/>
  <c r="H1843" i="1"/>
  <c r="AA1843" i="1"/>
  <c r="I1843" i="1"/>
  <c r="O1843" i="1"/>
  <c r="T1843" i="1"/>
  <c r="AQ1843" i="1"/>
  <c r="AK1843" i="1"/>
  <c r="AU1843" i="1"/>
  <c r="AR1843" i="1"/>
  <c r="L1843" i="1"/>
  <c r="AG1843" i="1"/>
  <c r="AM1843" i="1"/>
  <c r="AE1843" i="1"/>
  <c r="AP1843" i="1"/>
  <c r="W1843" i="1"/>
  <c r="AF1843" i="1"/>
  <c r="AX1843" i="1"/>
  <c r="R1843" i="1"/>
  <c r="Z1843" i="1"/>
  <c r="K1843" i="1"/>
  <c r="AN1843" i="1"/>
  <c r="AC1843" i="1"/>
  <c r="U1843" i="1"/>
  <c r="Q1843" i="1"/>
  <c r="AV1843" i="1"/>
  <c r="AJ1843" i="1"/>
  <c r="P1843" i="1"/>
  <c r="V1843" i="1"/>
  <c r="M1843" i="1"/>
  <c r="AS1843" i="1"/>
  <c r="AB1843" i="1"/>
  <c r="AL1843" i="1"/>
  <c r="AT1843" i="1"/>
  <c r="S1843" i="1"/>
  <c r="X1843" i="1"/>
  <c r="AD1843" i="1"/>
  <c r="AO1843" i="1"/>
  <c r="AI1843" i="1"/>
  <c r="L1864" i="1"/>
  <c r="Y1864" i="1"/>
  <c r="V1864" i="1"/>
  <c r="S1864" i="1"/>
  <c r="AE1864" i="1"/>
  <c r="AR1864" i="1"/>
  <c r="AD1864" i="1"/>
  <c r="AQ1864" i="1"/>
  <c r="X1864" i="1"/>
  <c r="Z1864" i="1"/>
  <c r="AG1864" i="1"/>
  <c r="AA1864" i="1"/>
  <c r="AL1864" i="1"/>
  <c r="AN1864" i="1"/>
  <c r="AF1864" i="1"/>
  <c r="AS1864" i="1"/>
  <c r="AB1864" i="1"/>
  <c r="N1864" i="1"/>
  <c r="O1864" i="1"/>
  <c r="U1864" i="1"/>
  <c r="R1864" i="1"/>
  <c r="M1864" i="1"/>
  <c r="AO1864" i="1"/>
  <c r="Q1864" i="1"/>
  <c r="AJ1864" i="1"/>
  <c r="J1864" i="1"/>
  <c r="AV1864" i="1"/>
  <c r="AC1864" i="1"/>
  <c r="H1864" i="1"/>
  <c r="W1864" i="1"/>
  <c r="AT1864" i="1"/>
  <c r="AH1864" i="1"/>
  <c r="AI1864" i="1"/>
  <c r="I1864" i="1"/>
  <c r="AM1864" i="1"/>
  <c r="AK1864" i="1"/>
  <c r="AP1864" i="1"/>
  <c r="K1864" i="1"/>
  <c r="P1864" i="1"/>
  <c r="T1864" i="1"/>
  <c r="AU1864" i="1"/>
  <c r="AX1864" i="1"/>
  <c r="Q1921" i="1"/>
  <c r="K1921" i="1"/>
  <c r="AT1921" i="1"/>
  <c r="N1921" i="1"/>
  <c r="AS1921" i="1"/>
  <c r="AV1921" i="1"/>
  <c r="U1921" i="1"/>
  <c r="W1921" i="1"/>
  <c r="X1921" i="1"/>
  <c r="AM1921" i="1"/>
  <c r="AH1921" i="1"/>
  <c r="AG1921" i="1"/>
  <c r="AF1921" i="1"/>
  <c r="S1921" i="1"/>
  <c r="AN1921" i="1"/>
  <c r="Z1921" i="1"/>
  <c r="AR1921" i="1"/>
  <c r="O1921" i="1"/>
  <c r="R1921" i="1"/>
  <c r="T1921" i="1"/>
  <c r="AO1921" i="1"/>
  <c r="AX1921" i="1"/>
  <c r="J1921" i="1"/>
  <c r="L1921" i="1"/>
  <c r="AK1921" i="1"/>
  <c r="M1921" i="1"/>
  <c r="AU1921" i="1"/>
  <c r="AI1921" i="1"/>
  <c r="AJ1921" i="1"/>
  <c r="I1921" i="1"/>
  <c r="Y1921" i="1"/>
  <c r="AQ1921" i="1"/>
  <c r="AE1921" i="1"/>
  <c r="AB1921" i="1"/>
  <c r="P1921" i="1"/>
  <c r="AC1921" i="1"/>
  <c r="AA1921" i="1"/>
  <c r="AD1921" i="1"/>
  <c r="AL1921" i="1"/>
  <c r="AP1921" i="1"/>
  <c r="V1921" i="1"/>
  <c r="H1921" i="1"/>
  <c r="AK1899" i="1"/>
  <c r="I1899" i="1"/>
  <c r="AA1899" i="1"/>
  <c r="V1899" i="1"/>
  <c r="AH1899" i="1"/>
  <c r="AV1899" i="1"/>
  <c r="AF1899" i="1"/>
  <c r="J1899" i="1"/>
  <c r="AO1899" i="1"/>
  <c r="Z1899" i="1"/>
  <c r="W1899" i="1"/>
  <c r="Q1899" i="1"/>
  <c r="M1899" i="1"/>
  <c r="AQ1899" i="1"/>
  <c r="AR1899" i="1"/>
  <c r="AT1899" i="1"/>
  <c r="H1899" i="1"/>
  <c r="AG1899" i="1"/>
  <c r="R1899" i="1"/>
  <c r="AE1899" i="1"/>
  <c r="L1899" i="1"/>
  <c r="S1899" i="1"/>
  <c r="AM1899" i="1"/>
  <c r="AL1899" i="1"/>
  <c r="N1899" i="1"/>
  <c r="U1899" i="1"/>
  <c r="AN1899" i="1"/>
  <c r="O1899" i="1"/>
  <c r="AD1899" i="1"/>
  <c r="AS1899" i="1"/>
  <c r="X1899" i="1"/>
  <c r="AB1899" i="1"/>
  <c r="AX1899" i="1"/>
  <c r="P1899" i="1"/>
  <c r="AC1899" i="1"/>
  <c r="K1899" i="1"/>
  <c r="AP1899" i="1"/>
  <c r="T1899" i="1"/>
  <c r="AU1899" i="1"/>
  <c r="AI1899" i="1"/>
  <c r="Y1899" i="1"/>
  <c r="AJ1899" i="1"/>
  <c r="AA1838" i="1"/>
  <c r="AU1838" i="1"/>
  <c r="AH1838" i="1"/>
  <c r="AM1838" i="1"/>
  <c r="H1838" i="1"/>
  <c r="AG1838" i="1"/>
  <c r="AQ1838" i="1"/>
  <c r="U1838" i="1"/>
  <c r="AI1838" i="1"/>
  <c r="AB1838" i="1"/>
  <c r="AD1838" i="1"/>
  <c r="T1838" i="1"/>
  <c r="M1838" i="1"/>
  <c r="J1838" i="1"/>
  <c r="AS1838" i="1"/>
  <c r="N1838" i="1"/>
  <c r="AV1838" i="1"/>
  <c r="O1838" i="1"/>
  <c r="K1838" i="1"/>
  <c r="Y1838" i="1"/>
  <c r="V1838" i="1"/>
  <c r="AR1838" i="1"/>
  <c r="L1838" i="1"/>
  <c r="AN1838" i="1"/>
  <c r="AL1838" i="1"/>
  <c r="X1838" i="1"/>
  <c r="AE1838" i="1"/>
  <c r="AF1838" i="1"/>
  <c r="P1838" i="1"/>
  <c r="AO1838" i="1"/>
  <c r="AK1838" i="1"/>
  <c r="AX1838" i="1"/>
  <c r="R1838" i="1"/>
  <c r="AP1838" i="1"/>
  <c r="S1838" i="1"/>
  <c r="AJ1838" i="1"/>
  <c r="I1838" i="1"/>
  <c r="W1838" i="1"/>
  <c r="AT1838" i="1"/>
  <c r="AC1838" i="1"/>
  <c r="Z1838" i="1"/>
  <c r="Q1838" i="1"/>
  <c r="Q2058" i="1"/>
  <c r="AH2058" i="1"/>
  <c r="K2058" i="1"/>
  <c r="AN2058" i="1"/>
  <c r="Z2058" i="1"/>
  <c r="I2058" i="1"/>
  <c r="AA2058" i="1"/>
  <c r="N2058" i="1"/>
  <c r="AC2058" i="1"/>
  <c r="AS2058" i="1"/>
  <c r="Y2058" i="1"/>
  <c r="H2058" i="1"/>
  <c r="AU2058" i="1"/>
  <c r="W2058" i="1"/>
  <c r="AE2058" i="1"/>
  <c r="AI2058" i="1"/>
  <c r="AL2058" i="1"/>
  <c r="AV2058" i="1"/>
  <c r="M2058" i="1"/>
  <c r="AG2058" i="1"/>
  <c r="AF2058" i="1"/>
  <c r="P2058" i="1"/>
  <c r="AM2058" i="1"/>
  <c r="V2058" i="1"/>
  <c r="S2058" i="1"/>
  <c r="AQ2058" i="1"/>
  <c r="AJ2058" i="1"/>
  <c r="AD2058" i="1"/>
  <c r="AR2058" i="1"/>
  <c r="X2058" i="1"/>
  <c r="AB2058" i="1"/>
  <c r="AT2058" i="1"/>
  <c r="R2058" i="1"/>
  <c r="T2058" i="1"/>
  <c r="J2058" i="1"/>
  <c r="AK2058" i="1"/>
  <c r="AP2058" i="1"/>
  <c r="AX2058" i="1"/>
  <c r="U2058" i="1"/>
  <c r="L2058" i="1"/>
  <c r="O2058" i="1"/>
  <c r="AO2058" i="1"/>
  <c r="Y2197" i="1"/>
  <c r="Q2197" i="1"/>
  <c r="AH2197" i="1"/>
  <c r="P2197" i="1"/>
  <c r="AN2197" i="1"/>
  <c r="AA2197" i="1"/>
  <c r="AJ2197" i="1"/>
  <c r="T2197" i="1"/>
  <c r="AV2197" i="1"/>
  <c r="O2197" i="1"/>
  <c r="AD2197" i="1"/>
  <c r="S2197" i="1"/>
  <c r="AE2197" i="1"/>
  <c r="AP2197" i="1"/>
  <c r="AS2197" i="1"/>
  <c r="AX2197" i="1"/>
  <c r="N2197" i="1"/>
  <c r="AU2197" i="1"/>
  <c r="M2197" i="1"/>
  <c r="I2197" i="1"/>
  <c r="AK2197" i="1"/>
  <c r="J2197" i="1"/>
  <c r="AR2197" i="1"/>
  <c r="AQ2197" i="1"/>
  <c r="U2197" i="1"/>
  <c r="AG2197" i="1"/>
  <c r="AB2197" i="1"/>
  <c r="K2197" i="1"/>
  <c r="W2197" i="1"/>
  <c r="H2197" i="1"/>
  <c r="AC2197" i="1"/>
  <c r="X2197" i="1"/>
  <c r="L2197" i="1"/>
  <c r="V2197" i="1"/>
  <c r="AF2197" i="1"/>
  <c r="AM2197" i="1"/>
  <c r="R2197" i="1"/>
  <c r="AT2197" i="1"/>
  <c r="AI2197" i="1"/>
  <c r="AL2197" i="1"/>
  <c r="AO2197" i="1"/>
  <c r="Z2197" i="1"/>
  <c r="AI1868" i="1"/>
  <c r="AA1868" i="1"/>
  <c r="Z1868" i="1"/>
  <c r="W1868" i="1"/>
  <c r="AB1868" i="1"/>
  <c r="AS1868" i="1"/>
  <c r="AC1868" i="1"/>
  <c r="R1868" i="1"/>
  <c r="Y1868" i="1"/>
  <c r="AQ1868" i="1"/>
  <c r="AL1868" i="1"/>
  <c r="AJ1868" i="1"/>
  <c r="AM1868" i="1"/>
  <c r="T1868" i="1"/>
  <c r="AV1868" i="1"/>
  <c r="AX1868" i="1"/>
  <c r="V1868" i="1"/>
  <c r="P1868" i="1"/>
  <c r="O1868" i="1"/>
  <c r="AP1868" i="1"/>
  <c r="K1868" i="1"/>
  <c r="U1868" i="1"/>
  <c r="Q1868" i="1"/>
  <c r="AK1868" i="1"/>
  <c r="I1868" i="1"/>
  <c r="X1868" i="1"/>
  <c r="H1868" i="1"/>
  <c r="AR1868" i="1"/>
  <c r="S1868" i="1"/>
  <c r="N1868" i="1"/>
  <c r="L1868" i="1"/>
  <c r="AU1868" i="1"/>
  <c r="AF1868" i="1"/>
  <c r="AT1868" i="1"/>
  <c r="AD1868" i="1"/>
  <c r="AN1868" i="1"/>
  <c r="AO1868" i="1"/>
  <c r="AE1868" i="1"/>
  <c r="J1868" i="1"/>
  <c r="AH1868" i="1"/>
  <c r="AG1868" i="1"/>
  <c r="M1868" i="1"/>
  <c r="AJ2069" i="1"/>
  <c r="AT2069" i="1"/>
  <c r="Y2069" i="1"/>
  <c r="AB2069" i="1"/>
  <c r="AM2069" i="1"/>
  <c r="AI2069" i="1"/>
  <c r="N2069" i="1"/>
  <c r="AD2069" i="1"/>
  <c r="Q2069" i="1"/>
  <c r="AE2069" i="1"/>
  <c r="AK2069" i="1"/>
  <c r="L2069" i="1"/>
  <c r="AR2069" i="1"/>
  <c r="AG2069" i="1"/>
  <c r="AV2069" i="1"/>
  <c r="U2069" i="1"/>
  <c r="V2069" i="1"/>
  <c r="X2069" i="1"/>
  <c r="AO2069" i="1"/>
  <c r="P2069" i="1"/>
  <c r="AN2069" i="1"/>
  <c r="R2069" i="1"/>
  <c r="AF2069" i="1"/>
  <c r="K2069" i="1"/>
  <c r="W2069" i="1"/>
  <c r="AQ2069" i="1"/>
  <c r="H2069" i="1"/>
  <c r="T2069" i="1"/>
  <c r="AC2069" i="1"/>
  <c r="AA2069" i="1"/>
  <c r="J2069" i="1"/>
  <c r="AX2069" i="1"/>
  <c r="O2069" i="1"/>
  <c r="S2069" i="1"/>
  <c r="AH2069" i="1"/>
  <c r="I2069" i="1"/>
  <c r="AL2069" i="1"/>
  <c r="Z2069" i="1"/>
  <c r="M2069" i="1"/>
  <c r="AS2069" i="1"/>
  <c r="AP2069" i="1"/>
  <c r="AU2069" i="1"/>
  <c r="S2176" i="1"/>
  <c r="Y2176" i="1"/>
  <c r="AP2176" i="1"/>
  <c r="Q2176" i="1"/>
  <c r="AN2176" i="1"/>
  <c r="K2176" i="1"/>
  <c r="AO2176" i="1"/>
  <c r="N2176" i="1"/>
  <c r="AT2176" i="1"/>
  <c r="AE2176" i="1"/>
  <c r="AB2176" i="1"/>
  <c r="AG2176" i="1"/>
  <c r="T2176" i="1"/>
  <c r="AM2176" i="1"/>
  <c r="R2176" i="1"/>
  <c r="J2176" i="1"/>
  <c r="X2176" i="1"/>
  <c r="AU2176" i="1"/>
  <c r="AA2176" i="1"/>
  <c r="I2176" i="1"/>
  <c r="H2176" i="1"/>
  <c r="L2176" i="1"/>
  <c r="W2176" i="1"/>
  <c r="AF2176" i="1"/>
  <c r="O2176" i="1"/>
  <c r="V2176" i="1"/>
  <c r="AJ2176" i="1"/>
  <c r="Z2176" i="1"/>
  <c r="AI2176" i="1"/>
  <c r="AD2176" i="1"/>
  <c r="M2176" i="1"/>
  <c r="AL2176" i="1"/>
  <c r="AQ2176" i="1"/>
  <c r="AC2176" i="1"/>
  <c r="AS2176" i="1"/>
  <c r="AH2176" i="1"/>
  <c r="AR2176" i="1"/>
  <c r="U2176" i="1"/>
  <c r="AV2176" i="1"/>
  <c r="AK2176" i="1"/>
  <c r="P2176" i="1"/>
  <c r="AX2176" i="1"/>
  <c r="AB1813" i="1"/>
  <c r="AI1813" i="1"/>
  <c r="AH1813" i="1"/>
  <c r="AS1813" i="1"/>
  <c r="AN1813" i="1"/>
  <c r="H1813" i="1"/>
  <c r="AE1813" i="1"/>
  <c r="U1813" i="1"/>
  <c r="V1813" i="1"/>
  <c r="J1813" i="1"/>
  <c r="AK1813" i="1"/>
  <c r="AG1813" i="1"/>
  <c r="AM1813" i="1"/>
  <c r="Q1813" i="1"/>
  <c r="AX1813" i="1"/>
  <c r="N1813" i="1"/>
  <c r="I1813" i="1"/>
  <c r="AU1813" i="1"/>
  <c r="L1813" i="1"/>
  <c r="AO1813" i="1"/>
  <c r="AL1813" i="1"/>
  <c r="S1813" i="1"/>
  <c r="Y1813" i="1"/>
  <c r="T1813" i="1"/>
  <c r="X1813" i="1"/>
  <c r="AA1813" i="1"/>
  <c r="AD1813" i="1"/>
  <c r="AJ1813" i="1"/>
  <c r="AQ1813" i="1"/>
  <c r="Z1813" i="1"/>
  <c r="AV1813" i="1"/>
  <c r="AC1813" i="1"/>
  <c r="AT1813" i="1"/>
  <c r="K1813" i="1"/>
  <c r="AR1813" i="1"/>
  <c r="P1813" i="1"/>
  <c r="AF1813" i="1"/>
  <c r="M1813" i="1"/>
  <c r="O1813" i="1"/>
  <c r="R1813" i="1"/>
  <c r="W1813" i="1"/>
  <c r="AP1813" i="1"/>
  <c r="H2144" i="1"/>
  <c r="K2144" i="1"/>
  <c r="U2144" i="1"/>
  <c r="O2144" i="1"/>
  <c r="AR2144" i="1"/>
  <c r="AT2144" i="1"/>
  <c r="X2144" i="1"/>
  <c r="S2144" i="1"/>
  <c r="AF2144" i="1"/>
  <c r="T2144" i="1"/>
  <c r="AG2144" i="1"/>
  <c r="AE2144" i="1"/>
  <c r="R2144" i="1"/>
  <c r="AI2144" i="1"/>
  <c r="AL2144" i="1"/>
  <c r="AS2144" i="1"/>
  <c r="Y2144" i="1"/>
  <c r="I2144" i="1"/>
  <c r="AC2144" i="1"/>
  <c r="AV2144" i="1"/>
  <c r="AX2144" i="1"/>
  <c r="Q2144" i="1"/>
  <c r="AH2144" i="1"/>
  <c r="V2144" i="1"/>
  <c r="W2144" i="1"/>
  <c r="L2144" i="1"/>
  <c r="AN2144" i="1"/>
  <c r="J2144" i="1"/>
  <c r="M2144" i="1"/>
  <c r="AQ2144" i="1"/>
  <c r="AJ2144" i="1"/>
  <c r="Z2144" i="1"/>
  <c r="AD2144" i="1"/>
  <c r="AK2144" i="1"/>
  <c r="AB2144" i="1"/>
  <c r="AP2144" i="1"/>
  <c r="AO2144" i="1"/>
  <c r="N2144" i="1"/>
  <c r="AA2144" i="1"/>
  <c r="P2144" i="1"/>
  <c r="AU2144" i="1"/>
  <c r="AM2144" i="1"/>
  <c r="W2087" i="1"/>
  <c r="AP2087" i="1"/>
  <c r="AF2087" i="1"/>
  <c r="AD2087" i="1"/>
  <c r="AL2087" i="1"/>
  <c r="U2087" i="1"/>
  <c r="AI2087" i="1"/>
  <c r="V2087" i="1"/>
  <c r="AJ2087" i="1"/>
  <c r="AM2087" i="1"/>
  <c r="AR2087" i="1"/>
  <c r="AT2087" i="1"/>
  <c r="P2087" i="1"/>
  <c r="I2087" i="1"/>
  <c r="O2087" i="1"/>
  <c r="N2087" i="1"/>
  <c r="R2087" i="1"/>
  <c r="S2087" i="1"/>
  <c r="AU2087" i="1"/>
  <c r="X2087" i="1"/>
  <c r="AB2087" i="1"/>
  <c r="Q2087" i="1"/>
  <c r="K2087" i="1"/>
  <c r="H2087" i="1"/>
  <c r="AH2087" i="1"/>
  <c r="AX2087" i="1"/>
  <c r="L2087" i="1"/>
  <c r="AQ2087" i="1"/>
  <c r="J2087" i="1"/>
  <c r="AK2087" i="1"/>
  <c r="AA2087" i="1"/>
  <c r="AO2087" i="1"/>
  <c r="AC2087" i="1"/>
  <c r="AN2087" i="1"/>
  <c r="M2087" i="1"/>
  <c r="AV2087" i="1"/>
  <c r="AS2087" i="1"/>
  <c r="T2087" i="1"/>
  <c r="AE2087" i="1"/>
  <c r="Y2087" i="1"/>
  <c r="Z2087" i="1"/>
  <c r="AG2087" i="1"/>
  <c r="AF1710" i="1"/>
  <c r="AG1710" i="1"/>
  <c r="AI1710" i="1"/>
  <c r="V1710" i="1"/>
  <c r="I1710" i="1"/>
  <c r="L1710" i="1"/>
  <c r="M1710" i="1"/>
  <c r="AU1710" i="1"/>
  <c r="AK1710" i="1"/>
  <c r="R1710" i="1"/>
  <c r="AV1710" i="1"/>
  <c r="N1710" i="1"/>
  <c r="T1710" i="1"/>
  <c r="AA1710" i="1"/>
  <c r="AO1710" i="1"/>
  <c r="AB1710" i="1"/>
  <c r="AC1710" i="1"/>
  <c r="S1710" i="1"/>
  <c r="O1710" i="1"/>
  <c r="Y1710" i="1"/>
  <c r="Q1710" i="1"/>
  <c r="U1710" i="1"/>
  <c r="AM1710" i="1"/>
  <c r="AL1710" i="1"/>
  <c r="X1710" i="1"/>
  <c r="P1710" i="1"/>
  <c r="AN1710" i="1"/>
  <c r="AP1710" i="1"/>
  <c r="J1710" i="1"/>
  <c r="AS1710" i="1"/>
  <c r="AX1710" i="1"/>
  <c r="AT1710" i="1"/>
  <c r="H1710" i="1"/>
  <c r="AR1710" i="1"/>
  <c r="AJ1710" i="1"/>
  <c r="AD1710" i="1"/>
  <c r="K1710" i="1"/>
  <c r="Z1710" i="1"/>
  <c r="AQ1710" i="1"/>
  <c r="AH1710" i="1"/>
  <c r="AE1710" i="1"/>
  <c r="W1710" i="1"/>
  <c r="K1707" i="1"/>
  <c r="L1707" i="1"/>
  <c r="Z1707" i="1"/>
  <c r="AK1707" i="1"/>
  <c r="T1707" i="1"/>
  <c r="AM1707" i="1"/>
  <c r="AN1707" i="1"/>
  <c r="R1707" i="1"/>
  <c r="AV1707" i="1"/>
  <c r="M1707" i="1"/>
  <c r="AT1707" i="1"/>
  <c r="AA1707" i="1"/>
  <c r="AB1707" i="1"/>
  <c r="N1707" i="1"/>
  <c r="AF1707" i="1"/>
  <c r="I1707" i="1"/>
  <c r="U1707" i="1"/>
  <c r="Q1707" i="1"/>
  <c r="O1707" i="1"/>
  <c r="AG1707" i="1"/>
  <c r="AS1707" i="1"/>
  <c r="AC1707" i="1"/>
  <c r="AE1707" i="1"/>
  <c r="W1707" i="1"/>
  <c r="AL1707" i="1"/>
  <c r="S1707" i="1"/>
  <c r="Y1707" i="1"/>
  <c r="X1707" i="1"/>
  <c r="AO1707" i="1"/>
  <c r="AQ1707" i="1"/>
  <c r="V1707" i="1"/>
  <c r="AD1707" i="1"/>
  <c r="AR1707" i="1"/>
  <c r="AP1707" i="1"/>
  <c r="H1707" i="1"/>
  <c r="AU1707" i="1"/>
  <c r="AJ1707" i="1"/>
  <c r="AX1707" i="1"/>
  <c r="AI1707" i="1"/>
  <c r="P1707" i="1"/>
  <c r="AH1707" i="1"/>
  <c r="J1707" i="1"/>
  <c r="AX1600" i="1"/>
  <c r="R1600" i="1"/>
  <c r="AR1600" i="1"/>
  <c r="O1600" i="1"/>
  <c r="S1600" i="1"/>
  <c r="AT1600" i="1"/>
  <c r="AH1600" i="1"/>
  <c r="AV1600" i="1"/>
  <c r="X1600" i="1"/>
  <c r="J1600" i="1"/>
  <c r="AD1600" i="1"/>
  <c r="K1600" i="1"/>
  <c r="AN1600" i="1"/>
  <c r="L1600" i="1"/>
  <c r="AU1600" i="1"/>
  <c r="H1600" i="1"/>
  <c r="W1600" i="1"/>
  <c r="U1600" i="1"/>
  <c r="AL1600" i="1"/>
  <c r="AS1600" i="1"/>
  <c r="AI1600" i="1"/>
  <c r="Q1600" i="1"/>
  <c r="AQ1600" i="1"/>
  <c r="AO1600" i="1"/>
  <c r="AG1600" i="1"/>
  <c r="AK1600" i="1"/>
  <c r="T1600" i="1"/>
  <c r="AA1600" i="1"/>
  <c r="N1600" i="1"/>
  <c r="V1600" i="1"/>
  <c r="AB1600" i="1"/>
  <c r="AJ1600" i="1"/>
  <c r="AM1600" i="1"/>
  <c r="Z1600" i="1"/>
  <c r="AC1600" i="1"/>
  <c r="P1600" i="1"/>
  <c r="AF1600" i="1"/>
  <c r="M1600" i="1"/>
  <c r="AE1600" i="1"/>
  <c r="AP1600" i="1"/>
  <c r="Y1600" i="1"/>
  <c r="I1600" i="1"/>
  <c r="AC2078" i="1"/>
  <c r="AE2078" i="1"/>
  <c r="K2078" i="1"/>
  <c r="AI2078" i="1"/>
  <c r="AB2078" i="1"/>
  <c r="S2078" i="1"/>
  <c r="Y2078" i="1"/>
  <c r="AR2078" i="1"/>
  <c r="AT2078" i="1"/>
  <c r="AP2078" i="1"/>
  <c r="AX2078" i="1"/>
  <c r="AD2078" i="1"/>
  <c r="AG2078" i="1"/>
  <c r="AJ2078" i="1"/>
  <c r="AL2078" i="1"/>
  <c r="AU2078" i="1"/>
  <c r="AM2078" i="1"/>
  <c r="AS2078" i="1"/>
  <c r="P2078" i="1"/>
  <c r="Q2078" i="1"/>
  <c r="O2078" i="1"/>
  <c r="AF2078" i="1"/>
  <c r="T2078" i="1"/>
  <c r="X2078" i="1"/>
  <c r="AO2078" i="1"/>
  <c r="L2078" i="1"/>
  <c r="AK2078" i="1"/>
  <c r="R2078" i="1"/>
  <c r="AH2078" i="1"/>
  <c r="Z2078" i="1"/>
  <c r="AN2078" i="1"/>
  <c r="J2078" i="1"/>
  <c r="U2078" i="1"/>
  <c r="V2078" i="1"/>
  <c r="N2078" i="1"/>
  <c r="AV2078" i="1"/>
  <c r="AA2078" i="1"/>
  <c r="AQ2078" i="1"/>
  <c r="W2078" i="1"/>
  <c r="I2078" i="1"/>
  <c r="M2078" i="1"/>
  <c r="H2078" i="1"/>
  <c r="L1793" i="1"/>
  <c r="AQ1793" i="1"/>
  <c r="AK1793" i="1"/>
  <c r="AV1793" i="1"/>
  <c r="AE1793" i="1"/>
  <c r="T1793" i="1"/>
  <c r="AD1793" i="1"/>
  <c r="N1793" i="1"/>
  <c r="Z1793" i="1"/>
  <c r="O1793" i="1"/>
  <c r="Q1793" i="1"/>
  <c r="V1793" i="1"/>
  <c r="Y1793" i="1"/>
  <c r="AF1793" i="1"/>
  <c r="AO1793" i="1"/>
  <c r="I1793" i="1"/>
  <c r="AP1793" i="1"/>
  <c r="AL1793" i="1"/>
  <c r="X1793" i="1"/>
  <c r="AM1793" i="1"/>
  <c r="AU1793" i="1"/>
  <c r="W1793" i="1"/>
  <c r="M1793" i="1"/>
  <c r="S1793" i="1"/>
  <c r="AT1793" i="1"/>
  <c r="AS1793" i="1"/>
  <c r="AH1793" i="1"/>
  <c r="AA1793" i="1"/>
  <c r="K1793" i="1"/>
  <c r="R1793" i="1"/>
  <c r="AG1793" i="1"/>
  <c r="P1793" i="1"/>
  <c r="AN1793" i="1"/>
  <c r="AC1793" i="1"/>
  <c r="H1793" i="1"/>
  <c r="AX1793" i="1"/>
  <c r="AR1793" i="1"/>
  <c r="AJ1793" i="1"/>
  <c r="AB1793" i="1"/>
  <c r="AI1793" i="1"/>
  <c r="J1793" i="1"/>
  <c r="U1793" i="1"/>
  <c r="I1924" i="1"/>
  <c r="Q1924" i="1"/>
  <c r="V1924" i="1"/>
  <c r="P1924" i="1"/>
  <c r="W1924" i="1"/>
  <c r="AO1924" i="1"/>
  <c r="AD1924" i="1"/>
  <c r="AI1924" i="1"/>
  <c r="AU1924" i="1"/>
  <c r="AM1924" i="1"/>
  <c r="AE1924" i="1"/>
  <c r="AG1924" i="1"/>
  <c r="AL1924" i="1"/>
  <c r="AK1924" i="1"/>
  <c r="M1924" i="1"/>
  <c r="AQ1924" i="1"/>
  <c r="Y1924" i="1"/>
  <c r="AT1924" i="1"/>
  <c r="Z1924" i="1"/>
  <c r="N1924" i="1"/>
  <c r="R1924" i="1"/>
  <c r="AN1924" i="1"/>
  <c r="AB1924" i="1"/>
  <c r="S1924" i="1"/>
  <c r="AV1924" i="1"/>
  <c r="AC1924" i="1"/>
  <c r="AH1924" i="1"/>
  <c r="X1924" i="1"/>
  <c r="H1924" i="1"/>
  <c r="AS1924" i="1"/>
  <c r="T1924" i="1"/>
  <c r="AX1924" i="1"/>
  <c r="O1924" i="1"/>
  <c r="AA1924" i="1"/>
  <c r="AJ1924" i="1"/>
  <c r="L1924" i="1"/>
  <c r="K1924" i="1"/>
  <c r="U1924" i="1"/>
  <c r="AF1924" i="1"/>
  <c r="AR1924" i="1"/>
  <c r="J1924" i="1"/>
  <c r="AP1924" i="1"/>
  <c r="AD2213" i="1"/>
  <c r="AR2213" i="1"/>
  <c r="X2213" i="1"/>
  <c r="AE2213" i="1"/>
  <c r="Q2213" i="1"/>
  <c r="AJ2213" i="1"/>
  <c r="J2213" i="1"/>
  <c r="AM2213" i="1"/>
  <c r="AI2213" i="1"/>
  <c r="V2213" i="1"/>
  <c r="AX2213" i="1"/>
  <c r="N2213" i="1"/>
  <c r="AU2213" i="1"/>
  <c r="S2213" i="1"/>
  <c r="I2213" i="1"/>
  <c r="AF2213" i="1"/>
  <c r="AL2213" i="1"/>
  <c r="H2213" i="1"/>
  <c r="U2213" i="1"/>
  <c r="AG2213" i="1"/>
  <c r="AC2213" i="1"/>
  <c r="AK2213" i="1"/>
  <c r="AV2213" i="1"/>
  <c r="K2213" i="1"/>
  <c r="AB2213" i="1"/>
  <c r="Z2213" i="1"/>
  <c r="O2213" i="1"/>
  <c r="AA2213" i="1"/>
  <c r="L2213" i="1"/>
  <c r="P2213" i="1"/>
  <c r="M2213" i="1"/>
  <c r="AQ2213" i="1"/>
  <c r="Y2213" i="1"/>
  <c r="AS2213" i="1"/>
  <c r="T2213" i="1"/>
  <c r="AH2213" i="1"/>
  <c r="W2213" i="1"/>
  <c r="R2213" i="1"/>
  <c r="AP2213" i="1"/>
  <c r="AO2213" i="1"/>
  <c r="AT2213" i="1"/>
  <c r="AN2213" i="1"/>
  <c r="AA1727" i="1"/>
  <c r="AV1727" i="1"/>
  <c r="I1727" i="1"/>
  <c r="AS1727" i="1"/>
  <c r="J1727" i="1"/>
  <c r="L1727" i="1"/>
  <c r="R1727" i="1"/>
  <c r="O1727" i="1"/>
  <c r="AH1727" i="1"/>
  <c r="X1727" i="1"/>
  <c r="AQ1727" i="1"/>
  <c r="AK1727" i="1"/>
  <c r="AO1727" i="1"/>
  <c r="AD1727" i="1"/>
  <c r="AL1727" i="1"/>
  <c r="AB1727" i="1"/>
  <c r="N1727" i="1"/>
  <c r="AU1727" i="1"/>
  <c r="Q1727" i="1"/>
  <c r="U1727" i="1"/>
  <c r="AX1727" i="1"/>
  <c r="Z1727" i="1"/>
  <c r="AI1727" i="1"/>
  <c r="AR1727" i="1"/>
  <c r="AJ1727" i="1"/>
  <c r="AP1727" i="1"/>
  <c r="K1727" i="1"/>
  <c r="V1727" i="1"/>
  <c r="AN1727" i="1"/>
  <c r="AC1727" i="1"/>
  <c r="M1727" i="1"/>
  <c r="Y1727" i="1"/>
  <c r="P1727" i="1"/>
  <c r="W1727" i="1"/>
  <c r="S1727" i="1"/>
  <c r="AF1727" i="1"/>
  <c r="AM1727" i="1"/>
  <c r="H1727" i="1"/>
  <c r="AT1727" i="1"/>
  <c r="AG1727" i="1"/>
  <c r="AE1727" i="1"/>
  <c r="T1727" i="1"/>
  <c r="AX1742" i="1"/>
  <c r="Y1742" i="1"/>
  <c r="O1742" i="1"/>
  <c r="AN1742" i="1"/>
  <c r="L1742" i="1"/>
  <c r="AE1742" i="1"/>
  <c r="U1742" i="1"/>
  <c r="AQ1742" i="1"/>
  <c r="M1742" i="1"/>
  <c r="J1742" i="1"/>
  <c r="AI1742" i="1"/>
  <c r="T1742" i="1"/>
  <c r="AO1742" i="1"/>
  <c r="AU1742" i="1"/>
  <c r="AS1742" i="1"/>
  <c r="AR1742" i="1"/>
  <c r="P1742" i="1"/>
  <c r="AK1742" i="1"/>
  <c r="AM1742" i="1"/>
  <c r="AC1742" i="1"/>
  <c r="AB1742" i="1"/>
  <c r="R1742" i="1"/>
  <c r="S1742" i="1"/>
  <c r="AP1742" i="1"/>
  <c r="AV1742" i="1"/>
  <c r="X1742" i="1"/>
  <c r="N1742" i="1"/>
  <c r="H1742" i="1"/>
  <c r="K1742" i="1"/>
  <c r="AD1742" i="1"/>
  <c r="AF1742" i="1"/>
  <c r="Q1742" i="1"/>
  <c r="AJ1742" i="1"/>
  <c r="AH1742" i="1"/>
  <c r="AG1742" i="1"/>
  <c r="V1742" i="1"/>
  <c r="AL1742" i="1"/>
  <c r="I1742" i="1"/>
  <c r="AT1742" i="1"/>
  <c r="AA1742" i="1"/>
  <c r="W1742" i="1"/>
  <c r="Z1742" i="1"/>
  <c r="M1885" i="1"/>
  <c r="AT1885" i="1"/>
  <c r="AB1885" i="1"/>
  <c r="H1885" i="1"/>
  <c r="P1885" i="1"/>
  <c r="I1885" i="1"/>
  <c r="R1885" i="1"/>
  <c r="AF1885" i="1"/>
  <c r="AH1885" i="1"/>
  <c r="U1885" i="1"/>
  <c r="AJ1885" i="1"/>
  <c r="X1885" i="1"/>
  <c r="AV1885" i="1"/>
  <c r="AG1885" i="1"/>
  <c r="AE1885" i="1"/>
  <c r="AR1885" i="1"/>
  <c r="AP1885" i="1"/>
  <c r="T1885" i="1"/>
  <c r="AL1885" i="1"/>
  <c r="AI1885" i="1"/>
  <c r="AQ1885" i="1"/>
  <c r="AS1885" i="1"/>
  <c r="Q1885" i="1"/>
  <c r="AM1885" i="1"/>
  <c r="N1885" i="1"/>
  <c r="V1885" i="1"/>
  <c r="J1885" i="1"/>
  <c r="AA1885" i="1"/>
  <c r="Z1885" i="1"/>
  <c r="AD1885" i="1"/>
  <c r="AO1885" i="1"/>
  <c r="AK1885" i="1"/>
  <c r="Y1885" i="1"/>
  <c r="AU1885" i="1"/>
  <c r="AN1885" i="1"/>
  <c r="O1885" i="1"/>
  <c r="L1885" i="1"/>
  <c r="AX1885" i="1"/>
  <c r="K1885" i="1"/>
  <c r="W1885" i="1"/>
  <c r="AC1885" i="1"/>
  <c r="S1885" i="1"/>
  <c r="AE1604" i="1"/>
  <c r="AH1604" i="1"/>
  <c r="J1604" i="1"/>
  <c r="Z1604" i="1"/>
  <c r="AN1604" i="1"/>
  <c r="T1604" i="1"/>
  <c r="AR1604" i="1"/>
  <c r="AI1604" i="1"/>
  <c r="AS1604" i="1"/>
  <c r="H1604" i="1"/>
  <c r="AU1604" i="1"/>
  <c r="V1604" i="1"/>
  <c r="S1604" i="1"/>
  <c r="R1604" i="1"/>
  <c r="K1604" i="1"/>
  <c r="AO1604" i="1"/>
  <c r="Q1604" i="1"/>
  <c r="AD1604" i="1"/>
  <c r="W1604" i="1"/>
  <c r="AK1604" i="1"/>
  <c r="Y1604" i="1"/>
  <c r="I1604" i="1"/>
  <c r="AA1604" i="1"/>
  <c r="X1604" i="1"/>
  <c r="N1604" i="1"/>
  <c r="AT1604" i="1"/>
  <c r="M1604" i="1"/>
  <c r="AQ1604" i="1"/>
  <c r="AV1604" i="1"/>
  <c r="AJ1604" i="1"/>
  <c r="L1604" i="1"/>
  <c r="AB1604" i="1"/>
  <c r="AG1604" i="1"/>
  <c r="AX1604" i="1"/>
  <c r="AF1604" i="1"/>
  <c r="P1604" i="1"/>
  <c r="AL1604" i="1"/>
  <c r="U1604" i="1"/>
  <c r="AP1604" i="1"/>
  <c r="O1604" i="1"/>
  <c r="AC1604" i="1"/>
  <c r="AM1604" i="1"/>
  <c r="AA1803" i="1"/>
  <c r="AK1803" i="1"/>
  <c r="AR1803" i="1"/>
  <c r="O1803" i="1"/>
  <c r="AU1803" i="1"/>
  <c r="AO1803" i="1"/>
  <c r="U1803" i="1"/>
  <c r="W1803" i="1"/>
  <c r="Z1803" i="1"/>
  <c r="M1803" i="1"/>
  <c r="P1803" i="1"/>
  <c r="N1803" i="1"/>
  <c r="AE1803" i="1"/>
  <c r="AG1803" i="1"/>
  <c r="AH1803" i="1"/>
  <c r="AS1803" i="1"/>
  <c r="T1803" i="1"/>
  <c r="S1803" i="1"/>
  <c r="H1803" i="1"/>
  <c r="L1803" i="1"/>
  <c r="R1803" i="1"/>
  <c r="AM1803" i="1"/>
  <c r="AD1803" i="1"/>
  <c r="AQ1803" i="1"/>
  <c r="I1803" i="1"/>
  <c r="J1803" i="1"/>
  <c r="AV1803" i="1"/>
  <c r="AL1803" i="1"/>
  <c r="V1803" i="1"/>
  <c r="AF1803" i="1"/>
  <c r="AT1803" i="1"/>
  <c r="AB1803" i="1"/>
  <c r="AN1803" i="1"/>
  <c r="K1803" i="1"/>
  <c r="AX1803" i="1"/>
  <c r="X1803" i="1"/>
  <c r="AI1803" i="1"/>
  <c r="AJ1803" i="1"/>
  <c r="Y1803" i="1"/>
  <c r="AP1803" i="1"/>
  <c r="Q1803" i="1"/>
  <c r="AC1803" i="1"/>
  <c r="K2067" i="1"/>
  <c r="AR2067" i="1"/>
  <c r="P2067" i="1"/>
  <c r="AE2067" i="1"/>
  <c r="AN2067" i="1"/>
  <c r="H2067" i="1"/>
  <c r="AC2067" i="1"/>
  <c r="M2067" i="1"/>
  <c r="AO2067" i="1"/>
  <c r="AS2067" i="1"/>
  <c r="S2067" i="1"/>
  <c r="V2067" i="1"/>
  <c r="AV2067" i="1"/>
  <c r="O2067" i="1"/>
  <c r="J2067" i="1"/>
  <c r="AD2067" i="1"/>
  <c r="AT2067" i="1"/>
  <c r="AL2067" i="1"/>
  <c r="Q2067" i="1"/>
  <c r="L2067" i="1"/>
  <c r="AH2067" i="1"/>
  <c r="AQ2067" i="1"/>
  <c r="I2067" i="1"/>
  <c r="N2067" i="1"/>
  <c r="AM2067" i="1"/>
  <c r="U2067" i="1"/>
  <c r="AB2067" i="1"/>
  <c r="AK2067" i="1"/>
  <c r="AA2067" i="1"/>
  <c r="Z2067" i="1"/>
  <c r="R2067" i="1"/>
  <c r="AF2067" i="1"/>
  <c r="AU2067" i="1"/>
  <c r="AI2067" i="1"/>
  <c r="AP2067" i="1"/>
  <c r="Y2067" i="1"/>
  <c r="T2067" i="1"/>
  <c r="AG2067" i="1"/>
  <c r="W2067" i="1"/>
  <c r="X2067" i="1"/>
  <c r="AJ2067" i="1"/>
  <c r="AX2067" i="1"/>
  <c r="AT1930" i="1"/>
  <c r="AF1930" i="1"/>
  <c r="AH1930" i="1"/>
  <c r="J1930" i="1"/>
  <c r="AO1930" i="1"/>
  <c r="AR1930" i="1"/>
  <c r="I1930" i="1"/>
  <c r="M1930" i="1"/>
  <c r="AL1930" i="1"/>
  <c r="AQ1930" i="1"/>
  <c r="AD1930" i="1"/>
  <c r="K1930" i="1"/>
  <c r="AC1930" i="1"/>
  <c r="AS1930" i="1"/>
  <c r="T1930" i="1"/>
  <c r="AV1930" i="1"/>
  <c r="R1930" i="1"/>
  <c r="W1930" i="1"/>
  <c r="S1930" i="1"/>
  <c r="O1930" i="1"/>
  <c r="AX1930" i="1"/>
  <c r="AU1930" i="1"/>
  <c r="P1930" i="1"/>
  <c r="AA1930" i="1"/>
  <c r="AK1930" i="1"/>
  <c r="AI1930" i="1"/>
  <c r="N1930" i="1"/>
  <c r="H1930" i="1"/>
  <c r="AG1930" i="1"/>
  <c r="Y1930" i="1"/>
  <c r="AM1930" i="1"/>
  <c r="L1930" i="1"/>
  <c r="Z1930" i="1"/>
  <c r="AN1930" i="1"/>
  <c r="V1930" i="1"/>
  <c r="AJ1930" i="1"/>
  <c r="X1930" i="1"/>
  <c r="AP1930" i="1"/>
  <c r="AB1930" i="1"/>
  <c r="AE1930" i="1"/>
  <c r="Q1930" i="1"/>
  <c r="U1930" i="1"/>
  <c r="I1630" i="1"/>
  <c r="Q1630" i="1"/>
  <c r="AM1630" i="1"/>
  <c r="K1630" i="1"/>
  <c r="AR1630" i="1"/>
  <c r="Y1630" i="1"/>
  <c r="M1630" i="1"/>
  <c r="N1630" i="1"/>
  <c r="L1630" i="1"/>
  <c r="AL1630" i="1"/>
  <c r="AX1630" i="1"/>
  <c r="AD1630" i="1"/>
  <c r="X1630" i="1"/>
  <c r="AJ1630" i="1"/>
  <c r="AQ1630" i="1"/>
  <c r="O1630" i="1"/>
  <c r="AT1630" i="1"/>
  <c r="R1630" i="1"/>
  <c r="P1630" i="1"/>
  <c r="AA1630" i="1"/>
  <c r="AS1630" i="1"/>
  <c r="AI1630" i="1"/>
  <c r="AC1630" i="1"/>
  <c r="AP1630" i="1"/>
  <c r="AV1630" i="1"/>
  <c r="AH1630" i="1"/>
  <c r="AF1630" i="1"/>
  <c r="AU1630" i="1"/>
  <c r="U1630" i="1"/>
  <c r="AN1630" i="1"/>
  <c r="Z1630" i="1"/>
  <c r="J1630" i="1"/>
  <c r="AB1630" i="1"/>
  <c r="AE1630" i="1"/>
  <c r="H1630" i="1"/>
  <c r="T1630" i="1"/>
  <c r="V1630" i="1"/>
  <c r="W1630" i="1"/>
  <c r="S1630" i="1"/>
  <c r="AO1630" i="1"/>
  <c r="AK1630" i="1"/>
  <c r="AG1630" i="1"/>
  <c r="S2172" i="1"/>
  <c r="AV2172" i="1"/>
  <c r="W2172" i="1"/>
  <c r="AC2172" i="1"/>
  <c r="N2172" i="1"/>
  <c r="V2172" i="1"/>
  <c r="AT2172" i="1"/>
  <c r="AF2172" i="1"/>
  <c r="AX2172" i="1"/>
  <c r="AQ2172" i="1"/>
  <c r="AO2172" i="1"/>
  <c r="I2172" i="1"/>
  <c r="AL2172" i="1"/>
  <c r="O2172" i="1"/>
  <c r="M2172" i="1"/>
  <c r="X2172" i="1"/>
  <c r="AA2172" i="1"/>
  <c r="AK2172" i="1"/>
  <c r="AS2172" i="1"/>
  <c r="AE2172" i="1"/>
  <c r="H2172" i="1"/>
  <c r="J2172" i="1"/>
  <c r="AG2172" i="1"/>
  <c r="AR2172" i="1"/>
  <c r="K2172" i="1"/>
  <c r="AI2172" i="1"/>
  <c r="T2172" i="1"/>
  <c r="Y2172" i="1"/>
  <c r="AN2172" i="1"/>
  <c r="AB2172" i="1"/>
  <c r="U2172" i="1"/>
  <c r="L2172" i="1"/>
  <c r="AD2172" i="1"/>
  <c r="AM2172" i="1"/>
  <c r="AH2172" i="1"/>
  <c r="AJ2172" i="1"/>
  <c r="Q2172" i="1"/>
  <c r="Z2172" i="1"/>
  <c r="P2172" i="1"/>
  <c r="R2172" i="1"/>
  <c r="AU2172" i="1"/>
  <c r="AP2172" i="1"/>
  <c r="Q1947" i="1"/>
  <c r="U1947" i="1"/>
  <c r="K1947" i="1"/>
  <c r="L1947" i="1"/>
  <c r="AH1947" i="1"/>
  <c r="AU1947" i="1"/>
  <c r="AI1947" i="1"/>
  <c r="N1947" i="1"/>
  <c r="AF1947" i="1"/>
  <c r="AE1947" i="1"/>
  <c r="AM1947" i="1"/>
  <c r="AN1947" i="1"/>
  <c r="V1947" i="1"/>
  <c r="Y1947" i="1"/>
  <c r="AC1947" i="1"/>
  <c r="O1947" i="1"/>
  <c r="J1947" i="1"/>
  <c r="AS1947" i="1"/>
  <c r="AD1947" i="1"/>
  <c r="AK1947" i="1"/>
  <c r="AX1947" i="1"/>
  <c r="W1947" i="1"/>
  <c r="Z1947" i="1"/>
  <c r="AR1947" i="1"/>
  <c r="AV1947" i="1"/>
  <c r="T1947" i="1"/>
  <c r="I1947" i="1"/>
  <c r="X1947" i="1"/>
  <c r="AP1947" i="1"/>
  <c r="AG1947" i="1"/>
  <c r="AB1947" i="1"/>
  <c r="AL1947" i="1"/>
  <c r="H1947" i="1"/>
  <c r="AA1947" i="1"/>
  <c r="AT1947" i="1"/>
  <c r="AO1947" i="1"/>
  <c r="M1947" i="1"/>
  <c r="AQ1947" i="1"/>
  <c r="AJ1947" i="1"/>
  <c r="R1947" i="1"/>
  <c r="P1947" i="1"/>
  <c r="S1947" i="1"/>
  <c r="O1935" i="1"/>
  <c r="P1935" i="1"/>
  <c r="AT1935" i="1"/>
  <c r="AJ1935" i="1"/>
  <c r="AQ1935" i="1"/>
  <c r="AR1935" i="1"/>
  <c r="AP1935" i="1"/>
  <c r="I1935" i="1"/>
  <c r="AN1935" i="1"/>
  <c r="U1935" i="1"/>
  <c r="AH1935" i="1"/>
  <c r="AG1935" i="1"/>
  <c r="AK1935" i="1"/>
  <c r="AO1935" i="1"/>
  <c r="AA1935" i="1"/>
  <c r="AB1935" i="1"/>
  <c r="Z1935" i="1"/>
  <c r="T1935" i="1"/>
  <c r="AM1935" i="1"/>
  <c r="X1935" i="1"/>
  <c r="W1935" i="1"/>
  <c r="AV1935" i="1"/>
  <c r="K1935" i="1"/>
  <c r="AD1935" i="1"/>
  <c r="V1935" i="1"/>
  <c r="H1935" i="1"/>
  <c r="S1935" i="1"/>
  <c r="M1935" i="1"/>
  <c r="AE1935" i="1"/>
  <c r="R1935" i="1"/>
  <c r="AC1935" i="1"/>
  <c r="AI1935" i="1"/>
  <c r="AL1935" i="1"/>
  <c r="AX1935" i="1"/>
  <c r="AU1935" i="1"/>
  <c r="L1935" i="1"/>
  <c r="N1935" i="1"/>
  <c r="AF1935" i="1"/>
  <c r="Q1935" i="1"/>
  <c r="J1935" i="1"/>
  <c r="Y1935" i="1"/>
  <c r="AS1935" i="1"/>
  <c r="AE2092" i="1"/>
  <c r="AB2092" i="1"/>
  <c r="AT2092" i="1"/>
  <c r="AF2092" i="1"/>
  <c r="T2092" i="1"/>
  <c r="AK2092" i="1"/>
  <c r="K2092" i="1"/>
  <c r="AO2092" i="1"/>
  <c r="M2092" i="1"/>
  <c r="Y2092" i="1"/>
  <c r="AX2092" i="1"/>
  <c r="O2092" i="1"/>
  <c r="AV2092" i="1"/>
  <c r="X2092" i="1"/>
  <c r="J2092" i="1"/>
  <c r="R2092" i="1"/>
  <c r="AM2092" i="1"/>
  <c r="N2092" i="1"/>
  <c r="AR2092" i="1"/>
  <c r="Q2092" i="1"/>
  <c r="AA2092" i="1"/>
  <c r="V2092" i="1"/>
  <c r="Z2092" i="1"/>
  <c r="AI2092" i="1"/>
  <c r="AH2092" i="1"/>
  <c r="AP2092" i="1"/>
  <c r="AN2092" i="1"/>
  <c r="AU2092" i="1"/>
  <c r="S2092" i="1"/>
  <c r="AS2092" i="1"/>
  <c r="AQ2092" i="1"/>
  <c r="U2092" i="1"/>
  <c r="I2092" i="1"/>
  <c r="AD2092" i="1"/>
  <c r="P2092" i="1"/>
  <c r="W2092" i="1"/>
  <c r="AL2092" i="1"/>
  <c r="L2092" i="1"/>
  <c r="AJ2092" i="1"/>
  <c r="AG2092" i="1"/>
  <c r="H2092" i="1"/>
  <c r="AC2092" i="1"/>
  <c r="AT1708" i="1"/>
  <c r="H1708" i="1"/>
  <c r="AH1708" i="1"/>
  <c r="AC1708" i="1"/>
  <c r="Y1708" i="1"/>
  <c r="AB1708" i="1"/>
  <c r="AF1708" i="1"/>
  <c r="R1708" i="1"/>
  <c r="I1708" i="1"/>
  <c r="AQ1708" i="1"/>
  <c r="AX1708" i="1"/>
  <c r="AJ1708" i="1"/>
  <c r="AN1708" i="1"/>
  <c r="AR1708" i="1"/>
  <c r="AL1708" i="1"/>
  <c r="J1708" i="1"/>
  <c r="O1708" i="1"/>
  <c r="AG1708" i="1"/>
  <c r="L1708" i="1"/>
  <c r="V1708" i="1"/>
  <c r="Q1708" i="1"/>
  <c r="AD1708" i="1"/>
  <c r="AK1708" i="1"/>
  <c r="X1708" i="1"/>
  <c r="AU1708" i="1"/>
  <c r="P1708" i="1"/>
  <c r="AI1708" i="1"/>
  <c r="AP1708" i="1"/>
  <c r="AO1708" i="1"/>
  <c r="N1708" i="1"/>
  <c r="AA1708" i="1"/>
  <c r="W1708" i="1"/>
  <c r="S1708" i="1"/>
  <c r="AM1708" i="1"/>
  <c r="Z1708" i="1"/>
  <c r="U1708" i="1"/>
  <c r="T1708" i="1"/>
  <c r="AV1708" i="1"/>
  <c r="K1708" i="1"/>
  <c r="M1708" i="1"/>
  <c r="AE1708" i="1"/>
  <c r="AS1708" i="1"/>
  <c r="AX1664" i="1"/>
  <c r="AM1664" i="1"/>
  <c r="AF1664" i="1"/>
  <c r="W1664" i="1"/>
  <c r="P1664" i="1"/>
  <c r="O1664" i="1"/>
  <c r="AH1664" i="1"/>
  <c r="V1664" i="1"/>
  <c r="AO1664" i="1"/>
  <c r="M1664" i="1"/>
  <c r="K1664" i="1"/>
  <c r="U1664" i="1"/>
  <c r="S1664" i="1"/>
  <c r="AJ1664" i="1"/>
  <c r="AR1664" i="1"/>
  <c r="AC1664" i="1"/>
  <c r="Q1664" i="1"/>
  <c r="N1664" i="1"/>
  <c r="Z1664" i="1"/>
  <c r="X1664" i="1"/>
  <c r="AS1664" i="1"/>
  <c r="AL1664" i="1"/>
  <c r="AN1664" i="1"/>
  <c r="AT1664" i="1"/>
  <c r="AG1664" i="1"/>
  <c r="AA1664" i="1"/>
  <c r="H1664" i="1"/>
  <c r="AE1664" i="1"/>
  <c r="AQ1664" i="1"/>
  <c r="L1664" i="1"/>
  <c r="I1664" i="1"/>
  <c r="J1664" i="1"/>
  <c r="AK1664" i="1"/>
  <c r="AB1664" i="1"/>
  <c r="AP1664" i="1"/>
  <c r="R1664" i="1"/>
  <c r="AD1664" i="1"/>
  <c r="AU1664" i="1"/>
  <c r="AV1664" i="1"/>
  <c r="AI1664" i="1"/>
  <c r="Y1664" i="1"/>
  <c r="T1664" i="1"/>
  <c r="AK1809" i="1"/>
  <c r="H1809" i="1"/>
  <c r="AP1809" i="1"/>
  <c r="R1809" i="1"/>
  <c r="I1809" i="1"/>
  <c r="AU1809" i="1"/>
  <c r="X1809" i="1"/>
  <c r="AA1809" i="1"/>
  <c r="N1809" i="1"/>
  <c r="O1809" i="1"/>
  <c r="AS1809" i="1"/>
  <c r="L1809" i="1"/>
  <c r="AC1809" i="1"/>
  <c r="W1809" i="1"/>
  <c r="AX1809" i="1"/>
  <c r="V1809" i="1"/>
  <c r="Q1809" i="1"/>
  <c r="M1809" i="1"/>
  <c r="AQ1809" i="1"/>
  <c r="AH1809" i="1"/>
  <c r="AM1809" i="1"/>
  <c r="AO1809" i="1"/>
  <c r="S1809" i="1"/>
  <c r="AG1809" i="1"/>
  <c r="AV1809" i="1"/>
  <c r="T1809" i="1"/>
  <c r="AL1809" i="1"/>
  <c r="Y1809" i="1"/>
  <c r="K1809" i="1"/>
  <c r="Z1809" i="1"/>
  <c r="AE1809" i="1"/>
  <c r="AI1809" i="1"/>
  <c r="AJ1809" i="1"/>
  <c r="AB1809" i="1"/>
  <c r="AR1809" i="1"/>
  <c r="AD1809" i="1"/>
  <c r="J1809" i="1"/>
  <c r="P1809" i="1"/>
  <c r="AF1809" i="1"/>
  <c r="AT1809" i="1"/>
  <c r="AN1809" i="1"/>
  <c r="U1809" i="1"/>
  <c r="AS1644" i="1"/>
  <c r="O1644" i="1"/>
  <c r="AG1644" i="1"/>
  <c r="AK1644" i="1"/>
  <c r="I1644" i="1"/>
  <c r="AQ1644" i="1"/>
  <c r="N1644" i="1"/>
  <c r="K1644" i="1"/>
  <c r="AI1644" i="1"/>
  <c r="AJ1644" i="1"/>
  <c r="AX1644" i="1"/>
  <c r="AA1644" i="1"/>
  <c r="J1644" i="1"/>
  <c r="AF1644" i="1"/>
  <c r="AL1644" i="1"/>
  <c r="Y1644" i="1"/>
  <c r="W1644" i="1"/>
  <c r="AE1644" i="1"/>
  <c r="L1644" i="1"/>
  <c r="U1644" i="1"/>
  <c r="S1644" i="1"/>
  <c r="AC1644" i="1"/>
  <c r="AT1644" i="1"/>
  <c r="AN1644" i="1"/>
  <c r="AU1644" i="1"/>
  <c r="X1644" i="1"/>
  <c r="AP1644" i="1"/>
  <c r="Q1644" i="1"/>
  <c r="R1644" i="1"/>
  <c r="M1644" i="1"/>
  <c r="AM1644" i="1"/>
  <c r="AH1644" i="1"/>
  <c r="AV1644" i="1"/>
  <c r="Z1644" i="1"/>
  <c r="AO1644" i="1"/>
  <c r="T1644" i="1"/>
  <c r="P1644" i="1"/>
  <c r="AB1644" i="1"/>
  <c r="V1644" i="1"/>
  <c r="AD1644" i="1"/>
  <c r="AR1644" i="1"/>
  <c r="H1644" i="1"/>
  <c r="N2075" i="1"/>
  <c r="AG2075" i="1"/>
  <c r="K2075" i="1"/>
  <c r="AO2075" i="1"/>
  <c r="AP2075" i="1"/>
  <c r="Y2075" i="1"/>
  <c r="AI2075" i="1"/>
  <c r="AK2075" i="1"/>
  <c r="R2075" i="1"/>
  <c r="S2075" i="1"/>
  <c r="AM2075" i="1"/>
  <c r="AS2075" i="1"/>
  <c r="U2075" i="1"/>
  <c r="T2075" i="1"/>
  <c r="AN2075" i="1"/>
  <c r="AE2075" i="1"/>
  <c r="H2075" i="1"/>
  <c r="M2075" i="1"/>
  <c r="AU2075" i="1"/>
  <c r="J2075" i="1"/>
  <c r="AX2075" i="1"/>
  <c r="W2075" i="1"/>
  <c r="AR2075" i="1"/>
  <c r="L2075" i="1"/>
  <c r="AV2075" i="1"/>
  <c r="Z2075" i="1"/>
  <c r="AT2075" i="1"/>
  <c r="AQ2075" i="1"/>
  <c r="AL2075" i="1"/>
  <c r="AJ2075" i="1"/>
  <c r="AA2075" i="1"/>
  <c r="AH2075" i="1"/>
  <c r="AD2075" i="1"/>
  <c r="O2075" i="1"/>
  <c r="Q2075" i="1"/>
  <c r="V2075" i="1"/>
  <c r="P2075" i="1"/>
  <c r="AF2075" i="1"/>
  <c r="I2075" i="1"/>
  <c r="AB2075" i="1"/>
  <c r="AC2075" i="1"/>
  <c r="X2075" i="1"/>
  <c r="AA1662" i="1"/>
  <c r="U1662" i="1"/>
  <c r="AR1662" i="1"/>
  <c r="AT1662" i="1"/>
  <c r="AD1662" i="1"/>
  <c r="W1662" i="1"/>
  <c r="P1662" i="1"/>
  <c r="AG1662" i="1"/>
  <c r="Z1662" i="1"/>
  <c r="I1662" i="1"/>
  <c r="AQ1662" i="1"/>
  <c r="AP1662" i="1"/>
  <c r="M1662" i="1"/>
  <c r="H1662" i="1"/>
  <c r="AF1662" i="1"/>
  <c r="AM1662" i="1"/>
  <c r="AK1662" i="1"/>
  <c r="AS1662" i="1"/>
  <c r="AV1662" i="1"/>
  <c r="J1662" i="1"/>
  <c r="AX1662" i="1"/>
  <c r="AL1662" i="1"/>
  <c r="AH1662" i="1"/>
  <c r="N1662" i="1"/>
  <c r="O1662" i="1"/>
  <c r="Q1662" i="1"/>
  <c r="K1662" i="1"/>
  <c r="AN1662" i="1"/>
  <c r="S1662" i="1"/>
  <c r="AJ1662" i="1"/>
  <c r="Y1662" i="1"/>
  <c r="V1662" i="1"/>
  <c r="AE1662" i="1"/>
  <c r="AB1662" i="1"/>
  <c r="AU1662" i="1"/>
  <c r="AC1662" i="1"/>
  <c r="R1662" i="1"/>
  <c r="T1662" i="1"/>
  <c r="L1662" i="1"/>
  <c r="X1662" i="1"/>
  <c r="AO1662" i="1"/>
  <c r="AI1662" i="1"/>
  <c r="AJ1543" i="1"/>
  <c r="AL1543" i="1"/>
  <c r="N1543" i="1"/>
  <c r="AS1543" i="1"/>
  <c r="AP1543" i="1"/>
  <c r="AF1543" i="1"/>
  <c r="AD1543" i="1"/>
  <c r="K1543" i="1"/>
  <c r="AT1543" i="1"/>
  <c r="U1543" i="1"/>
  <c r="J1543" i="1"/>
  <c r="AI1543" i="1"/>
  <c r="H1543" i="1"/>
  <c r="AC1543" i="1"/>
  <c r="R1543" i="1"/>
  <c r="AV1543" i="1"/>
  <c r="AA1543" i="1"/>
  <c r="X1543" i="1"/>
  <c r="S1543" i="1"/>
  <c r="W1543" i="1"/>
  <c r="AX1543" i="1"/>
  <c r="AM1543" i="1"/>
  <c r="L1543" i="1"/>
  <c r="Z1543" i="1"/>
  <c r="O1543" i="1"/>
  <c r="M1543" i="1"/>
  <c r="T1543" i="1"/>
  <c r="AO1543" i="1"/>
  <c r="AR1543" i="1"/>
  <c r="AU1543" i="1"/>
  <c r="Q1543" i="1"/>
  <c r="AG1543" i="1"/>
  <c r="AE1543" i="1"/>
  <c r="AH1543" i="1"/>
  <c r="AQ1543" i="1"/>
  <c r="I1543" i="1"/>
  <c r="P1543" i="1"/>
  <c r="AB1543" i="1"/>
  <c r="V1543" i="1"/>
  <c r="Y1543" i="1"/>
  <c r="AN1543" i="1"/>
  <c r="AK1543" i="1"/>
  <c r="X1938" i="1"/>
  <c r="Y1938" i="1"/>
  <c r="AE1938" i="1"/>
  <c r="AR1938" i="1"/>
  <c r="AS1938" i="1"/>
  <c r="P1938" i="1"/>
  <c r="AM1938" i="1"/>
  <c r="S1938" i="1"/>
  <c r="AH1938" i="1"/>
  <c r="AQ1938" i="1"/>
  <c r="AX1938" i="1"/>
  <c r="AN1938" i="1"/>
  <c r="AO1938" i="1"/>
  <c r="AA1938" i="1"/>
  <c r="Z1938" i="1"/>
  <c r="AL1938" i="1"/>
  <c r="AV1938" i="1"/>
  <c r="AJ1938" i="1"/>
  <c r="AU1938" i="1"/>
  <c r="U1938" i="1"/>
  <c r="AT1938" i="1"/>
  <c r="I1938" i="1"/>
  <c r="AB1938" i="1"/>
  <c r="W1938" i="1"/>
  <c r="AK1938" i="1"/>
  <c r="AG1938" i="1"/>
  <c r="H1938" i="1"/>
  <c r="AC1938" i="1"/>
  <c r="R1938" i="1"/>
  <c r="AD1938" i="1"/>
  <c r="M1938" i="1"/>
  <c r="Q1938" i="1"/>
  <c r="N1938" i="1"/>
  <c r="T1938" i="1"/>
  <c r="AI1938" i="1"/>
  <c r="J1938" i="1"/>
  <c r="K1938" i="1"/>
  <c r="L1938" i="1"/>
  <c r="O1938" i="1"/>
  <c r="AP1938" i="1"/>
  <c r="V1938" i="1"/>
  <c r="AF1938" i="1"/>
  <c r="Z1981" i="1"/>
  <c r="O1981" i="1"/>
  <c r="AK1981" i="1"/>
  <c r="AF1981" i="1"/>
  <c r="AU1981" i="1"/>
  <c r="AE1981" i="1"/>
  <c r="AL1981" i="1"/>
  <c r="P1981" i="1"/>
  <c r="V1981" i="1"/>
  <c r="AN1981" i="1"/>
  <c r="X1981" i="1"/>
  <c r="AD1981" i="1"/>
  <c r="R1981" i="1"/>
  <c r="AM1981" i="1"/>
  <c r="AH1981" i="1"/>
  <c r="Q1981" i="1"/>
  <c r="AP1981" i="1"/>
  <c r="L1981" i="1"/>
  <c r="N1981" i="1"/>
  <c r="T1981" i="1"/>
  <c r="Y1981" i="1"/>
  <c r="AI1981" i="1"/>
  <c r="AV1981" i="1"/>
  <c r="AR1981" i="1"/>
  <c r="I1981" i="1"/>
  <c r="AQ1981" i="1"/>
  <c r="AG1981" i="1"/>
  <c r="AA1981" i="1"/>
  <c r="AJ1981" i="1"/>
  <c r="M1981" i="1"/>
  <c r="AO1981" i="1"/>
  <c r="AX1981" i="1"/>
  <c r="J1981" i="1"/>
  <c r="W1981" i="1"/>
  <c r="AB1981" i="1"/>
  <c r="AS1981" i="1"/>
  <c r="AC1981" i="1"/>
  <c r="K1981" i="1"/>
  <c r="H1981" i="1"/>
  <c r="S1981" i="1"/>
  <c r="U1981" i="1"/>
  <c r="AT1981" i="1"/>
  <c r="Q1796" i="1"/>
  <c r="J1796" i="1"/>
  <c r="AU1796" i="1"/>
  <c r="AT1796" i="1"/>
  <c r="AS1796" i="1"/>
  <c r="W1796" i="1"/>
  <c r="U1796" i="1"/>
  <c r="AR1796" i="1"/>
  <c r="H1796" i="1"/>
  <c r="Y1796" i="1"/>
  <c r="V1796" i="1"/>
  <c r="AF1796" i="1"/>
  <c r="AI1796" i="1"/>
  <c r="AL1796" i="1"/>
  <c r="AC1796" i="1"/>
  <c r="AE1796" i="1"/>
  <c r="L1796" i="1"/>
  <c r="AP1796" i="1"/>
  <c r="AQ1796" i="1"/>
  <c r="O1796" i="1"/>
  <c r="N1796" i="1"/>
  <c r="K1796" i="1"/>
  <c r="AK1796" i="1"/>
  <c r="AV1796" i="1"/>
  <c r="R1796" i="1"/>
  <c r="AJ1796" i="1"/>
  <c r="M1796" i="1"/>
  <c r="I1796" i="1"/>
  <c r="AM1796" i="1"/>
  <c r="T1796" i="1"/>
  <c r="Z1796" i="1"/>
  <c r="AD1796" i="1"/>
  <c r="X1796" i="1"/>
  <c r="AH1796" i="1"/>
  <c r="AB1796" i="1"/>
  <c r="AN1796" i="1"/>
  <c r="P1796" i="1"/>
  <c r="AG1796" i="1"/>
  <c r="AO1796" i="1"/>
  <c r="S1796" i="1"/>
  <c r="AX1796" i="1"/>
  <c r="AA1796" i="1"/>
  <c r="AX1584" i="1"/>
  <c r="X1584" i="1"/>
  <c r="P1584" i="1"/>
  <c r="AC1584" i="1"/>
  <c r="AM1584" i="1"/>
  <c r="K1584" i="1"/>
  <c r="AN1584" i="1"/>
  <c r="U1584" i="1"/>
  <c r="H1584" i="1"/>
  <c r="W1584" i="1"/>
  <c r="AP1584" i="1"/>
  <c r="O1584" i="1"/>
  <c r="AS1584" i="1"/>
  <c r="AF1584" i="1"/>
  <c r="AO1584" i="1"/>
  <c r="AH1584" i="1"/>
  <c r="AA1584" i="1"/>
  <c r="Z1584" i="1"/>
  <c r="AJ1584" i="1"/>
  <c r="L1584" i="1"/>
  <c r="M1584" i="1"/>
  <c r="N1584" i="1"/>
  <c r="AE1584" i="1"/>
  <c r="Y1584" i="1"/>
  <c r="AK1584" i="1"/>
  <c r="I1584" i="1"/>
  <c r="AB1584" i="1"/>
  <c r="AU1584" i="1"/>
  <c r="AI1584" i="1"/>
  <c r="J1584" i="1"/>
  <c r="AT1584" i="1"/>
  <c r="AR1584" i="1"/>
  <c r="AL1584" i="1"/>
  <c r="S1584" i="1"/>
  <c r="AD1584" i="1"/>
  <c r="AG1584" i="1"/>
  <c r="AQ1584" i="1"/>
  <c r="T1584" i="1"/>
  <c r="Q1584" i="1"/>
  <c r="R1584" i="1"/>
  <c r="AV1584" i="1"/>
  <c r="V1584" i="1"/>
  <c r="L1685" i="1"/>
  <c r="AQ1685" i="1"/>
  <c r="AI1685" i="1"/>
  <c r="J1685" i="1"/>
  <c r="AG1685" i="1"/>
  <c r="H1685" i="1"/>
  <c r="AL1685" i="1"/>
  <c r="AC1685" i="1"/>
  <c r="AA1685" i="1"/>
  <c r="T1685" i="1"/>
  <c r="AD1685" i="1"/>
  <c r="AB1685" i="1"/>
  <c r="AE1685" i="1"/>
  <c r="I1685" i="1"/>
  <c r="S1685" i="1"/>
  <c r="AT1685" i="1"/>
  <c r="X1685" i="1"/>
  <c r="Y1685" i="1"/>
  <c r="W1685" i="1"/>
  <c r="AM1685" i="1"/>
  <c r="K1685" i="1"/>
  <c r="V1685" i="1"/>
  <c r="AV1685" i="1"/>
  <c r="O1685" i="1"/>
  <c r="AH1685" i="1"/>
  <c r="AK1685" i="1"/>
  <c r="AO1685" i="1"/>
  <c r="Q1685" i="1"/>
  <c r="Z1685" i="1"/>
  <c r="AR1685" i="1"/>
  <c r="N1685" i="1"/>
  <c r="M1685" i="1"/>
  <c r="AP1685" i="1"/>
  <c r="AN1685" i="1"/>
  <c r="AS1685" i="1"/>
  <c r="R1685" i="1"/>
  <c r="AX1685" i="1"/>
  <c r="AJ1685" i="1"/>
  <c r="AF1685" i="1"/>
  <c r="P1685" i="1"/>
  <c r="U1685" i="1"/>
  <c r="AU1685" i="1"/>
  <c r="AF1657" i="1"/>
  <c r="AH1657" i="1"/>
  <c r="O1657" i="1"/>
  <c r="AD1657" i="1"/>
  <c r="AS1657" i="1"/>
  <c r="AB1657" i="1"/>
  <c r="AC1657" i="1"/>
  <c r="Z1657" i="1"/>
  <c r="AE1657" i="1"/>
  <c r="AL1657" i="1"/>
  <c r="AV1657" i="1"/>
  <c r="S1657" i="1"/>
  <c r="T1657" i="1"/>
  <c r="AI1657" i="1"/>
  <c r="AP1657" i="1"/>
  <c r="AR1657" i="1"/>
  <c r="I1657" i="1"/>
  <c r="AJ1657" i="1"/>
  <c r="AK1657" i="1"/>
  <c r="W1657" i="1"/>
  <c r="M1657" i="1"/>
  <c r="R1657" i="1"/>
  <c r="L1657" i="1"/>
  <c r="N1657" i="1"/>
  <c r="AN1657" i="1"/>
  <c r="AA1657" i="1"/>
  <c r="AU1657" i="1"/>
  <c r="X1657" i="1"/>
  <c r="AX1657" i="1"/>
  <c r="U1657" i="1"/>
  <c r="H1657" i="1"/>
  <c r="V1657" i="1"/>
  <c r="AG1657" i="1"/>
  <c r="AO1657" i="1"/>
  <c r="P1657" i="1"/>
  <c r="Y1657" i="1"/>
  <c r="Q1657" i="1"/>
  <c r="AQ1657" i="1"/>
  <c r="AM1657" i="1"/>
  <c r="AT1657" i="1"/>
  <c r="K1657" i="1"/>
  <c r="J1657" i="1"/>
  <c r="I2056" i="1"/>
  <c r="AC2056" i="1"/>
  <c r="W2056" i="1"/>
  <c r="R2056" i="1"/>
  <c r="AK2056" i="1"/>
  <c r="AG2056" i="1"/>
  <c r="AU2056" i="1"/>
  <c r="AT2056" i="1"/>
  <c r="AH2056" i="1"/>
  <c r="AA2056" i="1"/>
  <c r="AI2056" i="1"/>
  <c r="AN2056" i="1"/>
  <c r="AR2056" i="1"/>
  <c r="AJ2056" i="1"/>
  <c r="AP2056" i="1"/>
  <c r="Y2056" i="1"/>
  <c r="K2056" i="1"/>
  <c r="AQ2056" i="1"/>
  <c r="T2056" i="1"/>
  <c r="O2056" i="1"/>
  <c r="AX2056" i="1"/>
  <c r="L2056" i="1"/>
  <c r="N2056" i="1"/>
  <c r="AE2056" i="1"/>
  <c r="P2056" i="1"/>
  <c r="X2056" i="1"/>
  <c r="Q2056" i="1"/>
  <c r="AB2056" i="1"/>
  <c r="J2056" i="1"/>
  <c r="AF2056" i="1"/>
  <c r="AV2056" i="1"/>
  <c r="V2056" i="1"/>
  <c r="M2056" i="1"/>
  <c r="U2056" i="1"/>
  <c r="S2056" i="1"/>
  <c r="AL2056" i="1"/>
  <c r="AS2056" i="1"/>
  <c r="AM2056" i="1"/>
  <c r="AO2056" i="1"/>
  <c r="H2056" i="1"/>
  <c r="Z2056" i="1"/>
  <c r="AD2056" i="1"/>
  <c r="Q2098" i="1"/>
  <c r="K2098" i="1"/>
  <c r="AH2098" i="1"/>
  <c r="O2098" i="1"/>
  <c r="AB2098" i="1"/>
  <c r="I2098" i="1"/>
  <c r="AN2098" i="1"/>
  <c r="AA2098" i="1"/>
  <c r="AV2098" i="1"/>
  <c r="AM2098" i="1"/>
  <c r="T2098" i="1"/>
  <c r="AE2098" i="1"/>
  <c r="S2098" i="1"/>
  <c r="AK2098" i="1"/>
  <c r="AL2098" i="1"/>
  <c r="X2098" i="1"/>
  <c r="AQ2098" i="1"/>
  <c r="Z2098" i="1"/>
  <c r="AS2098" i="1"/>
  <c r="N2098" i="1"/>
  <c r="AU2098" i="1"/>
  <c r="R2098" i="1"/>
  <c r="P2098" i="1"/>
  <c r="AP2098" i="1"/>
  <c r="AI2098" i="1"/>
  <c r="L2098" i="1"/>
  <c r="W2098" i="1"/>
  <c r="AG2098" i="1"/>
  <c r="AR2098" i="1"/>
  <c r="AD2098" i="1"/>
  <c r="AT2098" i="1"/>
  <c r="Y2098" i="1"/>
  <c r="AX2098" i="1"/>
  <c r="J2098" i="1"/>
  <c r="U2098" i="1"/>
  <c r="AC2098" i="1"/>
  <c r="V2098" i="1"/>
  <c r="AJ2098" i="1"/>
  <c r="M2098" i="1"/>
  <c r="AO2098" i="1"/>
  <c r="H2098" i="1"/>
  <c r="AF2098" i="1"/>
  <c r="AC2046" i="1"/>
  <c r="AJ2046" i="1"/>
  <c r="P2046" i="1"/>
  <c r="AH2046" i="1"/>
  <c r="AT2046" i="1"/>
  <c r="AO2046" i="1"/>
  <c r="AA2046" i="1"/>
  <c r="N2046" i="1"/>
  <c r="Y2046" i="1"/>
  <c r="AM2046" i="1"/>
  <c r="AX2046" i="1"/>
  <c r="M2046" i="1"/>
  <c r="H2046" i="1"/>
  <c r="AI2046" i="1"/>
  <c r="L2046" i="1"/>
  <c r="AN2046" i="1"/>
  <c r="I2046" i="1"/>
  <c r="X2046" i="1"/>
  <c r="K2046" i="1"/>
  <c r="J2046" i="1"/>
  <c r="S2046" i="1"/>
  <c r="AL2046" i="1"/>
  <c r="AB2046" i="1"/>
  <c r="AG2046" i="1"/>
  <c r="AP2046" i="1"/>
  <c r="W2046" i="1"/>
  <c r="AK2046" i="1"/>
  <c r="AS2046" i="1"/>
  <c r="Q2046" i="1"/>
  <c r="AU2046" i="1"/>
  <c r="U2046" i="1"/>
  <c r="AV2046" i="1"/>
  <c r="AF2046" i="1"/>
  <c r="T2046" i="1"/>
  <c r="Z2046" i="1"/>
  <c r="AD2046" i="1"/>
  <c r="AE2046" i="1"/>
  <c r="V2046" i="1"/>
  <c r="O2046" i="1"/>
  <c r="R2046" i="1"/>
  <c r="AQ2046" i="1"/>
  <c r="AR2046" i="1"/>
  <c r="R1900" i="1"/>
  <c r="M1900" i="1"/>
  <c r="AQ1900" i="1"/>
  <c r="Q1900" i="1"/>
  <c r="AE1900" i="1"/>
  <c r="J1900" i="1"/>
  <c r="U1900" i="1"/>
  <c r="AC1900" i="1"/>
  <c r="I1900" i="1"/>
  <c r="Z1900" i="1"/>
  <c r="H1900" i="1"/>
  <c r="AH1900" i="1"/>
  <c r="AI1900" i="1"/>
  <c r="AA1900" i="1"/>
  <c r="AM1900" i="1"/>
  <c r="K1900" i="1"/>
  <c r="AP1900" i="1"/>
  <c r="P1900" i="1"/>
  <c r="Y1900" i="1"/>
  <c r="W1900" i="1"/>
  <c r="X1900" i="1"/>
  <c r="AX1900" i="1"/>
  <c r="L1900" i="1"/>
  <c r="V1900" i="1"/>
  <c r="O1900" i="1"/>
  <c r="AD1900" i="1"/>
  <c r="N1900" i="1"/>
  <c r="AG1900" i="1"/>
  <c r="AL1900" i="1"/>
  <c r="AV1900" i="1"/>
  <c r="AB1900" i="1"/>
  <c r="AF1900" i="1"/>
  <c r="AN1900" i="1"/>
  <c r="AT1900" i="1"/>
  <c r="AK1900" i="1"/>
  <c r="T1900" i="1"/>
  <c r="AR1900" i="1"/>
  <c r="AJ1900" i="1"/>
  <c r="AU1900" i="1"/>
  <c r="AS1900" i="1"/>
  <c r="AO1900" i="1"/>
  <c r="S1900" i="1"/>
  <c r="AX1546" i="1"/>
  <c r="Z1546" i="1"/>
  <c r="AD1546" i="1"/>
  <c r="J1546" i="1"/>
  <c r="AK1546" i="1"/>
  <c r="Y1546" i="1"/>
  <c r="AB1546" i="1"/>
  <c r="AM1546" i="1"/>
  <c r="AQ1546" i="1"/>
  <c r="O1546" i="1"/>
  <c r="AH1546" i="1"/>
  <c r="M1546" i="1"/>
  <c r="AU1546" i="1"/>
  <c r="AV1546" i="1"/>
  <c r="N1546" i="1"/>
  <c r="V1546" i="1"/>
  <c r="AO1546" i="1"/>
  <c r="R1546" i="1"/>
  <c r="X1546" i="1"/>
  <c r="AL1546" i="1"/>
  <c r="AJ1546" i="1"/>
  <c r="W1546" i="1"/>
  <c r="AI1546" i="1"/>
  <c r="AN1546" i="1"/>
  <c r="T1546" i="1"/>
  <c r="AG1546" i="1"/>
  <c r="H1546" i="1"/>
  <c r="AA1546" i="1"/>
  <c r="AR1546" i="1"/>
  <c r="AP1546" i="1"/>
  <c r="AE1546" i="1"/>
  <c r="AT1546" i="1"/>
  <c r="AS1546" i="1"/>
  <c r="I1546" i="1"/>
  <c r="U1546" i="1"/>
  <c r="AC1546" i="1"/>
  <c r="K1546" i="1"/>
  <c r="P1546" i="1"/>
  <c r="Q1546" i="1"/>
  <c r="AF1546" i="1"/>
  <c r="L1546" i="1"/>
  <c r="S1546" i="1"/>
  <c r="J2209" i="1"/>
  <c r="AM2209" i="1"/>
  <c r="Y2209" i="1"/>
  <c r="AG2209" i="1"/>
  <c r="AK2209" i="1"/>
  <c r="R2209" i="1"/>
  <c r="S2209" i="1"/>
  <c r="AS2209" i="1"/>
  <c r="AA2209" i="1"/>
  <c r="AU2209" i="1"/>
  <c r="AP2209" i="1"/>
  <c r="I2209" i="1"/>
  <c r="Q2209" i="1"/>
  <c r="AN2209" i="1"/>
  <c r="AL2209" i="1"/>
  <c r="N2209" i="1"/>
  <c r="O2209" i="1"/>
  <c r="M2209" i="1"/>
  <c r="AI2209" i="1"/>
  <c r="T2209" i="1"/>
  <c r="P2209" i="1"/>
  <c r="U2209" i="1"/>
  <c r="AF2209" i="1"/>
  <c r="H2209" i="1"/>
  <c r="AH2209" i="1"/>
  <c r="AJ2209" i="1"/>
  <c r="Z2209" i="1"/>
  <c r="AO2209" i="1"/>
  <c r="V2209" i="1"/>
  <c r="AE2209" i="1"/>
  <c r="AR2209" i="1"/>
  <c r="W2209" i="1"/>
  <c r="AC2209" i="1"/>
  <c r="AD2209" i="1"/>
  <c r="AT2209" i="1"/>
  <c r="AX2209" i="1"/>
  <c r="L2209" i="1"/>
  <c r="AV2209" i="1"/>
  <c r="AQ2209" i="1"/>
  <c r="K2209" i="1"/>
  <c r="X2209" i="1"/>
  <c r="AB2209" i="1"/>
  <c r="AC1688" i="1"/>
  <c r="AD1688" i="1"/>
  <c r="N1688" i="1"/>
  <c r="X1688" i="1"/>
  <c r="AR1688" i="1"/>
  <c r="AO1688" i="1"/>
  <c r="J1688" i="1"/>
  <c r="AI1688" i="1"/>
  <c r="L1688" i="1"/>
  <c r="O1688" i="1"/>
  <c r="AS1688" i="1"/>
  <c r="R1688" i="1"/>
  <c r="Q1688" i="1"/>
  <c r="AN1688" i="1"/>
  <c r="S1688" i="1"/>
  <c r="V1688" i="1"/>
  <c r="AM1688" i="1"/>
  <c r="AG1688" i="1"/>
  <c r="AP1688" i="1"/>
  <c r="AE1688" i="1"/>
  <c r="AA1688" i="1"/>
  <c r="K1688" i="1"/>
  <c r="I1688" i="1"/>
  <c r="Z1688" i="1"/>
  <c r="AK1688" i="1"/>
  <c r="AV1688" i="1"/>
  <c r="H1688" i="1"/>
  <c r="Y1688" i="1"/>
  <c r="T1688" i="1"/>
  <c r="AL1688" i="1"/>
  <c r="AT1688" i="1"/>
  <c r="AQ1688" i="1"/>
  <c r="AU1688" i="1"/>
  <c r="AH1688" i="1"/>
  <c r="W1688" i="1"/>
  <c r="AB1688" i="1"/>
  <c r="U1688" i="1"/>
  <c r="P1688" i="1"/>
  <c r="AX1688" i="1"/>
  <c r="AF1688" i="1"/>
  <c r="M1688" i="1"/>
  <c r="AJ1688" i="1"/>
  <c r="AC1810" i="1"/>
  <c r="AN1810" i="1"/>
  <c r="J1810" i="1"/>
  <c r="AH1810" i="1"/>
  <c r="AQ1810" i="1"/>
  <c r="AM1810" i="1"/>
  <c r="Y1810" i="1"/>
  <c r="AT1810" i="1"/>
  <c r="U1810" i="1"/>
  <c r="R1810" i="1"/>
  <c r="AX1810" i="1"/>
  <c r="M1810" i="1"/>
  <c r="K1810" i="1"/>
  <c r="T1810" i="1"/>
  <c r="L1810" i="1"/>
  <c r="AP1810" i="1"/>
  <c r="AK1810" i="1"/>
  <c r="AA1810" i="1"/>
  <c r="X1810" i="1"/>
  <c r="AJ1810" i="1"/>
  <c r="AD1810" i="1"/>
  <c r="V1810" i="1"/>
  <c r="AI1810" i="1"/>
  <c r="AU1810" i="1"/>
  <c r="P1810" i="1"/>
  <c r="AR1810" i="1"/>
  <c r="Z1810" i="1"/>
  <c r="AE1810" i="1"/>
  <c r="S1810" i="1"/>
  <c r="N1810" i="1"/>
  <c r="I1810" i="1"/>
  <c r="O1810" i="1"/>
  <c r="AG1810" i="1"/>
  <c r="AF1810" i="1"/>
  <c r="Q1810" i="1"/>
  <c r="AS1810" i="1"/>
  <c r="AL1810" i="1"/>
  <c r="H1810" i="1"/>
  <c r="AB1810" i="1"/>
  <c r="AV1810" i="1"/>
  <c r="AO1810" i="1"/>
  <c r="W1810" i="1"/>
  <c r="P1673" i="1"/>
  <c r="M1673" i="1"/>
  <c r="S1673" i="1"/>
  <c r="R1673" i="1"/>
  <c r="AN1673" i="1"/>
  <c r="L1673" i="1"/>
  <c r="AQ1673" i="1"/>
  <c r="I1673" i="1"/>
  <c r="AM1673" i="1"/>
  <c r="Q1673" i="1"/>
  <c r="AO1673" i="1"/>
  <c r="AF1673" i="1"/>
  <c r="AH1673" i="1"/>
  <c r="AP1673" i="1"/>
  <c r="AI1673" i="1"/>
  <c r="AL1673" i="1"/>
  <c r="AB1673" i="1"/>
  <c r="AC1673" i="1"/>
  <c r="J1673" i="1"/>
  <c r="AK1673" i="1"/>
  <c r="W1673" i="1"/>
  <c r="AX1673" i="1"/>
  <c r="Z1673" i="1"/>
  <c r="H1673" i="1"/>
  <c r="V1673" i="1"/>
  <c r="AG1673" i="1"/>
  <c r="AU1673" i="1"/>
  <c r="K1673" i="1"/>
  <c r="X1673" i="1"/>
  <c r="Y1673" i="1"/>
  <c r="AR1673" i="1"/>
  <c r="AS1673" i="1"/>
  <c r="AV1673" i="1"/>
  <c r="T1673" i="1"/>
  <c r="AT1673" i="1"/>
  <c r="N1673" i="1"/>
  <c r="U1673" i="1"/>
  <c r="AA1673" i="1"/>
  <c r="AE1673" i="1"/>
  <c r="O1673" i="1"/>
  <c r="AD1673" i="1"/>
  <c r="AJ1673" i="1"/>
  <c r="N1671" i="1"/>
  <c r="AS1671" i="1"/>
  <c r="AR1671" i="1"/>
  <c r="AE1671" i="1"/>
  <c r="M1671" i="1"/>
  <c r="J1671" i="1"/>
  <c r="AN1671" i="1"/>
  <c r="AG1671" i="1"/>
  <c r="H1671" i="1"/>
  <c r="AL1671" i="1"/>
  <c r="Q1671" i="1"/>
  <c r="AD1671" i="1"/>
  <c r="Y1671" i="1"/>
  <c r="AV1671" i="1"/>
  <c r="L1671" i="1"/>
  <c r="O1671" i="1"/>
  <c r="Z1671" i="1"/>
  <c r="T1671" i="1"/>
  <c r="AK1671" i="1"/>
  <c r="I1671" i="1"/>
  <c r="AI1671" i="1"/>
  <c r="AU1671" i="1"/>
  <c r="AM1671" i="1"/>
  <c r="AP1671" i="1"/>
  <c r="AB1671" i="1"/>
  <c r="AJ1671" i="1"/>
  <c r="AX1671" i="1"/>
  <c r="AQ1671" i="1"/>
  <c r="V1671" i="1"/>
  <c r="S1671" i="1"/>
  <c r="AH1671" i="1"/>
  <c r="W1671" i="1"/>
  <c r="AT1671" i="1"/>
  <c r="U1671" i="1"/>
  <c r="K1671" i="1"/>
  <c r="X1671" i="1"/>
  <c r="AA1671" i="1"/>
  <c r="P1671" i="1"/>
  <c r="R1671" i="1"/>
  <c r="AC1671" i="1"/>
  <c r="AO1671" i="1"/>
  <c r="AF1671" i="1"/>
  <c r="AL2031" i="1"/>
  <c r="I2031" i="1"/>
  <c r="AO2031" i="1"/>
  <c r="S2031" i="1"/>
  <c r="AR2031" i="1"/>
  <c r="N2031" i="1"/>
  <c r="AG2031" i="1"/>
  <c r="AE2031" i="1"/>
  <c r="AJ2031" i="1"/>
  <c r="AD2031" i="1"/>
  <c r="AX2031" i="1"/>
  <c r="AU2031" i="1"/>
  <c r="AB2031" i="1"/>
  <c r="AS2031" i="1"/>
  <c r="X2031" i="1"/>
  <c r="AH2031" i="1"/>
  <c r="M2031" i="1"/>
  <c r="AK2031" i="1"/>
  <c r="J2031" i="1"/>
  <c r="AN2031" i="1"/>
  <c r="T2031" i="1"/>
  <c r="AT2031" i="1"/>
  <c r="R2031" i="1"/>
  <c r="AV2031" i="1"/>
  <c r="Y2031" i="1"/>
  <c r="AF2031" i="1"/>
  <c r="AI2031" i="1"/>
  <c r="Z2031" i="1"/>
  <c r="AM2031" i="1"/>
  <c r="H2031" i="1"/>
  <c r="AC2031" i="1"/>
  <c r="K2031" i="1"/>
  <c r="W2031" i="1"/>
  <c r="AQ2031" i="1"/>
  <c r="U2031" i="1"/>
  <c r="AA2031" i="1"/>
  <c r="AP2031" i="1"/>
  <c r="O2031" i="1"/>
  <c r="V2031" i="1"/>
  <c r="P2031" i="1"/>
  <c r="Q2031" i="1"/>
  <c r="L2031" i="1"/>
  <c r="N2243" i="1"/>
  <c r="S2243" i="1"/>
  <c r="U2243" i="1"/>
  <c r="AU2243" i="1"/>
  <c r="P2243" i="1"/>
  <c r="W2243" i="1"/>
  <c r="M2243" i="1"/>
  <c r="T2243" i="1"/>
  <c r="AI2243" i="1"/>
  <c r="AF2243" i="1"/>
  <c r="AG2243" i="1"/>
  <c r="Z2243" i="1"/>
  <c r="AJ2243" i="1"/>
  <c r="O2243" i="1"/>
  <c r="AB2243" i="1"/>
  <c r="AO2243" i="1"/>
  <c r="AN2243" i="1"/>
  <c r="K2243" i="1"/>
  <c r="AD2243" i="1"/>
  <c r="AV2243" i="1"/>
  <c r="AX2243" i="1"/>
  <c r="AM2243" i="1"/>
  <c r="V2243" i="1"/>
  <c r="I2243" i="1"/>
  <c r="AE2243" i="1"/>
  <c r="AC2243" i="1"/>
  <c r="X2243" i="1"/>
  <c r="AR2243" i="1"/>
  <c r="R2243" i="1"/>
  <c r="AK2243" i="1"/>
  <c r="AS2243" i="1"/>
  <c r="L2243" i="1"/>
  <c r="AH2243" i="1"/>
  <c r="AP2243" i="1"/>
  <c r="AL2243" i="1"/>
  <c r="Y2243" i="1"/>
  <c r="Q2243" i="1"/>
  <c r="AA2243" i="1"/>
  <c r="AQ2243" i="1"/>
  <c r="AT2243" i="1"/>
  <c r="H2243" i="1"/>
  <c r="J2243" i="1"/>
  <c r="AX1674" i="1"/>
  <c r="AH1674" i="1"/>
  <c r="AB1674" i="1"/>
  <c r="AN1674" i="1"/>
  <c r="X1674" i="1"/>
  <c r="AI1674" i="1"/>
  <c r="AD1674" i="1"/>
  <c r="AR1674" i="1"/>
  <c r="T1674" i="1"/>
  <c r="O1674" i="1"/>
  <c r="AV1674" i="1"/>
  <c r="W1674" i="1"/>
  <c r="N1674" i="1"/>
  <c r="AF1674" i="1"/>
  <c r="AK1674" i="1"/>
  <c r="AT1674" i="1"/>
  <c r="H1674" i="1"/>
  <c r="P1674" i="1"/>
  <c r="K1674" i="1"/>
  <c r="AO1674" i="1"/>
  <c r="AU1674" i="1"/>
  <c r="J1674" i="1"/>
  <c r="AM1674" i="1"/>
  <c r="V1674" i="1"/>
  <c r="L1674" i="1"/>
  <c r="Q1674" i="1"/>
  <c r="AL1674" i="1"/>
  <c r="M1674" i="1"/>
  <c r="AA1674" i="1"/>
  <c r="S1674" i="1"/>
  <c r="U1674" i="1"/>
  <c r="AG1674" i="1"/>
  <c r="AP1674" i="1"/>
  <c r="AQ1674" i="1"/>
  <c r="AE1674" i="1"/>
  <c r="R1674" i="1"/>
  <c r="AC1674" i="1"/>
  <c r="AJ1674" i="1"/>
  <c r="AS1674" i="1"/>
  <c r="I1674" i="1"/>
  <c r="Z1674" i="1"/>
  <c r="Y1674" i="1"/>
  <c r="N1822" i="1"/>
  <c r="AV1822" i="1"/>
  <c r="X1822" i="1"/>
  <c r="K1822" i="1"/>
  <c r="AB1822" i="1"/>
  <c r="V1822" i="1"/>
  <c r="AC1822" i="1"/>
  <c r="M1822" i="1"/>
  <c r="Y1822" i="1"/>
  <c r="AK1822" i="1"/>
  <c r="U1822" i="1"/>
  <c r="AA1822" i="1"/>
  <c r="H1822" i="1"/>
  <c r="AH1822" i="1"/>
  <c r="AN1822" i="1"/>
  <c r="O1822" i="1"/>
  <c r="AI1822" i="1"/>
  <c r="AQ1822" i="1"/>
  <c r="Z1822" i="1"/>
  <c r="AO1822" i="1"/>
  <c r="AS1822" i="1"/>
  <c r="AT1822" i="1"/>
  <c r="R1822" i="1"/>
  <c r="AM1822" i="1"/>
  <c r="AP1822" i="1"/>
  <c r="AU1822" i="1"/>
  <c r="AD1822" i="1"/>
  <c r="AR1822" i="1"/>
  <c r="W1822" i="1"/>
  <c r="J1822" i="1"/>
  <c r="AE1822" i="1"/>
  <c r="AX1822" i="1"/>
  <c r="L1822" i="1"/>
  <c r="Q1822" i="1"/>
  <c r="AF1822" i="1"/>
  <c r="I1822" i="1"/>
  <c r="S1822" i="1"/>
  <c r="P1822" i="1"/>
  <c r="AG1822" i="1"/>
  <c r="AJ1822" i="1"/>
  <c r="T1822" i="1"/>
  <c r="AL1822" i="1"/>
  <c r="AX1670" i="1"/>
  <c r="V1670" i="1"/>
  <c r="AO1670" i="1"/>
  <c r="O1670" i="1"/>
  <c r="AV1670" i="1"/>
  <c r="T1670" i="1"/>
  <c r="Q1670" i="1"/>
  <c r="AD1670" i="1"/>
  <c r="AE1670" i="1"/>
  <c r="N1670" i="1"/>
  <c r="U1670" i="1"/>
  <c r="K1670" i="1"/>
  <c r="AR1670" i="1"/>
  <c r="AP1670" i="1"/>
  <c r="AU1670" i="1"/>
  <c r="S1670" i="1"/>
  <c r="Y1670" i="1"/>
  <c r="AL1670" i="1"/>
  <c r="AF1670" i="1"/>
  <c r="AB1670" i="1"/>
  <c r="AI1670" i="1"/>
  <c r="AK1670" i="1"/>
  <c r="X1670" i="1"/>
  <c r="AC1670" i="1"/>
  <c r="W1670" i="1"/>
  <c r="AJ1670" i="1"/>
  <c r="AG1670" i="1"/>
  <c r="AS1670" i="1"/>
  <c r="J1670" i="1"/>
  <c r="AM1670" i="1"/>
  <c r="P1670" i="1"/>
  <c r="AH1670" i="1"/>
  <c r="AA1670" i="1"/>
  <c r="L1670" i="1"/>
  <c r="H1670" i="1"/>
  <c r="AQ1670" i="1"/>
  <c r="M1670" i="1"/>
  <c r="I1670" i="1"/>
  <c r="R1670" i="1"/>
  <c r="AN1670" i="1"/>
  <c r="AT1670" i="1"/>
  <c r="Z1670" i="1"/>
  <c r="AG1561" i="1"/>
  <c r="AT1561" i="1"/>
  <c r="AQ1561" i="1"/>
  <c r="Z1561" i="1"/>
  <c r="N1561" i="1"/>
  <c r="AB1561" i="1"/>
  <c r="T1561" i="1"/>
  <c r="R1561" i="1"/>
  <c r="AF1561" i="1"/>
  <c r="AE1561" i="1"/>
  <c r="L1561" i="1"/>
  <c r="AJ1561" i="1"/>
  <c r="AK1561" i="1"/>
  <c r="Y1561" i="1"/>
  <c r="M1561" i="1"/>
  <c r="J1561" i="1"/>
  <c r="O1561" i="1"/>
  <c r="AM1561" i="1"/>
  <c r="I1561" i="1"/>
  <c r="S1561" i="1"/>
  <c r="AH1561" i="1"/>
  <c r="X1561" i="1"/>
  <c r="AC1561" i="1"/>
  <c r="AP1561" i="1"/>
  <c r="AO1561" i="1"/>
  <c r="P1561" i="1"/>
  <c r="AN1561" i="1"/>
  <c r="AS1561" i="1"/>
  <c r="U1561" i="1"/>
  <c r="W1561" i="1"/>
  <c r="AD1561" i="1"/>
  <c r="AL1561" i="1"/>
  <c r="AV1561" i="1"/>
  <c r="AI1561" i="1"/>
  <c r="AA1561" i="1"/>
  <c r="V1561" i="1"/>
  <c r="AX1561" i="1"/>
  <c r="H1561" i="1"/>
  <c r="Q1561" i="1"/>
  <c r="AU1561" i="1"/>
  <c r="AR1561" i="1"/>
  <c r="K1561" i="1"/>
  <c r="AT2026" i="1"/>
  <c r="Y2026" i="1"/>
  <c r="R2026" i="1"/>
  <c r="H2026" i="1"/>
  <c r="AE2026" i="1"/>
  <c r="AR2026" i="1"/>
  <c r="AP2026" i="1"/>
  <c r="X2026" i="1"/>
  <c r="I2026" i="1"/>
  <c r="M2026" i="1"/>
  <c r="AD2026" i="1"/>
  <c r="AC2026" i="1"/>
  <c r="AN2026" i="1"/>
  <c r="AF2026" i="1"/>
  <c r="AB2026" i="1"/>
  <c r="AK2026" i="1"/>
  <c r="J2026" i="1"/>
  <c r="AU2026" i="1"/>
  <c r="U2026" i="1"/>
  <c r="AG2026" i="1"/>
  <c r="AX2026" i="1"/>
  <c r="AV2026" i="1"/>
  <c r="K2026" i="1"/>
  <c r="AL2026" i="1"/>
  <c r="Q2026" i="1"/>
  <c r="P2026" i="1"/>
  <c r="N2026" i="1"/>
  <c r="AI2026" i="1"/>
  <c r="T2026" i="1"/>
  <c r="Z2026" i="1"/>
  <c r="S2026" i="1"/>
  <c r="AJ2026" i="1"/>
  <c r="AM2026" i="1"/>
  <c r="V2026" i="1"/>
  <c r="AS2026" i="1"/>
  <c r="L2026" i="1"/>
  <c r="O2026" i="1"/>
  <c r="AA2026" i="1"/>
  <c r="W2026" i="1"/>
  <c r="AH2026" i="1"/>
  <c r="AO2026" i="1"/>
  <c r="AQ2026" i="1"/>
  <c r="L2055" i="1"/>
  <c r="AS2055" i="1"/>
  <c r="AK2055" i="1"/>
  <c r="AV2055" i="1"/>
  <c r="AG2055" i="1"/>
  <c r="T2055" i="1"/>
  <c r="AO2055" i="1"/>
  <c r="O2055" i="1"/>
  <c r="AU2055" i="1"/>
  <c r="K2055" i="1"/>
  <c r="AN2055" i="1"/>
  <c r="W2055" i="1"/>
  <c r="Z2055" i="1"/>
  <c r="AF2055" i="1"/>
  <c r="AL2055" i="1"/>
  <c r="I2055" i="1"/>
  <c r="AP2055" i="1"/>
  <c r="Y2055" i="1"/>
  <c r="AT2055" i="1"/>
  <c r="AM2055" i="1"/>
  <c r="S2055" i="1"/>
  <c r="V2055" i="1"/>
  <c r="J2055" i="1"/>
  <c r="Q2055" i="1"/>
  <c r="AJ2055" i="1"/>
  <c r="AH2055" i="1"/>
  <c r="AR2055" i="1"/>
  <c r="U2055" i="1"/>
  <c r="N2055" i="1"/>
  <c r="AB2055" i="1"/>
  <c r="AD2055" i="1"/>
  <c r="AI2055" i="1"/>
  <c r="X2055" i="1"/>
  <c r="H2055" i="1"/>
  <c r="AX2055" i="1"/>
  <c r="P2055" i="1"/>
  <c r="R2055" i="1"/>
  <c r="M2055" i="1"/>
  <c r="AA2055" i="1"/>
  <c r="AE2055" i="1"/>
  <c r="AQ2055" i="1"/>
  <c r="AC2055" i="1"/>
  <c r="AH1794" i="1"/>
  <c r="AO1794" i="1"/>
  <c r="AU1794" i="1"/>
  <c r="AF1794" i="1"/>
  <c r="AJ1794" i="1"/>
  <c r="AP1794" i="1"/>
  <c r="AQ1794" i="1"/>
  <c r="V1794" i="1"/>
  <c r="AN1794" i="1"/>
  <c r="AS1794" i="1"/>
  <c r="AM1794" i="1"/>
  <c r="AK1794" i="1"/>
  <c r="K1794" i="1"/>
  <c r="Y1794" i="1"/>
  <c r="AR1794" i="1"/>
  <c r="AX1794" i="1"/>
  <c r="W1794" i="1"/>
  <c r="U1794" i="1"/>
  <c r="Z1794" i="1"/>
  <c r="AC1794" i="1"/>
  <c r="AT1794" i="1"/>
  <c r="P1794" i="1"/>
  <c r="L1794" i="1"/>
  <c r="X1794" i="1"/>
  <c r="I1794" i="1"/>
  <c r="AL1794" i="1"/>
  <c r="AG1794" i="1"/>
  <c r="J1794" i="1"/>
  <c r="AB1794" i="1"/>
  <c r="O1794" i="1"/>
  <c r="N1794" i="1"/>
  <c r="Q1794" i="1"/>
  <c r="AV1794" i="1"/>
  <c r="R1794" i="1"/>
  <c r="AI1794" i="1"/>
  <c r="H1794" i="1"/>
  <c r="AA1794" i="1"/>
  <c r="S1794" i="1"/>
  <c r="AD1794" i="1"/>
  <c r="T1794" i="1"/>
  <c r="M1794" i="1"/>
  <c r="AE1794" i="1"/>
  <c r="AK1676" i="1"/>
  <c r="AM1676" i="1"/>
  <c r="Z1676" i="1"/>
  <c r="AN1676" i="1"/>
  <c r="AB1676" i="1"/>
  <c r="AG1676" i="1"/>
  <c r="AH1676" i="1"/>
  <c r="AU1676" i="1"/>
  <c r="AR1676" i="1"/>
  <c r="AA1676" i="1"/>
  <c r="P1676" i="1"/>
  <c r="AD1676" i="1"/>
  <c r="Y1676" i="1"/>
  <c r="AT1676" i="1"/>
  <c r="J1676" i="1"/>
  <c r="K1676" i="1"/>
  <c r="S1676" i="1"/>
  <c r="I1676" i="1"/>
  <c r="AP1676" i="1"/>
  <c r="AV1676" i="1"/>
  <c r="AL1676" i="1"/>
  <c r="V1676" i="1"/>
  <c r="O1676" i="1"/>
  <c r="T1676" i="1"/>
  <c r="AJ1676" i="1"/>
  <c r="R1676" i="1"/>
  <c r="W1676" i="1"/>
  <c r="Q1676" i="1"/>
  <c r="X1676" i="1"/>
  <c r="AC1676" i="1"/>
  <c r="U1676" i="1"/>
  <c r="AS1676" i="1"/>
  <c r="AQ1676" i="1"/>
  <c r="M1676" i="1"/>
  <c r="AE1676" i="1"/>
  <c r="AF1676" i="1"/>
  <c r="H1676" i="1"/>
  <c r="AI1676" i="1"/>
  <c r="L1676" i="1"/>
  <c r="N1676" i="1"/>
  <c r="AX1676" i="1"/>
  <c r="AO1676" i="1"/>
  <c r="AX1577" i="1"/>
  <c r="W1577" i="1"/>
  <c r="AE1577" i="1"/>
  <c r="M1577" i="1"/>
  <c r="N1577" i="1"/>
  <c r="K1577" i="1"/>
  <c r="R1577" i="1"/>
  <c r="S1577" i="1"/>
  <c r="AC1577" i="1"/>
  <c r="X1577" i="1"/>
  <c r="AT1577" i="1"/>
  <c r="I1577" i="1"/>
  <c r="AR1577" i="1"/>
  <c r="AU1577" i="1"/>
  <c r="AS1577" i="1"/>
  <c r="AG1577" i="1"/>
  <c r="J1577" i="1"/>
  <c r="AM1577" i="1"/>
  <c r="AA1577" i="1"/>
  <c r="AB1577" i="1"/>
  <c r="Q1577" i="1"/>
  <c r="AF1577" i="1"/>
  <c r="Y1577" i="1"/>
  <c r="AL1577" i="1"/>
  <c r="AH1577" i="1"/>
  <c r="V1577" i="1"/>
  <c r="AJ1577" i="1"/>
  <c r="AO1577" i="1"/>
  <c r="AN1577" i="1"/>
  <c r="AQ1577" i="1"/>
  <c r="P1577" i="1"/>
  <c r="AP1577" i="1"/>
  <c r="H1577" i="1"/>
  <c r="AV1577" i="1"/>
  <c r="AI1577" i="1"/>
  <c r="T1577" i="1"/>
  <c r="AD1577" i="1"/>
  <c r="L1577" i="1"/>
  <c r="U1577" i="1"/>
  <c r="Z1577" i="1"/>
  <c r="O1577" i="1"/>
  <c r="AK1577" i="1"/>
  <c r="N1993" i="1"/>
  <c r="AE1993" i="1"/>
  <c r="I1993" i="1"/>
  <c r="AM1993" i="1"/>
  <c r="J1993" i="1"/>
  <c r="S1993" i="1"/>
  <c r="Y1993" i="1"/>
  <c r="AQ1993" i="1"/>
  <c r="AC1993" i="1"/>
  <c r="H1993" i="1"/>
  <c r="AK1993" i="1"/>
  <c r="AJ1993" i="1"/>
  <c r="AA1993" i="1"/>
  <c r="AR1993" i="1"/>
  <c r="AG1993" i="1"/>
  <c r="AB1993" i="1"/>
  <c r="AU1993" i="1"/>
  <c r="AN1993" i="1"/>
  <c r="K1993" i="1"/>
  <c r="AS1993" i="1"/>
  <c r="AX1993" i="1"/>
  <c r="AT1993" i="1"/>
  <c r="AH1993" i="1"/>
  <c r="AP1993" i="1"/>
  <c r="L1993" i="1"/>
  <c r="X1993" i="1"/>
  <c r="AF1993" i="1"/>
  <c r="W1993" i="1"/>
  <c r="O1993" i="1"/>
  <c r="P1993" i="1"/>
  <c r="AV1993" i="1"/>
  <c r="AI1993" i="1"/>
  <c r="M1993" i="1"/>
  <c r="V1993" i="1"/>
  <c r="U1993" i="1"/>
  <c r="Q1993" i="1"/>
  <c r="AL1993" i="1"/>
  <c r="Z1993" i="1"/>
  <c r="R1993" i="1"/>
  <c r="AD1993" i="1"/>
  <c r="T1993" i="1"/>
  <c r="AO1993" i="1"/>
  <c r="J1756" i="1"/>
  <c r="AI1756" i="1"/>
  <c r="I1756" i="1"/>
  <c r="W1756" i="1"/>
  <c r="AH1756" i="1"/>
  <c r="AJ1756" i="1"/>
  <c r="AE1756" i="1"/>
  <c r="AS1756" i="1"/>
  <c r="AT1756" i="1"/>
  <c r="R1756" i="1"/>
  <c r="Y1756" i="1"/>
  <c r="Z1756" i="1"/>
  <c r="H1756" i="1"/>
  <c r="AO1756" i="1"/>
  <c r="P1756" i="1"/>
  <c r="AA1756" i="1"/>
  <c r="V1756" i="1"/>
  <c r="AU1756" i="1"/>
  <c r="AG1756" i="1"/>
  <c r="AM1756" i="1"/>
  <c r="K1756" i="1"/>
  <c r="AX1756" i="1"/>
  <c r="AR1756" i="1"/>
  <c r="Q1756" i="1"/>
  <c r="O1756" i="1"/>
  <c r="N1756" i="1"/>
  <c r="L1756" i="1"/>
  <c r="S1756" i="1"/>
  <c r="AC1756" i="1"/>
  <c r="T1756" i="1"/>
  <c r="AN1756" i="1"/>
  <c r="AL1756" i="1"/>
  <c r="AQ1756" i="1"/>
  <c r="AP1756" i="1"/>
  <c r="AK1756" i="1"/>
  <c r="X1756" i="1"/>
  <c r="AF1756" i="1"/>
  <c r="AV1756" i="1"/>
  <c r="AD1756" i="1"/>
  <c r="AB1756" i="1"/>
  <c r="M1756" i="1"/>
  <c r="U1756" i="1"/>
  <c r="M1640" i="1"/>
  <c r="AU1640" i="1"/>
  <c r="AN1640" i="1"/>
  <c r="AF1640" i="1"/>
  <c r="AJ1640" i="1"/>
  <c r="I1640" i="1"/>
  <c r="AP1640" i="1"/>
  <c r="AD1640" i="1"/>
  <c r="J1640" i="1"/>
  <c r="U1640" i="1"/>
  <c r="AI1640" i="1"/>
  <c r="AC1640" i="1"/>
  <c r="AA1640" i="1"/>
  <c r="AM1640" i="1"/>
  <c r="H1640" i="1"/>
  <c r="AL1640" i="1"/>
  <c r="Y1640" i="1"/>
  <c r="V1640" i="1"/>
  <c r="R1640" i="1"/>
  <c r="K1640" i="1"/>
  <c r="O1640" i="1"/>
  <c r="AX1640" i="1"/>
  <c r="AR1640" i="1"/>
  <c r="AK1640" i="1"/>
  <c r="T1640" i="1"/>
  <c r="Q1640" i="1"/>
  <c r="W1640" i="1"/>
  <c r="AE1640" i="1"/>
  <c r="AH1640" i="1"/>
  <c r="X1640" i="1"/>
  <c r="AB1640" i="1"/>
  <c r="AS1640" i="1"/>
  <c r="AG1640" i="1"/>
  <c r="S1640" i="1"/>
  <c r="AQ1640" i="1"/>
  <c r="L1640" i="1"/>
  <c r="Z1640" i="1"/>
  <c r="AT1640" i="1"/>
  <c r="N1640" i="1"/>
  <c r="AV1640" i="1"/>
  <c r="AO1640" i="1"/>
  <c r="P1640" i="1"/>
  <c r="AC2230" i="1"/>
  <c r="AT2230" i="1"/>
  <c r="J2230" i="1"/>
  <c r="AF2230" i="1"/>
  <c r="S2230" i="1"/>
  <c r="AO2230" i="1"/>
  <c r="AP2230" i="1"/>
  <c r="AJ2230" i="1"/>
  <c r="T2230" i="1"/>
  <c r="V2230" i="1"/>
  <c r="AX2230" i="1"/>
  <c r="AA2230" i="1"/>
  <c r="AG2230" i="1"/>
  <c r="AE2230" i="1"/>
  <c r="X2230" i="1"/>
  <c r="U2230" i="1"/>
  <c r="AS2230" i="1"/>
  <c r="AB2230" i="1"/>
  <c r="Q2230" i="1"/>
  <c r="N2230" i="1"/>
  <c r="AU2230" i="1"/>
  <c r="AQ2230" i="1"/>
  <c r="AK2230" i="1"/>
  <c r="Y2230" i="1"/>
  <c r="AI2230" i="1"/>
  <c r="O2230" i="1"/>
  <c r="H2230" i="1"/>
  <c r="L2230" i="1"/>
  <c r="W2230" i="1"/>
  <c r="AL2230" i="1"/>
  <c r="R2230" i="1"/>
  <c r="Z2230" i="1"/>
  <c r="AN2230" i="1"/>
  <c r="AD2230" i="1"/>
  <c r="M2230" i="1"/>
  <c r="AM2230" i="1"/>
  <c r="AV2230" i="1"/>
  <c r="K2230" i="1"/>
  <c r="AR2230" i="1"/>
  <c r="AH2230" i="1"/>
  <c r="I2230" i="1"/>
  <c r="P2230" i="1"/>
  <c r="AX1748" i="1"/>
  <c r="S1748" i="1"/>
  <c r="AR1748" i="1"/>
  <c r="N1748" i="1"/>
  <c r="Q1748" i="1"/>
  <c r="L1748" i="1"/>
  <c r="O1748" i="1"/>
  <c r="AB1748" i="1"/>
  <c r="AD1748" i="1"/>
  <c r="T1748" i="1"/>
  <c r="AC1748" i="1"/>
  <c r="J1748" i="1"/>
  <c r="AI1748" i="1"/>
  <c r="I1748" i="1"/>
  <c r="AT1748" i="1"/>
  <c r="R1748" i="1"/>
  <c r="Y1748" i="1"/>
  <c r="AE1748" i="1"/>
  <c r="AS1748" i="1"/>
  <c r="W1748" i="1"/>
  <c r="AH1748" i="1"/>
  <c r="AJ1748" i="1"/>
  <c r="H1748" i="1"/>
  <c r="AM1748" i="1"/>
  <c r="V1748" i="1"/>
  <c r="AG1748" i="1"/>
  <c r="AA1748" i="1"/>
  <c r="AN1748" i="1"/>
  <c r="AV1748" i="1"/>
  <c r="AL1748" i="1"/>
  <c r="M1748" i="1"/>
  <c r="X1748" i="1"/>
  <c r="Z1748" i="1"/>
  <c r="K1748" i="1"/>
  <c r="P1748" i="1"/>
  <c r="AP1748" i="1"/>
  <c r="AQ1748" i="1"/>
  <c r="U1748" i="1"/>
  <c r="AK1748" i="1"/>
  <c r="AU1748" i="1"/>
  <c r="AF1748" i="1"/>
  <c r="AO1748" i="1"/>
  <c r="AD2237" i="1"/>
  <c r="N2237" i="1"/>
  <c r="AV2237" i="1"/>
  <c r="AU2237" i="1"/>
  <c r="AI2237" i="1"/>
  <c r="P2237" i="1"/>
  <c r="L2237" i="1"/>
  <c r="AL2237" i="1"/>
  <c r="AO2237" i="1"/>
  <c r="AH2237" i="1"/>
  <c r="AN2237" i="1"/>
  <c r="AK2237" i="1"/>
  <c r="AT2237" i="1"/>
  <c r="Q2237" i="1"/>
  <c r="Y2237" i="1"/>
  <c r="AS2237" i="1"/>
  <c r="AA2237" i="1"/>
  <c r="AR2237" i="1"/>
  <c r="M2237" i="1"/>
  <c r="K2237" i="1"/>
  <c r="S2237" i="1"/>
  <c r="AC2237" i="1"/>
  <c r="AP2237" i="1"/>
  <c r="AM2237" i="1"/>
  <c r="H2237" i="1"/>
  <c r="AQ2237" i="1"/>
  <c r="W2237" i="1"/>
  <c r="AX2237" i="1"/>
  <c r="U2237" i="1"/>
  <c r="I2237" i="1"/>
  <c r="AJ2237" i="1"/>
  <c r="J2237" i="1"/>
  <c r="AG2237" i="1"/>
  <c r="AB2237" i="1"/>
  <c r="Z2237" i="1"/>
  <c r="O2237" i="1"/>
  <c r="AF2237" i="1"/>
  <c r="AE2237" i="1"/>
  <c r="T2237" i="1"/>
  <c r="X2237" i="1"/>
  <c r="V2237" i="1"/>
  <c r="R2237" i="1"/>
  <c r="AX1741" i="1"/>
  <c r="V1741" i="1"/>
  <c r="AR1741" i="1"/>
  <c r="J1741" i="1"/>
  <c r="AA1741" i="1"/>
  <c r="AB1741" i="1"/>
  <c r="AO1741" i="1"/>
  <c r="AU1741" i="1"/>
  <c r="AQ1741" i="1"/>
  <c r="H1741" i="1"/>
  <c r="P1741" i="1"/>
  <c r="M1741" i="1"/>
  <c r="W1741" i="1"/>
  <c r="Q1741" i="1"/>
  <c r="U1741" i="1"/>
  <c r="I1741" i="1"/>
  <c r="O1741" i="1"/>
  <c r="AG1741" i="1"/>
  <c r="AD1741" i="1"/>
  <c r="AC1741" i="1"/>
  <c r="L1741" i="1"/>
  <c r="AP1741" i="1"/>
  <c r="N1741" i="1"/>
  <c r="Y1741" i="1"/>
  <c r="AJ1741" i="1"/>
  <c r="Z1741" i="1"/>
  <c r="AM1741" i="1"/>
  <c r="AL1741" i="1"/>
  <c r="AN1741" i="1"/>
  <c r="AH1741" i="1"/>
  <c r="AK1741" i="1"/>
  <c r="AS1741" i="1"/>
  <c r="R1741" i="1"/>
  <c r="AF1741" i="1"/>
  <c r="AT1741" i="1"/>
  <c r="X1741" i="1"/>
  <c r="AI1741" i="1"/>
  <c r="S1741" i="1"/>
  <c r="AV1741" i="1"/>
  <c r="K1741" i="1"/>
  <c r="T1741" i="1"/>
  <c r="AE1741" i="1"/>
  <c r="S2041" i="1"/>
  <c r="I2041" i="1"/>
  <c r="N2041" i="1"/>
  <c r="AS2041" i="1"/>
  <c r="AB2041" i="1"/>
  <c r="K2041" i="1"/>
  <c r="M2041" i="1"/>
  <c r="AL2041" i="1"/>
  <c r="AI2041" i="1"/>
  <c r="AV2041" i="1"/>
  <c r="AP2041" i="1"/>
  <c r="O2041" i="1"/>
  <c r="AA2041" i="1"/>
  <c r="X2041" i="1"/>
  <c r="U2041" i="1"/>
  <c r="H2041" i="1"/>
  <c r="V2041" i="1"/>
  <c r="P2041" i="1"/>
  <c r="AM2041" i="1"/>
  <c r="AC2041" i="1"/>
  <c r="Y2041" i="1"/>
  <c r="AT2041" i="1"/>
  <c r="R2041" i="1"/>
  <c r="AQ2041" i="1"/>
  <c r="AJ2041" i="1"/>
  <c r="AN2041" i="1"/>
  <c r="AD2041" i="1"/>
  <c r="AK2041" i="1"/>
  <c r="Q2041" i="1"/>
  <c r="AO2041" i="1"/>
  <c r="AE2041" i="1"/>
  <c r="AR2041" i="1"/>
  <c r="AX2041" i="1"/>
  <c r="Z2041" i="1"/>
  <c r="T2041" i="1"/>
  <c r="AG2041" i="1"/>
  <c r="J2041" i="1"/>
  <c r="AF2041" i="1"/>
  <c r="AU2041" i="1"/>
  <c r="W2041" i="1"/>
  <c r="L2041" i="1"/>
  <c r="AH2041" i="1"/>
  <c r="V1926" i="1"/>
  <c r="AU1926" i="1"/>
  <c r="AV1926" i="1"/>
  <c r="K1926" i="1"/>
  <c r="AS1926" i="1"/>
  <c r="AB1926" i="1"/>
  <c r="U1926" i="1"/>
  <c r="AA1926" i="1"/>
  <c r="Y1926" i="1"/>
  <c r="P1926" i="1"/>
  <c r="AF1926" i="1"/>
  <c r="AE1926" i="1"/>
  <c r="AK1926" i="1"/>
  <c r="AD1926" i="1"/>
  <c r="X1926" i="1"/>
  <c r="S1926" i="1"/>
  <c r="AQ1926" i="1"/>
  <c r="AT1926" i="1"/>
  <c r="AC1926" i="1"/>
  <c r="M1926" i="1"/>
  <c r="AR1926" i="1"/>
  <c r="O1926" i="1"/>
  <c r="J1926" i="1"/>
  <c r="N1926" i="1"/>
  <c r="Z1926" i="1"/>
  <c r="AM1926" i="1"/>
  <c r="T1926" i="1"/>
  <c r="H1926" i="1"/>
  <c r="AJ1926" i="1"/>
  <c r="AI1926" i="1"/>
  <c r="AO1926" i="1"/>
  <c r="L1926" i="1"/>
  <c r="R1926" i="1"/>
  <c r="AN1926" i="1"/>
  <c r="AP1926" i="1"/>
  <c r="W1926" i="1"/>
  <c r="Q1926" i="1"/>
  <c r="AG1926" i="1"/>
  <c r="AL1926" i="1"/>
  <c r="AH1926" i="1"/>
  <c r="I1926" i="1"/>
  <c r="AX1926" i="1"/>
  <c r="O1759" i="1"/>
  <c r="AJ1759" i="1"/>
  <c r="V1759" i="1"/>
  <c r="AN1759" i="1"/>
  <c r="L1759" i="1"/>
  <c r="K1759" i="1"/>
  <c r="AF1759" i="1"/>
  <c r="N1759" i="1"/>
  <c r="X1759" i="1"/>
  <c r="AM1759" i="1"/>
  <c r="J1759" i="1"/>
  <c r="AE1759" i="1"/>
  <c r="M1759" i="1"/>
  <c r="I1759" i="1"/>
  <c r="Q1759" i="1"/>
  <c r="AR1759" i="1"/>
  <c r="AA1759" i="1"/>
  <c r="AV1759" i="1"/>
  <c r="AT1759" i="1"/>
  <c r="U1759" i="1"/>
  <c r="AB1759" i="1"/>
  <c r="T1759" i="1"/>
  <c r="H1759" i="1"/>
  <c r="AL1759" i="1"/>
  <c r="AO1759" i="1"/>
  <c r="Y1759" i="1"/>
  <c r="AX1759" i="1"/>
  <c r="W1759" i="1"/>
  <c r="AI1759" i="1"/>
  <c r="S1759" i="1"/>
  <c r="AK1759" i="1"/>
  <c r="AS1759" i="1"/>
  <c r="AD1759" i="1"/>
  <c r="AQ1759" i="1"/>
  <c r="AH1759" i="1"/>
  <c r="AC1759" i="1"/>
  <c r="R1759" i="1"/>
  <c r="P1759" i="1"/>
  <c r="AP1759" i="1"/>
  <c r="AU1759" i="1"/>
  <c r="AG1759" i="1"/>
  <c r="Z1759" i="1"/>
  <c r="R2241" i="1"/>
  <c r="I2241" i="1"/>
  <c r="W2241" i="1"/>
  <c r="M2241" i="1"/>
  <c r="Y2241" i="1"/>
  <c r="AD2241" i="1"/>
  <c r="AM2241" i="1"/>
  <c r="AQ2241" i="1"/>
  <c r="AF2241" i="1"/>
  <c r="Q2241" i="1"/>
  <c r="Z2241" i="1"/>
  <c r="AC2241" i="1"/>
  <c r="K2241" i="1"/>
  <c r="AL2241" i="1"/>
  <c r="AA2241" i="1"/>
  <c r="L2241" i="1"/>
  <c r="AU2241" i="1"/>
  <c r="AK2241" i="1"/>
  <c r="AE2241" i="1"/>
  <c r="AS2241" i="1"/>
  <c r="AJ2241" i="1"/>
  <c r="H2241" i="1"/>
  <c r="V2241" i="1"/>
  <c r="AR2241" i="1"/>
  <c r="S2241" i="1"/>
  <c r="AG2241" i="1"/>
  <c r="O2241" i="1"/>
  <c r="AO2241" i="1"/>
  <c r="AB2241" i="1"/>
  <c r="N2241" i="1"/>
  <c r="AX2241" i="1"/>
  <c r="P2241" i="1"/>
  <c r="AI2241" i="1"/>
  <c r="X2241" i="1"/>
  <c r="J2241" i="1"/>
  <c r="AV2241" i="1"/>
  <c r="T2241" i="1"/>
  <c r="AT2241" i="1"/>
  <c r="AP2241" i="1"/>
  <c r="AH2241" i="1"/>
  <c r="U2241" i="1"/>
  <c r="AN2241" i="1"/>
  <c r="AT2201" i="1"/>
  <c r="AB2201" i="1"/>
  <c r="R2201" i="1"/>
  <c r="M2201" i="1"/>
  <c r="AO2201" i="1"/>
  <c r="X2201" i="1"/>
  <c r="U2201" i="1"/>
  <c r="AP2201" i="1"/>
  <c r="AC2201" i="1"/>
  <c r="AE2201" i="1"/>
  <c r="AA2201" i="1"/>
  <c r="H2201" i="1"/>
  <c r="AH2201" i="1"/>
  <c r="L2201" i="1"/>
  <c r="AU2201" i="1"/>
  <c r="AM2201" i="1"/>
  <c r="AI2201" i="1"/>
  <c r="W2201" i="1"/>
  <c r="J2201" i="1"/>
  <c r="AN2201" i="1"/>
  <c r="AV2201" i="1"/>
  <c r="K2201" i="1"/>
  <c r="V2201" i="1"/>
  <c r="AR2201" i="1"/>
  <c r="Q2201" i="1"/>
  <c r="AS2201" i="1"/>
  <c r="AF2201" i="1"/>
  <c r="P2201" i="1"/>
  <c r="O2201" i="1"/>
  <c r="AK2201" i="1"/>
  <c r="N2201" i="1"/>
  <c r="AG2201" i="1"/>
  <c r="AJ2201" i="1"/>
  <c r="AD2201" i="1"/>
  <c r="S2201" i="1"/>
  <c r="AL2201" i="1"/>
  <c r="Y2201" i="1"/>
  <c r="AX2201" i="1"/>
  <c r="AQ2201" i="1"/>
  <c r="I2201" i="1"/>
  <c r="Z2201" i="1"/>
  <c r="T2201" i="1"/>
  <c r="AG2189" i="1"/>
  <c r="AI2189" i="1"/>
  <c r="AP2189" i="1"/>
  <c r="AE2189" i="1"/>
  <c r="J2189" i="1"/>
  <c r="AO2189" i="1"/>
  <c r="AX2189" i="1"/>
  <c r="AV2189" i="1"/>
  <c r="X2189" i="1"/>
  <c r="AB2189" i="1"/>
  <c r="M2189" i="1"/>
  <c r="AJ2189" i="1"/>
  <c r="AC2189" i="1"/>
  <c r="L2189" i="1"/>
  <c r="R2189" i="1"/>
  <c r="P2189" i="1"/>
  <c r="Y2189" i="1"/>
  <c r="H2189" i="1"/>
  <c r="AL2189" i="1"/>
  <c r="AD2189" i="1"/>
  <c r="Z2189" i="1"/>
  <c r="AN2189" i="1"/>
  <c r="N2189" i="1"/>
  <c r="S2189" i="1"/>
  <c r="AT2189" i="1"/>
  <c r="AM2189" i="1"/>
  <c r="AU2189" i="1"/>
  <c r="I2189" i="1"/>
  <c r="O2189" i="1"/>
  <c r="K2189" i="1"/>
  <c r="W2189" i="1"/>
  <c r="V2189" i="1"/>
  <c r="AQ2189" i="1"/>
  <c r="AA2189" i="1"/>
  <c r="AF2189" i="1"/>
  <c r="Q2189" i="1"/>
  <c r="T2189" i="1"/>
  <c r="AS2189" i="1"/>
  <c r="AR2189" i="1"/>
  <c r="AH2189" i="1"/>
  <c r="AK2189" i="1"/>
  <c r="U2189" i="1"/>
  <c r="AA1907" i="1"/>
  <c r="T1907" i="1"/>
  <c r="P1907" i="1"/>
  <c r="Y1907" i="1"/>
  <c r="M1907" i="1"/>
  <c r="U1907" i="1"/>
  <c r="AE1907" i="1"/>
  <c r="V1907" i="1"/>
  <c r="AL1907" i="1"/>
  <c r="AC1907" i="1"/>
  <c r="AX1907" i="1"/>
  <c r="AF1907" i="1"/>
  <c r="W1907" i="1"/>
  <c r="AS1907" i="1"/>
  <c r="S1907" i="1"/>
  <c r="AQ1907" i="1"/>
  <c r="AO1907" i="1"/>
  <c r="AB1907" i="1"/>
  <c r="AP1907" i="1"/>
  <c r="AH1907" i="1"/>
  <c r="AV1907" i="1"/>
  <c r="X1907" i="1"/>
  <c r="AK1907" i="1"/>
  <c r="I1907" i="1"/>
  <c r="Z1907" i="1"/>
  <c r="R1907" i="1"/>
  <c r="O1907" i="1"/>
  <c r="N1907" i="1"/>
  <c r="AR1907" i="1"/>
  <c r="AI1907" i="1"/>
  <c r="H1907" i="1"/>
  <c r="L1907" i="1"/>
  <c r="Q1907" i="1"/>
  <c r="AG1907" i="1"/>
  <c r="K1907" i="1"/>
  <c r="AJ1907" i="1"/>
  <c r="AU1907" i="1"/>
  <c r="AT1907" i="1"/>
  <c r="AM1907" i="1"/>
  <c r="AD1907" i="1"/>
  <c r="AN1907" i="1"/>
  <c r="J1907" i="1"/>
  <c r="AH2156" i="1"/>
  <c r="AU2156" i="1"/>
  <c r="AK2156" i="1"/>
  <c r="AN2156" i="1"/>
  <c r="AA2156" i="1"/>
  <c r="AT2156" i="1"/>
  <c r="AS2156" i="1"/>
  <c r="Y2156" i="1"/>
  <c r="L2156" i="1"/>
  <c r="T2156" i="1"/>
  <c r="U2156" i="1"/>
  <c r="S2156" i="1"/>
  <c r="O2156" i="1"/>
  <c r="AR2156" i="1"/>
  <c r="M2156" i="1"/>
  <c r="AG2156" i="1"/>
  <c r="P2156" i="1"/>
  <c r="K2156" i="1"/>
  <c r="AV2156" i="1"/>
  <c r="X2156" i="1"/>
  <c r="AL2156" i="1"/>
  <c r="AP2156" i="1"/>
  <c r="Q2156" i="1"/>
  <c r="AQ2156" i="1"/>
  <c r="AE2156" i="1"/>
  <c r="V2156" i="1"/>
  <c r="AF2156" i="1"/>
  <c r="AB2156" i="1"/>
  <c r="W2156" i="1"/>
  <c r="AM2156" i="1"/>
  <c r="J2156" i="1"/>
  <c r="Z2156" i="1"/>
  <c r="AO2156" i="1"/>
  <c r="H2156" i="1"/>
  <c r="N2156" i="1"/>
  <c r="I2156" i="1"/>
  <c r="AJ2156" i="1"/>
  <c r="AX2156" i="1"/>
  <c r="AI2156" i="1"/>
  <c r="AD2156" i="1"/>
  <c r="R2156" i="1"/>
  <c r="AC2156" i="1"/>
  <c r="AB1914" i="1"/>
  <c r="U1914" i="1"/>
  <c r="AA1914" i="1"/>
  <c r="Y1914" i="1"/>
  <c r="AQ1914" i="1"/>
  <c r="I1914" i="1"/>
  <c r="H1914" i="1"/>
  <c r="AL1914" i="1"/>
  <c r="AS1914" i="1"/>
  <c r="AD1914" i="1"/>
  <c r="AX1914" i="1"/>
  <c r="S1914" i="1"/>
  <c r="AF1914" i="1"/>
  <c r="R1914" i="1"/>
  <c r="AI1914" i="1"/>
  <c r="AM1914" i="1"/>
  <c r="AR1914" i="1"/>
  <c r="AP1914" i="1"/>
  <c r="P1914" i="1"/>
  <c r="AT1914" i="1"/>
  <c r="W1914" i="1"/>
  <c r="J1914" i="1"/>
  <c r="AN1914" i="1"/>
  <c r="AC1914" i="1"/>
  <c r="AJ1914" i="1"/>
  <c r="Q1914" i="1"/>
  <c r="AG1914" i="1"/>
  <c r="Z1914" i="1"/>
  <c r="K1914" i="1"/>
  <c r="X1914" i="1"/>
  <c r="AE1914" i="1"/>
  <c r="AO1914" i="1"/>
  <c r="T1914" i="1"/>
  <c r="V1914" i="1"/>
  <c r="L1914" i="1"/>
  <c r="M1914" i="1"/>
  <c r="AH1914" i="1"/>
  <c r="N1914" i="1"/>
  <c r="AV1914" i="1"/>
  <c r="AK1914" i="1"/>
  <c r="AU1914" i="1"/>
  <c r="O1914" i="1"/>
  <c r="AP1651" i="1"/>
  <c r="AS1651" i="1"/>
  <c r="T1651" i="1"/>
  <c r="I1651" i="1"/>
  <c r="AI1651" i="1"/>
  <c r="AL1651" i="1"/>
  <c r="AN1651" i="1"/>
  <c r="AF1651" i="1"/>
  <c r="P1651" i="1"/>
  <c r="M1651" i="1"/>
  <c r="AX1651" i="1"/>
  <c r="W1651" i="1"/>
  <c r="AV1651" i="1"/>
  <c r="AD1651" i="1"/>
  <c r="AQ1651" i="1"/>
  <c r="U1651" i="1"/>
  <c r="Q1651" i="1"/>
  <c r="AK1651" i="1"/>
  <c r="N1651" i="1"/>
  <c r="Y1651" i="1"/>
  <c r="AA1651" i="1"/>
  <c r="X1651" i="1"/>
  <c r="AC1651" i="1"/>
  <c r="V1651" i="1"/>
  <c r="O1651" i="1"/>
  <c r="L1651" i="1"/>
  <c r="AE1651" i="1"/>
  <c r="S1651" i="1"/>
  <c r="AB1651" i="1"/>
  <c r="R1651" i="1"/>
  <c r="J1651" i="1"/>
  <c r="K1651" i="1"/>
  <c r="AH1651" i="1"/>
  <c r="AM1651" i="1"/>
  <c r="AT1651" i="1"/>
  <c r="AO1651" i="1"/>
  <c r="Z1651" i="1"/>
  <c r="AG1651" i="1"/>
  <c r="H1651" i="1"/>
  <c r="AR1651" i="1"/>
  <c r="AU1651" i="1"/>
  <c r="AJ1651" i="1"/>
  <c r="AP1920" i="1"/>
  <c r="AO1920" i="1"/>
  <c r="AM1920" i="1"/>
  <c r="I1920" i="1"/>
  <c r="Q1920" i="1"/>
  <c r="H1920" i="1"/>
  <c r="AH1920" i="1"/>
  <c r="U1920" i="1"/>
  <c r="AC1920" i="1"/>
  <c r="AI1920" i="1"/>
  <c r="S1920" i="1"/>
  <c r="AF1920" i="1"/>
  <c r="R1920" i="1"/>
  <c r="AJ1920" i="1"/>
  <c r="AT1920" i="1"/>
  <c r="Y1920" i="1"/>
  <c r="M1920" i="1"/>
  <c r="W1920" i="1"/>
  <c r="AU1920" i="1"/>
  <c r="K1920" i="1"/>
  <c r="J1920" i="1"/>
  <c r="L1920" i="1"/>
  <c r="AQ1920" i="1"/>
  <c r="AV1920" i="1"/>
  <c r="AB1920" i="1"/>
  <c r="AK1920" i="1"/>
  <c r="Z1920" i="1"/>
  <c r="P1920" i="1"/>
  <c r="AG1920" i="1"/>
  <c r="N1920" i="1"/>
  <c r="V1920" i="1"/>
  <c r="AX1920" i="1"/>
  <c r="AL1920" i="1"/>
  <c r="AS1920" i="1"/>
  <c r="X1920" i="1"/>
  <c r="AE1920" i="1"/>
  <c r="T1920" i="1"/>
  <c r="AD1920" i="1"/>
  <c r="AR1920" i="1"/>
  <c r="O1920" i="1"/>
  <c r="AA1920" i="1"/>
  <c r="AN1920" i="1"/>
  <c r="V1949" i="1"/>
  <c r="H1949" i="1"/>
  <c r="AG1949" i="1"/>
  <c r="AE1949" i="1"/>
  <c r="AV1949" i="1"/>
  <c r="AB1949" i="1"/>
  <c r="O1949" i="1"/>
  <c r="AH1949" i="1"/>
  <c r="AO1949" i="1"/>
  <c r="U1949" i="1"/>
  <c r="AC1949" i="1"/>
  <c r="AA1949" i="1"/>
  <c r="S1949" i="1"/>
  <c r="Y1949" i="1"/>
  <c r="AT1949" i="1"/>
  <c r="AX1949" i="1"/>
  <c r="M1949" i="1"/>
  <c r="AL1949" i="1"/>
  <c r="X1949" i="1"/>
  <c r="J1949" i="1"/>
  <c r="T1949" i="1"/>
  <c r="AK1949" i="1"/>
  <c r="L1949" i="1"/>
  <c r="AQ1949" i="1"/>
  <c r="AN1949" i="1"/>
  <c r="P1949" i="1"/>
  <c r="AU1949" i="1"/>
  <c r="W1949" i="1"/>
  <c r="Z1949" i="1"/>
  <c r="AD1949" i="1"/>
  <c r="AJ1949" i="1"/>
  <c r="N1949" i="1"/>
  <c r="Q1949" i="1"/>
  <c r="R1949" i="1"/>
  <c r="K1949" i="1"/>
  <c r="AP1949" i="1"/>
  <c r="I1949" i="1"/>
  <c r="AS1949" i="1"/>
  <c r="AR1949" i="1"/>
  <c r="AI1949" i="1"/>
  <c r="AM1949" i="1"/>
  <c r="AF1949" i="1"/>
  <c r="AK2086" i="1"/>
  <c r="AM2086" i="1"/>
  <c r="AU2086" i="1"/>
  <c r="V2086" i="1"/>
  <c r="AN2086" i="1"/>
  <c r="M2086" i="1"/>
  <c r="N2086" i="1"/>
  <c r="S2086" i="1"/>
  <c r="AA2086" i="1"/>
  <c r="X2086" i="1"/>
  <c r="AX2086" i="1"/>
  <c r="U2086" i="1"/>
  <c r="R2086" i="1"/>
  <c r="AT2086" i="1"/>
  <c r="AO2086" i="1"/>
  <c r="AR2086" i="1"/>
  <c r="Z2086" i="1"/>
  <c r="H2086" i="1"/>
  <c r="L2086" i="1"/>
  <c r="T2086" i="1"/>
  <c r="AG2086" i="1"/>
  <c r="AJ2086" i="1"/>
  <c r="AL2086" i="1"/>
  <c r="Y2086" i="1"/>
  <c r="O2086" i="1"/>
  <c r="K2086" i="1"/>
  <c r="AB2086" i="1"/>
  <c r="P2086" i="1"/>
  <c r="I2086" i="1"/>
  <c r="AP2086" i="1"/>
  <c r="Q2086" i="1"/>
  <c r="J2086" i="1"/>
  <c r="W2086" i="1"/>
  <c r="AF2086" i="1"/>
  <c r="AE2086" i="1"/>
  <c r="AC2086" i="1"/>
  <c r="AQ2086" i="1"/>
  <c r="AD2086" i="1"/>
  <c r="AS2086" i="1"/>
  <c r="AH2086" i="1"/>
  <c r="AV2086" i="1"/>
  <c r="AI2086" i="1"/>
  <c r="AQ1983" i="1"/>
  <c r="AL1983" i="1"/>
  <c r="AG1983" i="1"/>
  <c r="AJ1983" i="1"/>
  <c r="AC1983" i="1"/>
  <c r="J1983" i="1"/>
  <c r="AE1983" i="1"/>
  <c r="M1983" i="1"/>
  <c r="AN1983" i="1"/>
  <c r="X1983" i="1"/>
  <c r="P1983" i="1"/>
  <c r="AH1983" i="1"/>
  <c r="O1983" i="1"/>
  <c r="V1983" i="1"/>
  <c r="S1983" i="1"/>
  <c r="AU1983" i="1"/>
  <c r="H1983" i="1"/>
  <c r="AO1983" i="1"/>
  <c r="AS1983" i="1"/>
  <c r="AT1983" i="1"/>
  <c r="AF1983" i="1"/>
  <c r="AI1983" i="1"/>
  <c r="T1983" i="1"/>
  <c r="AB1983" i="1"/>
  <c r="Q1983" i="1"/>
  <c r="AV1983" i="1"/>
  <c r="L1983" i="1"/>
  <c r="AD1983" i="1"/>
  <c r="N1983" i="1"/>
  <c r="W1983" i="1"/>
  <c r="U1983" i="1"/>
  <c r="AR1983" i="1"/>
  <c r="Z1983" i="1"/>
  <c r="AK1983" i="1"/>
  <c r="R1983" i="1"/>
  <c r="AX1983" i="1"/>
  <c r="AP1983" i="1"/>
  <c r="Y1983" i="1"/>
  <c r="K1983" i="1"/>
  <c r="I1983" i="1"/>
  <c r="AA1983" i="1"/>
  <c r="AM1983" i="1"/>
  <c r="AT1716" i="1"/>
  <c r="P1716" i="1"/>
  <c r="R1716" i="1"/>
  <c r="AS1716" i="1"/>
  <c r="J1716" i="1"/>
  <c r="S1716" i="1"/>
  <c r="U1716" i="1"/>
  <c r="K1716" i="1"/>
  <c r="V1716" i="1"/>
  <c r="AF1716" i="1"/>
  <c r="AX1716" i="1"/>
  <c r="AJ1716" i="1"/>
  <c r="Y1716" i="1"/>
  <c r="L1716" i="1"/>
  <c r="AL1716" i="1"/>
  <c r="Z1716" i="1"/>
  <c r="AI1716" i="1"/>
  <c r="AC1716" i="1"/>
  <c r="AQ1716" i="1"/>
  <c r="T1716" i="1"/>
  <c r="M1716" i="1"/>
  <c r="AD1716" i="1"/>
  <c r="AO1716" i="1"/>
  <c r="AV1716" i="1"/>
  <c r="I1716" i="1"/>
  <c r="Q1716" i="1"/>
  <c r="X1716" i="1"/>
  <c r="AU1716" i="1"/>
  <c r="AK1716" i="1"/>
  <c r="H1716" i="1"/>
  <c r="AN1716" i="1"/>
  <c r="W1716" i="1"/>
  <c r="AA1716" i="1"/>
  <c r="AP1716" i="1"/>
  <c r="AR1716" i="1"/>
  <c r="O1716" i="1"/>
  <c r="AM1716" i="1"/>
  <c r="AB1716" i="1"/>
  <c r="AH1716" i="1"/>
  <c r="N1716" i="1"/>
  <c r="AE1716" i="1"/>
  <c r="AG1716" i="1"/>
  <c r="AF2231" i="1"/>
  <c r="X2231" i="1"/>
  <c r="AV2231" i="1"/>
  <c r="AO2231" i="1"/>
  <c r="Y2231" i="1"/>
  <c r="T2231" i="1"/>
  <c r="M2231" i="1"/>
  <c r="AU2231" i="1"/>
  <c r="AQ2231" i="1"/>
  <c r="AP2231" i="1"/>
  <c r="O2231" i="1"/>
  <c r="K2231" i="1"/>
  <c r="J2231" i="1"/>
  <c r="AM2231" i="1"/>
  <c r="AI2231" i="1"/>
  <c r="V2231" i="1"/>
  <c r="AC2231" i="1"/>
  <c r="AN2231" i="1"/>
  <c r="R2231" i="1"/>
  <c r="I2231" i="1"/>
  <c r="Q2231" i="1"/>
  <c r="AK2231" i="1"/>
  <c r="P2231" i="1"/>
  <c r="AR2231" i="1"/>
  <c r="AA2231" i="1"/>
  <c r="AX2231" i="1"/>
  <c r="L2231" i="1"/>
  <c r="AG2231" i="1"/>
  <c r="N2231" i="1"/>
  <c r="AD2231" i="1"/>
  <c r="Z2231" i="1"/>
  <c r="AH2231" i="1"/>
  <c r="W2231" i="1"/>
  <c r="AJ2231" i="1"/>
  <c r="AL2231" i="1"/>
  <c r="U2231" i="1"/>
  <c r="S2231" i="1"/>
  <c r="H2231" i="1"/>
  <c r="AE2231" i="1"/>
  <c r="AB2231" i="1"/>
  <c r="AT2231" i="1"/>
  <c r="AS2231" i="1"/>
  <c r="AX1684" i="1"/>
  <c r="AE1684" i="1"/>
  <c r="L1684" i="1"/>
  <c r="AJ1684" i="1"/>
  <c r="V1684" i="1"/>
  <c r="AM1684" i="1"/>
  <c r="AS1684" i="1"/>
  <c r="R1684" i="1"/>
  <c r="U1684" i="1"/>
  <c r="Y1684" i="1"/>
  <c r="AA1684" i="1"/>
  <c r="Q1684" i="1"/>
  <c r="H1684" i="1"/>
  <c r="AN1684" i="1"/>
  <c r="P1684" i="1"/>
  <c r="I1684" i="1"/>
  <c r="N1684" i="1"/>
  <c r="Z1684" i="1"/>
  <c r="AT1684" i="1"/>
  <c r="O1684" i="1"/>
  <c r="T1684" i="1"/>
  <c r="AB1684" i="1"/>
  <c r="AL1684" i="1"/>
  <c r="AF1684" i="1"/>
  <c r="M1684" i="1"/>
  <c r="AH1684" i="1"/>
  <c r="AP1684" i="1"/>
  <c r="X1684" i="1"/>
  <c r="S1684" i="1"/>
  <c r="AC1684" i="1"/>
  <c r="AQ1684" i="1"/>
  <c r="K1684" i="1"/>
  <c r="AI1684" i="1"/>
  <c r="AU1684" i="1"/>
  <c r="AK1684" i="1"/>
  <c r="AD1684" i="1"/>
  <c r="W1684" i="1"/>
  <c r="AG1684" i="1"/>
  <c r="AR1684" i="1"/>
  <c r="J1684" i="1"/>
  <c r="AV1684" i="1"/>
  <c r="AO1684" i="1"/>
  <c r="AX1650" i="1"/>
  <c r="AF1650" i="1"/>
  <c r="T1650" i="1"/>
  <c r="AK1650" i="1"/>
  <c r="AQ1650" i="1"/>
  <c r="AS1650" i="1"/>
  <c r="Z1650" i="1"/>
  <c r="H1650" i="1"/>
  <c r="P1650" i="1"/>
  <c r="R1650" i="1"/>
  <c r="AT1650" i="1"/>
  <c r="L1650" i="1"/>
  <c r="AD1650" i="1"/>
  <c r="K1650" i="1"/>
  <c r="O1650" i="1"/>
  <c r="AB1650" i="1"/>
  <c r="W1650" i="1"/>
  <c r="AA1650" i="1"/>
  <c r="S1650" i="1"/>
  <c r="AG1650" i="1"/>
  <c r="AM1650" i="1"/>
  <c r="AP1650" i="1"/>
  <c r="AE1650" i="1"/>
  <c r="N1650" i="1"/>
  <c r="Q1650" i="1"/>
  <c r="U1650" i="1"/>
  <c r="J1650" i="1"/>
  <c r="M1650" i="1"/>
  <c r="AV1650" i="1"/>
  <c r="AH1650" i="1"/>
  <c r="AI1650" i="1"/>
  <c r="AU1650" i="1"/>
  <c r="Y1650" i="1"/>
  <c r="AR1650" i="1"/>
  <c r="X1650" i="1"/>
  <c r="V1650" i="1"/>
  <c r="AN1650" i="1"/>
  <c r="I1650" i="1"/>
  <c r="AO1650" i="1"/>
  <c r="AC1650" i="1"/>
  <c r="AJ1650" i="1"/>
  <c r="AL1650" i="1"/>
  <c r="P1615" i="1"/>
  <c r="J1615" i="1"/>
  <c r="AT1615" i="1"/>
  <c r="AO1615" i="1"/>
  <c r="Y1615" i="1"/>
  <c r="AB1615" i="1"/>
  <c r="AE1615" i="1"/>
  <c r="AC1615" i="1"/>
  <c r="M1615" i="1"/>
  <c r="AN1615" i="1"/>
  <c r="AP1615" i="1"/>
  <c r="AF1615" i="1"/>
  <c r="AM1615" i="1"/>
  <c r="N1615" i="1"/>
  <c r="I1615" i="1"/>
  <c r="AU1615" i="1"/>
  <c r="AR1615" i="1"/>
  <c r="Z1615" i="1"/>
  <c r="T1615" i="1"/>
  <c r="AS1615" i="1"/>
  <c r="AL1615" i="1"/>
  <c r="AX1615" i="1"/>
  <c r="AD1615" i="1"/>
  <c r="Q1615" i="1"/>
  <c r="AQ1615" i="1"/>
  <c r="R1615" i="1"/>
  <c r="U1615" i="1"/>
  <c r="AG1615" i="1"/>
  <c r="AI1615" i="1"/>
  <c r="AH1615" i="1"/>
  <c r="V1615" i="1"/>
  <c r="S1615" i="1"/>
  <c r="AV1615" i="1"/>
  <c r="AJ1615" i="1"/>
  <c r="AK1615" i="1"/>
  <c r="O1615" i="1"/>
  <c r="W1615" i="1"/>
  <c r="AA1615" i="1"/>
  <c r="L1615" i="1"/>
  <c r="H1615" i="1"/>
  <c r="X1615" i="1"/>
  <c r="K1615" i="1"/>
  <c r="I1672" i="1"/>
  <c r="AP1672" i="1"/>
  <c r="AI1672" i="1"/>
  <c r="AS1672" i="1"/>
  <c r="AE1672" i="1"/>
  <c r="U1672" i="1"/>
  <c r="P1672" i="1"/>
  <c r="AB1672" i="1"/>
  <c r="AU1672" i="1"/>
  <c r="Q1672" i="1"/>
  <c r="R1672" i="1"/>
  <c r="Y1672" i="1"/>
  <c r="V1672" i="1"/>
  <c r="AM1672" i="1"/>
  <c r="AA1672" i="1"/>
  <c r="AF1672" i="1"/>
  <c r="AK1672" i="1"/>
  <c r="AL1672" i="1"/>
  <c r="S1672" i="1"/>
  <c r="AV1672" i="1"/>
  <c r="J1672" i="1"/>
  <c r="AX1672" i="1"/>
  <c r="AH1672" i="1"/>
  <c r="AG1672" i="1"/>
  <c r="AJ1672" i="1"/>
  <c r="Z1672" i="1"/>
  <c r="L1672" i="1"/>
  <c r="M1672" i="1"/>
  <c r="X1672" i="1"/>
  <c r="AQ1672" i="1"/>
  <c r="O1672" i="1"/>
  <c r="K1672" i="1"/>
  <c r="AO1672" i="1"/>
  <c r="AD1672" i="1"/>
  <c r="N1672" i="1"/>
  <c r="W1672" i="1"/>
  <c r="AR1672" i="1"/>
  <c r="T1672" i="1"/>
  <c r="AN1672" i="1"/>
  <c r="H1672" i="1"/>
  <c r="AT1672" i="1"/>
  <c r="AC1672" i="1"/>
  <c r="AX1675" i="1"/>
  <c r="AE1675" i="1"/>
  <c r="S1675" i="1"/>
  <c r="O1675" i="1"/>
  <c r="AP1675" i="1"/>
  <c r="N1675" i="1"/>
  <c r="AU1675" i="1"/>
  <c r="L1675" i="1"/>
  <c r="AK1675" i="1"/>
  <c r="Z1675" i="1"/>
  <c r="AN1675" i="1"/>
  <c r="R1675" i="1"/>
  <c r="K1675" i="1"/>
  <c r="W1675" i="1"/>
  <c r="P1675" i="1"/>
  <c r="AO1675" i="1"/>
  <c r="AD1675" i="1"/>
  <c r="AA1675" i="1"/>
  <c r="M1675" i="1"/>
  <c r="AC1675" i="1"/>
  <c r="T1675" i="1"/>
  <c r="AI1675" i="1"/>
  <c r="AH1675" i="1"/>
  <c r="AS1675" i="1"/>
  <c r="AM1675" i="1"/>
  <c r="AV1675" i="1"/>
  <c r="X1675" i="1"/>
  <c r="I1675" i="1"/>
  <c r="V1675" i="1"/>
  <c r="AR1675" i="1"/>
  <c r="H1675" i="1"/>
  <c r="J1675" i="1"/>
  <c r="AF1675" i="1"/>
  <c r="AT1675" i="1"/>
  <c r="U1675" i="1"/>
  <c r="Q1675" i="1"/>
  <c r="Y1675" i="1"/>
  <c r="AQ1675" i="1"/>
  <c r="AJ1675" i="1"/>
  <c r="AL1675" i="1"/>
  <c r="AB1675" i="1"/>
  <c r="AG1675" i="1"/>
  <c r="O1785" i="1"/>
  <c r="AT1785" i="1"/>
  <c r="AS1785" i="1"/>
  <c r="I1785" i="1"/>
  <c r="AN1785" i="1"/>
  <c r="AM1785" i="1"/>
  <c r="AK1785" i="1"/>
  <c r="AC1785" i="1"/>
  <c r="J1785" i="1"/>
  <c r="U1785" i="1"/>
  <c r="AG1785" i="1"/>
  <c r="Y1785" i="1"/>
  <c r="AR1785" i="1"/>
  <c r="AI1785" i="1"/>
  <c r="AP1785" i="1"/>
  <c r="Z1785" i="1"/>
  <c r="R1785" i="1"/>
  <c r="AB1785" i="1"/>
  <c r="V1785" i="1"/>
  <c r="W1785" i="1"/>
  <c r="K1785" i="1"/>
  <c r="AF1785" i="1"/>
  <c r="M1785" i="1"/>
  <c r="L1785" i="1"/>
  <c r="AQ1785" i="1"/>
  <c r="Q1785" i="1"/>
  <c r="S1785" i="1"/>
  <c r="T1785" i="1"/>
  <c r="AE1785" i="1"/>
  <c r="AL1785" i="1"/>
  <c r="H1785" i="1"/>
  <c r="AA1785" i="1"/>
  <c r="N1785" i="1"/>
  <c r="AX1785" i="1"/>
  <c r="AU1785" i="1"/>
  <c r="X1785" i="1"/>
  <c r="AO1785" i="1"/>
  <c r="AH1785" i="1"/>
  <c r="AV1785" i="1"/>
  <c r="AD1785" i="1"/>
  <c r="AJ1785" i="1"/>
  <c r="P1785" i="1"/>
  <c r="AA2216" i="1"/>
  <c r="AL2216" i="1"/>
  <c r="AN2216" i="1"/>
  <c r="AU2216" i="1"/>
  <c r="AF2216" i="1"/>
  <c r="S2216" i="1"/>
  <c r="AS2216" i="1"/>
  <c r="AG2216" i="1"/>
  <c r="AH2216" i="1"/>
  <c r="AP2216" i="1"/>
  <c r="AX2216" i="1"/>
  <c r="AV2216" i="1"/>
  <c r="X2216" i="1"/>
  <c r="AJ2216" i="1"/>
  <c r="W2216" i="1"/>
  <c r="AQ2216" i="1"/>
  <c r="Z2216" i="1"/>
  <c r="R2216" i="1"/>
  <c r="Y2216" i="1"/>
  <c r="L2216" i="1"/>
  <c r="I2216" i="1"/>
  <c r="AM2216" i="1"/>
  <c r="M2216" i="1"/>
  <c r="AD2216" i="1"/>
  <c r="AI2216" i="1"/>
  <c r="T2216" i="1"/>
  <c r="O2216" i="1"/>
  <c r="AT2216" i="1"/>
  <c r="Q2216" i="1"/>
  <c r="V2216" i="1"/>
  <c r="N2216" i="1"/>
  <c r="AE2216" i="1"/>
  <c r="U2216" i="1"/>
  <c r="H2216" i="1"/>
  <c r="AR2216" i="1"/>
  <c r="AC2216" i="1"/>
  <c r="K2216" i="1"/>
  <c r="J2216" i="1"/>
  <c r="AB2216" i="1"/>
  <c r="AO2216" i="1"/>
  <c r="P2216" i="1"/>
  <c r="AK2216" i="1"/>
  <c r="AO1989" i="1"/>
  <c r="R1989" i="1"/>
  <c r="AI1989" i="1"/>
  <c r="M1989" i="1"/>
  <c r="AL1989" i="1"/>
  <c r="O1989" i="1"/>
  <c r="X1989" i="1"/>
  <c r="N1989" i="1"/>
  <c r="AK1989" i="1"/>
  <c r="AD1989" i="1"/>
  <c r="J1989" i="1"/>
  <c r="AH1989" i="1"/>
  <c r="AU1989" i="1"/>
  <c r="V1989" i="1"/>
  <c r="S1989" i="1"/>
  <c r="AM1989" i="1"/>
  <c r="AJ1989" i="1"/>
  <c r="Q1989" i="1"/>
  <c r="AX1989" i="1"/>
  <c r="H1989" i="1"/>
  <c r="AQ1989" i="1"/>
  <c r="P1989" i="1"/>
  <c r="AG1989" i="1"/>
  <c r="U1989" i="1"/>
  <c r="AF1989" i="1"/>
  <c r="AP1989" i="1"/>
  <c r="Y1989" i="1"/>
  <c r="AS1989" i="1"/>
  <c r="AB1989" i="1"/>
  <c r="L1989" i="1"/>
  <c r="AC1989" i="1"/>
  <c r="AN1989" i="1"/>
  <c r="AV1989" i="1"/>
  <c r="AT1989" i="1"/>
  <c r="AA1989" i="1"/>
  <c r="AE1989" i="1"/>
  <c r="AR1989" i="1"/>
  <c r="W1989" i="1"/>
  <c r="K1989" i="1"/>
  <c r="I1989" i="1"/>
  <c r="Z1989" i="1"/>
  <c r="T1989" i="1"/>
  <c r="AX1571" i="1"/>
  <c r="AC1571" i="1"/>
  <c r="AK1571" i="1"/>
  <c r="M1571" i="1"/>
  <c r="AD1571" i="1"/>
  <c r="J1571" i="1"/>
  <c r="AU1571" i="1"/>
  <c r="Y1571" i="1"/>
  <c r="AM1571" i="1"/>
  <c r="K1571" i="1"/>
  <c r="AL1571" i="1"/>
  <c r="S1571" i="1"/>
  <c r="L1571" i="1"/>
  <c r="AB1571" i="1"/>
  <c r="T1571" i="1"/>
  <c r="AA1571" i="1"/>
  <c r="N1571" i="1"/>
  <c r="X1571" i="1"/>
  <c r="V1571" i="1"/>
  <c r="AH1571" i="1"/>
  <c r="AQ1571" i="1"/>
  <c r="Q1571" i="1"/>
  <c r="AI1571" i="1"/>
  <c r="AF1571" i="1"/>
  <c r="R1571" i="1"/>
  <c r="AS1571" i="1"/>
  <c r="AR1571" i="1"/>
  <c r="H1571" i="1"/>
  <c r="W1571" i="1"/>
  <c r="Z1571" i="1"/>
  <c r="AG1571" i="1"/>
  <c r="AP1571" i="1"/>
  <c r="AO1571" i="1"/>
  <c r="O1571" i="1"/>
  <c r="AN1571" i="1"/>
  <c r="AJ1571" i="1"/>
  <c r="AE1571" i="1"/>
  <c r="P1571" i="1"/>
  <c r="I1571" i="1"/>
  <c r="AT1571" i="1"/>
  <c r="AV1571" i="1"/>
  <c r="U1571" i="1"/>
  <c r="AX1602" i="1"/>
  <c r="AA1602" i="1"/>
  <c r="AU1602" i="1"/>
  <c r="AF1602" i="1"/>
  <c r="AL1602" i="1"/>
  <c r="Y1602" i="1"/>
  <c r="X1602" i="1"/>
  <c r="AD1602" i="1"/>
  <c r="J1602" i="1"/>
  <c r="U1602" i="1"/>
  <c r="W1602" i="1"/>
  <c r="M1602" i="1"/>
  <c r="AV1602" i="1"/>
  <c r="AB1602" i="1"/>
  <c r="Z1602" i="1"/>
  <c r="AH1602" i="1"/>
  <c r="AO1602" i="1"/>
  <c r="L1602" i="1"/>
  <c r="AI1602" i="1"/>
  <c r="AM1602" i="1"/>
  <c r="P1602" i="1"/>
  <c r="T1602" i="1"/>
  <c r="AC1602" i="1"/>
  <c r="O1602" i="1"/>
  <c r="N1602" i="1"/>
  <c r="AN1602" i="1"/>
  <c r="H1602" i="1"/>
  <c r="AS1602" i="1"/>
  <c r="AG1602" i="1"/>
  <c r="I1602" i="1"/>
  <c r="AJ1602" i="1"/>
  <c r="AP1602" i="1"/>
  <c r="S1602" i="1"/>
  <c r="AQ1602" i="1"/>
  <c r="AT1602" i="1"/>
  <c r="V1602" i="1"/>
  <c r="AR1602" i="1"/>
  <c r="Q1602" i="1"/>
  <c r="AK1602" i="1"/>
  <c r="K1602" i="1"/>
  <c r="AE1602" i="1"/>
  <c r="R1602" i="1"/>
  <c r="AK1606" i="1"/>
  <c r="K1606" i="1"/>
  <c r="N1606" i="1"/>
  <c r="AU1606" i="1"/>
  <c r="AL1606" i="1"/>
  <c r="AG1606" i="1"/>
  <c r="AT1606" i="1"/>
  <c r="AP1606" i="1"/>
  <c r="S1606" i="1"/>
  <c r="AS1606" i="1"/>
  <c r="R1606" i="1"/>
  <c r="AN1606" i="1"/>
  <c r="Y1606" i="1"/>
  <c r="AJ1606" i="1"/>
  <c r="O1606" i="1"/>
  <c r="L1606" i="1"/>
  <c r="AF1606" i="1"/>
  <c r="I1606" i="1"/>
  <c r="T1606" i="1"/>
  <c r="J1606" i="1"/>
  <c r="AM1606" i="1"/>
  <c r="W1606" i="1"/>
  <c r="AA1606" i="1"/>
  <c r="AD1606" i="1"/>
  <c r="V1606" i="1"/>
  <c r="X1606" i="1"/>
  <c r="AE1606" i="1"/>
  <c r="Q1606" i="1"/>
  <c r="AV1606" i="1"/>
  <c r="M1606" i="1"/>
  <c r="H1606" i="1"/>
  <c r="P1606" i="1"/>
  <c r="AI1606" i="1"/>
  <c r="AQ1606" i="1"/>
  <c r="AX1606" i="1"/>
  <c r="AC1606" i="1"/>
  <c r="AO1606" i="1"/>
  <c r="U1606" i="1"/>
  <c r="AB1606" i="1"/>
  <c r="AR1606" i="1"/>
  <c r="AH1606" i="1"/>
  <c r="Z1606" i="1"/>
  <c r="Z1786" i="1"/>
  <c r="W1786" i="1"/>
  <c r="X1786" i="1"/>
  <c r="AT1786" i="1"/>
  <c r="S1786" i="1"/>
  <c r="R1786" i="1"/>
  <c r="AO1786" i="1"/>
  <c r="AN1786" i="1"/>
  <c r="AG1786" i="1"/>
  <c r="Y1786" i="1"/>
  <c r="AX1786" i="1"/>
  <c r="AP1786" i="1"/>
  <c r="I1786" i="1"/>
  <c r="T1786" i="1"/>
  <c r="AA1786" i="1"/>
  <c r="M1786" i="1"/>
  <c r="K1786" i="1"/>
  <c r="AL1786" i="1"/>
  <c r="L1786" i="1"/>
  <c r="AJ1786" i="1"/>
  <c r="AH1786" i="1"/>
  <c r="J1786" i="1"/>
  <c r="Q1786" i="1"/>
  <c r="AC1786" i="1"/>
  <c r="AB1786" i="1"/>
  <c r="O1786" i="1"/>
  <c r="AM1786" i="1"/>
  <c r="AD1786" i="1"/>
  <c r="AR1786" i="1"/>
  <c r="U1786" i="1"/>
  <c r="N1786" i="1"/>
  <c r="AE1786" i="1"/>
  <c r="AK1786" i="1"/>
  <c r="P1786" i="1"/>
  <c r="AQ1786" i="1"/>
  <c r="AI1786" i="1"/>
  <c r="AF1786" i="1"/>
  <c r="H1786" i="1"/>
  <c r="V1786" i="1"/>
  <c r="AU1786" i="1"/>
  <c r="AS1786" i="1"/>
  <c r="AV1786" i="1"/>
  <c r="AV2199" i="1"/>
  <c r="AD2199" i="1"/>
  <c r="T2199" i="1"/>
  <c r="U2199" i="1"/>
  <c r="AL2199" i="1"/>
  <c r="AM2199" i="1"/>
  <c r="L2199" i="1"/>
  <c r="AU2199" i="1"/>
  <c r="AT2199" i="1"/>
  <c r="AE2199" i="1"/>
  <c r="AF2199" i="1"/>
  <c r="I2199" i="1"/>
  <c r="AQ2199" i="1"/>
  <c r="AH2199" i="1"/>
  <c r="Z2199" i="1"/>
  <c r="AN2199" i="1"/>
  <c r="AG2199" i="1"/>
  <c r="Y2199" i="1"/>
  <c r="AB2199" i="1"/>
  <c r="K2199" i="1"/>
  <c r="AX2199" i="1"/>
  <c r="P2199" i="1"/>
  <c r="Q2199" i="1"/>
  <c r="AI2199" i="1"/>
  <c r="AK2199" i="1"/>
  <c r="AO2199" i="1"/>
  <c r="V2199" i="1"/>
  <c r="J2199" i="1"/>
  <c r="H2199" i="1"/>
  <c r="AP2199" i="1"/>
  <c r="AC2199" i="1"/>
  <c r="AJ2199" i="1"/>
  <c r="AA2199" i="1"/>
  <c r="AR2199" i="1"/>
  <c r="X2199" i="1"/>
  <c r="M2199" i="1"/>
  <c r="AS2199" i="1"/>
  <c r="S2199" i="1"/>
  <c r="N2199" i="1"/>
  <c r="R2199" i="1"/>
  <c r="O2199" i="1"/>
  <c r="W2199" i="1"/>
  <c r="J1826" i="1"/>
  <c r="AR1826" i="1"/>
  <c r="P1826" i="1"/>
  <c r="AT1826" i="1"/>
  <c r="I1826" i="1"/>
  <c r="AM1826" i="1"/>
  <c r="AQ1826" i="1"/>
  <c r="K1826" i="1"/>
  <c r="AC1826" i="1"/>
  <c r="S1826" i="1"/>
  <c r="AI1826" i="1"/>
  <c r="Z1826" i="1"/>
  <c r="AF1826" i="1"/>
  <c r="AJ1826" i="1"/>
  <c r="AB1826" i="1"/>
  <c r="V1826" i="1"/>
  <c r="Y1826" i="1"/>
  <c r="H1826" i="1"/>
  <c r="AA1826" i="1"/>
  <c r="AU1826" i="1"/>
  <c r="AS1826" i="1"/>
  <c r="AX1826" i="1"/>
  <c r="W1826" i="1"/>
  <c r="N1826" i="1"/>
  <c r="Q1826" i="1"/>
  <c r="AD1826" i="1"/>
  <c r="R1826" i="1"/>
  <c r="AV1826" i="1"/>
  <c r="AO1826" i="1"/>
  <c r="AG1826" i="1"/>
  <c r="AP1826" i="1"/>
  <c r="AL1826" i="1"/>
  <c r="L1826" i="1"/>
  <c r="T1826" i="1"/>
  <c r="AN1826" i="1"/>
  <c r="M1826" i="1"/>
  <c r="AE1826" i="1"/>
  <c r="AH1826" i="1"/>
  <c r="O1826" i="1"/>
  <c r="AK1826" i="1"/>
  <c r="X1826" i="1"/>
  <c r="U1826" i="1"/>
  <c r="AB1693" i="1"/>
  <c r="W1693" i="1"/>
  <c r="AQ1693" i="1"/>
  <c r="AH1693" i="1"/>
  <c r="K1693" i="1"/>
  <c r="AN1693" i="1"/>
  <c r="AS1693" i="1"/>
  <c r="AC1693" i="1"/>
  <c r="AG1693" i="1"/>
  <c r="J1693" i="1"/>
  <c r="AR1693" i="1"/>
  <c r="U1693" i="1"/>
  <c r="AF1693" i="1"/>
  <c r="AA1693" i="1"/>
  <c r="AP1693" i="1"/>
  <c r="N1693" i="1"/>
  <c r="R1693" i="1"/>
  <c r="P1693" i="1"/>
  <c r="AK1693" i="1"/>
  <c r="AL1693" i="1"/>
  <c r="S1693" i="1"/>
  <c r="Y1693" i="1"/>
  <c r="H1693" i="1"/>
  <c r="AU1693" i="1"/>
  <c r="T1693" i="1"/>
  <c r="AO1693" i="1"/>
  <c r="AT1693" i="1"/>
  <c r="X1693" i="1"/>
  <c r="O1693" i="1"/>
  <c r="I1693" i="1"/>
  <c r="AX1693" i="1"/>
  <c r="AJ1693" i="1"/>
  <c r="AV1693" i="1"/>
  <c r="L1693" i="1"/>
  <c r="AD1693" i="1"/>
  <c r="AE1693" i="1"/>
  <c r="Z1693" i="1"/>
  <c r="AM1693" i="1"/>
  <c r="M1693" i="1"/>
  <c r="V1693" i="1"/>
  <c r="AI1693" i="1"/>
  <c r="Q1693" i="1"/>
  <c r="AG1696" i="1"/>
  <c r="AQ1696" i="1"/>
  <c r="AP1696" i="1"/>
  <c r="AH1696" i="1"/>
  <c r="W1696" i="1"/>
  <c r="AS1696" i="1"/>
  <c r="AU1696" i="1"/>
  <c r="U1696" i="1"/>
  <c r="AR1696" i="1"/>
  <c r="AN1696" i="1"/>
  <c r="H1696" i="1"/>
  <c r="J1696" i="1"/>
  <c r="AK1696" i="1"/>
  <c r="I1696" i="1"/>
  <c r="AA1696" i="1"/>
  <c r="X1696" i="1"/>
  <c r="AE1696" i="1"/>
  <c r="N1696" i="1"/>
  <c r="T1696" i="1"/>
  <c r="AF1696" i="1"/>
  <c r="O1696" i="1"/>
  <c r="K1696" i="1"/>
  <c r="AC1696" i="1"/>
  <c r="L1696" i="1"/>
  <c r="S1696" i="1"/>
  <c r="AI1696" i="1"/>
  <c r="Z1696" i="1"/>
  <c r="AX1696" i="1"/>
  <c r="AL1696" i="1"/>
  <c r="AO1696" i="1"/>
  <c r="AT1696" i="1"/>
  <c r="V1696" i="1"/>
  <c r="R1696" i="1"/>
  <c r="Q1696" i="1"/>
  <c r="AM1696" i="1"/>
  <c r="AB1696" i="1"/>
  <c r="AJ1696" i="1"/>
  <c r="P1696" i="1"/>
  <c r="AV1696" i="1"/>
  <c r="AD1696" i="1"/>
  <c r="M1696" i="1"/>
  <c r="Y1696" i="1"/>
  <c r="AA1976" i="1"/>
  <c r="AN1976" i="1"/>
  <c r="AL1976" i="1"/>
  <c r="AK1976" i="1"/>
  <c r="T1976" i="1"/>
  <c r="AR1976" i="1"/>
  <c r="AM1976" i="1"/>
  <c r="Q1976" i="1"/>
  <c r="H1976" i="1"/>
  <c r="AI1976" i="1"/>
  <c r="R1976" i="1"/>
  <c r="AQ1976" i="1"/>
  <c r="Y1976" i="1"/>
  <c r="O1976" i="1"/>
  <c r="AG1976" i="1"/>
  <c r="Z1976" i="1"/>
  <c r="AV1976" i="1"/>
  <c r="L1976" i="1"/>
  <c r="J1976" i="1"/>
  <c r="AP1976" i="1"/>
  <c r="U1976" i="1"/>
  <c r="X1976" i="1"/>
  <c r="AU1976" i="1"/>
  <c r="M1976" i="1"/>
  <c r="W1976" i="1"/>
  <c r="AO1976" i="1"/>
  <c r="K1976" i="1"/>
  <c r="AJ1976" i="1"/>
  <c r="AT1976" i="1"/>
  <c r="AC1976" i="1"/>
  <c r="S1976" i="1"/>
  <c r="AH1976" i="1"/>
  <c r="AB1976" i="1"/>
  <c r="I1976" i="1"/>
  <c r="N1976" i="1"/>
  <c r="AF1976" i="1"/>
  <c r="AX1976" i="1"/>
  <c r="V1976" i="1"/>
  <c r="AD1976" i="1"/>
  <c r="AE1976" i="1"/>
  <c r="P1976" i="1"/>
  <c r="AS1976" i="1"/>
  <c r="AX1764" i="1"/>
  <c r="AE1764" i="1"/>
  <c r="I1764" i="1"/>
  <c r="S1764" i="1"/>
  <c r="AD1764" i="1"/>
  <c r="AB1764" i="1"/>
  <c r="AA1764" i="1"/>
  <c r="AK1764" i="1"/>
  <c r="AP1764" i="1"/>
  <c r="L1764" i="1"/>
  <c r="AV1764" i="1"/>
  <c r="V1764" i="1"/>
  <c r="AU1764" i="1"/>
  <c r="AO1764" i="1"/>
  <c r="AN1764" i="1"/>
  <c r="W1764" i="1"/>
  <c r="R1764" i="1"/>
  <c r="AQ1764" i="1"/>
  <c r="AG1764" i="1"/>
  <c r="AI1764" i="1"/>
  <c r="N1764" i="1"/>
  <c r="Y1764" i="1"/>
  <c r="AF1764" i="1"/>
  <c r="Q1764" i="1"/>
  <c r="AH1764" i="1"/>
  <c r="AR1764" i="1"/>
  <c r="AT1764" i="1"/>
  <c r="AJ1764" i="1"/>
  <c r="AS1764" i="1"/>
  <c r="K1764" i="1"/>
  <c r="J1764" i="1"/>
  <c r="AM1764" i="1"/>
  <c r="Z1764" i="1"/>
  <c r="T1764" i="1"/>
  <c r="X1764" i="1"/>
  <c r="AL1764" i="1"/>
  <c r="P1764" i="1"/>
  <c r="H1764" i="1"/>
  <c r="O1764" i="1"/>
  <c r="AC1764" i="1"/>
  <c r="M1764" i="1"/>
  <c r="U1764" i="1"/>
  <c r="I1575" i="1"/>
  <c r="AF1575" i="1"/>
  <c r="AM1575" i="1"/>
  <c r="AO1575" i="1"/>
  <c r="AE1575" i="1"/>
  <c r="AG1575" i="1"/>
  <c r="Q1575" i="1"/>
  <c r="AV1575" i="1"/>
  <c r="K1575" i="1"/>
  <c r="J1575" i="1"/>
  <c r="AX1575" i="1"/>
  <c r="AD1575" i="1"/>
  <c r="AK1575" i="1"/>
  <c r="R1575" i="1"/>
  <c r="M1575" i="1"/>
  <c r="AU1575" i="1"/>
  <c r="V1575" i="1"/>
  <c r="W1575" i="1"/>
  <c r="AP1575" i="1"/>
  <c r="AQ1575" i="1"/>
  <c r="AB1575" i="1"/>
  <c r="AN1575" i="1"/>
  <c r="AA1575" i="1"/>
  <c r="AT1575" i="1"/>
  <c r="AJ1575" i="1"/>
  <c r="Z1575" i="1"/>
  <c r="AI1575" i="1"/>
  <c r="O1575" i="1"/>
  <c r="U1575" i="1"/>
  <c r="H1575" i="1"/>
  <c r="N1575" i="1"/>
  <c r="S1575" i="1"/>
  <c r="P1575" i="1"/>
  <c r="AS1575" i="1"/>
  <c r="X1575" i="1"/>
  <c r="AC1575" i="1"/>
  <c r="AH1575" i="1"/>
  <c r="AL1575" i="1"/>
  <c r="AR1575" i="1"/>
  <c r="L1575" i="1"/>
  <c r="Y1575" i="1"/>
  <c r="T1575" i="1"/>
  <c r="U1792" i="1"/>
  <c r="R1792" i="1"/>
  <c r="N1792" i="1"/>
  <c r="X1792" i="1"/>
  <c r="AG1792" i="1"/>
  <c r="AM1792" i="1"/>
  <c r="AD1792" i="1"/>
  <c r="P1792" i="1"/>
  <c r="AF1792" i="1"/>
  <c r="AA1792" i="1"/>
  <c r="V1792" i="1"/>
  <c r="AK1792" i="1"/>
  <c r="AT1792" i="1"/>
  <c r="AQ1792" i="1"/>
  <c r="H1792" i="1"/>
  <c r="J1792" i="1"/>
  <c r="AI1792" i="1"/>
  <c r="I1792" i="1"/>
  <c r="AV1792" i="1"/>
  <c r="W1792" i="1"/>
  <c r="Z1792" i="1"/>
  <c r="AX1792" i="1"/>
  <c r="AR1792" i="1"/>
  <c r="AH1792" i="1"/>
  <c r="AB1792" i="1"/>
  <c r="L1792" i="1"/>
  <c r="S1792" i="1"/>
  <c r="AL1792" i="1"/>
  <c r="Q1792" i="1"/>
  <c r="AN1792" i="1"/>
  <c r="AC1792" i="1"/>
  <c r="M1792" i="1"/>
  <c r="O1792" i="1"/>
  <c r="AE1792" i="1"/>
  <c r="AU1792" i="1"/>
  <c r="AJ1792" i="1"/>
  <c r="K1792" i="1"/>
  <c r="AS1792" i="1"/>
  <c r="AP1792" i="1"/>
  <c r="Y1792" i="1"/>
  <c r="T1792" i="1"/>
  <c r="AO1792" i="1"/>
  <c r="T2042" i="1"/>
  <c r="R2042" i="1"/>
  <c r="M2042" i="1"/>
  <c r="AU2042" i="1"/>
  <c r="H2042" i="1"/>
  <c r="AN2042" i="1"/>
  <c r="AJ2042" i="1"/>
  <c r="U2042" i="1"/>
  <c r="L2042" i="1"/>
  <c r="AM2042" i="1"/>
  <c r="AA2042" i="1"/>
  <c r="AS2042" i="1"/>
  <c r="AG2042" i="1"/>
  <c r="W2042" i="1"/>
  <c r="AD2042" i="1"/>
  <c r="I2042" i="1"/>
  <c r="AP2042" i="1"/>
  <c r="AL2042" i="1"/>
  <c r="AC2042" i="1"/>
  <c r="AH2042" i="1"/>
  <c r="AI2042" i="1"/>
  <c r="AR2042" i="1"/>
  <c r="AV2042" i="1"/>
  <c r="S2042" i="1"/>
  <c r="X2042" i="1"/>
  <c r="J2042" i="1"/>
  <c r="Y2042" i="1"/>
  <c r="AB2042" i="1"/>
  <c r="V2042" i="1"/>
  <c r="AT2042" i="1"/>
  <c r="AQ2042" i="1"/>
  <c r="AX2042" i="1"/>
  <c r="AO2042" i="1"/>
  <c r="AF2042" i="1"/>
  <c r="Q2042" i="1"/>
  <c r="Z2042" i="1"/>
  <c r="K2042" i="1"/>
  <c r="AE2042" i="1"/>
  <c r="O2042" i="1"/>
  <c r="P2042" i="1"/>
  <c r="AK2042" i="1"/>
  <c r="N2042" i="1"/>
  <c r="P2187" i="1"/>
  <c r="AT2187" i="1"/>
  <c r="R2187" i="1"/>
  <c r="I2187" i="1"/>
  <c r="AE2187" i="1"/>
  <c r="H2187" i="1"/>
  <c r="AA2187" i="1"/>
  <c r="AO2187" i="1"/>
  <c r="AK2187" i="1"/>
  <c r="AC2187" i="1"/>
  <c r="X2187" i="1"/>
  <c r="Y2187" i="1"/>
  <c r="AU2187" i="1"/>
  <c r="AJ2187" i="1"/>
  <c r="J2187" i="1"/>
  <c r="AS2187" i="1"/>
  <c r="O2187" i="1"/>
  <c r="AR2187" i="1"/>
  <c r="N2187" i="1"/>
  <c r="S2187" i="1"/>
  <c r="AP2187" i="1"/>
  <c r="AV2187" i="1"/>
  <c r="T2187" i="1"/>
  <c r="AM2187" i="1"/>
  <c r="L2187" i="1"/>
  <c r="M2187" i="1"/>
  <c r="Z2187" i="1"/>
  <c r="AI2187" i="1"/>
  <c r="AB2187" i="1"/>
  <c r="AQ2187" i="1"/>
  <c r="AD2187" i="1"/>
  <c r="AN2187" i="1"/>
  <c r="U2187" i="1"/>
  <c r="AG2187" i="1"/>
  <c r="K2187" i="1"/>
  <c r="AL2187" i="1"/>
  <c r="AH2187" i="1"/>
  <c r="Q2187" i="1"/>
  <c r="AF2187" i="1"/>
  <c r="V2187" i="1"/>
  <c r="W2187" i="1"/>
  <c r="AX2187" i="1"/>
  <c r="Q1709" i="1"/>
  <c r="V1709" i="1"/>
  <c r="AJ1709" i="1"/>
  <c r="AP1709" i="1"/>
  <c r="AA1709" i="1"/>
  <c r="M1709" i="1"/>
  <c r="R1709" i="1"/>
  <c r="T1709" i="1"/>
  <c r="Z1709" i="1"/>
  <c r="AO1709" i="1"/>
  <c r="AV1709" i="1"/>
  <c r="AG1709" i="1"/>
  <c r="AL1709" i="1"/>
  <c r="P1709" i="1"/>
  <c r="X1709" i="1"/>
  <c r="AD1709" i="1"/>
  <c r="AC1709" i="1"/>
  <c r="AH1709" i="1"/>
  <c r="AR1709" i="1"/>
  <c r="AE1709" i="1"/>
  <c r="N1709" i="1"/>
  <c r="AX1709" i="1"/>
  <c r="H1709" i="1"/>
  <c r="Y1709" i="1"/>
  <c r="AI1709" i="1"/>
  <c r="S1709" i="1"/>
  <c r="AN1709" i="1"/>
  <c r="AQ1709" i="1"/>
  <c r="J1709" i="1"/>
  <c r="AU1709" i="1"/>
  <c r="AS1709" i="1"/>
  <c r="AT1709" i="1"/>
  <c r="K1709" i="1"/>
  <c r="AK1709" i="1"/>
  <c r="AM1709" i="1"/>
  <c r="O1709" i="1"/>
  <c r="L1709" i="1"/>
  <c r="AB1709" i="1"/>
  <c r="I1709" i="1"/>
  <c r="W1709" i="1"/>
  <c r="AF1709" i="1"/>
  <c r="U1709" i="1"/>
  <c r="AQ1666" i="1"/>
  <c r="AR1666" i="1"/>
  <c r="T1666" i="1"/>
  <c r="N1666" i="1"/>
  <c r="R1666" i="1"/>
  <c r="AK1666" i="1"/>
  <c r="AJ1666" i="1"/>
  <c r="AU1666" i="1"/>
  <c r="AI1666" i="1"/>
  <c r="X1666" i="1"/>
  <c r="AX1666" i="1"/>
  <c r="U1666" i="1"/>
  <c r="AS1666" i="1"/>
  <c r="AE1666" i="1"/>
  <c r="AO1666" i="1"/>
  <c r="W1666" i="1"/>
  <c r="Q1666" i="1"/>
  <c r="AC1666" i="1"/>
  <c r="AV1666" i="1"/>
  <c r="J1666" i="1"/>
  <c r="Y1666" i="1"/>
  <c r="AA1666" i="1"/>
  <c r="AN1666" i="1"/>
  <c r="AF1666" i="1"/>
  <c r="AH1666" i="1"/>
  <c r="H1666" i="1"/>
  <c r="AB1666" i="1"/>
  <c r="O1666" i="1"/>
  <c r="S1666" i="1"/>
  <c r="AD1666" i="1"/>
  <c r="AP1666" i="1"/>
  <c r="Z1666" i="1"/>
  <c r="AM1666" i="1"/>
  <c r="I1666" i="1"/>
  <c r="L1666" i="1"/>
  <c r="V1666" i="1"/>
  <c r="P1666" i="1"/>
  <c r="AG1666" i="1"/>
  <c r="K1666" i="1"/>
  <c r="AT1666" i="1"/>
  <c r="AL1666" i="1"/>
  <c r="M1666" i="1"/>
  <c r="AX1732" i="1"/>
  <c r="AA1732" i="1"/>
  <c r="AS1732" i="1"/>
  <c r="O1732" i="1"/>
  <c r="J1732" i="1"/>
  <c r="AC1732" i="1"/>
  <c r="AD1732" i="1"/>
  <c r="P1732" i="1"/>
  <c r="T1732" i="1"/>
  <c r="U1732" i="1"/>
  <c r="AN1732" i="1"/>
  <c r="R1732" i="1"/>
  <c r="AQ1732" i="1"/>
  <c r="AG1732" i="1"/>
  <c r="AF1732" i="1"/>
  <c r="AP1732" i="1"/>
  <c r="Q1732" i="1"/>
  <c r="AT1732" i="1"/>
  <c r="AV1732" i="1"/>
  <c r="AL1732" i="1"/>
  <c r="AO1732" i="1"/>
  <c r="L1732" i="1"/>
  <c r="AH1732" i="1"/>
  <c r="AB1732" i="1"/>
  <c r="S1732" i="1"/>
  <c r="W1732" i="1"/>
  <c r="AE1732" i="1"/>
  <c r="K1732" i="1"/>
  <c r="V1732" i="1"/>
  <c r="H1732" i="1"/>
  <c r="AM1732" i="1"/>
  <c r="AU1732" i="1"/>
  <c r="I1732" i="1"/>
  <c r="AK1732" i="1"/>
  <c r="AJ1732" i="1"/>
  <c r="Y1732" i="1"/>
  <c r="M1732" i="1"/>
  <c r="AI1732" i="1"/>
  <c r="AR1732" i="1"/>
  <c r="N1732" i="1"/>
  <c r="X1732" i="1"/>
  <c r="Z1732" i="1"/>
  <c r="AX1694" i="1"/>
  <c r="AK1694" i="1"/>
  <c r="AO1694" i="1"/>
  <c r="U1694" i="1"/>
  <c r="AU1694" i="1"/>
  <c r="S1694" i="1"/>
  <c r="L1694" i="1"/>
  <c r="AJ1694" i="1"/>
  <c r="AP1694" i="1"/>
  <c r="AS1694" i="1"/>
  <c r="AB1694" i="1"/>
  <c r="W1694" i="1"/>
  <c r="R1694" i="1"/>
  <c r="AD1694" i="1"/>
  <c r="H1694" i="1"/>
  <c r="AV1694" i="1"/>
  <c r="AI1694" i="1"/>
  <c r="AN1694" i="1"/>
  <c r="AL1694" i="1"/>
  <c r="Y1694" i="1"/>
  <c r="AE1694" i="1"/>
  <c r="I1694" i="1"/>
  <c r="AT1694" i="1"/>
  <c r="X1694" i="1"/>
  <c r="J1694" i="1"/>
  <c r="K1694" i="1"/>
  <c r="Z1694" i="1"/>
  <c r="M1694" i="1"/>
  <c r="O1694" i="1"/>
  <c r="AF1694" i="1"/>
  <c r="AQ1694" i="1"/>
  <c r="AG1694" i="1"/>
  <c r="AM1694" i="1"/>
  <c r="AC1694" i="1"/>
  <c r="T1694" i="1"/>
  <c r="P1694" i="1"/>
  <c r="V1694" i="1"/>
  <c r="N1694" i="1"/>
  <c r="AA1694" i="1"/>
  <c r="Q1694" i="1"/>
  <c r="AR1694" i="1"/>
  <c r="AH1694" i="1"/>
  <c r="AQ1622" i="1"/>
  <c r="N1622" i="1"/>
  <c r="AD1622" i="1"/>
  <c r="AG1622" i="1"/>
  <c r="X1622" i="1"/>
  <c r="P1622" i="1"/>
  <c r="AJ1622" i="1"/>
  <c r="O1622" i="1"/>
  <c r="I1622" i="1"/>
  <c r="AO1622" i="1"/>
  <c r="AX1622" i="1"/>
  <c r="U1622" i="1"/>
  <c r="AR1622" i="1"/>
  <c r="AE1622" i="1"/>
  <c r="S1622" i="1"/>
  <c r="AS1622" i="1"/>
  <c r="AK1622" i="1"/>
  <c r="AL1622" i="1"/>
  <c r="AU1622" i="1"/>
  <c r="Q1622" i="1"/>
  <c r="AC1622" i="1"/>
  <c r="AB1622" i="1"/>
  <c r="AH1622" i="1"/>
  <c r="AM1622" i="1"/>
  <c r="Y1622" i="1"/>
  <c r="AF1622" i="1"/>
  <c r="AN1622" i="1"/>
  <c r="H1622" i="1"/>
  <c r="Z1622" i="1"/>
  <c r="L1622" i="1"/>
  <c r="K1622" i="1"/>
  <c r="R1622" i="1"/>
  <c r="J1622" i="1"/>
  <c r="T1622" i="1"/>
  <c r="AV1622" i="1"/>
  <c r="AT1622" i="1"/>
  <c r="AA1622" i="1"/>
  <c r="M1622" i="1"/>
  <c r="V1622" i="1"/>
  <c r="AP1622" i="1"/>
  <c r="W1622" i="1"/>
  <c r="AI1622" i="1"/>
  <c r="AK1901" i="1"/>
  <c r="AJ1901" i="1"/>
  <c r="AB1901" i="1"/>
  <c r="S1901" i="1"/>
  <c r="AF1901" i="1"/>
  <c r="AG1901" i="1"/>
  <c r="AM1901" i="1"/>
  <c r="W1901" i="1"/>
  <c r="Q1901" i="1"/>
  <c r="AT1901" i="1"/>
  <c r="AX1901" i="1"/>
  <c r="AI1901" i="1"/>
  <c r="Y1901" i="1"/>
  <c r="P1901" i="1"/>
  <c r="J1901" i="1"/>
  <c r="K1901" i="1"/>
  <c r="N1901" i="1"/>
  <c r="V1901" i="1"/>
  <c r="I1901" i="1"/>
  <c r="AN1901" i="1"/>
  <c r="L1901" i="1"/>
  <c r="AD1901" i="1"/>
  <c r="M1901" i="1"/>
  <c r="AS1901" i="1"/>
  <c r="AU1901" i="1"/>
  <c r="AL1901" i="1"/>
  <c r="AV1901" i="1"/>
  <c r="T1901" i="1"/>
  <c r="AE1901" i="1"/>
  <c r="H1901" i="1"/>
  <c r="AC1901" i="1"/>
  <c r="AR1901" i="1"/>
  <c r="AA1901" i="1"/>
  <c r="AH1901" i="1"/>
  <c r="U1901" i="1"/>
  <c r="AQ1901" i="1"/>
  <c r="R1901" i="1"/>
  <c r="AO1901" i="1"/>
  <c r="Z1901" i="1"/>
  <c r="AP1901" i="1"/>
  <c r="O1901" i="1"/>
  <c r="X1901" i="1"/>
  <c r="AX1573" i="1"/>
  <c r="AF1573" i="1"/>
  <c r="AE1573" i="1"/>
  <c r="P1573" i="1"/>
  <c r="Y1573" i="1"/>
  <c r="M1573" i="1"/>
  <c r="AV1573" i="1"/>
  <c r="AN1573" i="1"/>
  <c r="AR1573" i="1"/>
  <c r="AO1573" i="1"/>
  <c r="AT1573" i="1"/>
  <c r="Q1573" i="1"/>
  <c r="H1573" i="1"/>
  <c r="L1573" i="1"/>
  <c r="O1573" i="1"/>
  <c r="V1573" i="1"/>
  <c r="AC1573" i="1"/>
  <c r="AD1573" i="1"/>
  <c r="AH1573" i="1"/>
  <c r="AP1573" i="1"/>
  <c r="AQ1573" i="1"/>
  <c r="N1573" i="1"/>
  <c r="AJ1573" i="1"/>
  <c r="AM1573" i="1"/>
  <c r="AS1573" i="1"/>
  <c r="U1573" i="1"/>
  <c r="W1573" i="1"/>
  <c r="AB1573" i="1"/>
  <c r="Z1573" i="1"/>
  <c r="AA1573" i="1"/>
  <c r="AL1573" i="1"/>
  <c r="AU1573" i="1"/>
  <c r="AG1573" i="1"/>
  <c r="J1573" i="1"/>
  <c r="AI1573" i="1"/>
  <c r="K1573" i="1"/>
  <c r="X1573" i="1"/>
  <c r="I1573" i="1"/>
  <c r="T1573" i="1"/>
  <c r="AK1573" i="1"/>
  <c r="S1573" i="1"/>
  <c r="R1573" i="1"/>
  <c r="W2103" i="1"/>
  <c r="AB2103" i="1"/>
  <c r="AQ2103" i="1"/>
  <c r="Q2103" i="1"/>
  <c r="H2103" i="1"/>
  <c r="T2103" i="1"/>
  <c r="AX2103" i="1"/>
  <c r="AR2103" i="1"/>
  <c r="P2103" i="1"/>
  <c r="AP2103" i="1"/>
  <c r="M2103" i="1"/>
  <c r="AO2103" i="1"/>
  <c r="Y2103" i="1"/>
  <c r="R2103" i="1"/>
  <c r="AH2103" i="1"/>
  <c r="AT2103" i="1"/>
  <c r="S2103" i="1"/>
  <c r="AM2103" i="1"/>
  <c r="AC2103" i="1"/>
  <c r="I2103" i="1"/>
  <c r="AN2103" i="1"/>
  <c r="N2103" i="1"/>
  <c r="AL2103" i="1"/>
  <c r="AV2103" i="1"/>
  <c r="AJ2103" i="1"/>
  <c r="AE2103" i="1"/>
  <c r="J2103" i="1"/>
  <c r="X2103" i="1"/>
  <c r="L2103" i="1"/>
  <c r="AA2103" i="1"/>
  <c r="AF2103" i="1"/>
  <c r="V2103" i="1"/>
  <c r="AS2103" i="1"/>
  <c r="AG2103" i="1"/>
  <c r="AD2103" i="1"/>
  <c r="U2103" i="1"/>
  <c r="AK2103" i="1"/>
  <c r="O2103" i="1"/>
  <c r="AI2103" i="1"/>
  <c r="K2103" i="1"/>
  <c r="Z2103" i="1"/>
  <c r="AU2103" i="1"/>
  <c r="AT1908" i="1"/>
  <c r="AV1908" i="1"/>
  <c r="R1908" i="1"/>
  <c r="K1908" i="1"/>
  <c r="AS1908" i="1"/>
  <c r="P1908" i="1"/>
  <c r="AP1908" i="1"/>
  <c r="S1908" i="1"/>
  <c r="AL1908" i="1"/>
  <c r="M1908" i="1"/>
  <c r="Y1908" i="1"/>
  <c r="AR1908" i="1"/>
  <c r="AH1908" i="1"/>
  <c r="AF1908" i="1"/>
  <c r="AN1908" i="1"/>
  <c r="W1908" i="1"/>
  <c r="AO1908" i="1"/>
  <c r="Z1908" i="1"/>
  <c r="AC1908" i="1"/>
  <c r="AK1908" i="1"/>
  <c r="AU1908" i="1"/>
  <c r="I1908" i="1"/>
  <c r="V1908" i="1"/>
  <c r="AQ1908" i="1"/>
  <c r="AG1908" i="1"/>
  <c r="AA1908" i="1"/>
  <c r="AE1908" i="1"/>
  <c r="O1908" i="1"/>
  <c r="X1908" i="1"/>
  <c r="AJ1908" i="1"/>
  <c r="N1908" i="1"/>
  <c r="L1908" i="1"/>
  <c r="U1908" i="1"/>
  <c r="AD1908" i="1"/>
  <c r="AB1908" i="1"/>
  <c r="AM1908" i="1"/>
  <c r="J1908" i="1"/>
  <c r="Q1908" i="1"/>
  <c r="AI1908" i="1"/>
  <c r="T1908" i="1"/>
  <c r="H1908" i="1"/>
  <c r="AX1908" i="1"/>
  <c r="AX1599" i="1"/>
  <c r="AA1599" i="1"/>
  <c r="AE1599" i="1"/>
  <c r="AJ1599" i="1"/>
  <c r="AD1599" i="1"/>
  <c r="O1599" i="1"/>
  <c r="AR1599" i="1"/>
  <c r="U1599" i="1"/>
  <c r="K1599" i="1"/>
  <c r="H1599" i="1"/>
  <c r="AP1599" i="1"/>
  <c r="P1599" i="1"/>
  <c r="M1599" i="1"/>
  <c r="W1599" i="1"/>
  <c r="AG1599" i="1"/>
  <c r="X1599" i="1"/>
  <c r="AS1599" i="1"/>
  <c r="V1599" i="1"/>
  <c r="R1599" i="1"/>
  <c r="S1599" i="1"/>
  <c r="AN1599" i="1"/>
  <c r="Y1599" i="1"/>
  <c r="AF1599" i="1"/>
  <c r="I1599" i="1"/>
  <c r="Q1599" i="1"/>
  <c r="AQ1599" i="1"/>
  <c r="AI1599" i="1"/>
  <c r="AV1599" i="1"/>
  <c r="T1599" i="1"/>
  <c r="N1599" i="1"/>
  <c r="AH1599" i="1"/>
  <c r="AM1599" i="1"/>
  <c r="AU1599" i="1"/>
  <c r="AK1599" i="1"/>
  <c r="AT1599" i="1"/>
  <c r="J1599" i="1"/>
  <c r="AC1599" i="1"/>
  <c r="Z1599" i="1"/>
  <c r="AO1599" i="1"/>
  <c r="L1599" i="1"/>
  <c r="AB1599" i="1"/>
  <c r="AL1599" i="1"/>
  <c r="AJ2184" i="1"/>
  <c r="AG2184" i="1"/>
  <c r="AA2184" i="1"/>
  <c r="AL2184" i="1"/>
  <c r="R2184" i="1"/>
  <c r="J2184" i="1"/>
  <c r="I2184" i="1"/>
  <c r="Q2184" i="1"/>
  <c r="AT2184" i="1"/>
  <c r="AK2184" i="1"/>
  <c r="N2184" i="1"/>
  <c r="AP2184" i="1"/>
  <c r="K2184" i="1"/>
  <c r="AO2184" i="1"/>
  <c r="AR2184" i="1"/>
  <c r="Y2184" i="1"/>
  <c r="O2184" i="1"/>
  <c r="AU2184" i="1"/>
  <c r="AF2184" i="1"/>
  <c r="AD2184" i="1"/>
  <c r="AM2184" i="1"/>
  <c r="AS2184" i="1"/>
  <c r="AV2184" i="1"/>
  <c r="AN2184" i="1"/>
  <c r="S2184" i="1"/>
  <c r="AX2184" i="1"/>
  <c r="W2184" i="1"/>
  <c r="H2184" i="1"/>
  <c r="Z2184" i="1"/>
  <c r="L2184" i="1"/>
  <c r="V2184" i="1"/>
  <c r="AH2184" i="1"/>
  <c r="T2184" i="1"/>
  <c r="M2184" i="1"/>
  <c r="AQ2184" i="1"/>
  <c r="AB2184" i="1"/>
  <c r="AC2184" i="1"/>
  <c r="X2184" i="1"/>
  <c r="U2184" i="1"/>
  <c r="AE2184" i="1"/>
  <c r="AI2184" i="1"/>
  <c r="P2184" i="1"/>
  <c r="Q1913" i="1"/>
  <c r="N1913" i="1"/>
  <c r="AQ1913" i="1"/>
  <c r="R1913" i="1"/>
  <c r="AE1913" i="1"/>
  <c r="M1913" i="1"/>
  <c r="AF1913" i="1"/>
  <c r="AL1913" i="1"/>
  <c r="P1913" i="1"/>
  <c r="I1913" i="1"/>
  <c r="AD1913" i="1"/>
  <c r="AG1913" i="1"/>
  <c r="AI1913" i="1"/>
  <c r="AV1913" i="1"/>
  <c r="AM1913" i="1"/>
  <c r="K1913" i="1"/>
  <c r="AS1913" i="1"/>
  <c r="AO1913" i="1"/>
  <c r="AC1913" i="1"/>
  <c r="W1913" i="1"/>
  <c r="Y1913" i="1"/>
  <c r="AX1913" i="1"/>
  <c r="T1913" i="1"/>
  <c r="S1913" i="1"/>
  <c r="H1913" i="1"/>
  <c r="AR1913" i="1"/>
  <c r="AT1913" i="1"/>
  <c r="AJ1913" i="1"/>
  <c r="AN1913" i="1"/>
  <c r="J1913" i="1"/>
  <c r="AP1913" i="1"/>
  <c r="AU1913" i="1"/>
  <c r="U1913" i="1"/>
  <c r="X1913" i="1"/>
  <c r="AK1913" i="1"/>
  <c r="O1913" i="1"/>
  <c r="L1913" i="1"/>
  <c r="V1913" i="1"/>
  <c r="AH1913" i="1"/>
  <c r="AB1913" i="1"/>
  <c r="Z1913" i="1"/>
  <c r="AA1913" i="1"/>
  <c r="AH2049" i="1"/>
  <c r="AV2049" i="1"/>
  <c r="AC2049" i="1"/>
  <c r="AM2049" i="1"/>
  <c r="O2049" i="1"/>
  <c r="AP2049" i="1"/>
  <c r="H2049" i="1"/>
  <c r="AE2049" i="1"/>
  <c r="AS2049" i="1"/>
  <c r="AJ2049" i="1"/>
  <c r="AX2049" i="1"/>
  <c r="R2049" i="1"/>
  <c r="T2049" i="1"/>
  <c r="P2049" i="1"/>
  <c r="Q2049" i="1"/>
  <c r="I2049" i="1"/>
  <c r="J2049" i="1"/>
  <c r="Y2049" i="1"/>
  <c r="M2049" i="1"/>
  <c r="AO2049" i="1"/>
  <c r="AI2049" i="1"/>
  <c r="W2049" i="1"/>
  <c r="AG2049" i="1"/>
  <c r="AL2049" i="1"/>
  <c r="AF2049" i="1"/>
  <c r="AT2049" i="1"/>
  <c r="X2049" i="1"/>
  <c r="L2049" i="1"/>
  <c r="V2049" i="1"/>
  <c r="AQ2049" i="1"/>
  <c r="N2049" i="1"/>
  <c r="Z2049" i="1"/>
  <c r="AU2049" i="1"/>
  <c r="U2049" i="1"/>
  <c r="S2049" i="1"/>
  <c r="AR2049" i="1"/>
  <c r="AA2049" i="1"/>
  <c r="AK2049" i="1"/>
  <c r="K2049" i="1"/>
  <c r="AD2049" i="1"/>
  <c r="AN2049" i="1"/>
  <c r="AB2049" i="1"/>
  <c r="AE2116" i="1"/>
  <c r="Y2116" i="1"/>
  <c r="AR2116" i="1"/>
  <c r="AC2116" i="1"/>
  <c r="Q2116" i="1"/>
  <c r="M2116" i="1"/>
  <c r="AA2116" i="1"/>
  <c r="V2116" i="1"/>
  <c r="AO2116" i="1"/>
  <c r="AJ2116" i="1"/>
  <c r="AX2116" i="1"/>
  <c r="X2116" i="1"/>
  <c r="AI2116" i="1"/>
  <c r="T2116" i="1"/>
  <c r="AN2116" i="1"/>
  <c r="AU2116" i="1"/>
  <c r="AT2116" i="1"/>
  <c r="S2116" i="1"/>
  <c r="I2116" i="1"/>
  <c r="AP2116" i="1"/>
  <c r="N2116" i="1"/>
  <c r="R2116" i="1"/>
  <c r="AH2116" i="1"/>
  <c r="AG2116" i="1"/>
  <c r="L2116" i="1"/>
  <c r="AV2116" i="1"/>
  <c r="AD2116" i="1"/>
  <c r="J2116" i="1"/>
  <c r="Z2116" i="1"/>
  <c r="AB2116" i="1"/>
  <c r="K2116" i="1"/>
  <c r="H2116" i="1"/>
  <c r="AK2116" i="1"/>
  <c r="AF2116" i="1"/>
  <c r="O2116" i="1"/>
  <c r="P2116" i="1"/>
  <c r="AQ2116" i="1"/>
  <c r="AS2116" i="1"/>
  <c r="W2116" i="1"/>
  <c r="AL2116" i="1"/>
  <c r="U2116" i="1"/>
  <c r="AM2116" i="1"/>
  <c r="R2081" i="1"/>
  <c r="I2081" i="1"/>
  <c r="AA2081" i="1"/>
  <c r="M2081" i="1"/>
  <c r="U2081" i="1"/>
  <c r="Z2081" i="1"/>
  <c r="AK2081" i="1"/>
  <c r="AQ2081" i="1"/>
  <c r="J2081" i="1"/>
  <c r="AR2081" i="1"/>
  <c r="AM2081" i="1"/>
  <c r="AC2081" i="1"/>
  <c r="L2081" i="1"/>
  <c r="AL2081" i="1"/>
  <c r="AJ2081" i="1"/>
  <c r="Q2081" i="1"/>
  <c r="AF2081" i="1"/>
  <c r="Y2081" i="1"/>
  <c r="AS2081" i="1"/>
  <c r="AP2081" i="1"/>
  <c r="AO2081" i="1"/>
  <c r="K2081" i="1"/>
  <c r="O2081" i="1"/>
  <c r="T2081" i="1"/>
  <c r="N2081" i="1"/>
  <c r="AT2081" i="1"/>
  <c r="V2081" i="1"/>
  <c r="X2081" i="1"/>
  <c r="AG2081" i="1"/>
  <c r="AH2081" i="1"/>
  <c r="P2081" i="1"/>
  <c r="W2081" i="1"/>
  <c r="AD2081" i="1"/>
  <c r="AN2081" i="1"/>
  <c r="AX2081" i="1"/>
  <c r="H2081" i="1"/>
  <c r="AV2081" i="1"/>
  <c r="AE2081" i="1"/>
  <c r="AU2081" i="1"/>
  <c r="AI2081" i="1"/>
  <c r="S2081" i="1"/>
  <c r="AB2081" i="1"/>
  <c r="AJ1837" i="1"/>
  <c r="Z1837" i="1"/>
  <c r="AQ1837" i="1"/>
  <c r="AS1837" i="1"/>
  <c r="AD1837" i="1"/>
  <c r="I1837" i="1"/>
  <c r="AI1837" i="1"/>
  <c r="AL1837" i="1"/>
  <c r="V1837" i="1"/>
  <c r="X1837" i="1"/>
  <c r="W1837" i="1"/>
  <c r="P1837" i="1"/>
  <c r="AP1837" i="1"/>
  <c r="Y1837" i="1"/>
  <c r="AB1837" i="1"/>
  <c r="Q1837" i="1"/>
  <c r="AC1837" i="1"/>
  <c r="T1837" i="1"/>
  <c r="M1837" i="1"/>
  <c r="L1837" i="1"/>
  <c r="AV1837" i="1"/>
  <c r="N1837" i="1"/>
  <c r="S1837" i="1"/>
  <c r="AA1837" i="1"/>
  <c r="O1837" i="1"/>
  <c r="AU1837" i="1"/>
  <c r="AK1837" i="1"/>
  <c r="AR1837" i="1"/>
  <c r="H1837" i="1"/>
  <c r="R1837" i="1"/>
  <c r="AT1837" i="1"/>
  <c r="AE1837" i="1"/>
  <c r="AF1837" i="1"/>
  <c r="J1837" i="1"/>
  <c r="K1837" i="1"/>
  <c r="AO1837" i="1"/>
  <c r="AN1837" i="1"/>
  <c r="AM1837" i="1"/>
  <c r="AG1837" i="1"/>
  <c r="U1837" i="1"/>
  <c r="AX1837" i="1"/>
  <c r="AH1837" i="1"/>
  <c r="L2171" i="1"/>
  <c r="AJ2171" i="1"/>
  <c r="U2171" i="1"/>
  <c r="J2171" i="1"/>
  <c r="AU2171" i="1"/>
  <c r="K2171" i="1"/>
  <c r="I2171" i="1"/>
  <c r="N2171" i="1"/>
  <c r="P2171" i="1"/>
  <c r="AP2171" i="1"/>
  <c r="AV2171" i="1"/>
  <c r="R2171" i="1"/>
  <c r="AK2171" i="1"/>
  <c r="X2171" i="1"/>
  <c r="W2171" i="1"/>
  <c r="AN2171" i="1"/>
  <c r="AT2171" i="1"/>
  <c r="AS2171" i="1"/>
  <c r="AE2171" i="1"/>
  <c r="S2171" i="1"/>
  <c r="H2171" i="1"/>
  <c r="AF2171" i="1"/>
  <c r="AD2171" i="1"/>
  <c r="AM2171" i="1"/>
  <c r="AG2171" i="1"/>
  <c r="AR2171" i="1"/>
  <c r="V2171" i="1"/>
  <c r="AO2171" i="1"/>
  <c r="AA2171" i="1"/>
  <c r="AX2171" i="1"/>
  <c r="O2171" i="1"/>
  <c r="Z2171" i="1"/>
  <c r="AI2171" i="1"/>
  <c r="AQ2171" i="1"/>
  <c r="AB2171" i="1"/>
  <c r="M2171" i="1"/>
  <c r="AC2171" i="1"/>
  <c r="Q2171" i="1"/>
  <c r="AL2171" i="1"/>
  <c r="T2171" i="1"/>
  <c r="Y2171" i="1"/>
  <c r="AH2171" i="1"/>
  <c r="Z1799" i="1"/>
  <c r="AD1799" i="1"/>
  <c r="AJ1799" i="1"/>
  <c r="AQ1799" i="1"/>
  <c r="M1799" i="1"/>
  <c r="S1799" i="1"/>
  <c r="J1799" i="1"/>
  <c r="K1799" i="1"/>
  <c r="N1799" i="1"/>
  <c r="V1799" i="1"/>
  <c r="AV1799" i="1"/>
  <c r="AC1799" i="1"/>
  <c r="L1799" i="1"/>
  <c r="AO1799" i="1"/>
  <c r="AN1799" i="1"/>
  <c r="AR1799" i="1"/>
  <c r="AB1799" i="1"/>
  <c r="AI1799" i="1"/>
  <c r="U1799" i="1"/>
  <c r="AE1799" i="1"/>
  <c r="AH1799" i="1"/>
  <c r="AP1799" i="1"/>
  <c r="I1799" i="1"/>
  <c r="AA1799" i="1"/>
  <c r="X1799" i="1"/>
  <c r="AU1799" i="1"/>
  <c r="O1799" i="1"/>
  <c r="Q1799" i="1"/>
  <c r="AK1799" i="1"/>
  <c r="R1799" i="1"/>
  <c r="AF1799" i="1"/>
  <c r="AL1799" i="1"/>
  <c r="T1799" i="1"/>
  <c r="AG1799" i="1"/>
  <c r="AX1799" i="1"/>
  <c r="Y1799" i="1"/>
  <c r="AM1799" i="1"/>
  <c r="AS1799" i="1"/>
  <c r="AT1799" i="1"/>
  <c r="H1799" i="1"/>
  <c r="P1799" i="1"/>
  <c r="W1799" i="1"/>
  <c r="J1787" i="1"/>
  <c r="N1787" i="1"/>
  <c r="M1787" i="1"/>
  <c r="AM1787" i="1"/>
  <c r="AJ1787" i="1"/>
  <c r="AK1787" i="1"/>
  <c r="AT1787" i="1"/>
  <c r="AD1787" i="1"/>
  <c r="AQ1787" i="1"/>
  <c r="AP1787" i="1"/>
  <c r="I1787" i="1"/>
  <c r="AG1787" i="1"/>
  <c r="S1787" i="1"/>
  <c r="V1787" i="1"/>
  <c r="AE1787" i="1"/>
  <c r="AN1787" i="1"/>
  <c r="AI1787" i="1"/>
  <c r="O1787" i="1"/>
  <c r="AS1787" i="1"/>
  <c r="Q1787" i="1"/>
  <c r="AB1787" i="1"/>
  <c r="K1787" i="1"/>
  <c r="P1787" i="1"/>
  <c r="W1787" i="1"/>
  <c r="AC1787" i="1"/>
  <c r="H1787" i="1"/>
  <c r="AH1787" i="1"/>
  <c r="Y1787" i="1"/>
  <c r="AF1787" i="1"/>
  <c r="R1787" i="1"/>
  <c r="AV1787" i="1"/>
  <c r="U1787" i="1"/>
  <c r="AU1787" i="1"/>
  <c r="T1787" i="1"/>
  <c r="AX1787" i="1"/>
  <c r="AA1787" i="1"/>
  <c r="L1787" i="1"/>
  <c r="AL1787" i="1"/>
  <c r="Z1787" i="1"/>
  <c r="AO1787" i="1"/>
  <c r="X1787" i="1"/>
  <c r="AR1787" i="1"/>
  <c r="AE1959" i="1"/>
  <c r="I1959" i="1"/>
  <c r="AC1959" i="1"/>
  <c r="X1959" i="1"/>
  <c r="AT1959" i="1"/>
  <c r="AB1959" i="1"/>
  <c r="AA1959" i="1"/>
  <c r="M1959" i="1"/>
  <c r="W1959" i="1"/>
  <c r="V1959" i="1"/>
  <c r="AX1959" i="1"/>
  <c r="AU1959" i="1"/>
  <c r="AO1959" i="1"/>
  <c r="S1959" i="1"/>
  <c r="AN1959" i="1"/>
  <c r="R1959" i="1"/>
  <c r="Y1959" i="1"/>
  <c r="P1959" i="1"/>
  <c r="K1959" i="1"/>
  <c r="U1959" i="1"/>
  <c r="AR1959" i="1"/>
  <c r="O1959" i="1"/>
  <c r="AP1959" i="1"/>
  <c r="N1959" i="1"/>
  <c r="AH1959" i="1"/>
  <c r="Z1959" i="1"/>
  <c r="AK1959" i="1"/>
  <c r="AJ1959" i="1"/>
  <c r="AM1959" i="1"/>
  <c r="AD1959" i="1"/>
  <c r="T1959" i="1"/>
  <c r="AI1959" i="1"/>
  <c r="AS1959" i="1"/>
  <c r="AV1959" i="1"/>
  <c r="AG1959" i="1"/>
  <c r="H1959" i="1"/>
  <c r="L1959" i="1"/>
  <c r="AF1959" i="1"/>
  <c r="AL1959" i="1"/>
  <c r="AQ1959" i="1"/>
  <c r="Q1959" i="1"/>
  <c r="J1959" i="1"/>
  <c r="AH2161" i="1"/>
  <c r="AB2161" i="1"/>
  <c r="Q2161" i="1"/>
  <c r="AE2161" i="1"/>
  <c r="AK2161" i="1"/>
  <c r="S2161" i="1"/>
  <c r="AD2161" i="1"/>
  <c r="AO2161" i="1"/>
  <c r="AP2161" i="1"/>
  <c r="AT2161" i="1"/>
  <c r="AX2161" i="1"/>
  <c r="K2161" i="1"/>
  <c r="X2161" i="1"/>
  <c r="V2161" i="1"/>
  <c r="AU2161" i="1"/>
  <c r="AV2161" i="1"/>
  <c r="L2161" i="1"/>
  <c r="W2161" i="1"/>
  <c r="N2161" i="1"/>
  <c r="H2161" i="1"/>
  <c r="I2161" i="1"/>
  <c r="R2161" i="1"/>
  <c r="AQ2161" i="1"/>
  <c r="AF2161" i="1"/>
  <c r="O2161" i="1"/>
  <c r="AN2161" i="1"/>
  <c r="Y2161" i="1"/>
  <c r="U2161" i="1"/>
  <c r="P2161" i="1"/>
  <c r="AA2161" i="1"/>
  <c r="AC2161" i="1"/>
  <c r="AL2161" i="1"/>
  <c r="AJ2161" i="1"/>
  <c r="AG2161" i="1"/>
  <c r="M2161" i="1"/>
  <c r="T2161" i="1"/>
  <c r="AM2161" i="1"/>
  <c r="J2161" i="1"/>
  <c r="AI2161" i="1"/>
  <c r="Z2161" i="1"/>
  <c r="AR2161" i="1"/>
  <c r="AS2161" i="1"/>
  <c r="J2139" i="1"/>
  <c r="AQ2139" i="1"/>
  <c r="Y2139" i="1"/>
  <c r="AD2139" i="1"/>
  <c r="AB2139" i="1"/>
  <c r="I2139" i="1"/>
  <c r="AC2139" i="1"/>
  <c r="Q2139" i="1"/>
  <c r="AM2139" i="1"/>
  <c r="AU2139" i="1"/>
  <c r="O2139" i="1"/>
  <c r="Z2139" i="1"/>
  <c r="W2139" i="1"/>
  <c r="AN2139" i="1"/>
  <c r="AT2139" i="1"/>
  <c r="M2139" i="1"/>
  <c r="AH2139" i="1"/>
  <c r="AE2139" i="1"/>
  <c r="AI2139" i="1"/>
  <c r="AO2139" i="1"/>
  <c r="K2139" i="1"/>
  <c r="AX2139" i="1"/>
  <c r="U2139" i="1"/>
  <c r="N2139" i="1"/>
  <c r="AV2139" i="1"/>
  <c r="AJ2139" i="1"/>
  <c r="AG2139" i="1"/>
  <c r="AL2139" i="1"/>
  <c r="L2139" i="1"/>
  <c r="AP2139" i="1"/>
  <c r="AR2139" i="1"/>
  <c r="T2139" i="1"/>
  <c r="AA2139" i="1"/>
  <c r="S2139" i="1"/>
  <c r="AF2139" i="1"/>
  <c r="V2139" i="1"/>
  <c r="H2139" i="1"/>
  <c r="R2139" i="1"/>
  <c r="AK2139" i="1"/>
  <c r="AS2139" i="1"/>
  <c r="P2139" i="1"/>
  <c r="X2139" i="1"/>
  <c r="W2071" i="1"/>
  <c r="Q2071" i="1"/>
  <c r="AB2071" i="1"/>
  <c r="AQ2071" i="1"/>
  <c r="L2071" i="1"/>
  <c r="AR2071" i="1"/>
  <c r="AV2071" i="1"/>
  <c r="AL2071" i="1"/>
  <c r="T2071" i="1"/>
  <c r="AK2071" i="1"/>
  <c r="S2071" i="1"/>
  <c r="AM2071" i="1"/>
  <c r="AT2071" i="1"/>
  <c r="P2071" i="1"/>
  <c r="R2071" i="1"/>
  <c r="AO2071" i="1"/>
  <c r="AE2071" i="1"/>
  <c r="N2071" i="1"/>
  <c r="U2071" i="1"/>
  <c r="O2071" i="1"/>
  <c r="Z2071" i="1"/>
  <c r="AX2071" i="1"/>
  <c r="AJ2071" i="1"/>
  <c r="Y2071" i="1"/>
  <c r="AF2071" i="1"/>
  <c r="AU2071" i="1"/>
  <c r="V2071" i="1"/>
  <c r="M2071" i="1"/>
  <c r="AG2071" i="1"/>
  <c r="K2071" i="1"/>
  <c r="AN2071" i="1"/>
  <c r="I2071" i="1"/>
  <c r="X2071" i="1"/>
  <c r="AI2071" i="1"/>
  <c r="AP2071" i="1"/>
  <c r="J2071" i="1"/>
  <c r="H2071" i="1"/>
  <c r="AH2071" i="1"/>
  <c r="AA2071" i="1"/>
  <c r="AD2071" i="1"/>
  <c r="AC2071" i="1"/>
  <c r="AS2071" i="1"/>
  <c r="O2004" i="1"/>
  <c r="AV2004" i="1"/>
  <c r="J2004" i="1"/>
  <c r="AI2004" i="1"/>
  <c r="U2004" i="1"/>
  <c r="W2004" i="1"/>
  <c r="R2004" i="1"/>
  <c r="AK2004" i="1"/>
  <c r="AC2004" i="1"/>
  <c r="P2004" i="1"/>
  <c r="AL2004" i="1"/>
  <c r="AJ2004" i="1"/>
  <c r="Q2004" i="1"/>
  <c r="S2004" i="1"/>
  <c r="I2004" i="1"/>
  <c r="AD2004" i="1"/>
  <c r="X2004" i="1"/>
  <c r="AF2004" i="1"/>
  <c r="N2004" i="1"/>
  <c r="AT2004" i="1"/>
  <c r="AX2004" i="1"/>
  <c r="AU2004" i="1"/>
  <c r="AP2004" i="1"/>
  <c r="AG2004" i="1"/>
  <c r="AQ2004" i="1"/>
  <c r="AN2004" i="1"/>
  <c r="AS2004" i="1"/>
  <c r="Y2004" i="1"/>
  <c r="AB2004" i="1"/>
  <c r="M2004" i="1"/>
  <c r="L2004" i="1"/>
  <c r="T2004" i="1"/>
  <c r="AA2004" i="1"/>
  <c r="AM2004" i="1"/>
  <c r="V2004" i="1"/>
  <c r="AR2004" i="1"/>
  <c r="AO2004" i="1"/>
  <c r="K2004" i="1"/>
  <c r="AE2004" i="1"/>
  <c r="AH2004" i="1"/>
  <c r="Z2004" i="1"/>
  <c r="H2004" i="1"/>
  <c r="AD1985" i="1"/>
  <c r="X1985" i="1"/>
  <c r="R1985" i="1"/>
  <c r="AG1985" i="1"/>
  <c r="AB1985" i="1"/>
  <c r="AF1985" i="1"/>
  <c r="L1985" i="1"/>
  <c r="AC1985" i="1"/>
  <c r="P1985" i="1"/>
  <c r="AL1985" i="1"/>
  <c r="O1985" i="1"/>
  <c r="Z1985" i="1"/>
  <c r="AO1985" i="1"/>
  <c r="K1985" i="1"/>
  <c r="AX1985" i="1"/>
  <c r="U1985" i="1"/>
  <c r="AT1985" i="1"/>
  <c r="AE1985" i="1"/>
  <c r="AR1985" i="1"/>
  <c r="J1985" i="1"/>
  <c r="AA1985" i="1"/>
  <c r="I1985" i="1"/>
  <c r="AV1985" i="1"/>
  <c r="T1985" i="1"/>
  <c r="V1985" i="1"/>
  <c r="H1985" i="1"/>
  <c r="AK1985" i="1"/>
  <c r="AJ1985" i="1"/>
  <c r="AN1985" i="1"/>
  <c r="AQ1985" i="1"/>
  <c r="AU1985" i="1"/>
  <c r="W1985" i="1"/>
  <c r="AM1985" i="1"/>
  <c r="S1985" i="1"/>
  <c r="M1985" i="1"/>
  <c r="AP1985" i="1"/>
  <c r="Y1985" i="1"/>
  <c r="AH1985" i="1"/>
  <c r="Q1985" i="1"/>
  <c r="AI1985" i="1"/>
  <c r="N1985" i="1"/>
  <c r="AS1985" i="1"/>
  <c r="M1917" i="1"/>
  <c r="AT1917" i="1"/>
  <c r="AB1917" i="1"/>
  <c r="H1917" i="1"/>
  <c r="P1917" i="1"/>
  <c r="Y1917" i="1"/>
  <c r="AQ1917" i="1"/>
  <c r="V1917" i="1"/>
  <c r="R1917" i="1"/>
  <c r="AN1917" i="1"/>
  <c r="AH1917" i="1"/>
  <c r="X1917" i="1"/>
  <c r="AV1917" i="1"/>
  <c r="AG1917" i="1"/>
  <c r="AE1917" i="1"/>
  <c r="L1917" i="1"/>
  <c r="AL1917" i="1"/>
  <c r="AP1917" i="1"/>
  <c r="AJ1917" i="1"/>
  <c r="AO1917" i="1"/>
  <c r="AF1917" i="1"/>
  <c r="AS1917" i="1"/>
  <c r="Q1917" i="1"/>
  <c r="AM1917" i="1"/>
  <c r="AI1917" i="1"/>
  <c r="AA1917" i="1"/>
  <c r="J1917" i="1"/>
  <c r="N1917" i="1"/>
  <c r="Z1917" i="1"/>
  <c r="AD1917" i="1"/>
  <c r="S1917" i="1"/>
  <c r="I1917" i="1"/>
  <c r="O1917" i="1"/>
  <c r="AU1917" i="1"/>
  <c r="T1917" i="1"/>
  <c r="AR1917" i="1"/>
  <c r="W1917" i="1"/>
  <c r="AX1917" i="1"/>
  <c r="K1917" i="1"/>
  <c r="U1917" i="1"/>
  <c r="AC1917" i="1"/>
  <c r="AK1917" i="1"/>
  <c r="J1858" i="1"/>
  <c r="AR1858" i="1"/>
  <c r="T1858" i="1"/>
  <c r="AB1858" i="1"/>
  <c r="V1858" i="1"/>
  <c r="U1858" i="1"/>
  <c r="K1858" i="1"/>
  <c r="H1858" i="1"/>
  <c r="AF1858" i="1"/>
  <c r="AV1858" i="1"/>
  <c r="L1858" i="1"/>
  <c r="W1858" i="1"/>
  <c r="AS1858" i="1"/>
  <c r="AD1858" i="1"/>
  <c r="Y1858" i="1"/>
  <c r="AM1858" i="1"/>
  <c r="AU1858" i="1"/>
  <c r="AT1858" i="1"/>
  <c r="AG1858" i="1"/>
  <c r="O1858" i="1"/>
  <c r="M1858" i="1"/>
  <c r="P1858" i="1"/>
  <c r="S1858" i="1"/>
  <c r="AK1858" i="1"/>
  <c r="AI1858" i="1"/>
  <c r="AQ1858" i="1"/>
  <c r="AP1858" i="1"/>
  <c r="Q1858" i="1"/>
  <c r="R1858" i="1"/>
  <c r="AC1858" i="1"/>
  <c r="I1858" i="1"/>
  <c r="AH1858" i="1"/>
  <c r="Z1858" i="1"/>
  <c r="AN1858" i="1"/>
  <c r="AL1858" i="1"/>
  <c r="AO1858" i="1"/>
  <c r="AE1858" i="1"/>
  <c r="AX1858" i="1"/>
  <c r="AA1858" i="1"/>
  <c r="N1858" i="1"/>
  <c r="AJ1858" i="1"/>
  <c r="X1858" i="1"/>
  <c r="Z2207" i="1"/>
  <c r="W2207" i="1"/>
  <c r="AJ2207" i="1"/>
  <c r="Q2207" i="1"/>
  <c r="AO2207" i="1"/>
  <c r="V2207" i="1"/>
  <c r="AR2207" i="1"/>
  <c r="O2207" i="1"/>
  <c r="N2207" i="1"/>
  <c r="U2207" i="1"/>
  <c r="K2207" i="1"/>
  <c r="AE2207" i="1"/>
  <c r="AN2207" i="1"/>
  <c r="AA2207" i="1"/>
  <c r="AC2207" i="1"/>
  <c r="P2207" i="1"/>
  <c r="AU2207" i="1"/>
  <c r="AD2207" i="1"/>
  <c r="J2207" i="1"/>
  <c r="AL2207" i="1"/>
  <c r="H2207" i="1"/>
  <c r="AM2207" i="1"/>
  <c r="AP2207" i="1"/>
  <c r="AQ2207" i="1"/>
  <c r="M2207" i="1"/>
  <c r="X2207" i="1"/>
  <c r="AF2207" i="1"/>
  <c r="AI2207" i="1"/>
  <c r="AH2207" i="1"/>
  <c r="Y2207" i="1"/>
  <c r="AB2207" i="1"/>
  <c r="AX2207" i="1"/>
  <c r="AV2207" i="1"/>
  <c r="S2207" i="1"/>
  <c r="AS2207" i="1"/>
  <c r="T2207" i="1"/>
  <c r="I2207" i="1"/>
  <c r="AG2207" i="1"/>
  <c r="AK2207" i="1"/>
  <c r="AT2207" i="1"/>
  <c r="L2207" i="1"/>
  <c r="R2207" i="1"/>
  <c r="AM1925" i="1"/>
  <c r="AS1925" i="1"/>
  <c r="I1925" i="1"/>
  <c r="O1925" i="1"/>
  <c r="L1925" i="1"/>
  <c r="J1925" i="1"/>
  <c r="AA1925" i="1"/>
  <c r="AO1925" i="1"/>
  <c r="AU1925" i="1"/>
  <c r="AC1925" i="1"/>
  <c r="V1925" i="1"/>
  <c r="H1925" i="1"/>
  <c r="AP1925" i="1"/>
  <c r="AD1925" i="1"/>
  <c r="AI1925" i="1"/>
  <c r="AK1925" i="1"/>
  <c r="Y1925" i="1"/>
  <c r="N1925" i="1"/>
  <c r="AH1925" i="1"/>
  <c r="AE1925" i="1"/>
  <c r="AX1925" i="1"/>
  <c r="AJ1925" i="1"/>
  <c r="S1925" i="1"/>
  <c r="AV1925" i="1"/>
  <c r="AN1925" i="1"/>
  <c r="AL1925" i="1"/>
  <c r="U1925" i="1"/>
  <c r="Z1925" i="1"/>
  <c r="AB1925" i="1"/>
  <c r="AQ1925" i="1"/>
  <c r="M1925" i="1"/>
  <c r="T1925" i="1"/>
  <c r="Q1925" i="1"/>
  <c r="AT1925" i="1"/>
  <c r="K1925" i="1"/>
  <c r="AG1925" i="1"/>
  <c r="X1925" i="1"/>
  <c r="P1925" i="1"/>
  <c r="AR1925" i="1"/>
  <c r="R1925" i="1"/>
  <c r="AF1925" i="1"/>
  <c r="W1925" i="1"/>
  <c r="T2039" i="1"/>
  <c r="N2039" i="1"/>
  <c r="AG2039" i="1"/>
  <c r="AN2039" i="1"/>
  <c r="I2039" i="1"/>
  <c r="AL2039" i="1"/>
  <c r="K2039" i="1"/>
  <c r="AU2039" i="1"/>
  <c r="AI2039" i="1"/>
  <c r="AB2039" i="1"/>
  <c r="AC2039" i="1"/>
  <c r="AE2039" i="1"/>
  <c r="AO2039" i="1"/>
  <c r="X2039" i="1"/>
  <c r="V2039" i="1"/>
  <c r="AT2039" i="1"/>
  <c r="AP2039" i="1"/>
  <c r="AV2039" i="1"/>
  <c r="AF2039" i="1"/>
  <c r="AA2039" i="1"/>
  <c r="R2039" i="1"/>
  <c r="AD2039" i="1"/>
  <c r="AK2039" i="1"/>
  <c r="AR2039" i="1"/>
  <c r="M2039" i="1"/>
  <c r="Z2039" i="1"/>
  <c r="J2039" i="1"/>
  <c r="Y2039" i="1"/>
  <c r="U2039" i="1"/>
  <c r="AQ2039" i="1"/>
  <c r="L2039" i="1"/>
  <c r="Q2039" i="1"/>
  <c r="AJ2039" i="1"/>
  <c r="AH2039" i="1"/>
  <c r="AM2039" i="1"/>
  <c r="AS2039" i="1"/>
  <c r="W2039" i="1"/>
  <c r="AX2039" i="1"/>
  <c r="H2039" i="1"/>
  <c r="P2039" i="1"/>
  <c r="O2039" i="1"/>
  <c r="S2039" i="1"/>
  <c r="AI1747" i="1"/>
  <c r="Q1747" i="1"/>
  <c r="AS1747" i="1"/>
  <c r="AK1747" i="1"/>
  <c r="AF1747" i="1"/>
  <c r="AE1747" i="1"/>
  <c r="I1747" i="1"/>
  <c r="AC1747" i="1"/>
  <c r="J1747" i="1"/>
  <c r="AV1747" i="1"/>
  <c r="H1747" i="1"/>
  <c r="U1747" i="1"/>
  <c r="W1747" i="1"/>
  <c r="V1747" i="1"/>
  <c r="N1747" i="1"/>
  <c r="AU1747" i="1"/>
  <c r="AO1747" i="1"/>
  <c r="AM1747" i="1"/>
  <c r="AP1747" i="1"/>
  <c r="AG1747" i="1"/>
  <c r="X1747" i="1"/>
  <c r="L1747" i="1"/>
  <c r="M1747" i="1"/>
  <c r="AD1747" i="1"/>
  <c r="AA1747" i="1"/>
  <c r="AN1747" i="1"/>
  <c r="AR1747" i="1"/>
  <c r="O1747" i="1"/>
  <c r="Z1747" i="1"/>
  <c r="P1747" i="1"/>
  <c r="AX1747" i="1"/>
  <c r="K1747" i="1"/>
  <c r="AB1747" i="1"/>
  <c r="S1747" i="1"/>
  <c r="AQ1747" i="1"/>
  <c r="Y1747" i="1"/>
  <c r="AH1747" i="1"/>
  <c r="AL1747" i="1"/>
  <c r="T1747" i="1"/>
  <c r="AJ1747" i="1"/>
  <c r="AT1747" i="1"/>
  <c r="R1747" i="1"/>
  <c r="Q1831" i="1"/>
  <c r="L1831" i="1"/>
  <c r="AM1831" i="1"/>
  <c r="AV1831" i="1"/>
  <c r="AS1831" i="1"/>
  <c r="X1831" i="1"/>
  <c r="U1831" i="1"/>
  <c r="W1831" i="1"/>
  <c r="AQ1831" i="1"/>
  <c r="P1831" i="1"/>
  <c r="AP1831" i="1"/>
  <c r="AG1831" i="1"/>
  <c r="AN1831" i="1"/>
  <c r="K1831" i="1"/>
  <c r="AL1831" i="1"/>
  <c r="Z1831" i="1"/>
  <c r="R1831" i="1"/>
  <c r="O1831" i="1"/>
  <c r="AF1831" i="1"/>
  <c r="I1831" i="1"/>
  <c r="N1831" i="1"/>
  <c r="AX1831" i="1"/>
  <c r="J1831" i="1"/>
  <c r="AK1831" i="1"/>
  <c r="AU1831" i="1"/>
  <c r="S1831" i="1"/>
  <c r="AT1831" i="1"/>
  <c r="AE1831" i="1"/>
  <c r="AJ1831" i="1"/>
  <c r="AH1831" i="1"/>
  <c r="AR1831" i="1"/>
  <c r="AO1831" i="1"/>
  <c r="M1831" i="1"/>
  <c r="Y1831" i="1"/>
  <c r="AC1831" i="1"/>
  <c r="AA1831" i="1"/>
  <c r="AB1831" i="1"/>
  <c r="H1831" i="1"/>
  <c r="T1831" i="1"/>
  <c r="V1831" i="1"/>
  <c r="AD1831" i="1"/>
  <c r="AI1831" i="1"/>
  <c r="Z1996" i="1"/>
  <c r="I1996" i="1"/>
  <c r="AV1996" i="1"/>
  <c r="AT1996" i="1"/>
  <c r="M1996" i="1"/>
  <c r="R1996" i="1"/>
  <c r="AB1996" i="1"/>
  <c r="L1996" i="1"/>
  <c r="AN1996" i="1"/>
  <c r="Y1996" i="1"/>
  <c r="AX1996" i="1"/>
  <c r="AP1996" i="1"/>
  <c r="AO1996" i="1"/>
  <c r="AR1996" i="1"/>
  <c r="W1996" i="1"/>
  <c r="T1996" i="1"/>
  <c r="K1996" i="1"/>
  <c r="AL1996" i="1"/>
  <c r="U1996" i="1"/>
  <c r="AU1996" i="1"/>
  <c r="AC1996" i="1"/>
  <c r="J1996" i="1"/>
  <c r="AF1996" i="1"/>
  <c r="Q1996" i="1"/>
  <c r="X1996" i="1"/>
  <c r="AJ1996" i="1"/>
  <c r="V1996" i="1"/>
  <c r="AI1996" i="1"/>
  <c r="H1996" i="1"/>
  <c r="AH1996" i="1"/>
  <c r="AM1996" i="1"/>
  <c r="O1996" i="1"/>
  <c r="S1996" i="1"/>
  <c r="N1996" i="1"/>
  <c r="P1996" i="1"/>
  <c r="AE1996" i="1"/>
  <c r="AK1996" i="1"/>
  <c r="AD1996" i="1"/>
  <c r="AG1996" i="1"/>
  <c r="AS1996" i="1"/>
  <c r="AQ1996" i="1"/>
  <c r="AA1996" i="1"/>
  <c r="AX1578" i="1"/>
  <c r="AO1578" i="1"/>
  <c r="AJ1578" i="1"/>
  <c r="I1578" i="1"/>
  <c r="N1578" i="1"/>
  <c r="AM1578" i="1"/>
  <c r="Q1578" i="1"/>
  <c r="AH1578" i="1"/>
  <c r="AC1578" i="1"/>
  <c r="AQ1578" i="1"/>
  <c r="U1578" i="1"/>
  <c r="H1578" i="1"/>
  <c r="W1578" i="1"/>
  <c r="AV1578" i="1"/>
  <c r="AS1578" i="1"/>
  <c r="J1578" i="1"/>
  <c r="T1578" i="1"/>
  <c r="AN1578" i="1"/>
  <c r="AB1578" i="1"/>
  <c r="AD1578" i="1"/>
  <c r="P1578" i="1"/>
  <c r="AF1578" i="1"/>
  <c r="Y1578" i="1"/>
  <c r="K1578" i="1"/>
  <c r="O1578" i="1"/>
  <c r="AA1578" i="1"/>
  <c r="AU1578" i="1"/>
  <c r="R1578" i="1"/>
  <c r="AE1578" i="1"/>
  <c r="AT1578" i="1"/>
  <c r="AR1578" i="1"/>
  <c r="S1578" i="1"/>
  <c r="AP1578" i="1"/>
  <c r="AG1578" i="1"/>
  <c r="AL1578" i="1"/>
  <c r="Z1578" i="1"/>
  <c r="AK1578" i="1"/>
  <c r="L1578" i="1"/>
  <c r="V1578" i="1"/>
  <c r="X1578" i="1"/>
  <c r="AI1578" i="1"/>
  <c r="M1578" i="1"/>
  <c r="AL1691" i="1"/>
  <c r="H1691" i="1"/>
  <c r="AU1691" i="1"/>
  <c r="AB1691" i="1"/>
  <c r="AT1691" i="1"/>
  <c r="AG1691" i="1"/>
  <c r="AF1691" i="1"/>
  <c r="Q1691" i="1"/>
  <c r="U1691" i="1"/>
  <c r="AD1691" i="1"/>
  <c r="P1691" i="1"/>
  <c r="AJ1691" i="1"/>
  <c r="J1691" i="1"/>
  <c r="AR1691" i="1"/>
  <c r="AA1691" i="1"/>
  <c r="R1691" i="1"/>
  <c r="M1691" i="1"/>
  <c r="AS1691" i="1"/>
  <c r="O1691" i="1"/>
  <c r="AV1691" i="1"/>
  <c r="AX1691" i="1"/>
  <c r="X1691" i="1"/>
  <c r="AN1691" i="1"/>
  <c r="AH1691" i="1"/>
  <c r="S1691" i="1"/>
  <c r="W1691" i="1"/>
  <c r="V1691" i="1"/>
  <c r="L1691" i="1"/>
  <c r="N1691" i="1"/>
  <c r="K1691" i="1"/>
  <c r="Z1691" i="1"/>
  <c r="AM1691" i="1"/>
  <c r="AK1691" i="1"/>
  <c r="AI1691" i="1"/>
  <c r="AE1691" i="1"/>
  <c r="T1691" i="1"/>
  <c r="I1691" i="1"/>
  <c r="Y1691" i="1"/>
  <c r="AP1691" i="1"/>
  <c r="AQ1691" i="1"/>
  <c r="AO1691" i="1"/>
  <c r="AC1691" i="1"/>
  <c r="K1647" i="1"/>
  <c r="T1647" i="1"/>
  <c r="AL1647" i="1"/>
  <c r="Y1647" i="1"/>
  <c r="AO1647" i="1"/>
  <c r="AT1647" i="1"/>
  <c r="I1647" i="1"/>
  <c r="V1647" i="1"/>
  <c r="H1647" i="1"/>
  <c r="AR1647" i="1"/>
  <c r="AX1647" i="1"/>
  <c r="AF1647" i="1"/>
  <c r="AC1647" i="1"/>
  <c r="AK1647" i="1"/>
  <c r="J1647" i="1"/>
  <c r="X1647" i="1"/>
  <c r="AA1647" i="1"/>
  <c r="O1647" i="1"/>
  <c r="P1647" i="1"/>
  <c r="Z1647" i="1"/>
  <c r="S1647" i="1"/>
  <c r="AG1647" i="1"/>
  <c r="AS1647" i="1"/>
  <c r="AD1647" i="1"/>
  <c r="AJ1647" i="1"/>
  <c r="W1647" i="1"/>
  <c r="AH1647" i="1"/>
  <c r="AQ1647" i="1"/>
  <c r="AE1647" i="1"/>
  <c r="AM1647" i="1"/>
  <c r="AI1647" i="1"/>
  <c r="R1647" i="1"/>
  <c r="AU1647" i="1"/>
  <c r="AP1647" i="1"/>
  <c r="AV1647" i="1"/>
  <c r="Q1647" i="1"/>
  <c r="M1647" i="1"/>
  <c r="AN1647" i="1"/>
  <c r="AB1647" i="1"/>
  <c r="L1647" i="1"/>
  <c r="N1647" i="1"/>
  <c r="U1647" i="1"/>
  <c r="J2185" i="1"/>
  <c r="AQ2185" i="1"/>
  <c r="AS2185" i="1"/>
  <c r="AD2185" i="1"/>
  <c r="AN2185" i="1"/>
  <c r="T2185" i="1"/>
  <c r="X2185" i="1"/>
  <c r="Q2185" i="1"/>
  <c r="H2185" i="1"/>
  <c r="S2185" i="1"/>
  <c r="AM2185" i="1"/>
  <c r="U2185" i="1"/>
  <c r="AR2185" i="1"/>
  <c r="N2185" i="1"/>
  <c r="AV2185" i="1"/>
  <c r="O2185" i="1"/>
  <c r="L2185" i="1"/>
  <c r="AK2185" i="1"/>
  <c r="R2185" i="1"/>
  <c r="AG2185" i="1"/>
  <c r="P2185" i="1"/>
  <c r="W2185" i="1"/>
  <c r="AA2185" i="1"/>
  <c r="AF2185" i="1"/>
  <c r="AU2185" i="1"/>
  <c r="Y2185" i="1"/>
  <c r="AE2185" i="1"/>
  <c r="AL2185" i="1"/>
  <c r="AT2185" i="1"/>
  <c r="Z2185" i="1"/>
  <c r="I2185" i="1"/>
  <c r="AB2185" i="1"/>
  <c r="AO2185" i="1"/>
  <c r="AJ2185" i="1"/>
  <c r="AX2185" i="1"/>
  <c r="AP2185" i="1"/>
  <c r="M2185" i="1"/>
  <c r="V2185" i="1"/>
  <c r="AC2185" i="1"/>
  <c r="AH2185" i="1"/>
  <c r="AI2185" i="1"/>
  <c r="K2185" i="1"/>
  <c r="V1893" i="1"/>
  <c r="AN1893" i="1"/>
  <c r="M1893" i="1"/>
  <c r="AV1893" i="1"/>
  <c r="AE1893" i="1"/>
  <c r="L1893" i="1"/>
  <c r="AL1893" i="1"/>
  <c r="P1893" i="1"/>
  <c r="R1893" i="1"/>
  <c r="AF1893" i="1"/>
  <c r="I1893" i="1"/>
  <c r="AQ1893" i="1"/>
  <c r="T1893" i="1"/>
  <c r="AC1893" i="1"/>
  <c r="AB1893" i="1"/>
  <c r="Z1893" i="1"/>
  <c r="S1893" i="1"/>
  <c r="AM1893" i="1"/>
  <c r="AD1893" i="1"/>
  <c r="AG1893" i="1"/>
  <c r="N1893" i="1"/>
  <c r="W1893" i="1"/>
  <c r="AS1893" i="1"/>
  <c r="Q1893" i="1"/>
  <c r="J1893" i="1"/>
  <c r="AH1893" i="1"/>
  <c r="AR1893" i="1"/>
  <c r="AA1893" i="1"/>
  <c r="K1893" i="1"/>
  <c r="AU1893" i="1"/>
  <c r="O1893" i="1"/>
  <c r="AI1893" i="1"/>
  <c r="AP1893" i="1"/>
  <c r="AX1893" i="1"/>
  <c r="AJ1893" i="1"/>
  <c r="AK1893" i="1"/>
  <c r="H1893" i="1"/>
  <c r="Y1893" i="1"/>
  <c r="AT1893" i="1"/>
  <c r="X1893" i="1"/>
  <c r="AO1893" i="1"/>
  <c r="U1893" i="1"/>
  <c r="AH1545" i="1"/>
  <c r="AO1545" i="1"/>
  <c r="P1545" i="1"/>
  <c r="AM1545" i="1"/>
  <c r="AA1545" i="1"/>
  <c r="AD1545" i="1"/>
  <c r="AG1545" i="1"/>
  <c r="AU1545" i="1"/>
  <c r="W1545" i="1"/>
  <c r="AN1545" i="1"/>
  <c r="H1545" i="1"/>
  <c r="AE1545" i="1"/>
  <c r="V1545" i="1"/>
  <c r="AQ1545" i="1"/>
  <c r="Q1545" i="1"/>
  <c r="AT1545" i="1"/>
  <c r="U1545" i="1"/>
  <c r="AL1545" i="1"/>
  <c r="AJ1545" i="1"/>
  <c r="K1545" i="1"/>
  <c r="AX1545" i="1"/>
  <c r="AR1545" i="1"/>
  <c r="Z1545" i="1"/>
  <c r="X1545" i="1"/>
  <c r="AI1545" i="1"/>
  <c r="AK1545" i="1"/>
  <c r="R1545" i="1"/>
  <c r="Y1545" i="1"/>
  <c r="S1545" i="1"/>
  <c r="AS1545" i="1"/>
  <c r="AV1545" i="1"/>
  <c r="AB1545" i="1"/>
  <c r="AC1545" i="1"/>
  <c r="O1545" i="1"/>
  <c r="J1545" i="1"/>
  <c r="L1545" i="1"/>
  <c r="N1545" i="1"/>
  <c r="AP1545" i="1"/>
  <c r="I1545" i="1"/>
  <c r="M1545" i="1"/>
  <c r="T1545" i="1"/>
  <c r="AF1545" i="1"/>
  <c r="AI2138" i="1"/>
  <c r="AF2138" i="1"/>
  <c r="R2138" i="1"/>
  <c r="AJ2138" i="1"/>
  <c r="AL2138" i="1"/>
  <c r="AU2138" i="1"/>
  <c r="AE2138" i="1"/>
  <c r="AA2138" i="1"/>
  <c r="U2138" i="1"/>
  <c r="T2138" i="1"/>
  <c r="AX2138" i="1"/>
  <c r="AD2138" i="1"/>
  <c r="AK2138" i="1"/>
  <c r="AV2138" i="1"/>
  <c r="AP2138" i="1"/>
  <c r="Z2138" i="1"/>
  <c r="I2138" i="1"/>
  <c r="L2138" i="1"/>
  <c r="W2138" i="1"/>
  <c r="P2138" i="1"/>
  <c r="AS2138" i="1"/>
  <c r="AT2138" i="1"/>
  <c r="AO2138" i="1"/>
  <c r="Y2138" i="1"/>
  <c r="AN2138" i="1"/>
  <c r="M2138" i="1"/>
  <c r="Q2138" i="1"/>
  <c r="AM2138" i="1"/>
  <c r="AC2138" i="1"/>
  <c r="AG2138" i="1"/>
  <c r="K2138" i="1"/>
  <c r="J2138" i="1"/>
  <c r="O2138" i="1"/>
  <c r="AQ2138" i="1"/>
  <c r="V2138" i="1"/>
  <c r="AH2138" i="1"/>
  <c r="X2138" i="1"/>
  <c r="AR2138" i="1"/>
  <c r="N2138" i="1"/>
  <c r="H2138" i="1"/>
  <c r="S2138" i="1"/>
  <c r="AB2138" i="1"/>
  <c r="R1956" i="1"/>
  <c r="AQ1956" i="1"/>
  <c r="AJ1956" i="1"/>
  <c r="O1956" i="1"/>
  <c r="AG1956" i="1"/>
  <c r="Z1956" i="1"/>
  <c r="AB1956" i="1"/>
  <c r="L1956" i="1"/>
  <c r="AI1956" i="1"/>
  <c r="AN1956" i="1"/>
  <c r="P1956" i="1"/>
  <c r="AH1956" i="1"/>
  <c r="X1956" i="1"/>
  <c r="AK1956" i="1"/>
  <c r="AE1956" i="1"/>
  <c r="AC1956" i="1"/>
  <c r="S1956" i="1"/>
  <c r="N1956" i="1"/>
  <c r="M1956" i="1"/>
  <c r="AD1956" i="1"/>
  <c r="AV1956" i="1"/>
  <c r="AX1956" i="1"/>
  <c r="U1956" i="1"/>
  <c r="AU1956" i="1"/>
  <c r="H1956" i="1"/>
  <c r="W1956" i="1"/>
  <c r="J1956" i="1"/>
  <c r="T1956" i="1"/>
  <c r="AF1956" i="1"/>
  <c r="AR1956" i="1"/>
  <c r="I1956" i="1"/>
  <c r="AO1956" i="1"/>
  <c r="K1956" i="1"/>
  <c r="AS1956" i="1"/>
  <c r="Q1956" i="1"/>
  <c r="AA1956" i="1"/>
  <c r="Y1956" i="1"/>
  <c r="AP1956" i="1"/>
  <c r="V1956" i="1"/>
  <c r="AL1956" i="1"/>
  <c r="AT1956" i="1"/>
  <c r="AM1956" i="1"/>
  <c r="AX1612" i="1"/>
  <c r="AG1612" i="1"/>
  <c r="Y1612" i="1"/>
  <c r="Q1612" i="1"/>
  <c r="AA1612" i="1"/>
  <c r="AF1612" i="1"/>
  <c r="AB1612" i="1"/>
  <c r="J1612" i="1"/>
  <c r="AL1612" i="1"/>
  <c r="K1612" i="1"/>
  <c r="AP1612" i="1"/>
  <c r="AI1612" i="1"/>
  <c r="AC1612" i="1"/>
  <c r="Z1612" i="1"/>
  <c r="N1612" i="1"/>
  <c r="AU1612" i="1"/>
  <c r="AD1612" i="1"/>
  <c r="AN1612" i="1"/>
  <c r="AH1612" i="1"/>
  <c r="L1612" i="1"/>
  <c r="AS1612" i="1"/>
  <c r="AJ1612" i="1"/>
  <c r="P1612" i="1"/>
  <c r="M1612" i="1"/>
  <c r="I1612" i="1"/>
  <c r="X1612" i="1"/>
  <c r="AT1612" i="1"/>
  <c r="AV1612" i="1"/>
  <c r="AR1612" i="1"/>
  <c r="U1612" i="1"/>
  <c r="V1612" i="1"/>
  <c r="R1612" i="1"/>
  <c r="AQ1612" i="1"/>
  <c r="AK1612" i="1"/>
  <c r="O1612" i="1"/>
  <c r="AM1612" i="1"/>
  <c r="S1612" i="1"/>
  <c r="W1612" i="1"/>
  <c r="AE1612" i="1"/>
  <c r="H1612" i="1"/>
  <c r="T1612" i="1"/>
  <c r="AO1612" i="1"/>
  <c r="Y1668" i="1"/>
  <c r="T1668" i="1"/>
  <c r="AQ1668" i="1"/>
  <c r="Z1668" i="1"/>
  <c r="P1668" i="1"/>
  <c r="N1668" i="1"/>
  <c r="AA1668" i="1"/>
  <c r="M1668" i="1"/>
  <c r="K1668" i="1"/>
  <c r="J1668" i="1"/>
  <c r="AO1668" i="1"/>
  <c r="AP1668" i="1"/>
  <c r="W1668" i="1"/>
  <c r="AV1668" i="1"/>
  <c r="V1668" i="1"/>
  <c r="AI1668" i="1"/>
  <c r="AB1668" i="1"/>
  <c r="AS1668" i="1"/>
  <c r="AR1668" i="1"/>
  <c r="AE1668" i="1"/>
  <c r="AN1668" i="1"/>
  <c r="X1668" i="1"/>
  <c r="AK1668" i="1"/>
  <c r="L1668" i="1"/>
  <c r="H1668" i="1"/>
  <c r="AH1668" i="1"/>
  <c r="AC1668" i="1"/>
  <c r="AF1668" i="1"/>
  <c r="AX1668" i="1"/>
  <c r="AL1668" i="1"/>
  <c r="AG1668" i="1"/>
  <c r="O1668" i="1"/>
  <c r="AT1668" i="1"/>
  <c r="R1668" i="1"/>
  <c r="I1668" i="1"/>
  <c r="AM1668" i="1"/>
  <c r="AD1668" i="1"/>
  <c r="AJ1668" i="1"/>
  <c r="AU1668" i="1"/>
  <c r="S1668" i="1"/>
  <c r="U1668" i="1"/>
  <c r="Q1668" i="1"/>
  <c r="AD2028" i="1"/>
  <c r="L2028" i="1"/>
  <c r="AK2028" i="1"/>
  <c r="AR2028" i="1"/>
  <c r="V2028" i="1"/>
  <c r="AM2028" i="1"/>
  <c r="AE2028" i="1"/>
  <c r="AT2028" i="1"/>
  <c r="AP2028" i="1"/>
  <c r="AO2028" i="1"/>
  <c r="AL2028" i="1"/>
  <c r="AI2028" i="1"/>
  <c r="S2028" i="1"/>
  <c r="AV2028" i="1"/>
  <c r="AS2028" i="1"/>
  <c r="Q2028" i="1"/>
  <c r="J2028" i="1"/>
  <c r="AB2028" i="1"/>
  <c r="N2028" i="1"/>
  <c r="AF2028" i="1"/>
  <c r="Y2028" i="1"/>
  <c r="T2028" i="1"/>
  <c r="AU2028" i="1"/>
  <c r="O2028" i="1"/>
  <c r="K2028" i="1"/>
  <c r="AH2028" i="1"/>
  <c r="AG2028" i="1"/>
  <c r="AJ2028" i="1"/>
  <c r="AA2028" i="1"/>
  <c r="AC2028" i="1"/>
  <c r="I2028" i="1"/>
  <c r="AX2028" i="1"/>
  <c r="Z2028" i="1"/>
  <c r="W2028" i="1"/>
  <c r="R2028" i="1"/>
  <c r="M2028" i="1"/>
  <c r="AQ2028" i="1"/>
  <c r="U2028" i="1"/>
  <c r="X2028" i="1"/>
  <c r="P2028" i="1"/>
  <c r="H2028" i="1"/>
  <c r="AN2028" i="1"/>
  <c r="AP2089" i="1"/>
  <c r="AR2089" i="1"/>
  <c r="AE2089" i="1"/>
  <c r="AA2089" i="1"/>
  <c r="O2089" i="1"/>
  <c r="AF2089" i="1"/>
  <c r="AL2089" i="1"/>
  <c r="I2089" i="1"/>
  <c r="Q2089" i="1"/>
  <c r="AN2089" i="1"/>
  <c r="Z2089" i="1"/>
  <c r="W2089" i="1"/>
  <c r="T2089" i="1"/>
  <c r="AT2089" i="1"/>
  <c r="M2089" i="1"/>
  <c r="AH2089" i="1"/>
  <c r="AC2089" i="1"/>
  <c r="AJ2089" i="1"/>
  <c r="R2089" i="1"/>
  <c r="V2089" i="1"/>
  <c r="AX2089" i="1"/>
  <c r="J2089" i="1"/>
  <c r="AU2089" i="1"/>
  <c r="AB2089" i="1"/>
  <c r="Y2089" i="1"/>
  <c r="AI2089" i="1"/>
  <c r="K2089" i="1"/>
  <c r="AQ2089" i="1"/>
  <c r="AO2089" i="1"/>
  <c r="H2089" i="1"/>
  <c r="AG2089" i="1"/>
  <c r="X2089" i="1"/>
  <c r="U2089" i="1"/>
  <c r="N2089" i="1"/>
  <c r="S2089" i="1"/>
  <c r="AK2089" i="1"/>
  <c r="L2089" i="1"/>
  <c r="AD2089" i="1"/>
  <c r="AM2089" i="1"/>
  <c r="AS2089" i="1"/>
  <c r="AV2089" i="1"/>
  <c r="P2089" i="1"/>
  <c r="AH2084" i="1"/>
  <c r="AB2084" i="1"/>
  <c r="AA2084" i="1"/>
  <c r="T2084" i="1"/>
  <c r="L2084" i="1"/>
  <c r="Y2084" i="1"/>
  <c r="AC2084" i="1"/>
  <c r="S2084" i="1"/>
  <c r="AS2084" i="1"/>
  <c r="AU2084" i="1"/>
  <c r="AJ2084" i="1"/>
  <c r="R2084" i="1"/>
  <c r="AE2084" i="1"/>
  <c r="Q2084" i="1"/>
  <c r="AT2084" i="1"/>
  <c r="W2084" i="1"/>
  <c r="N2084" i="1"/>
  <c r="AP2084" i="1"/>
  <c r="AQ2084" i="1"/>
  <c r="AO2084" i="1"/>
  <c r="V2084" i="1"/>
  <c r="AV2084" i="1"/>
  <c r="AD2084" i="1"/>
  <c r="I2084" i="1"/>
  <c r="J2084" i="1"/>
  <c r="P2084" i="1"/>
  <c r="AM2084" i="1"/>
  <c r="AR2084" i="1"/>
  <c r="AK2084" i="1"/>
  <c r="AG2084" i="1"/>
  <c r="AF2084" i="1"/>
  <c r="AX2084" i="1"/>
  <c r="Z2084" i="1"/>
  <c r="X2084" i="1"/>
  <c r="H2084" i="1"/>
  <c r="AL2084" i="1"/>
  <c r="K2084" i="1"/>
  <c r="AI2084" i="1"/>
  <c r="AN2084" i="1"/>
  <c r="U2084" i="1"/>
  <c r="M2084" i="1"/>
  <c r="O2084" i="1"/>
  <c r="Z1880" i="1"/>
  <c r="W1880" i="1"/>
  <c r="AI1880" i="1"/>
  <c r="AT1880" i="1"/>
  <c r="H1880" i="1"/>
  <c r="AH1880" i="1"/>
  <c r="AJ1880" i="1"/>
  <c r="AC1880" i="1"/>
  <c r="R1880" i="1"/>
  <c r="K1880" i="1"/>
  <c r="AX1880" i="1"/>
  <c r="AN1880" i="1"/>
  <c r="AV1880" i="1"/>
  <c r="P1880" i="1"/>
  <c r="AP1880" i="1"/>
  <c r="AR1880" i="1"/>
  <c r="Y1880" i="1"/>
  <c r="AA1880" i="1"/>
  <c r="M1880" i="1"/>
  <c r="AF1880" i="1"/>
  <c r="V1880" i="1"/>
  <c r="X1880" i="1"/>
  <c r="AO1880" i="1"/>
  <c r="S1880" i="1"/>
  <c r="U1880" i="1"/>
  <c r="N1880" i="1"/>
  <c r="AE1880" i="1"/>
  <c r="AG1880" i="1"/>
  <c r="AK1880" i="1"/>
  <c r="AL1880" i="1"/>
  <c r="L1880" i="1"/>
  <c r="J1880" i="1"/>
  <c r="AB1880" i="1"/>
  <c r="I1880" i="1"/>
  <c r="T1880" i="1"/>
  <c r="AM1880" i="1"/>
  <c r="Q1880" i="1"/>
  <c r="AQ1880" i="1"/>
  <c r="AU1880" i="1"/>
  <c r="O1880" i="1"/>
  <c r="AS1880" i="1"/>
  <c r="AD1880" i="1"/>
  <c r="AV1824" i="1"/>
  <c r="W1824" i="1"/>
  <c r="T1824" i="1"/>
  <c r="O1824" i="1"/>
  <c r="AP1824" i="1"/>
  <c r="AC1824" i="1"/>
  <c r="N1824" i="1"/>
  <c r="AR1824" i="1"/>
  <c r="Q1824" i="1"/>
  <c r="U1824" i="1"/>
  <c r="AF1824" i="1"/>
  <c r="AK1824" i="1"/>
  <c r="R1824" i="1"/>
  <c r="AD1824" i="1"/>
  <c r="Z1824" i="1"/>
  <c r="S1824" i="1"/>
  <c r="L1824" i="1"/>
  <c r="H1824" i="1"/>
  <c r="X1824" i="1"/>
  <c r="AO1824" i="1"/>
  <c r="AX1824" i="1"/>
  <c r="P1824" i="1"/>
  <c r="AA1824" i="1"/>
  <c r="AE1824" i="1"/>
  <c r="AH1824" i="1"/>
  <c r="AM1824" i="1"/>
  <c r="AG1824" i="1"/>
  <c r="AT1824" i="1"/>
  <c r="AB1824" i="1"/>
  <c r="AI1824" i="1"/>
  <c r="Y1824" i="1"/>
  <c r="AJ1824" i="1"/>
  <c r="AU1824" i="1"/>
  <c r="J1824" i="1"/>
  <c r="AN1824" i="1"/>
  <c r="I1824" i="1"/>
  <c r="M1824" i="1"/>
  <c r="AQ1824" i="1"/>
  <c r="AS1824" i="1"/>
  <c r="V1824" i="1"/>
  <c r="K1824" i="1"/>
  <c r="AL1824" i="1"/>
  <c r="AB2203" i="1"/>
  <c r="AL2203" i="1"/>
  <c r="R2203" i="1"/>
  <c r="Y2203" i="1"/>
  <c r="K2203" i="1"/>
  <c r="AD2203" i="1"/>
  <c r="H2203" i="1"/>
  <c r="AG2203" i="1"/>
  <c r="I2203" i="1"/>
  <c r="Q2203" i="1"/>
  <c r="AX2203" i="1"/>
  <c r="S2203" i="1"/>
  <c r="AF2203" i="1"/>
  <c r="AM2203" i="1"/>
  <c r="AI2203" i="1"/>
  <c r="X2203" i="1"/>
  <c r="AR2203" i="1"/>
  <c r="Z2203" i="1"/>
  <c r="P2203" i="1"/>
  <c r="AT2203" i="1"/>
  <c r="W2203" i="1"/>
  <c r="O2203" i="1"/>
  <c r="AN2203" i="1"/>
  <c r="AH2203" i="1"/>
  <c r="AS2203" i="1"/>
  <c r="T2203" i="1"/>
  <c r="AU2203" i="1"/>
  <c r="J2203" i="1"/>
  <c r="V2203" i="1"/>
  <c r="N2203" i="1"/>
  <c r="AA2203" i="1"/>
  <c r="AQ2203" i="1"/>
  <c r="AC2203" i="1"/>
  <c r="M2203" i="1"/>
  <c r="L2203" i="1"/>
  <c r="AP2203" i="1"/>
  <c r="AJ2203" i="1"/>
  <c r="AV2203" i="1"/>
  <c r="U2203" i="1"/>
  <c r="AE2203" i="1"/>
  <c r="AO2203" i="1"/>
  <c r="AK2203" i="1"/>
  <c r="AX1629" i="1"/>
  <c r="AG1629" i="1"/>
  <c r="AU1629" i="1"/>
  <c r="AN1629" i="1"/>
  <c r="T1629" i="1"/>
  <c r="Y1629" i="1"/>
  <c r="M1629" i="1"/>
  <c r="H1629" i="1"/>
  <c r="AK1629" i="1"/>
  <c r="Z1629" i="1"/>
  <c r="AV1629" i="1"/>
  <c r="AH1629" i="1"/>
  <c r="X1629" i="1"/>
  <c r="AC1629" i="1"/>
  <c r="U1629" i="1"/>
  <c r="AO1629" i="1"/>
  <c r="Q1629" i="1"/>
  <c r="AB1629" i="1"/>
  <c r="AD1629" i="1"/>
  <c r="AA1629" i="1"/>
  <c r="AI1629" i="1"/>
  <c r="AL1629" i="1"/>
  <c r="L1629" i="1"/>
  <c r="N1629" i="1"/>
  <c r="I1629" i="1"/>
  <c r="V1629" i="1"/>
  <c r="R1629" i="1"/>
  <c r="S1629" i="1"/>
  <c r="W1629" i="1"/>
  <c r="J1629" i="1"/>
  <c r="AS1629" i="1"/>
  <c r="O1629" i="1"/>
  <c r="AJ1629" i="1"/>
  <c r="P1629" i="1"/>
  <c r="AR1629" i="1"/>
  <c r="AE1629" i="1"/>
  <c r="AQ1629" i="1"/>
  <c r="K1629" i="1"/>
  <c r="AF1629" i="1"/>
  <c r="AM1629" i="1"/>
  <c r="AP1629" i="1"/>
  <c r="AT1629" i="1"/>
  <c r="S1829" i="1"/>
  <c r="P1829" i="1"/>
  <c r="AT1829" i="1"/>
  <c r="J1829" i="1"/>
  <c r="AE1829" i="1"/>
  <c r="AK1829" i="1"/>
  <c r="AJ1829" i="1"/>
  <c r="AF1829" i="1"/>
  <c r="AP1829" i="1"/>
  <c r="AA1829" i="1"/>
  <c r="V1829" i="1"/>
  <c r="AG1829" i="1"/>
  <c r="U1829" i="1"/>
  <c r="AL1829" i="1"/>
  <c r="O1829" i="1"/>
  <c r="I1829" i="1"/>
  <c r="Z1829" i="1"/>
  <c r="X1829" i="1"/>
  <c r="AR1829" i="1"/>
  <c r="AO1829" i="1"/>
  <c r="AQ1829" i="1"/>
  <c r="L1829" i="1"/>
  <c r="AM1829" i="1"/>
  <c r="AB1829" i="1"/>
  <c r="Q1829" i="1"/>
  <c r="N1829" i="1"/>
  <c r="AN1829" i="1"/>
  <c r="K1829" i="1"/>
  <c r="AU1829" i="1"/>
  <c r="R1829" i="1"/>
  <c r="AS1829" i="1"/>
  <c r="AH1829" i="1"/>
  <c r="Y1829" i="1"/>
  <c r="AC1829" i="1"/>
  <c r="AD1829" i="1"/>
  <c r="T1829" i="1"/>
  <c r="H1829" i="1"/>
  <c r="AV1829" i="1"/>
  <c r="AI1829" i="1"/>
  <c r="M1829" i="1"/>
  <c r="W1829" i="1"/>
  <c r="AX1829" i="1"/>
  <c r="AJ1556" i="1"/>
  <c r="AL1556" i="1"/>
  <c r="AA1556" i="1"/>
  <c r="AS1556" i="1"/>
  <c r="W1556" i="1"/>
  <c r="AF1556" i="1"/>
  <c r="AD1556" i="1"/>
  <c r="AO1556" i="1"/>
  <c r="AQ1556" i="1"/>
  <c r="AR1556" i="1"/>
  <c r="J1556" i="1"/>
  <c r="AH1556" i="1"/>
  <c r="H1556" i="1"/>
  <c r="K1556" i="1"/>
  <c r="S1556" i="1"/>
  <c r="AV1556" i="1"/>
  <c r="Y1556" i="1"/>
  <c r="X1556" i="1"/>
  <c r="AM1556" i="1"/>
  <c r="AP1556" i="1"/>
  <c r="T1556" i="1"/>
  <c r="M1556" i="1"/>
  <c r="U1556" i="1"/>
  <c r="AU1556" i="1"/>
  <c r="Q1556" i="1"/>
  <c r="V1556" i="1"/>
  <c r="AI1556" i="1"/>
  <c r="AT1556" i="1"/>
  <c r="AB1556" i="1"/>
  <c r="O1556" i="1"/>
  <c r="AE1556" i="1"/>
  <c r="AN1556" i="1"/>
  <c r="R1556" i="1"/>
  <c r="AG1556" i="1"/>
  <c r="AC1556" i="1"/>
  <c r="I1556" i="1"/>
  <c r="AK1556" i="1"/>
  <c r="P1556" i="1"/>
  <c r="L1556" i="1"/>
  <c r="AX1556" i="1"/>
  <c r="Z1556" i="1"/>
  <c r="N1556" i="1"/>
  <c r="AM1642" i="1"/>
  <c r="AJ1642" i="1"/>
  <c r="AF1642" i="1"/>
  <c r="J1642" i="1"/>
  <c r="X1642" i="1"/>
  <c r="S1642" i="1"/>
  <c r="I1642" i="1"/>
  <c r="AL1642" i="1"/>
  <c r="AN1642" i="1"/>
  <c r="AE1642" i="1"/>
  <c r="M1642" i="1"/>
  <c r="V1642" i="1"/>
  <c r="AA1642" i="1"/>
  <c r="AV1642" i="1"/>
  <c r="Y1642" i="1"/>
  <c r="AI1642" i="1"/>
  <c r="AD1642" i="1"/>
  <c r="Q1642" i="1"/>
  <c r="AO1642" i="1"/>
  <c r="AS1642" i="1"/>
  <c r="AH1642" i="1"/>
  <c r="R1642" i="1"/>
  <c r="AR1642" i="1"/>
  <c r="L1642" i="1"/>
  <c r="AG1642" i="1"/>
  <c r="N1642" i="1"/>
  <c r="T1642" i="1"/>
  <c r="AP1642" i="1"/>
  <c r="U1642" i="1"/>
  <c r="AB1642" i="1"/>
  <c r="AX1642" i="1"/>
  <c r="O1642" i="1"/>
  <c r="K1642" i="1"/>
  <c r="W1642" i="1"/>
  <c r="AU1642" i="1"/>
  <c r="AQ1642" i="1"/>
  <c r="AK1642" i="1"/>
  <c r="AT1642" i="1"/>
  <c r="P1642" i="1"/>
  <c r="Z1642" i="1"/>
  <c r="H1642" i="1"/>
  <c r="AC1642" i="1"/>
  <c r="AA1690" i="1"/>
  <c r="Z1690" i="1"/>
  <c r="Q1690" i="1"/>
  <c r="AP1690" i="1"/>
  <c r="AR1690" i="1"/>
  <c r="AJ1690" i="1"/>
  <c r="P1690" i="1"/>
  <c r="AU1690" i="1"/>
  <c r="AK1690" i="1"/>
  <c r="L1690" i="1"/>
  <c r="AQ1690" i="1"/>
  <c r="AC1690" i="1"/>
  <c r="AL1690" i="1"/>
  <c r="S1690" i="1"/>
  <c r="W1690" i="1"/>
  <c r="R1690" i="1"/>
  <c r="X1690" i="1"/>
  <c r="Y1690" i="1"/>
  <c r="AS1690" i="1"/>
  <c r="U1690" i="1"/>
  <c r="AX1690" i="1"/>
  <c r="AH1690" i="1"/>
  <c r="I1690" i="1"/>
  <c r="AV1690" i="1"/>
  <c r="AG1690" i="1"/>
  <c r="H1690" i="1"/>
  <c r="K1690" i="1"/>
  <c r="V1690" i="1"/>
  <c r="AN1690" i="1"/>
  <c r="AB1690" i="1"/>
  <c r="M1690" i="1"/>
  <c r="AF1690" i="1"/>
  <c r="AE1690" i="1"/>
  <c r="J1690" i="1"/>
  <c r="AT1690" i="1"/>
  <c r="O1690" i="1"/>
  <c r="N1690" i="1"/>
  <c r="AM1690" i="1"/>
  <c r="T1690" i="1"/>
  <c r="AI1690" i="1"/>
  <c r="AO1690" i="1"/>
  <c r="AD1690" i="1"/>
  <c r="U1994" i="1"/>
  <c r="O1994" i="1"/>
  <c r="AJ1994" i="1"/>
  <c r="AA1994" i="1"/>
  <c r="AU1994" i="1"/>
  <c r="AE1994" i="1"/>
  <c r="AG1994" i="1"/>
  <c r="AP1994" i="1"/>
  <c r="AI1994" i="1"/>
  <c r="AB1994" i="1"/>
  <c r="AF1994" i="1"/>
  <c r="Z1994" i="1"/>
  <c r="AL1994" i="1"/>
  <c r="L1994" i="1"/>
  <c r="H1994" i="1"/>
  <c r="P1994" i="1"/>
  <c r="AK1994" i="1"/>
  <c r="N1994" i="1"/>
  <c r="I1994" i="1"/>
  <c r="V1994" i="1"/>
  <c r="X1994" i="1"/>
  <c r="AH1994" i="1"/>
  <c r="AQ1994" i="1"/>
  <c r="AC1994" i="1"/>
  <c r="AD1994" i="1"/>
  <c r="AT1994" i="1"/>
  <c r="S1994" i="1"/>
  <c r="Y1994" i="1"/>
  <c r="M1994" i="1"/>
  <c r="AM1994" i="1"/>
  <c r="K1994" i="1"/>
  <c r="AX1994" i="1"/>
  <c r="T1994" i="1"/>
  <c r="AR1994" i="1"/>
  <c r="AV1994" i="1"/>
  <c r="AN1994" i="1"/>
  <c r="AS1994" i="1"/>
  <c r="AO1994" i="1"/>
  <c r="Q1994" i="1"/>
  <c r="W1994" i="1"/>
  <c r="J1994" i="1"/>
  <c r="R1994" i="1"/>
  <c r="AU1863" i="1"/>
  <c r="M1863" i="1"/>
  <c r="AI1863" i="1"/>
  <c r="AM1863" i="1"/>
  <c r="AD1863" i="1"/>
  <c r="U1863" i="1"/>
  <c r="AS1863" i="1"/>
  <c r="S1863" i="1"/>
  <c r="Y1863" i="1"/>
  <c r="Q1863" i="1"/>
  <c r="AE1863" i="1"/>
  <c r="AB1863" i="1"/>
  <c r="AO1863" i="1"/>
  <c r="AN1863" i="1"/>
  <c r="AJ1863" i="1"/>
  <c r="AQ1863" i="1"/>
  <c r="AR1863" i="1"/>
  <c r="I1863" i="1"/>
  <c r="AG1863" i="1"/>
  <c r="P1863" i="1"/>
  <c r="AX1863" i="1"/>
  <c r="O1863" i="1"/>
  <c r="R1863" i="1"/>
  <c r="AL1863" i="1"/>
  <c r="V1863" i="1"/>
  <c r="L1863" i="1"/>
  <c r="AC1863" i="1"/>
  <c r="X1863" i="1"/>
  <c r="T1863" i="1"/>
  <c r="Z1863" i="1"/>
  <c r="AF1863" i="1"/>
  <c r="K1863" i="1"/>
  <c r="AT1863" i="1"/>
  <c r="H1863" i="1"/>
  <c r="AV1863" i="1"/>
  <c r="AA1863" i="1"/>
  <c r="W1863" i="1"/>
  <c r="N1863" i="1"/>
  <c r="AH1863" i="1"/>
  <c r="AK1863" i="1"/>
  <c r="AP1863" i="1"/>
  <c r="J1863" i="1"/>
  <c r="AX1626" i="1"/>
  <c r="AG1626" i="1"/>
  <c r="AD1626" i="1"/>
  <c r="Q1626" i="1"/>
  <c r="AK1626" i="1"/>
  <c r="N1626" i="1"/>
  <c r="AE1626" i="1"/>
  <c r="AO1626" i="1"/>
  <c r="X1626" i="1"/>
  <c r="AS1626" i="1"/>
  <c r="AP1626" i="1"/>
  <c r="S1626" i="1"/>
  <c r="T1626" i="1"/>
  <c r="AN1626" i="1"/>
  <c r="Z1626" i="1"/>
  <c r="K1626" i="1"/>
  <c r="J1626" i="1"/>
  <c r="AU1626" i="1"/>
  <c r="U1626" i="1"/>
  <c r="AM1626" i="1"/>
  <c r="AA1626" i="1"/>
  <c r="AT1626" i="1"/>
  <c r="L1626" i="1"/>
  <c r="W1626" i="1"/>
  <c r="AR1626" i="1"/>
  <c r="M1626" i="1"/>
  <c r="H1626" i="1"/>
  <c r="AI1626" i="1"/>
  <c r="AQ1626" i="1"/>
  <c r="AL1626" i="1"/>
  <c r="AV1626" i="1"/>
  <c r="AJ1626" i="1"/>
  <c r="I1626" i="1"/>
  <c r="P1626" i="1"/>
  <c r="V1626" i="1"/>
  <c r="AC1626" i="1"/>
  <c r="R1626" i="1"/>
  <c r="O1626" i="1"/>
  <c r="Y1626" i="1"/>
  <c r="AH1626" i="1"/>
  <c r="AF1626" i="1"/>
  <c r="AB1626" i="1"/>
  <c r="AS2218" i="1"/>
  <c r="AR2218" i="1"/>
  <c r="AB2218" i="1"/>
  <c r="AF2218" i="1"/>
  <c r="AQ2218" i="1"/>
  <c r="AC2218" i="1"/>
  <c r="N2218" i="1"/>
  <c r="R2218" i="1"/>
  <c r="H2218" i="1"/>
  <c r="P2218" i="1"/>
  <c r="AK2218" i="1"/>
  <c r="J2218" i="1"/>
  <c r="U2218" i="1"/>
  <c r="AV2218" i="1"/>
  <c r="AG2218" i="1"/>
  <c r="AE2218" i="1"/>
  <c r="AX2218" i="1"/>
  <c r="K2218" i="1"/>
  <c r="AJ2218" i="1"/>
  <c r="AH2218" i="1"/>
  <c r="AN2218" i="1"/>
  <c r="AL2218" i="1"/>
  <c r="AA2218" i="1"/>
  <c r="AT2218" i="1"/>
  <c r="S2218" i="1"/>
  <c r="AD2218" i="1"/>
  <c r="Z2218" i="1"/>
  <c r="Y2218" i="1"/>
  <c r="L2218" i="1"/>
  <c r="Q2218" i="1"/>
  <c r="I2218" i="1"/>
  <c r="W2218" i="1"/>
  <c r="AI2218" i="1"/>
  <c r="T2218" i="1"/>
  <c r="AO2218" i="1"/>
  <c r="O2218" i="1"/>
  <c r="M2218" i="1"/>
  <c r="V2218" i="1"/>
  <c r="X2218" i="1"/>
  <c r="AP2218" i="1"/>
  <c r="AU2218" i="1"/>
  <c r="AM2218" i="1"/>
  <c r="K2131" i="1"/>
  <c r="U2131" i="1"/>
  <c r="V2131" i="1"/>
  <c r="AU2131" i="1"/>
  <c r="AG2131" i="1"/>
  <c r="L2131" i="1"/>
  <c r="AT2131" i="1"/>
  <c r="W2131" i="1"/>
  <c r="Y2131" i="1"/>
  <c r="AD2131" i="1"/>
  <c r="AH2131" i="1"/>
  <c r="AB2131" i="1"/>
  <c r="I2131" i="1"/>
  <c r="AE2131" i="1"/>
  <c r="AF2131" i="1"/>
  <c r="S2131" i="1"/>
  <c r="N2131" i="1"/>
  <c r="X2131" i="1"/>
  <c r="AR2131" i="1"/>
  <c r="J2131" i="1"/>
  <c r="AX2131" i="1"/>
  <c r="R2131" i="1"/>
  <c r="Q2131" i="1"/>
  <c r="AC2131" i="1"/>
  <c r="H2131" i="1"/>
  <c r="AP2131" i="1"/>
  <c r="AV2131" i="1"/>
  <c r="Z2131" i="1"/>
  <c r="P2131" i="1"/>
  <c r="AS2131" i="1"/>
  <c r="AA2131" i="1"/>
  <c r="AL2131" i="1"/>
  <c r="AO2131" i="1"/>
  <c r="AM2131" i="1"/>
  <c r="AI2131" i="1"/>
  <c r="AQ2131" i="1"/>
  <c r="O2131" i="1"/>
  <c r="M2131" i="1"/>
  <c r="T2131" i="1"/>
  <c r="AJ2131" i="1"/>
  <c r="AK2131" i="1"/>
  <c r="AN2131" i="1"/>
  <c r="X1852" i="1"/>
  <c r="Z1852" i="1"/>
  <c r="O1852" i="1"/>
  <c r="AR1852" i="1"/>
  <c r="U1852" i="1"/>
  <c r="P1852" i="1"/>
  <c r="AL1852" i="1"/>
  <c r="AK1852" i="1"/>
  <c r="AD1852" i="1"/>
  <c r="V1852" i="1"/>
  <c r="AX1852" i="1"/>
  <c r="AP1852" i="1"/>
  <c r="AS1852" i="1"/>
  <c r="K1852" i="1"/>
  <c r="T1852" i="1"/>
  <c r="AE1852" i="1"/>
  <c r="AN1852" i="1"/>
  <c r="N1852" i="1"/>
  <c r="Q1852" i="1"/>
  <c r="W1852" i="1"/>
  <c r="I1852" i="1"/>
  <c r="AV1852" i="1"/>
  <c r="AJ1852" i="1"/>
  <c r="AT1852" i="1"/>
  <c r="AO1852" i="1"/>
  <c r="AF1852" i="1"/>
  <c r="R1852" i="1"/>
  <c r="L1852" i="1"/>
  <c r="Y1852" i="1"/>
  <c r="AH1852" i="1"/>
  <c r="M1852" i="1"/>
  <c r="AB1852" i="1"/>
  <c r="AU1852" i="1"/>
  <c r="AM1852" i="1"/>
  <c r="AQ1852" i="1"/>
  <c r="AA1852" i="1"/>
  <c r="H1852" i="1"/>
  <c r="AG1852" i="1"/>
  <c r="S1852" i="1"/>
  <c r="AC1852" i="1"/>
  <c r="J1852" i="1"/>
  <c r="AI1852" i="1"/>
  <c r="Y1911" i="1"/>
  <c r="L1911" i="1"/>
  <c r="I1911" i="1"/>
  <c r="K1911" i="1"/>
  <c r="AO1911" i="1"/>
  <c r="R1911" i="1"/>
  <c r="AD1911" i="1"/>
  <c r="W1911" i="1"/>
  <c r="AM1911" i="1"/>
  <c r="AB1911" i="1"/>
  <c r="AE1911" i="1"/>
  <c r="M1911" i="1"/>
  <c r="AQ1911" i="1"/>
  <c r="AH1911" i="1"/>
  <c r="V1911" i="1"/>
  <c r="AX1911" i="1"/>
  <c r="O1911" i="1"/>
  <c r="AT1911" i="1"/>
  <c r="AC1911" i="1"/>
  <c r="J1911" i="1"/>
  <c r="AA1911" i="1"/>
  <c r="U1911" i="1"/>
  <c r="AR1911" i="1"/>
  <c r="AF1911" i="1"/>
  <c r="P1911" i="1"/>
  <c r="AK1911" i="1"/>
  <c r="AJ1911" i="1"/>
  <c r="Z1911" i="1"/>
  <c r="Q1911" i="1"/>
  <c r="AP1911" i="1"/>
  <c r="AG1911" i="1"/>
  <c r="X1911" i="1"/>
  <c r="S1911" i="1"/>
  <c r="AI1911" i="1"/>
  <c r="AU1911" i="1"/>
  <c r="H1911" i="1"/>
  <c r="AV1911" i="1"/>
  <c r="N1911" i="1"/>
  <c r="AS1911" i="1"/>
  <c r="AN1911" i="1"/>
  <c r="T1911" i="1"/>
  <c r="AL1911" i="1"/>
  <c r="AG1802" i="1"/>
  <c r="AN1802" i="1"/>
  <c r="AL1802" i="1"/>
  <c r="AJ1802" i="1"/>
  <c r="R1802" i="1"/>
  <c r="AO1802" i="1"/>
  <c r="K1802" i="1"/>
  <c r="AB1802" i="1"/>
  <c r="T1802" i="1"/>
  <c r="AA1802" i="1"/>
  <c r="AX1802" i="1"/>
  <c r="AK1802" i="1"/>
  <c r="H1802" i="1"/>
  <c r="Z1802" i="1"/>
  <c r="AR1802" i="1"/>
  <c r="J1802" i="1"/>
  <c r="AF1802" i="1"/>
  <c r="U1802" i="1"/>
  <c r="S1802" i="1"/>
  <c r="AT1802" i="1"/>
  <c r="AP1802" i="1"/>
  <c r="AC1802" i="1"/>
  <c r="AI1802" i="1"/>
  <c r="AU1802" i="1"/>
  <c r="X1802" i="1"/>
  <c r="AE1802" i="1"/>
  <c r="AM1802" i="1"/>
  <c r="AV1802" i="1"/>
  <c r="N1802" i="1"/>
  <c r="AS1802" i="1"/>
  <c r="P1802" i="1"/>
  <c r="L1802" i="1"/>
  <c r="I1802" i="1"/>
  <c r="Y1802" i="1"/>
  <c r="AQ1802" i="1"/>
  <c r="V1802" i="1"/>
  <c r="AD1802" i="1"/>
  <c r="M1802" i="1"/>
  <c r="O1802" i="1"/>
  <c r="AH1802" i="1"/>
  <c r="Q1802" i="1"/>
  <c r="W1802" i="1"/>
  <c r="AC1977" i="1"/>
  <c r="T1977" i="1"/>
  <c r="H1977" i="1"/>
  <c r="Z1977" i="1"/>
  <c r="AN1977" i="1"/>
  <c r="AD1977" i="1"/>
  <c r="Y1977" i="1"/>
  <c r="AV1977" i="1"/>
  <c r="U1977" i="1"/>
  <c r="AI1977" i="1"/>
  <c r="AX1977" i="1"/>
  <c r="S1977" i="1"/>
  <c r="AB1977" i="1"/>
  <c r="K1977" i="1"/>
  <c r="AR1977" i="1"/>
  <c r="AS1977" i="1"/>
  <c r="O1977" i="1"/>
  <c r="Q1977" i="1"/>
  <c r="AP1977" i="1"/>
  <c r="AA1977" i="1"/>
  <c r="AJ1977" i="1"/>
  <c r="R1977" i="1"/>
  <c r="I1977" i="1"/>
  <c r="AM1977" i="1"/>
  <c r="AT1977" i="1"/>
  <c r="V1977" i="1"/>
  <c r="AG1977" i="1"/>
  <c r="AE1977" i="1"/>
  <c r="L1977" i="1"/>
  <c r="AH1977" i="1"/>
  <c r="AO1977" i="1"/>
  <c r="M1977" i="1"/>
  <c r="X1977" i="1"/>
  <c r="AF1977" i="1"/>
  <c r="P1977" i="1"/>
  <c r="AQ1977" i="1"/>
  <c r="AU1977" i="1"/>
  <c r="AL1977" i="1"/>
  <c r="AK1977" i="1"/>
  <c r="N1977" i="1"/>
  <c r="W1977" i="1"/>
  <c r="J1977" i="1"/>
  <c r="P1634" i="1"/>
  <c r="AH1634" i="1"/>
  <c r="K1634" i="1"/>
  <c r="AC1634" i="1"/>
  <c r="M1634" i="1"/>
  <c r="J1634" i="1"/>
  <c r="X1634" i="1"/>
  <c r="AA1634" i="1"/>
  <c r="AO1634" i="1"/>
  <c r="AB1634" i="1"/>
  <c r="AX1634" i="1"/>
  <c r="AK1634" i="1"/>
  <c r="AD1634" i="1"/>
  <c r="AQ1634" i="1"/>
  <c r="O1634" i="1"/>
  <c r="Y1634" i="1"/>
  <c r="AF1634" i="1"/>
  <c r="T1634" i="1"/>
  <c r="U1634" i="1"/>
  <c r="AN1634" i="1"/>
  <c r="I1634" i="1"/>
  <c r="AL1634" i="1"/>
  <c r="AS1634" i="1"/>
  <c r="AI1634" i="1"/>
  <c r="AJ1634" i="1"/>
  <c r="Z1634" i="1"/>
  <c r="AM1634" i="1"/>
  <c r="AV1634" i="1"/>
  <c r="AR1634" i="1"/>
  <c r="Q1634" i="1"/>
  <c r="S1634" i="1"/>
  <c r="AE1634" i="1"/>
  <c r="W1634" i="1"/>
  <c r="H1634" i="1"/>
  <c r="AU1634" i="1"/>
  <c r="L1634" i="1"/>
  <c r="AP1634" i="1"/>
  <c r="N1634" i="1"/>
  <c r="R1634" i="1"/>
  <c r="AG1634" i="1"/>
  <c r="V1634" i="1"/>
  <c r="AT1634" i="1"/>
  <c r="K1780" i="1"/>
  <c r="AK1780" i="1"/>
  <c r="H1780" i="1"/>
  <c r="AL1780" i="1"/>
  <c r="J1780" i="1"/>
  <c r="AR1780" i="1"/>
  <c r="AF1780" i="1"/>
  <c r="AD1780" i="1"/>
  <c r="AH1780" i="1"/>
  <c r="AB1780" i="1"/>
  <c r="AG1780" i="1"/>
  <c r="AS1780" i="1"/>
  <c r="X1780" i="1"/>
  <c r="Z1780" i="1"/>
  <c r="O1780" i="1"/>
  <c r="AQ1780" i="1"/>
  <c r="AA1780" i="1"/>
  <c r="P1780" i="1"/>
  <c r="AC1780" i="1"/>
  <c r="AP1780" i="1"/>
  <c r="T1780" i="1"/>
  <c r="Y1780" i="1"/>
  <c r="I1780" i="1"/>
  <c r="R1780" i="1"/>
  <c r="M1780" i="1"/>
  <c r="AV1780" i="1"/>
  <c r="AJ1780" i="1"/>
  <c r="AM1780" i="1"/>
  <c r="AT1780" i="1"/>
  <c r="W1780" i="1"/>
  <c r="AI1780" i="1"/>
  <c r="AX1780" i="1"/>
  <c r="AN1780" i="1"/>
  <c r="AO1780" i="1"/>
  <c r="Q1780" i="1"/>
  <c r="AE1780" i="1"/>
  <c r="N1780" i="1"/>
  <c r="L1780" i="1"/>
  <c r="V1780" i="1"/>
  <c r="U1780" i="1"/>
  <c r="S1780" i="1"/>
  <c r="AU1780" i="1"/>
  <c r="P1844" i="1"/>
  <c r="AU1844" i="1"/>
  <c r="AM1844" i="1"/>
  <c r="M1844" i="1"/>
  <c r="AB1844" i="1"/>
  <c r="AA1844" i="1"/>
  <c r="AD1844" i="1"/>
  <c r="AL1844" i="1"/>
  <c r="X1844" i="1"/>
  <c r="H1844" i="1"/>
  <c r="N1844" i="1"/>
  <c r="AF1844" i="1"/>
  <c r="AH1844" i="1"/>
  <c r="R1844" i="1"/>
  <c r="AI1844" i="1"/>
  <c r="AR1844" i="1"/>
  <c r="V1844" i="1"/>
  <c r="AJ1844" i="1"/>
  <c r="Q1844" i="1"/>
  <c r="S1844" i="1"/>
  <c r="AK1844" i="1"/>
  <c r="AX1844" i="1"/>
  <c r="AC1844" i="1"/>
  <c r="AT1844" i="1"/>
  <c r="I1844" i="1"/>
  <c r="O1844" i="1"/>
  <c r="K1844" i="1"/>
  <c r="W1844" i="1"/>
  <c r="L1844" i="1"/>
  <c r="Y1844" i="1"/>
  <c r="AQ1844" i="1"/>
  <c r="AS1844" i="1"/>
  <c r="Z1844" i="1"/>
  <c r="AP1844" i="1"/>
  <c r="AG1844" i="1"/>
  <c r="AV1844" i="1"/>
  <c r="AN1844" i="1"/>
  <c r="T1844" i="1"/>
  <c r="AE1844" i="1"/>
  <c r="J1844" i="1"/>
  <c r="AO1844" i="1"/>
  <c r="U1844" i="1"/>
  <c r="Q2208" i="1"/>
  <c r="AN2208" i="1"/>
  <c r="K2208" i="1"/>
  <c r="AR2208" i="1"/>
  <c r="AT2208" i="1"/>
  <c r="AU2208" i="1"/>
  <c r="AI2208" i="1"/>
  <c r="AK2208" i="1"/>
  <c r="AB2208" i="1"/>
  <c r="L2208" i="1"/>
  <c r="AM2208" i="1"/>
  <c r="R2208" i="1"/>
  <c r="AP2208" i="1"/>
  <c r="V2208" i="1"/>
  <c r="AS2208" i="1"/>
  <c r="O2208" i="1"/>
  <c r="J2208" i="1"/>
  <c r="Y2208" i="1"/>
  <c r="AF2208" i="1"/>
  <c r="P2208" i="1"/>
  <c r="AX2208" i="1"/>
  <c r="AD2208" i="1"/>
  <c r="AQ2208" i="1"/>
  <c r="Z2208" i="1"/>
  <c r="M2208" i="1"/>
  <c r="AE2208" i="1"/>
  <c r="U2208" i="1"/>
  <c r="AC2208" i="1"/>
  <c r="AH2208" i="1"/>
  <c r="AV2208" i="1"/>
  <c r="I2208" i="1"/>
  <c r="AJ2208" i="1"/>
  <c r="AO2208" i="1"/>
  <c r="N2208" i="1"/>
  <c r="S2208" i="1"/>
  <c r="H2208" i="1"/>
  <c r="W2208" i="1"/>
  <c r="X2208" i="1"/>
  <c r="T2208" i="1"/>
  <c r="AL2208" i="1"/>
  <c r="AA2208" i="1"/>
  <c r="AG2208" i="1"/>
  <c r="AX1564" i="1"/>
  <c r="W1564" i="1"/>
  <c r="K1564" i="1"/>
  <c r="AD1564" i="1"/>
  <c r="AO1564" i="1"/>
  <c r="AK1564" i="1"/>
  <c r="Q1564" i="1"/>
  <c r="AU1564" i="1"/>
  <c r="N1564" i="1"/>
  <c r="AS1564" i="1"/>
  <c r="AE1564" i="1"/>
  <c r="J1564" i="1"/>
  <c r="AR1564" i="1"/>
  <c r="Y1564" i="1"/>
  <c r="AB1564" i="1"/>
  <c r="R1564" i="1"/>
  <c r="X1564" i="1"/>
  <c r="AM1564" i="1"/>
  <c r="AN1564" i="1"/>
  <c r="AT1564" i="1"/>
  <c r="AH1564" i="1"/>
  <c r="M1564" i="1"/>
  <c r="Z1564" i="1"/>
  <c r="P1564" i="1"/>
  <c r="L1564" i="1"/>
  <c r="U1564" i="1"/>
  <c r="AJ1564" i="1"/>
  <c r="AP1564" i="1"/>
  <c r="AF1564" i="1"/>
  <c r="O1564" i="1"/>
  <c r="I1564" i="1"/>
  <c r="AA1564" i="1"/>
  <c r="H1564" i="1"/>
  <c r="AI1564" i="1"/>
  <c r="T1564" i="1"/>
  <c r="AV1564" i="1"/>
  <c r="AL1564" i="1"/>
  <c r="AC1564" i="1"/>
  <c r="AG1564" i="1"/>
  <c r="S1564" i="1"/>
  <c r="AQ1564" i="1"/>
  <c r="V1564" i="1"/>
  <c r="AH1823" i="1"/>
  <c r="X1823" i="1"/>
  <c r="AO1823" i="1"/>
  <c r="J1823" i="1"/>
  <c r="AI1823" i="1"/>
  <c r="S1823" i="1"/>
  <c r="N1823" i="1"/>
  <c r="AE1823" i="1"/>
  <c r="AT1823" i="1"/>
  <c r="AJ1823" i="1"/>
  <c r="L1823" i="1"/>
  <c r="AD1823" i="1"/>
  <c r="U1823" i="1"/>
  <c r="O1823" i="1"/>
  <c r="AS1823" i="1"/>
  <c r="AP1823" i="1"/>
  <c r="W1823" i="1"/>
  <c r="Z1823" i="1"/>
  <c r="V1823" i="1"/>
  <c r="AR1823" i="1"/>
  <c r="AV1823" i="1"/>
  <c r="AA1823" i="1"/>
  <c r="AC1823" i="1"/>
  <c r="AQ1823" i="1"/>
  <c r="R1823" i="1"/>
  <c r="T1823" i="1"/>
  <c r="AB1823" i="1"/>
  <c r="AL1823" i="1"/>
  <c r="H1823" i="1"/>
  <c r="I1823" i="1"/>
  <c r="AU1823" i="1"/>
  <c r="AK1823" i="1"/>
  <c r="AX1823" i="1"/>
  <c r="AF1823" i="1"/>
  <c r="M1823" i="1"/>
  <c r="Q1823" i="1"/>
  <c r="P1823" i="1"/>
  <c r="Y1823" i="1"/>
  <c r="AG1823" i="1"/>
  <c r="AM1823" i="1"/>
  <c r="AN1823" i="1"/>
  <c r="K1823" i="1"/>
  <c r="AH2077" i="1"/>
  <c r="AE2077" i="1"/>
  <c r="AK2077" i="1"/>
  <c r="H2077" i="1"/>
  <c r="AN2077" i="1"/>
  <c r="AQ2077" i="1"/>
  <c r="AP2077" i="1"/>
  <c r="O2077" i="1"/>
  <c r="M2077" i="1"/>
  <c r="AF2077" i="1"/>
  <c r="AG2077" i="1"/>
  <c r="K2077" i="1"/>
  <c r="AT2077" i="1"/>
  <c r="AC2077" i="1"/>
  <c r="AS2077" i="1"/>
  <c r="Q2077" i="1"/>
  <c r="T2077" i="1"/>
  <c r="AU2077" i="1"/>
  <c r="R2077" i="1"/>
  <c r="AJ2077" i="1"/>
  <c r="Y2077" i="1"/>
  <c r="AL2077" i="1"/>
  <c r="P2077" i="1"/>
  <c r="Z2077" i="1"/>
  <c r="V2077" i="1"/>
  <c r="N2077" i="1"/>
  <c r="AV2077" i="1"/>
  <c r="AM2077" i="1"/>
  <c r="W2077" i="1"/>
  <c r="X2077" i="1"/>
  <c r="AR2077" i="1"/>
  <c r="AX2077" i="1"/>
  <c r="AD2077" i="1"/>
  <c r="AI2077" i="1"/>
  <c r="I2077" i="1"/>
  <c r="S2077" i="1"/>
  <c r="U2077" i="1"/>
  <c r="AB2077" i="1"/>
  <c r="AA2077" i="1"/>
  <c r="AO2077" i="1"/>
  <c r="L2077" i="1"/>
  <c r="J2077" i="1"/>
  <c r="Q1997" i="1"/>
  <c r="AP1997" i="1"/>
  <c r="S1997" i="1"/>
  <c r="AA1997" i="1"/>
  <c r="AS1997" i="1"/>
  <c r="AV1997" i="1"/>
  <c r="U1997" i="1"/>
  <c r="AQ1997" i="1"/>
  <c r="AM1997" i="1"/>
  <c r="AR1997" i="1"/>
  <c r="L1997" i="1"/>
  <c r="Z1997" i="1"/>
  <c r="T1997" i="1"/>
  <c r="AD1997" i="1"/>
  <c r="AC1997" i="1"/>
  <c r="P1997" i="1"/>
  <c r="K1997" i="1"/>
  <c r="AF1997" i="1"/>
  <c r="H1997" i="1"/>
  <c r="AN1997" i="1"/>
  <c r="AH1997" i="1"/>
  <c r="O1997" i="1"/>
  <c r="M1997" i="1"/>
  <c r="AI1997" i="1"/>
  <c r="Y1997" i="1"/>
  <c r="AJ1997" i="1"/>
  <c r="AK1997" i="1"/>
  <c r="AT1997" i="1"/>
  <c r="AB1997" i="1"/>
  <c r="R1997" i="1"/>
  <c r="AG1997" i="1"/>
  <c r="AE1997" i="1"/>
  <c r="V1997" i="1"/>
  <c r="N1997" i="1"/>
  <c r="I1997" i="1"/>
  <c r="AX1997" i="1"/>
  <c r="J1997" i="1"/>
  <c r="AL1997" i="1"/>
  <c r="AO1997" i="1"/>
  <c r="X1997" i="1"/>
  <c r="AU1997" i="1"/>
  <c r="W1997" i="1"/>
  <c r="L1566" i="1"/>
  <c r="AP1566" i="1"/>
  <c r="AQ1566" i="1"/>
  <c r="V1566" i="1"/>
  <c r="AL1566" i="1"/>
  <c r="O1566" i="1"/>
  <c r="AO1566" i="1"/>
  <c r="P1566" i="1"/>
  <c r="AA1566" i="1"/>
  <c r="AE1566" i="1"/>
  <c r="S1566" i="1"/>
  <c r="AB1566" i="1"/>
  <c r="Y1566" i="1"/>
  <c r="Q1566" i="1"/>
  <c r="I1566" i="1"/>
  <c r="H1566" i="1"/>
  <c r="AK1566" i="1"/>
  <c r="W1566" i="1"/>
  <c r="AV1566" i="1"/>
  <c r="AI1566" i="1"/>
  <c r="AM1566" i="1"/>
  <c r="AX1566" i="1"/>
  <c r="N1566" i="1"/>
  <c r="K1566" i="1"/>
  <c r="AT1566" i="1"/>
  <c r="AG1566" i="1"/>
  <c r="AC1566" i="1"/>
  <c r="Z1566" i="1"/>
  <c r="AN1566" i="1"/>
  <c r="J1566" i="1"/>
  <c r="M1566" i="1"/>
  <c r="R1566" i="1"/>
  <c r="AR1566" i="1"/>
  <c r="AF1566" i="1"/>
  <c r="X1566" i="1"/>
  <c r="AS1566" i="1"/>
  <c r="T1566" i="1"/>
  <c r="U1566" i="1"/>
  <c r="AH1566" i="1"/>
  <c r="AJ1566" i="1"/>
  <c r="AU1566" i="1"/>
  <c r="AD1566" i="1"/>
  <c r="V2217" i="1"/>
  <c r="S2217" i="1"/>
  <c r="O2217" i="1"/>
  <c r="AP2217" i="1"/>
  <c r="W2217" i="1"/>
  <c r="T2217" i="1"/>
  <c r="AG2217" i="1"/>
  <c r="L2217" i="1"/>
  <c r="X2217" i="1"/>
  <c r="AE2217" i="1"/>
  <c r="AB2217" i="1"/>
  <c r="AK2217" i="1"/>
  <c r="AI2217" i="1"/>
  <c r="Z2217" i="1"/>
  <c r="AC2217" i="1"/>
  <c r="AO2217" i="1"/>
  <c r="H2217" i="1"/>
  <c r="AA2217" i="1"/>
  <c r="AN2217" i="1"/>
  <c r="AV2217" i="1"/>
  <c r="M2217" i="1"/>
  <c r="P2217" i="1"/>
  <c r="J2217" i="1"/>
  <c r="AS2217" i="1"/>
  <c r="N2217" i="1"/>
  <c r="I2217" i="1"/>
  <c r="AM2217" i="1"/>
  <c r="K2217" i="1"/>
  <c r="AH2217" i="1"/>
  <c r="Q2217" i="1"/>
  <c r="U2217" i="1"/>
  <c r="R2217" i="1"/>
  <c r="Y2217" i="1"/>
  <c r="AD2217" i="1"/>
  <c r="AQ2217" i="1"/>
  <c r="AT2217" i="1"/>
  <c r="AL2217" i="1"/>
  <c r="AF2217" i="1"/>
  <c r="AJ2217" i="1"/>
  <c r="AX2217" i="1"/>
  <c r="AR2217" i="1"/>
  <c r="AU2217" i="1"/>
  <c r="AP2127" i="1"/>
  <c r="AN2127" i="1"/>
  <c r="M2127" i="1"/>
  <c r="W2127" i="1"/>
  <c r="AG2127" i="1"/>
  <c r="K2127" i="1"/>
  <c r="V2127" i="1"/>
  <c r="AK2127" i="1"/>
  <c r="AO2127" i="1"/>
  <c r="AC2127" i="1"/>
  <c r="Z2127" i="1"/>
  <c r="H2127" i="1"/>
  <c r="L2127" i="1"/>
  <c r="AT2127" i="1"/>
  <c r="AV2127" i="1"/>
  <c r="R2127" i="1"/>
  <c r="U2127" i="1"/>
  <c r="Q2127" i="1"/>
  <c r="AL2127" i="1"/>
  <c r="AA2127" i="1"/>
  <c r="AX2127" i="1"/>
  <c r="J2127" i="1"/>
  <c r="AJ2127" i="1"/>
  <c r="P2127" i="1"/>
  <c r="I2127" i="1"/>
  <c r="T2127" i="1"/>
  <c r="AS2127" i="1"/>
  <c r="AD2127" i="1"/>
  <c r="AU2127" i="1"/>
  <c r="S2127" i="1"/>
  <c r="N2127" i="1"/>
  <c r="AB2127" i="1"/>
  <c r="O2127" i="1"/>
  <c r="AH2127" i="1"/>
  <c r="AI2127" i="1"/>
  <c r="AR2127" i="1"/>
  <c r="AF2127" i="1"/>
  <c r="AQ2127" i="1"/>
  <c r="AE2127" i="1"/>
  <c r="Y2127" i="1"/>
  <c r="X2127" i="1"/>
  <c r="AM2127" i="1"/>
  <c r="AQ1967" i="1"/>
  <c r="AG1967" i="1"/>
  <c r="AC1967" i="1"/>
  <c r="AJ1967" i="1"/>
  <c r="AK1967" i="1"/>
  <c r="AP1967" i="1"/>
  <c r="M1967" i="1"/>
  <c r="I1967" i="1"/>
  <c r="AM1967" i="1"/>
  <c r="AU1967" i="1"/>
  <c r="P1967" i="1"/>
  <c r="AD1967" i="1"/>
  <c r="O1967" i="1"/>
  <c r="Q1967" i="1"/>
  <c r="S1967" i="1"/>
  <c r="W1967" i="1"/>
  <c r="AE1967" i="1"/>
  <c r="N1967" i="1"/>
  <c r="AN1967" i="1"/>
  <c r="AR1967" i="1"/>
  <c r="K1967" i="1"/>
  <c r="AH1967" i="1"/>
  <c r="V1967" i="1"/>
  <c r="X1967" i="1"/>
  <c r="R1967" i="1"/>
  <c r="AT1967" i="1"/>
  <c r="AA1967" i="1"/>
  <c r="AS1967" i="1"/>
  <c r="J1967" i="1"/>
  <c r="AO1967" i="1"/>
  <c r="U1967" i="1"/>
  <c r="AX1967" i="1"/>
  <c r="AF1967" i="1"/>
  <c r="T1967" i="1"/>
  <c r="AL1967" i="1"/>
  <c r="AV1967" i="1"/>
  <c r="Y1967" i="1"/>
  <c r="Z1967" i="1"/>
  <c r="AI1967" i="1"/>
  <c r="L1967" i="1"/>
  <c r="H1967" i="1"/>
  <c r="AB1967" i="1"/>
  <c r="L1816" i="1"/>
  <c r="AO1816" i="1"/>
  <c r="O1816" i="1"/>
  <c r="M1816" i="1"/>
  <c r="AQ1816" i="1"/>
  <c r="AA1816" i="1"/>
  <c r="K1816" i="1"/>
  <c r="AJ1816" i="1"/>
  <c r="W1816" i="1"/>
  <c r="AU1816" i="1"/>
  <c r="AG1816" i="1"/>
  <c r="AS1816" i="1"/>
  <c r="AM1816" i="1"/>
  <c r="Y1816" i="1"/>
  <c r="U1816" i="1"/>
  <c r="AL1816" i="1"/>
  <c r="AE1816" i="1"/>
  <c r="P1816" i="1"/>
  <c r="AB1816" i="1"/>
  <c r="AF1816" i="1"/>
  <c r="AP1816" i="1"/>
  <c r="H1816" i="1"/>
  <c r="J1816" i="1"/>
  <c r="AR1816" i="1"/>
  <c r="Z1816" i="1"/>
  <c r="AI1816" i="1"/>
  <c r="R1816" i="1"/>
  <c r="AX1816" i="1"/>
  <c r="V1816" i="1"/>
  <c r="Q1816" i="1"/>
  <c r="S1816" i="1"/>
  <c r="AN1816" i="1"/>
  <c r="T1816" i="1"/>
  <c r="AC1816" i="1"/>
  <c r="AK1816" i="1"/>
  <c r="AD1816" i="1"/>
  <c r="I1816" i="1"/>
  <c r="AV1816" i="1"/>
  <c r="AT1816" i="1"/>
  <c r="N1816" i="1"/>
  <c r="AH1816" i="1"/>
  <c r="X1816" i="1"/>
  <c r="AX1720" i="1"/>
  <c r="AA1720" i="1"/>
  <c r="M1720" i="1"/>
  <c r="O1720" i="1"/>
  <c r="J1720" i="1"/>
  <c r="P1720" i="1"/>
  <c r="W1720" i="1"/>
  <c r="AO1720" i="1"/>
  <c r="AE1720" i="1"/>
  <c r="Z1720" i="1"/>
  <c r="AC1720" i="1"/>
  <c r="R1720" i="1"/>
  <c r="AQ1720" i="1"/>
  <c r="AS1720" i="1"/>
  <c r="AU1720" i="1"/>
  <c r="AP1720" i="1"/>
  <c r="N1720" i="1"/>
  <c r="AM1720" i="1"/>
  <c r="AK1720" i="1"/>
  <c r="AJ1720" i="1"/>
  <c r="S1720" i="1"/>
  <c r="AV1720" i="1"/>
  <c r="AH1720" i="1"/>
  <c r="AF1720" i="1"/>
  <c r="AI1720" i="1"/>
  <c r="T1720" i="1"/>
  <c r="U1720" i="1"/>
  <c r="K1720" i="1"/>
  <c r="V1720" i="1"/>
  <c r="AR1720" i="1"/>
  <c r="I1720" i="1"/>
  <c r="AN1720" i="1"/>
  <c r="Q1720" i="1"/>
  <c r="AT1720" i="1"/>
  <c r="AG1720" i="1"/>
  <c r="AB1720" i="1"/>
  <c r="L1720" i="1"/>
  <c r="Y1720" i="1"/>
  <c r="X1720" i="1"/>
  <c r="H1720" i="1"/>
  <c r="AL1720" i="1"/>
  <c r="AD1720" i="1"/>
  <c r="AX1758" i="1"/>
  <c r="Q1758" i="1"/>
  <c r="K1758" i="1"/>
  <c r="AV1758" i="1"/>
  <c r="T1758" i="1"/>
  <c r="AM1758" i="1"/>
  <c r="M1758" i="1"/>
  <c r="AP1758" i="1"/>
  <c r="AF1758" i="1"/>
  <c r="AE1758" i="1"/>
  <c r="AQ1758" i="1"/>
  <c r="L1758" i="1"/>
  <c r="AG1758" i="1"/>
  <c r="W1758" i="1"/>
  <c r="AK1758" i="1"/>
  <c r="I1758" i="1"/>
  <c r="H1758" i="1"/>
  <c r="AC1758" i="1"/>
  <c r="O1758" i="1"/>
  <c r="U1758" i="1"/>
  <c r="AJ1758" i="1"/>
  <c r="S1758" i="1"/>
  <c r="AB1758" i="1"/>
  <c r="R1758" i="1"/>
  <c r="AO1758" i="1"/>
  <c r="AS1758" i="1"/>
  <c r="V1758" i="1"/>
  <c r="AR1758" i="1"/>
  <c r="P1758" i="1"/>
  <c r="Z1758" i="1"/>
  <c r="AL1758" i="1"/>
  <c r="AA1758" i="1"/>
  <c r="J1758" i="1"/>
  <c r="AU1758" i="1"/>
  <c r="AH1758" i="1"/>
  <c r="AI1758" i="1"/>
  <c r="AN1758" i="1"/>
  <c r="N1758" i="1"/>
  <c r="Y1758" i="1"/>
  <c r="AT1758" i="1"/>
  <c r="AD1758" i="1"/>
  <c r="X1758" i="1"/>
  <c r="AK1729" i="1"/>
  <c r="AI1729" i="1"/>
  <c r="AM1729" i="1"/>
  <c r="T1729" i="1"/>
  <c r="H1729" i="1"/>
  <c r="J1729" i="1"/>
  <c r="P1729" i="1"/>
  <c r="Y1729" i="1"/>
  <c r="AF1729" i="1"/>
  <c r="V1729" i="1"/>
  <c r="N1729" i="1"/>
  <c r="X1729" i="1"/>
  <c r="I1729" i="1"/>
  <c r="M1729" i="1"/>
  <c r="AB1729" i="1"/>
  <c r="Z1729" i="1"/>
  <c r="AV1729" i="1"/>
  <c r="R1729" i="1"/>
  <c r="O1729" i="1"/>
  <c r="S1729" i="1"/>
  <c r="AD1729" i="1"/>
  <c r="AO1729" i="1"/>
  <c r="Q1729" i="1"/>
  <c r="AJ1729" i="1"/>
  <c r="AU1729" i="1"/>
  <c r="AT1729" i="1"/>
  <c r="K1729" i="1"/>
  <c r="AG1729" i="1"/>
  <c r="AE1729" i="1"/>
  <c r="AC1729" i="1"/>
  <c r="L1729" i="1"/>
  <c r="AP1729" i="1"/>
  <c r="AN1729" i="1"/>
  <c r="AR1729" i="1"/>
  <c r="AA1729" i="1"/>
  <c r="W1729" i="1"/>
  <c r="AS1729" i="1"/>
  <c r="AL1729" i="1"/>
  <c r="AH1729" i="1"/>
  <c r="AQ1729" i="1"/>
  <c r="AX1729" i="1"/>
  <c r="U1729" i="1"/>
  <c r="AG1648" i="1"/>
  <c r="AI1648" i="1"/>
  <c r="AP1648" i="1"/>
  <c r="AU1648" i="1"/>
  <c r="X1648" i="1"/>
  <c r="AC1648" i="1"/>
  <c r="AD1648" i="1"/>
  <c r="AL1648" i="1"/>
  <c r="AF1648" i="1"/>
  <c r="AR1648" i="1"/>
  <c r="L1648" i="1"/>
  <c r="V1648" i="1"/>
  <c r="AK1648" i="1"/>
  <c r="O1648" i="1"/>
  <c r="AQ1648" i="1"/>
  <c r="AS1648" i="1"/>
  <c r="K1648" i="1"/>
  <c r="U1648" i="1"/>
  <c r="J1648" i="1"/>
  <c r="AT1648" i="1"/>
  <c r="AX1648" i="1"/>
  <c r="AE1648" i="1"/>
  <c r="Y1648" i="1"/>
  <c r="AB1648" i="1"/>
  <c r="R1648" i="1"/>
  <c r="T1648" i="1"/>
  <c r="Q1648" i="1"/>
  <c r="AV1648" i="1"/>
  <c r="W1648" i="1"/>
  <c r="H1648" i="1"/>
  <c r="S1648" i="1"/>
  <c r="Z1648" i="1"/>
  <c r="AN1648" i="1"/>
  <c r="AJ1648" i="1"/>
  <c r="AM1648" i="1"/>
  <c r="AH1648" i="1"/>
  <c r="AA1648" i="1"/>
  <c r="I1648" i="1"/>
  <c r="N1648" i="1"/>
  <c r="M1648" i="1"/>
  <c r="AO1648" i="1"/>
  <c r="P1648" i="1"/>
  <c r="I1788" i="1"/>
  <c r="AN1788" i="1"/>
  <c r="AP1788" i="1"/>
  <c r="AS1788" i="1"/>
  <c r="U1788" i="1"/>
  <c r="R1788" i="1"/>
  <c r="AA1788" i="1"/>
  <c r="AT1788" i="1"/>
  <c r="V1788" i="1"/>
  <c r="AG1788" i="1"/>
  <c r="AB1788" i="1"/>
  <c r="S1788" i="1"/>
  <c r="AV1788" i="1"/>
  <c r="M1788" i="1"/>
  <c r="AJ1788" i="1"/>
  <c r="AI1788" i="1"/>
  <c r="AE1788" i="1"/>
  <c r="X1788" i="1"/>
  <c r="AD1788" i="1"/>
  <c r="AH1788" i="1"/>
  <c r="H1788" i="1"/>
  <c r="J1788" i="1"/>
  <c r="L1788" i="1"/>
  <c r="AL1788" i="1"/>
  <c r="O1788" i="1"/>
  <c r="AQ1788" i="1"/>
  <c r="Z1788" i="1"/>
  <c r="AF1788" i="1"/>
  <c r="AU1788" i="1"/>
  <c r="T1788" i="1"/>
  <c r="AM1788" i="1"/>
  <c r="AO1788" i="1"/>
  <c r="N1788" i="1"/>
  <c r="K1788" i="1"/>
  <c r="Y1788" i="1"/>
  <c r="AK1788" i="1"/>
  <c r="Q1788" i="1"/>
  <c r="W1788" i="1"/>
  <c r="AX1788" i="1"/>
  <c r="P1788" i="1"/>
  <c r="AC1788" i="1"/>
  <c r="AR1788" i="1"/>
  <c r="W2154" i="1"/>
  <c r="P2154" i="1"/>
  <c r="L2154" i="1"/>
  <c r="AQ2154" i="1"/>
  <c r="AP2154" i="1"/>
  <c r="AS2154" i="1"/>
  <c r="AV2154" i="1"/>
  <c r="AF2154" i="1"/>
  <c r="Q2154" i="1"/>
  <c r="Y2154" i="1"/>
  <c r="AN2154" i="1"/>
  <c r="AJ2154" i="1"/>
  <c r="H2154" i="1"/>
  <c r="AA2154" i="1"/>
  <c r="U2154" i="1"/>
  <c r="AG2154" i="1"/>
  <c r="AT2154" i="1"/>
  <c r="AD2154" i="1"/>
  <c r="I2154" i="1"/>
  <c r="AH2154" i="1"/>
  <c r="S2154" i="1"/>
  <c r="N2154" i="1"/>
  <c r="K2154" i="1"/>
  <c r="R2154" i="1"/>
  <c r="AI2154" i="1"/>
  <c r="Z2154" i="1"/>
  <c r="AO2154" i="1"/>
  <c r="V2154" i="1"/>
  <c r="AK2154" i="1"/>
  <c r="T2154" i="1"/>
  <c r="O2154" i="1"/>
  <c r="AR2154" i="1"/>
  <c r="J2154" i="1"/>
  <c r="AB2154" i="1"/>
  <c r="AU2154" i="1"/>
  <c r="M2154" i="1"/>
  <c r="AL2154" i="1"/>
  <c r="X2154" i="1"/>
  <c r="AC2154" i="1"/>
  <c r="AM2154" i="1"/>
  <c r="AE2154" i="1"/>
  <c r="AX2154" i="1"/>
  <c r="AF1595" i="1"/>
  <c r="AH1595" i="1"/>
  <c r="W1595" i="1"/>
  <c r="AM1595" i="1"/>
  <c r="S1595" i="1"/>
  <c r="AB1595" i="1"/>
  <c r="AA1595" i="1"/>
  <c r="AL1595" i="1"/>
  <c r="AI1595" i="1"/>
  <c r="AK1595" i="1"/>
  <c r="AV1595" i="1"/>
  <c r="AC1595" i="1"/>
  <c r="AJ1595" i="1"/>
  <c r="R1595" i="1"/>
  <c r="N1595" i="1"/>
  <c r="AR1595" i="1"/>
  <c r="V1595" i="1"/>
  <c r="T1595" i="1"/>
  <c r="Q1595" i="1"/>
  <c r="AQ1595" i="1"/>
  <c r="AX1595" i="1"/>
  <c r="Y1595" i="1"/>
  <c r="X1595" i="1"/>
  <c r="U1595" i="1"/>
  <c r="J1595" i="1"/>
  <c r="AG1595" i="1"/>
  <c r="P1595" i="1"/>
  <c r="AT1595" i="1"/>
  <c r="O1595" i="1"/>
  <c r="AP1595" i="1"/>
  <c r="M1595" i="1"/>
  <c r="AS1595" i="1"/>
  <c r="AE1595" i="1"/>
  <c r="K1595" i="1"/>
  <c r="AO1595" i="1"/>
  <c r="AD1595" i="1"/>
  <c r="AU1595" i="1"/>
  <c r="AN1595" i="1"/>
  <c r="Z1595" i="1"/>
  <c r="I1595" i="1"/>
  <c r="L1595" i="1"/>
  <c r="H1595" i="1"/>
  <c r="X2191" i="1"/>
  <c r="W2191" i="1"/>
  <c r="S2191" i="1"/>
  <c r="AR2191" i="1"/>
  <c r="V2191" i="1"/>
  <c r="AF2191" i="1"/>
  <c r="AD2191" i="1"/>
  <c r="AC2191" i="1"/>
  <c r="AI2191" i="1"/>
  <c r="AV2191" i="1"/>
  <c r="AX2191" i="1"/>
  <c r="O2191" i="1"/>
  <c r="L2191" i="1"/>
  <c r="Y2191" i="1"/>
  <c r="AE2191" i="1"/>
  <c r="AU2191" i="1"/>
  <c r="AN2191" i="1"/>
  <c r="Q2191" i="1"/>
  <c r="AO2191" i="1"/>
  <c r="U2191" i="1"/>
  <c r="AQ2191" i="1"/>
  <c r="Z2191" i="1"/>
  <c r="AJ2191" i="1"/>
  <c r="N2191" i="1"/>
  <c r="P2191" i="1"/>
  <c r="AG2191" i="1"/>
  <c r="AL2191" i="1"/>
  <c r="AP2191" i="1"/>
  <c r="AS2191" i="1"/>
  <c r="T2191" i="1"/>
  <c r="AA2191" i="1"/>
  <c r="AB2191" i="1"/>
  <c r="K2191" i="1"/>
  <c r="R2191" i="1"/>
  <c r="H2191" i="1"/>
  <c r="AH2191" i="1"/>
  <c r="M2191" i="1"/>
  <c r="AK2191" i="1"/>
  <c r="I2191" i="1"/>
  <c r="AT2191" i="1"/>
  <c r="AM2191" i="1"/>
  <c r="J2191" i="1"/>
  <c r="AN1718" i="1"/>
  <c r="AL1718" i="1"/>
  <c r="AP1718" i="1"/>
  <c r="AT1718" i="1"/>
  <c r="AV1718" i="1"/>
  <c r="T1718" i="1"/>
  <c r="AO1718" i="1"/>
  <c r="AU1718" i="1"/>
  <c r="N1718" i="1"/>
  <c r="V1718" i="1"/>
  <c r="X1718" i="1"/>
  <c r="AS1718" i="1"/>
  <c r="J1718" i="1"/>
  <c r="AG1718" i="1"/>
  <c r="P1718" i="1"/>
  <c r="Z1718" i="1"/>
  <c r="Y1718" i="1"/>
  <c r="O1718" i="1"/>
  <c r="Q1718" i="1"/>
  <c r="U1718" i="1"/>
  <c r="AC1718" i="1"/>
  <c r="AR1718" i="1"/>
  <c r="K1718" i="1"/>
  <c r="S1718" i="1"/>
  <c r="AF1718" i="1"/>
  <c r="M1718" i="1"/>
  <c r="L1718" i="1"/>
  <c r="AK1718" i="1"/>
  <c r="AD1718" i="1"/>
  <c r="AI1718" i="1"/>
  <c r="W1718" i="1"/>
  <c r="I1718" i="1"/>
  <c r="AM1718" i="1"/>
  <c r="R1718" i="1"/>
  <c r="AJ1718" i="1"/>
  <c r="AX1718" i="1"/>
  <c r="AE1718" i="1"/>
  <c r="AH1718" i="1"/>
  <c r="H1718" i="1"/>
  <c r="AB1718" i="1"/>
  <c r="AA1718" i="1"/>
  <c r="AQ1718" i="1"/>
  <c r="AF1815" i="1"/>
  <c r="AH1815" i="1"/>
  <c r="AG1815" i="1"/>
  <c r="AE1815" i="1"/>
  <c r="AL1815" i="1"/>
  <c r="O1815" i="1"/>
  <c r="L1815" i="1"/>
  <c r="V1815" i="1"/>
  <c r="AN1815" i="1"/>
  <c r="AK1815" i="1"/>
  <c r="AX1815" i="1"/>
  <c r="AC1815" i="1"/>
  <c r="AO1815" i="1"/>
  <c r="I1815" i="1"/>
  <c r="AP1815" i="1"/>
  <c r="R1815" i="1"/>
  <c r="AV1815" i="1"/>
  <c r="AI1815" i="1"/>
  <c r="T1815" i="1"/>
  <c r="M1815" i="1"/>
  <c r="W1815" i="1"/>
  <c r="S1815" i="1"/>
  <c r="AR1815" i="1"/>
  <c r="AB1815" i="1"/>
  <c r="N1815" i="1"/>
  <c r="AT1815" i="1"/>
  <c r="Z1815" i="1"/>
  <c r="AJ1815" i="1"/>
  <c r="K1815" i="1"/>
  <c r="AA1815" i="1"/>
  <c r="Q1815" i="1"/>
  <c r="P1815" i="1"/>
  <c r="AS1815" i="1"/>
  <c r="AD1815" i="1"/>
  <c r="Y1815" i="1"/>
  <c r="AU1815" i="1"/>
  <c r="X1815" i="1"/>
  <c r="H1815" i="1"/>
  <c r="AM1815" i="1"/>
  <c r="AQ1815" i="1"/>
  <c r="U1815" i="1"/>
  <c r="J1815" i="1"/>
  <c r="AM1853" i="1"/>
  <c r="H1853" i="1"/>
  <c r="AV1853" i="1"/>
  <c r="P1853" i="1"/>
  <c r="AI1853" i="1"/>
  <c r="AP1853" i="1"/>
  <c r="R1853" i="1"/>
  <c r="AR1853" i="1"/>
  <c r="AF1853" i="1"/>
  <c r="Y1853" i="1"/>
  <c r="AX1853" i="1"/>
  <c r="W1853" i="1"/>
  <c r="U1853" i="1"/>
  <c r="Q1853" i="1"/>
  <c r="AO1853" i="1"/>
  <c r="S1853" i="1"/>
  <c r="M1853" i="1"/>
  <c r="AN1853" i="1"/>
  <c r="AB1853" i="1"/>
  <c r="AH1853" i="1"/>
  <c r="V1853" i="1"/>
  <c r="Z1853" i="1"/>
  <c r="AJ1853" i="1"/>
  <c r="AQ1853" i="1"/>
  <c r="AD1853" i="1"/>
  <c r="T1853" i="1"/>
  <c r="AU1853" i="1"/>
  <c r="N1853" i="1"/>
  <c r="K1853" i="1"/>
  <c r="I1853" i="1"/>
  <c r="AA1853" i="1"/>
  <c r="AT1853" i="1"/>
  <c r="AG1853" i="1"/>
  <c r="AE1853" i="1"/>
  <c r="AL1853" i="1"/>
  <c r="O1853" i="1"/>
  <c r="L1853" i="1"/>
  <c r="AK1853" i="1"/>
  <c r="AC1853" i="1"/>
  <c r="J1853" i="1"/>
  <c r="X1853" i="1"/>
  <c r="AS1853" i="1"/>
  <c r="AT2057" i="1"/>
  <c r="Y2057" i="1"/>
  <c r="R2057" i="1"/>
  <c r="M2057" i="1"/>
  <c r="AE2057" i="1"/>
  <c r="H2057" i="1"/>
  <c r="AP2057" i="1"/>
  <c r="AR2057" i="1"/>
  <c r="Z2057" i="1"/>
  <c r="AG2057" i="1"/>
  <c r="AD2057" i="1"/>
  <c r="AI2057" i="1"/>
  <c r="W2057" i="1"/>
  <c r="AF2057" i="1"/>
  <c r="AC2057" i="1"/>
  <c r="AK2057" i="1"/>
  <c r="J2057" i="1"/>
  <c r="AU2057" i="1"/>
  <c r="O2057" i="1"/>
  <c r="P2057" i="1"/>
  <c r="AX2057" i="1"/>
  <c r="AV2057" i="1"/>
  <c r="K2057" i="1"/>
  <c r="AL2057" i="1"/>
  <c r="Q2057" i="1"/>
  <c r="AB2057" i="1"/>
  <c r="L2057" i="1"/>
  <c r="AN2057" i="1"/>
  <c r="S2057" i="1"/>
  <c r="AO2057" i="1"/>
  <c r="AM2057" i="1"/>
  <c r="V2057" i="1"/>
  <c r="U2057" i="1"/>
  <c r="N2057" i="1"/>
  <c r="AJ2057" i="1"/>
  <c r="T2057" i="1"/>
  <c r="I2057" i="1"/>
  <c r="AH2057" i="1"/>
  <c r="X2057" i="1"/>
  <c r="AQ2057" i="1"/>
  <c r="AA2057" i="1"/>
  <c r="AS2057" i="1"/>
  <c r="P1915" i="1"/>
  <c r="AH1915" i="1"/>
  <c r="K1915" i="1"/>
  <c r="AP1915" i="1"/>
  <c r="Y1915" i="1"/>
  <c r="Z1915" i="1"/>
  <c r="S1915" i="1"/>
  <c r="AT1915" i="1"/>
  <c r="M1915" i="1"/>
  <c r="AJ1915" i="1"/>
  <c r="AK1915" i="1"/>
  <c r="N1915" i="1"/>
  <c r="AA1915" i="1"/>
  <c r="V1915" i="1"/>
  <c r="AC1915" i="1"/>
  <c r="AB1915" i="1"/>
  <c r="J1915" i="1"/>
  <c r="AI1915" i="1"/>
  <c r="AF1915" i="1"/>
  <c r="AU1915" i="1"/>
  <c r="Q1915" i="1"/>
  <c r="AQ1915" i="1"/>
  <c r="AO1915" i="1"/>
  <c r="L1915" i="1"/>
  <c r="O1915" i="1"/>
  <c r="AL1915" i="1"/>
  <c r="U1915" i="1"/>
  <c r="AE1915" i="1"/>
  <c r="X1915" i="1"/>
  <c r="AV1915" i="1"/>
  <c r="H1915" i="1"/>
  <c r="R1915" i="1"/>
  <c r="AN1915" i="1"/>
  <c r="AD1915" i="1"/>
  <c r="T1915" i="1"/>
  <c r="AX1915" i="1"/>
  <c r="W1915" i="1"/>
  <c r="AG1915" i="1"/>
  <c r="AM1915" i="1"/>
  <c r="I1915" i="1"/>
  <c r="AR1915" i="1"/>
  <c r="AS1915" i="1"/>
  <c r="Q2125" i="1"/>
  <c r="AI2125" i="1"/>
  <c r="AF2125" i="1"/>
  <c r="R2125" i="1"/>
  <c r="AE2125" i="1"/>
  <c r="AA2125" i="1"/>
  <c r="AH2125" i="1"/>
  <c r="Z2125" i="1"/>
  <c r="AO2125" i="1"/>
  <c r="V2125" i="1"/>
  <c r="L2125" i="1"/>
  <c r="AG2125" i="1"/>
  <c r="N2125" i="1"/>
  <c r="AV2125" i="1"/>
  <c r="K2125" i="1"/>
  <c r="X2125" i="1"/>
  <c r="AM2125" i="1"/>
  <c r="W2125" i="1"/>
  <c r="AL2125" i="1"/>
  <c r="O2125" i="1"/>
  <c r="AJ2125" i="1"/>
  <c r="AP2125" i="1"/>
  <c r="AK2125" i="1"/>
  <c r="AS2125" i="1"/>
  <c r="I2125" i="1"/>
  <c r="AN2125" i="1"/>
  <c r="AR2125" i="1"/>
  <c r="AT2125" i="1"/>
  <c r="Y2125" i="1"/>
  <c r="AB2125" i="1"/>
  <c r="AD2125" i="1"/>
  <c r="AQ2125" i="1"/>
  <c r="T2125" i="1"/>
  <c r="AC2125" i="1"/>
  <c r="AX2125" i="1"/>
  <c r="P2125" i="1"/>
  <c r="AU2125" i="1"/>
  <c r="J2125" i="1"/>
  <c r="S2125" i="1"/>
  <c r="U2125" i="1"/>
  <c r="M2125" i="1"/>
  <c r="H2125" i="1"/>
  <c r="U2066" i="1"/>
  <c r="AM2066" i="1"/>
  <c r="AF2066" i="1"/>
  <c r="AD2066" i="1"/>
  <c r="AI2066" i="1"/>
  <c r="Y2066" i="1"/>
  <c r="Q2066" i="1"/>
  <c r="AL2066" i="1"/>
  <c r="AN2066" i="1"/>
  <c r="AS2066" i="1"/>
  <c r="L2066" i="1"/>
  <c r="W2066" i="1"/>
  <c r="P2066" i="1"/>
  <c r="R2066" i="1"/>
  <c r="J2066" i="1"/>
  <c r="O2066" i="1"/>
  <c r="S2066" i="1"/>
  <c r="AK2066" i="1"/>
  <c r="AB2066" i="1"/>
  <c r="K2066" i="1"/>
  <c r="AV2066" i="1"/>
  <c r="AT2066" i="1"/>
  <c r="I2066" i="1"/>
  <c r="AG2066" i="1"/>
  <c r="AE2066" i="1"/>
  <c r="H2066" i="1"/>
  <c r="AP2066" i="1"/>
  <c r="AU2066" i="1"/>
  <c r="X2066" i="1"/>
  <c r="M2066" i="1"/>
  <c r="AH2066" i="1"/>
  <c r="Z2066" i="1"/>
  <c r="AO2066" i="1"/>
  <c r="N2066" i="1"/>
  <c r="AQ2066" i="1"/>
  <c r="V2066" i="1"/>
  <c r="T2066" i="1"/>
  <c r="AJ2066" i="1"/>
  <c r="AX2066" i="1"/>
  <c r="AR2066" i="1"/>
  <c r="AC2066" i="1"/>
  <c r="AA2066" i="1"/>
  <c r="Z2158" i="1"/>
  <c r="R2158" i="1"/>
  <c r="AI2158" i="1"/>
  <c r="AG2158" i="1"/>
  <c r="T2158" i="1"/>
  <c r="Y2158" i="1"/>
  <c r="AP2158" i="1"/>
  <c r="P2158" i="1"/>
  <c r="AN2158" i="1"/>
  <c r="Q2158" i="1"/>
  <c r="AE2158" i="1"/>
  <c r="AF2158" i="1"/>
  <c r="AK2158" i="1"/>
  <c r="AJ2158" i="1"/>
  <c r="W2158" i="1"/>
  <c r="O2158" i="1"/>
  <c r="AV2158" i="1"/>
  <c r="AT2158" i="1"/>
  <c r="J2158" i="1"/>
  <c r="X2158" i="1"/>
  <c r="AM2158" i="1"/>
  <c r="AD2158" i="1"/>
  <c r="AR2158" i="1"/>
  <c r="AH2158" i="1"/>
  <c r="U2158" i="1"/>
  <c r="AS2158" i="1"/>
  <c r="AB2158" i="1"/>
  <c r="AO2158" i="1"/>
  <c r="N2158" i="1"/>
  <c r="K2158" i="1"/>
  <c r="AA2158" i="1"/>
  <c r="AX2158" i="1"/>
  <c r="L2158" i="1"/>
  <c r="I2158" i="1"/>
  <c r="M2158" i="1"/>
  <c r="AL2158" i="1"/>
  <c r="S2158" i="1"/>
  <c r="AU2158" i="1"/>
  <c r="H2158" i="1"/>
  <c r="V2158" i="1"/>
  <c r="AC2158" i="1"/>
  <c r="AQ2158" i="1"/>
  <c r="AM1923" i="1"/>
  <c r="AJ1923" i="1"/>
  <c r="AR1923" i="1"/>
  <c r="AN1923" i="1"/>
  <c r="AG1923" i="1"/>
  <c r="V1923" i="1"/>
  <c r="AL1923" i="1"/>
  <c r="T1923" i="1"/>
  <c r="O1923" i="1"/>
  <c r="AQ1923" i="1"/>
  <c r="AX1923" i="1"/>
  <c r="AH1923" i="1"/>
  <c r="AE1923" i="1"/>
  <c r="AS1923" i="1"/>
  <c r="AU1923" i="1"/>
  <c r="AV1923" i="1"/>
  <c r="M1923" i="1"/>
  <c r="Z1923" i="1"/>
  <c r="K1923" i="1"/>
  <c r="Y1923" i="1"/>
  <c r="AI1923" i="1"/>
  <c r="S1923" i="1"/>
  <c r="AA1923" i="1"/>
  <c r="AT1923" i="1"/>
  <c r="R1923" i="1"/>
  <c r="I1923" i="1"/>
  <c r="AF1923" i="1"/>
  <c r="P1923" i="1"/>
  <c r="X1923" i="1"/>
  <c r="J1923" i="1"/>
  <c r="AD1923" i="1"/>
  <c r="H1923" i="1"/>
  <c r="AC1923" i="1"/>
  <c r="N1923" i="1"/>
  <c r="AB1923" i="1"/>
  <c r="U1923" i="1"/>
  <c r="L1923" i="1"/>
  <c r="W1923" i="1"/>
  <c r="Q1923" i="1"/>
  <c r="AP1923" i="1"/>
  <c r="AK1923" i="1"/>
  <c r="AO1923" i="1"/>
  <c r="H1579" i="1"/>
  <c r="AK1579" i="1"/>
  <c r="AK1771" i="1" s="1"/>
  <c r="I1579" i="1"/>
  <c r="I1771" i="1" s="1"/>
  <c r="AR1579" i="1"/>
  <c r="AR1771" i="1" s="1"/>
  <c r="P1579" i="1"/>
  <c r="AD1579" i="1"/>
  <c r="AD1771" i="1" s="1"/>
  <c r="J1579" i="1"/>
  <c r="J1771" i="1" s="1"/>
  <c r="AH1579" i="1"/>
  <c r="AH1771" i="1" s="1"/>
  <c r="AB1579" i="1"/>
  <c r="AB1771" i="1" s="1"/>
  <c r="AC1579" i="1"/>
  <c r="AC1771" i="1" s="1"/>
  <c r="AI1579" i="1"/>
  <c r="AI1771" i="1" s="1"/>
  <c r="X1579" i="1"/>
  <c r="X1771" i="1" s="1"/>
  <c r="R1579" i="1"/>
  <c r="R1771" i="1" s="1"/>
  <c r="AL1579" i="1"/>
  <c r="AP1579" i="1"/>
  <c r="AP1771" i="1" s="1"/>
  <c r="AV1579" i="1"/>
  <c r="AV1771" i="1" s="1"/>
  <c r="AO1579" i="1"/>
  <c r="AO1771" i="1" s="1"/>
  <c r="AE1579" i="1"/>
  <c r="AE1771" i="1" s="1"/>
  <c r="AS1579" i="1"/>
  <c r="AS1771" i="1" s="1"/>
  <c r="U1579" i="1"/>
  <c r="U1771" i="1" s="1"/>
  <c r="AF1579" i="1"/>
  <c r="AF1771" i="1" s="1"/>
  <c r="O1579" i="1"/>
  <c r="O1771" i="1" s="1"/>
  <c r="L1579" i="1"/>
  <c r="L1771" i="1" s="1"/>
  <c r="AG1579" i="1"/>
  <c r="AG1771" i="1" s="1"/>
  <c r="AM1579" i="1"/>
  <c r="AM1771" i="1" s="1"/>
  <c r="S1579" i="1"/>
  <c r="S1771" i="1" s="1"/>
  <c r="AQ1579" i="1"/>
  <c r="AQ1771" i="1" s="1"/>
  <c r="AJ1579" i="1"/>
  <c r="AJ1771" i="1" s="1"/>
  <c r="W1579" i="1"/>
  <c r="W1771" i="1" s="1"/>
  <c r="AA1579" i="1"/>
  <c r="AA1771" i="1" s="1"/>
  <c r="K1579" i="1"/>
  <c r="K1771" i="1" s="1"/>
  <c r="AT1579" i="1"/>
  <c r="AT1771" i="1" s="1"/>
  <c r="N1579" i="1"/>
  <c r="N1771" i="1" s="1"/>
  <c r="T1579" i="1"/>
  <c r="M1579" i="1"/>
  <c r="M1771" i="1" s="1"/>
  <c r="AU1579" i="1"/>
  <c r="AU1771" i="1" s="1"/>
  <c r="AX1579" i="1"/>
  <c r="V1579" i="1"/>
  <c r="V1771" i="1" s="1"/>
  <c r="Q1579" i="1"/>
  <c r="Q1771" i="1" s="1"/>
  <c r="AN1579" i="1"/>
  <c r="AN1771" i="1" s="1"/>
  <c r="Z1579" i="1"/>
  <c r="Z1771" i="1" s="1"/>
  <c r="Y1579" i="1"/>
  <c r="Y1771" i="1" s="1"/>
  <c r="L1882" i="1"/>
  <c r="AO1882" i="1"/>
  <c r="W1882" i="1"/>
  <c r="Z1882" i="1"/>
  <c r="AN1882" i="1"/>
  <c r="AK1882" i="1"/>
  <c r="AC1882" i="1"/>
  <c r="AU1882" i="1"/>
  <c r="AE1882" i="1"/>
  <c r="I1882" i="1"/>
  <c r="AS1882" i="1"/>
  <c r="AB1882" i="1"/>
  <c r="U1882" i="1"/>
  <c r="AL1882" i="1"/>
  <c r="AH1882" i="1"/>
  <c r="N1882" i="1"/>
  <c r="V1882" i="1"/>
  <c r="P1882" i="1"/>
  <c r="AQ1882" i="1"/>
  <c r="R1882" i="1"/>
  <c r="K1882" i="1"/>
  <c r="AX1882" i="1"/>
  <c r="AP1882" i="1"/>
  <c r="H1882" i="1"/>
  <c r="M1882" i="1"/>
  <c r="AM1882" i="1"/>
  <c r="AD1882" i="1"/>
  <c r="AG1882" i="1"/>
  <c r="X1882" i="1"/>
  <c r="Q1882" i="1"/>
  <c r="AJ1882" i="1"/>
  <c r="T1882" i="1"/>
  <c r="AF1882" i="1"/>
  <c r="AV1882" i="1"/>
  <c r="Y1882" i="1"/>
  <c r="AT1882" i="1"/>
  <c r="O1882" i="1"/>
  <c r="AI1882" i="1"/>
  <c r="AR1882" i="1"/>
  <c r="AA1882" i="1"/>
  <c r="S1882" i="1"/>
  <c r="J1882" i="1"/>
  <c r="AA2083" i="1"/>
  <c r="Z2083" i="1"/>
  <c r="AJ2083" i="1"/>
  <c r="AM2083" i="1"/>
  <c r="U2083" i="1"/>
  <c r="AS2083" i="1"/>
  <c r="AR2083" i="1"/>
  <c r="V2083" i="1"/>
  <c r="Q2083" i="1"/>
  <c r="AC2083" i="1"/>
  <c r="P2083" i="1"/>
  <c r="M2083" i="1"/>
  <c r="AD2083" i="1"/>
  <c r="K2083" i="1"/>
  <c r="AI2083" i="1"/>
  <c r="H2083" i="1"/>
  <c r="AU2083" i="1"/>
  <c r="AQ2083" i="1"/>
  <c r="O2083" i="1"/>
  <c r="J2083" i="1"/>
  <c r="AB2083" i="1"/>
  <c r="AH2083" i="1"/>
  <c r="AG2083" i="1"/>
  <c r="AN2083" i="1"/>
  <c r="N2083" i="1"/>
  <c r="X2083" i="1"/>
  <c r="Y2083" i="1"/>
  <c r="R2083" i="1"/>
  <c r="AL2083" i="1"/>
  <c r="I2083" i="1"/>
  <c r="AT2083" i="1"/>
  <c r="AF2083" i="1"/>
  <c r="AK2083" i="1"/>
  <c r="W2083" i="1"/>
  <c r="AV2083" i="1"/>
  <c r="AO2083" i="1"/>
  <c r="AE2083" i="1"/>
  <c r="T2083" i="1"/>
  <c r="AX2083" i="1"/>
  <c r="AP2083" i="1"/>
  <c r="L2083" i="1"/>
  <c r="S2083" i="1"/>
  <c r="S1972" i="1"/>
  <c r="AG1972" i="1"/>
  <c r="AD1972" i="1"/>
  <c r="M1972" i="1"/>
  <c r="U1972" i="1"/>
  <c r="O1972" i="1"/>
  <c r="Y1972" i="1"/>
  <c r="N1972" i="1"/>
  <c r="AF1972" i="1"/>
  <c r="Q1972" i="1"/>
  <c r="AP1972" i="1"/>
  <c r="AR1972" i="1"/>
  <c r="AV1972" i="1"/>
  <c r="AO1972" i="1"/>
  <c r="AB1972" i="1"/>
  <c r="AL1972" i="1"/>
  <c r="AJ1972" i="1"/>
  <c r="P1972" i="1"/>
  <c r="I1972" i="1"/>
  <c r="AQ1972" i="1"/>
  <c r="L1972" i="1"/>
  <c r="T1972" i="1"/>
  <c r="V1972" i="1"/>
  <c r="X1972" i="1"/>
  <c r="K1972" i="1"/>
  <c r="AI1972" i="1"/>
  <c r="W1972" i="1"/>
  <c r="AS1972" i="1"/>
  <c r="AK1972" i="1"/>
  <c r="R1972" i="1"/>
  <c r="AN1972" i="1"/>
  <c r="AU1972" i="1"/>
  <c r="AX1972" i="1"/>
  <c r="AE1972" i="1"/>
  <c r="J1972" i="1"/>
  <c r="AH1972" i="1"/>
  <c r="AT1972" i="1"/>
  <c r="Z1972" i="1"/>
  <c r="AA1972" i="1"/>
  <c r="AM1972" i="1"/>
  <c r="AC1972" i="1"/>
  <c r="H1972" i="1"/>
  <c r="AX1660" i="1"/>
  <c r="V1660" i="1"/>
  <c r="AT1660" i="1"/>
  <c r="M1660" i="1"/>
  <c r="Q1660" i="1"/>
  <c r="T1660" i="1"/>
  <c r="AL1660" i="1"/>
  <c r="AJ1660" i="1"/>
  <c r="AA1660" i="1"/>
  <c r="AE1660" i="1"/>
  <c r="Z1660" i="1"/>
  <c r="I1660" i="1"/>
  <c r="AQ1660" i="1"/>
  <c r="AU1660" i="1"/>
  <c r="AS1660" i="1"/>
  <c r="K1660" i="1"/>
  <c r="U1660" i="1"/>
  <c r="R1660" i="1"/>
  <c r="AD1660" i="1"/>
  <c r="AB1660" i="1"/>
  <c r="AG1660" i="1"/>
  <c r="S1660" i="1"/>
  <c r="Y1660" i="1"/>
  <c r="AN1660" i="1"/>
  <c r="L1660" i="1"/>
  <c r="AM1660" i="1"/>
  <c r="N1660" i="1"/>
  <c r="AO1660" i="1"/>
  <c r="J1660" i="1"/>
  <c r="X1660" i="1"/>
  <c r="AI1660" i="1"/>
  <c r="H1660" i="1"/>
  <c r="AV1660" i="1"/>
  <c r="AP1660" i="1"/>
  <c r="O1660" i="1"/>
  <c r="AC1660" i="1"/>
  <c r="AK1660" i="1"/>
  <c r="P1660" i="1"/>
  <c r="W1660" i="1"/>
  <c r="AR1660" i="1"/>
  <c r="AF1660" i="1"/>
  <c r="AH1660" i="1"/>
  <c r="J2226" i="1"/>
  <c r="O2226" i="1"/>
  <c r="I2226" i="1"/>
  <c r="S2226" i="1"/>
  <c r="L2226" i="1"/>
  <c r="AQ2226" i="1"/>
  <c r="AX2226" i="1"/>
  <c r="AT2226" i="1"/>
  <c r="M2226" i="1"/>
  <c r="K2226" i="1"/>
  <c r="AL2226" i="1"/>
  <c r="AV2226" i="1"/>
  <c r="V2226" i="1"/>
  <c r="R2226" i="1"/>
  <c r="AB2226" i="1"/>
  <c r="AJ2226" i="1"/>
  <c r="AM2226" i="1"/>
  <c r="AU2226" i="1"/>
  <c r="AK2226" i="1"/>
  <c r="Y2226" i="1"/>
  <c r="W2226" i="1"/>
  <c r="AI2226" i="1"/>
  <c r="AO2226" i="1"/>
  <c r="AA2226" i="1"/>
  <c r="P2226" i="1"/>
  <c r="AC2226" i="1"/>
  <c r="AF2226" i="1"/>
  <c r="N2226" i="1"/>
  <c r="X2226" i="1"/>
  <c r="AR2226" i="1"/>
  <c r="AD2226" i="1"/>
  <c r="AH2226" i="1"/>
  <c r="U2226" i="1"/>
  <c r="Z2226" i="1"/>
  <c r="AS2226" i="1"/>
  <c r="T2226" i="1"/>
  <c r="AG2226" i="1"/>
  <c r="AE2226" i="1"/>
  <c r="H2226" i="1"/>
  <c r="AP2226" i="1"/>
  <c r="AN2226" i="1"/>
  <c r="Q2226" i="1"/>
  <c r="AN1890" i="1"/>
  <c r="AS1890" i="1"/>
  <c r="AP1890" i="1"/>
  <c r="V1890" i="1"/>
  <c r="I1890" i="1"/>
  <c r="AV1890" i="1"/>
  <c r="AJ1890" i="1"/>
  <c r="AE1890" i="1"/>
  <c r="T1890" i="1"/>
  <c r="J1890" i="1"/>
  <c r="X1890" i="1"/>
  <c r="W1890" i="1"/>
  <c r="AO1890" i="1"/>
  <c r="AR1890" i="1"/>
  <c r="N1890" i="1"/>
  <c r="P1890" i="1"/>
  <c r="AU1890" i="1"/>
  <c r="O1890" i="1"/>
  <c r="AD1890" i="1"/>
  <c r="AH1890" i="1"/>
  <c r="AX1890" i="1"/>
  <c r="AL1890" i="1"/>
  <c r="AB1890" i="1"/>
  <c r="U1890" i="1"/>
  <c r="AM1890" i="1"/>
  <c r="AF1890" i="1"/>
  <c r="Z1890" i="1"/>
  <c r="Y1890" i="1"/>
  <c r="R1890" i="1"/>
  <c r="AT1890" i="1"/>
  <c r="AQ1890" i="1"/>
  <c r="M1890" i="1"/>
  <c r="K1890" i="1"/>
  <c r="AA1890" i="1"/>
  <c r="H1890" i="1"/>
  <c r="AC1890" i="1"/>
  <c r="AI1890" i="1"/>
  <c r="Q1890" i="1"/>
  <c r="S1890" i="1"/>
  <c r="L1890" i="1"/>
  <c r="AK1890" i="1"/>
  <c r="AG1890" i="1"/>
  <c r="AP1623" i="1"/>
  <c r="P1623" i="1"/>
  <c r="S1623" i="1"/>
  <c r="K1623" i="1"/>
  <c r="O1623" i="1"/>
  <c r="AL1623" i="1"/>
  <c r="I1623" i="1"/>
  <c r="AU1623" i="1"/>
  <c r="X1623" i="1"/>
  <c r="AQ1623" i="1"/>
  <c r="AX1623" i="1"/>
  <c r="W1623" i="1"/>
  <c r="AS1623" i="1"/>
  <c r="AD1623" i="1"/>
  <c r="M1623" i="1"/>
  <c r="AE1623" i="1"/>
  <c r="Q1623" i="1"/>
  <c r="AK1623" i="1"/>
  <c r="N1623" i="1"/>
  <c r="AI1623" i="1"/>
  <c r="Y1623" i="1"/>
  <c r="AC1623" i="1"/>
  <c r="AJ1623" i="1"/>
  <c r="V1623" i="1"/>
  <c r="AA1623" i="1"/>
  <c r="AG1623" i="1"/>
  <c r="Z1623" i="1"/>
  <c r="L1623" i="1"/>
  <c r="H1623" i="1"/>
  <c r="AB1623" i="1"/>
  <c r="AN1623" i="1"/>
  <c r="J1623" i="1"/>
  <c r="T1623" i="1"/>
  <c r="R1623" i="1"/>
  <c r="AM1623" i="1"/>
  <c r="AT1623" i="1"/>
  <c r="AO1623" i="1"/>
  <c r="AF1623" i="1"/>
  <c r="U1623" i="1"/>
  <c r="AR1623" i="1"/>
  <c r="AV1623" i="1"/>
  <c r="AH1623" i="1"/>
  <c r="AC1569" i="1"/>
  <c r="AD1569" i="1"/>
  <c r="AV1569" i="1"/>
  <c r="AQ1569" i="1"/>
  <c r="AN1569" i="1"/>
  <c r="AO1569" i="1"/>
  <c r="L1569" i="1"/>
  <c r="AT1569" i="1"/>
  <c r="AF1569" i="1"/>
  <c r="AJ1569" i="1"/>
  <c r="AS1569" i="1"/>
  <c r="V1569" i="1"/>
  <c r="AG1569" i="1"/>
  <c r="K1569" i="1"/>
  <c r="AH1569" i="1"/>
  <c r="T1569" i="1"/>
  <c r="R1569" i="1"/>
  <c r="Q1569" i="1"/>
  <c r="AM1569" i="1"/>
  <c r="AR1569" i="1"/>
  <c r="AX1569" i="1"/>
  <c r="AB1569" i="1"/>
  <c r="O1569" i="1"/>
  <c r="AP1569" i="1"/>
  <c r="J1569" i="1"/>
  <c r="S1569" i="1"/>
  <c r="M1569" i="1"/>
  <c r="X1569" i="1"/>
  <c r="P1569" i="1"/>
  <c r="W1569" i="1"/>
  <c r="H1569" i="1"/>
  <c r="AA1569" i="1"/>
  <c r="AE1569" i="1"/>
  <c r="AI1569" i="1"/>
  <c r="AL1569" i="1"/>
  <c r="N1569" i="1"/>
  <c r="Z1569" i="1"/>
  <c r="U1569" i="1"/>
  <c r="AU1569" i="1"/>
  <c r="AK1569" i="1"/>
  <c r="I1569" i="1"/>
  <c r="Y1569" i="1"/>
  <c r="AD1601" i="1"/>
  <c r="AC1601" i="1"/>
  <c r="S1601" i="1"/>
  <c r="X1601" i="1"/>
  <c r="P1601" i="1"/>
  <c r="Z1601" i="1"/>
  <c r="W1601" i="1"/>
  <c r="AG1601" i="1"/>
  <c r="AK1601" i="1"/>
  <c r="AJ1601" i="1"/>
  <c r="AT1601" i="1"/>
  <c r="Q1601" i="1"/>
  <c r="R1601" i="1"/>
  <c r="AV1601" i="1"/>
  <c r="AF1601" i="1"/>
  <c r="AP1601" i="1"/>
  <c r="K1601" i="1"/>
  <c r="AN1601" i="1"/>
  <c r="U1601" i="1"/>
  <c r="AR1601" i="1"/>
  <c r="AX1601" i="1"/>
  <c r="AS1601" i="1"/>
  <c r="V1601" i="1"/>
  <c r="T1601" i="1"/>
  <c r="AH1601" i="1"/>
  <c r="AI1601" i="1"/>
  <c r="N1601" i="1"/>
  <c r="AB1601" i="1"/>
  <c r="O1601" i="1"/>
  <c r="AO1601" i="1"/>
  <c r="AE1601" i="1"/>
  <c r="AA1601" i="1"/>
  <c r="Y1601" i="1"/>
  <c r="M1601" i="1"/>
  <c r="AQ1601" i="1"/>
  <c r="AU1601" i="1"/>
  <c r="J1601" i="1"/>
  <c r="AL1601" i="1"/>
  <c r="H1601" i="1"/>
  <c r="I1601" i="1"/>
  <c r="AM1601" i="1"/>
  <c r="L1601" i="1"/>
  <c r="AG1870" i="1"/>
  <c r="AS1870" i="1"/>
  <c r="X1870" i="1"/>
  <c r="Z1870" i="1"/>
  <c r="I1870" i="1"/>
  <c r="AH1870" i="1"/>
  <c r="AV1870" i="1"/>
  <c r="AA1870" i="1"/>
  <c r="AR1870" i="1"/>
  <c r="AF1870" i="1"/>
  <c r="K1870" i="1"/>
  <c r="AI1870" i="1"/>
  <c r="H1870" i="1"/>
  <c r="AL1870" i="1"/>
  <c r="W1870" i="1"/>
  <c r="V1870" i="1"/>
  <c r="P1870" i="1"/>
  <c r="AE1870" i="1"/>
  <c r="AO1870" i="1"/>
  <c r="R1870" i="1"/>
  <c r="AU1870" i="1"/>
  <c r="Q1870" i="1"/>
  <c r="AB1870" i="1"/>
  <c r="AC1870" i="1"/>
  <c r="L1870" i="1"/>
  <c r="S1870" i="1"/>
  <c r="AN1870" i="1"/>
  <c r="Y1870" i="1"/>
  <c r="M1870" i="1"/>
  <c r="U1870" i="1"/>
  <c r="AM1870" i="1"/>
  <c r="AK1870" i="1"/>
  <c r="AX1870" i="1"/>
  <c r="AP1870" i="1"/>
  <c r="AT1870" i="1"/>
  <c r="J1870" i="1"/>
  <c r="T1870" i="1"/>
  <c r="N1870" i="1"/>
  <c r="AD1870" i="1"/>
  <c r="AJ1870" i="1"/>
  <c r="AQ1870" i="1"/>
  <c r="O1870" i="1"/>
  <c r="AV1548" i="1"/>
  <c r="AD1548" i="1"/>
  <c r="T1548" i="1"/>
  <c r="N1548" i="1"/>
  <c r="K1548" i="1"/>
  <c r="AB1548" i="1"/>
  <c r="AE1548" i="1"/>
  <c r="O1548" i="1"/>
  <c r="I1548" i="1"/>
  <c r="Y1548" i="1"/>
  <c r="AX1548" i="1"/>
  <c r="AC1548" i="1"/>
  <c r="AQ1548" i="1"/>
  <c r="M1548" i="1"/>
  <c r="H1548" i="1"/>
  <c r="V1548" i="1"/>
  <c r="AR1548" i="1"/>
  <c r="U1548" i="1"/>
  <c r="AJ1548" i="1"/>
  <c r="AA1548" i="1"/>
  <c r="S1548" i="1"/>
  <c r="J1548" i="1"/>
  <c r="Q1548" i="1"/>
  <c r="Z1548" i="1"/>
  <c r="AG1548" i="1"/>
  <c r="X1548" i="1"/>
  <c r="AL1548" i="1"/>
  <c r="AO1548" i="1"/>
  <c r="L1548" i="1"/>
  <c r="AI1548" i="1"/>
  <c r="R1548" i="1"/>
  <c r="AU1548" i="1"/>
  <c r="W1548" i="1"/>
  <c r="AK1548" i="1"/>
  <c r="AP1548" i="1"/>
  <c r="AS1548" i="1"/>
  <c r="P1548" i="1"/>
  <c r="AH1548" i="1"/>
  <c r="AF1548" i="1"/>
  <c r="AT1548" i="1"/>
  <c r="AN1548" i="1"/>
  <c r="AM1548" i="1"/>
  <c r="AX1618" i="1"/>
  <c r="V1618" i="1"/>
  <c r="H1618" i="1"/>
  <c r="AC1618" i="1"/>
  <c r="N1618" i="1"/>
  <c r="AI1618" i="1"/>
  <c r="P1618" i="1"/>
  <c r="AR1618" i="1"/>
  <c r="M1618" i="1"/>
  <c r="L1618" i="1"/>
  <c r="AB1618" i="1"/>
  <c r="I1618" i="1"/>
  <c r="AQ1618" i="1"/>
  <c r="AU1618" i="1"/>
  <c r="AA1618" i="1"/>
  <c r="Q1618" i="1"/>
  <c r="AD1618" i="1"/>
  <c r="AL1618" i="1"/>
  <c r="AJ1618" i="1"/>
  <c r="AS1618" i="1"/>
  <c r="AG1618" i="1"/>
  <c r="T1618" i="1"/>
  <c r="X1618" i="1"/>
  <c r="AE1618" i="1"/>
  <c r="U1618" i="1"/>
  <c r="W1618" i="1"/>
  <c r="AF1618" i="1"/>
  <c r="O1618" i="1"/>
  <c r="S1618" i="1"/>
  <c r="AK1618" i="1"/>
  <c r="AH1618" i="1"/>
  <c r="AM1618" i="1"/>
  <c r="Y1618" i="1"/>
  <c r="K1618" i="1"/>
  <c r="AV1618" i="1"/>
  <c r="AO1618" i="1"/>
  <c r="J1618" i="1"/>
  <c r="Z1618" i="1"/>
  <c r="AP1618" i="1"/>
  <c r="AN1618" i="1"/>
  <c r="R1618" i="1"/>
  <c r="AT1618" i="1"/>
  <c r="AE1559" i="1"/>
  <c r="AH1559" i="1"/>
  <c r="AF1559" i="1"/>
  <c r="V1559" i="1"/>
  <c r="H1559" i="1"/>
  <c r="AQ1559" i="1"/>
  <c r="X1559" i="1"/>
  <c r="L1559" i="1"/>
  <c r="AP1559" i="1"/>
  <c r="AJ1559" i="1"/>
  <c r="Y1559" i="1"/>
  <c r="AL1559" i="1"/>
  <c r="W1559" i="1"/>
  <c r="K1559" i="1"/>
  <c r="AB1559" i="1"/>
  <c r="S1559" i="1"/>
  <c r="J1559" i="1"/>
  <c r="AV1559" i="1"/>
  <c r="AX1559" i="1"/>
  <c r="AT1559" i="1"/>
  <c r="AI1559" i="1"/>
  <c r="N1559" i="1"/>
  <c r="AA1559" i="1"/>
  <c r="Q1559" i="1"/>
  <c r="I1559" i="1"/>
  <c r="AM1559" i="1"/>
  <c r="AU1559" i="1"/>
  <c r="AR1559" i="1"/>
  <c r="AO1559" i="1"/>
  <c r="AK1559" i="1"/>
  <c r="O1559" i="1"/>
  <c r="T1559" i="1"/>
  <c r="AG1559" i="1"/>
  <c r="U1559" i="1"/>
  <c r="R1559" i="1"/>
  <c r="P1559" i="1"/>
  <c r="Z1559" i="1"/>
  <c r="AN1559" i="1"/>
  <c r="AC1559" i="1"/>
  <c r="AS1559" i="1"/>
  <c r="AD1559" i="1"/>
  <c r="M1559" i="1"/>
  <c r="AC1598" i="1"/>
  <c r="AF1598" i="1"/>
  <c r="AB1598" i="1"/>
  <c r="AA1598" i="1"/>
  <c r="AS1598" i="1"/>
  <c r="S1598" i="1"/>
  <c r="Q1598" i="1"/>
  <c r="AX1598" i="1"/>
  <c r="AV1598" i="1"/>
  <c r="AL1598" i="1"/>
  <c r="AH1598" i="1"/>
  <c r="AO1598" i="1"/>
  <c r="L1598" i="1"/>
  <c r="H1598" i="1"/>
  <c r="P1598" i="1"/>
  <c r="AT1598" i="1"/>
  <c r="M1598" i="1"/>
  <c r="V1598" i="1"/>
  <c r="U1598" i="1"/>
  <c r="W1598" i="1"/>
  <c r="T1598" i="1"/>
  <c r="AN1598" i="1"/>
  <c r="AG1598" i="1"/>
  <c r="N1598" i="1"/>
  <c r="AD1598" i="1"/>
  <c r="Z1598" i="1"/>
  <c r="O1598" i="1"/>
  <c r="AP1598" i="1"/>
  <c r="AE1598" i="1"/>
  <c r="AI1598" i="1"/>
  <c r="AU1598" i="1"/>
  <c r="R1598" i="1"/>
  <c r="X1598" i="1"/>
  <c r="AM1598" i="1"/>
  <c r="J1598" i="1"/>
  <c r="AR1598" i="1"/>
  <c r="K1598" i="1"/>
  <c r="AQ1598" i="1"/>
  <c r="I1598" i="1"/>
  <c r="Y1598" i="1"/>
  <c r="AK1598" i="1"/>
  <c r="AJ1598" i="1"/>
  <c r="AX1721" i="1"/>
  <c r="V1721" i="1"/>
  <c r="AN1721" i="1"/>
  <c r="J1721" i="1"/>
  <c r="U1721" i="1"/>
  <c r="AR1721" i="1"/>
  <c r="R1721" i="1"/>
  <c r="AF1721" i="1"/>
  <c r="AG1721" i="1"/>
  <c r="AE1721" i="1"/>
  <c r="L1721" i="1"/>
  <c r="M1721" i="1"/>
  <c r="AL1721" i="1"/>
  <c r="AB1721" i="1"/>
  <c r="AP1721" i="1"/>
  <c r="N1721" i="1"/>
  <c r="I1721" i="1"/>
  <c r="AH1721" i="1"/>
  <c r="T1721" i="1"/>
  <c r="Z1721" i="1"/>
  <c r="AK1721" i="1"/>
  <c r="AM1721" i="1"/>
  <c r="AC1721" i="1"/>
  <c r="W1721" i="1"/>
  <c r="AT1721" i="1"/>
  <c r="K1721" i="1"/>
  <c r="AA1721" i="1"/>
  <c r="AS1721" i="1"/>
  <c r="Q1721" i="1"/>
  <c r="X1721" i="1"/>
  <c r="AQ1721" i="1"/>
  <c r="AV1721" i="1"/>
  <c r="S1721" i="1"/>
  <c r="Y1721" i="1"/>
  <c r="AD1721" i="1"/>
  <c r="H1721" i="1"/>
  <c r="AO1721" i="1"/>
  <c r="AI1721" i="1"/>
  <c r="P1721" i="1"/>
  <c r="AJ1721" i="1"/>
  <c r="O1721" i="1"/>
  <c r="AU1721" i="1"/>
  <c r="AK2220" i="1"/>
  <c r="AH2220" i="1"/>
  <c r="AA2220" i="1"/>
  <c r="X2220" i="1"/>
  <c r="AT2220" i="1"/>
  <c r="AN2220" i="1"/>
  <c r="AF2220" i="1"/>
  <c r="J2220" i="1"/>
  <c r="S2220" i="1"/>
  <c r="O2220" i="1"/>
  <c r="AM2220" i="1"/>
  <c r="U2220" i="1"/>
  <c r="AE2220" i="1"/>
  <c r="AC2220" i="1"/>
  <c r="AX2220" i="1"/>
  <c r="W2220" i="1"/>
  <c r="M2220" i="1"/>
  <c r="T2220" i="1"/>
  <c r="AQ2220" i="1"/>
  <c r="AB2220" i="1"/>
  <c r="Y2220" i="1"/>
  <c r="R2220" i="1"/>
  <c r="L2220" i="1"/>
  <c r="AL2220" i="1"/>
  <c r="AG2220" i="1"/>
  <c r="AV2220" i="1"/>
  <c r="Q2220" i="1"/>
  <c r="AO2220" i="1"/>
  <c r="H2220" i="1"/>
  <c r="N2220" i="1"/>
  <c r="AU2220" i="1"/>
  <c r="AD2220" i="1"/>
  <c r="P2220" i="1"/>
  <c r="AS2220" i="1"/>
  <c r="I2220" i="1"/>
  <c r="AP2220" i="1"/>
  <c r="AR2220" i="1"/>
  <c r="Z2220" i="1"/>
  <c r="V2220" i="1"/>
  <c r="K2220" i="1"/>
  <c r="AI2220" i="1"/>
  <c r="AJ2220" i="1"/>
  <c r="N1969" i="1"/>
  <c r="AB1969" i="1"/>
  <c r="M1969" i="1"/>
  <c r="AE1969" i="1"/>
  <c r="AO1969" i="1"/>
  <c r="Y1969" i="1"/>
  <c r="I1969" i="1"/>
  <c r="W1969" i="1"/>
  <c r="Q1969" i="1"/>
  <c r="AS1969" i="1"/>
  <c r="AK1969" i="1"/>
  <c r="AM1969" i="1"/>
  <c r="K1969" i="1"/>
  <c r="AL1969" i="1"/>
  <c r="AN1969" i="1"/>
  <c r="AQ1969" i="1"/>
  <c r="AI1969" i="1"/>
  <c r="AH1969" i="1"/>
  <c r="H1969" i="1"/>
  <c r="AA1969" i="1"/>
  <c r="AX1969" i="1"/>
  <c r="U1969" i="1"/>
  <c r="S1969" i="1"/>
  <c r="X1969" i="1"/>
  <c r="L1969" i="1"/>
  <c r="AV1969" i="1"/>
  <c r="P1969" i="1"/>
  <c r="AF1969" i="1"/>
  <c r="AJ1969" i="1"/>
  <c r="Z1969" i="1"/>
  <c r="T1969" i="1"/>
  <c r="O1969" i="1"/>
  <c r="AT1969" i="1"/>
  <c r="AR1969" i="1"/>
  <c r="AU1969" i="1"/>
  <c r="AD1969" i="1"/>
  <c r="AP1969" i="1"/>
  <c r="V1969" i="1"/>
  <c r="R1969" i="1"/>
  <c r="AC1969" i="1"/>
  <c r="J1969" i="1"/>
  <c r="AG1969" i="1"/>
  <c r="T2229" i="1"/>
  <c r="AQ2229" i="1"/>
  <c r="N2229" i="1"/>
  <c r="AU2229" i="1"/>
  <c r="X2229" i="1"/>
  <c r="P2229" i="1"/>
  <c r="O2229" i="1"/>
  <c r="W2229" i="1"/>
  <c r="AH2229" i="1"/>
  <c r="AC2229" i="1"/>
  <c r="AP2229" i="1"/>
  <c r="U2229" i="1"/>
  <c r="AN2229" i="1"/>
  <c r="Y2229" i="1"/>
  <c r="AV2229" i="1"/>
  <c r="AJ2229" i="1"/>
  <c r="R2229" i="1"/>
  <c r="I2229" i="1"/>
  <c r="AF2229" i="1"/>
  <c r="L2229" i="1"/>
  <c r="AG2229" i="1"/>
  <c r="AT2229" i="1"/>
  <c r="AL2229" i="1"/>
  <c r="AS2229" i="1"/>
  <c r="M2229" i="1"/>
  <c r="AO2229" i="1"/>
  <c r="AD2229" i="1"/>
  <c r="H2229" i="1"/>
  <c r="K2229" i="1"/>
  <c r="AK2229" i="1"/>
  <c r="Z2229" i="1"/>
  <c r="AA2229" i="1"/>
  <c r="V2229" i="1"/>
  <c r="S2229" i="1"/>
  <c r="AX2229" i="1"/>
  <c r="AR2229" i="1"/>
  <c r="AM2229" i="1"/>
  <c r="AB2229" i="1"/>
  <c r="AE2229" i="1"/>
  <c r="AI2229" i="1"/>
  <c r="J2229" i="1"/>
  <c r="Q2229" i="1"/>
  <c r="S1904" i="1"/>
  <c r="AK1904" i="1"/>
  <c r="N1904" i="1"/>
  <c r="AB1904" i="1"/>
  <c r="M1904" i="1"/>
  <c r="AA1904" i="1"/>
  <c r="AD1904" i="1"/>
  <c r="R1904" i="1"/>
  <c r="AC1904" i="1"/>
  <c r="H1904" i="1"/>
  <c r="Z1904" i="1"/>
  <c r="AF1904" i="1"/>
  <c r="O1904" i="1"/>
  <c r="AM1904" i="1"/>
  <c r="AX1904" i="1"/>
  <c r="J1904" i="1"/>
  <c r="AN1904" i="1"/>
  <c r="Q1904" i="1"/>
  <c r="AT1904" i="1"/>
  <c r="AR1904" i="1"/>
  <c r="AI1904" i="1"/>
  <c r="AQ1904" i="1"/>
  <c r="X1904" i="1"/>
  <c r="I1904" i="1"/>
  <c r="AH1904" i="1"/>
  <c r="U1904" i="1"/>
  <c r="T1904" i="1"/>
  <c r="AS1904" i="1"/>
  <c r="V1904" i="1"/>
  <c r="K1904" i="1"/>
  <c r="Y1904" i="1"/>
  <c r="AE1904" i="1"/>
  <c r="L1904" i="1"/>
  <c r="W1904" i="1"/>
  <c r="AO1904" i="1"/>
  <c r="AG1904" i="1"/>
  <c r="AU1904" i="1"/>
  <c r="AV1904" i="1"/>
  <c r="AP1904" i="1"/>
  <c r="AL1904" i="1"/>
  <c r="P1904" i="1"/>
  <c r="AJ1904" i="1"/>
  <c r="AB1665" i="1"/>
  <c r="U1665" i="1"/>
  <c r="AL1665" i="1"/>
  <c r="AU1665" i="1"/>
  <c r="AE1665" i="1"/>
  <c r="X1665" i="1"/>
  <c r="O1665" i="1"/>
  <c r="AA1665" i="1"/>
  <c r="Z1665" i="1"/>
  <c r="I1665" i="1"/>
  <c r="AR1665" i="1"/>
  <c r="AP1665" i="1"/>
  <c r="AF1665" i="1"/>
  <c r="AS1665" i="1"/>
  <c r="M1665" i="1"/>
  <c r="AN1665" i="1"/>
  <c r="AK1665" i="1"/>
  <c r="R1665" i="1"/>
  <c r="AQ1665" i="1"/>
  <c r="J1665" i="1"/>
  <c r="S1665" i="1"/>
  <c r="Y1665" i="1"/>
  <c r="AC1665" i="1"/>
  <c r="V1665" i="1"/>
  <c r="AM1665" i="1"/>
  <c r="AO1665" i="1"/>
  <c r="AT1665" i="1"/>
  <c r="H1665" i="1"/>
  <c r="W1665" i="1"/>
  <c r="AJ1665" i="1"/>
  <c r="AG1665" i="1"/>
  <c r="N1665" i="1"/>
  <c r="K1665" i="1"/>
  <c r="AH1665" i="1"/>
  <c r="AI1665" i="1"/>
  <c r="Q1665" i="1"/>
  <c r="L1665" i="1"/>
  <c r="AV1665" i="1"/>
  <c r="T1665" i="1"/>
  <c r="AD1665" i="1"/>
  <c r="AX1665" i="1"/>
  <c r="P1665" i="1"/>
  <c r="O1744" i="1"/>
  <c r="Y1744" i="1"/>
  <c r="J1744" i="1"/>
  <c r="AC1744" i="1"/>
  <c r="AM1744" i="1"/>
  <c r="AH1744" i="1"/>
  <c r="AB1744" i="1"/>
  <c r="AF1744" i="1"/>
  <c r="AG1744" i="1"/>
  <c r="T1744" i="1"/>
  <c r="AX1744" i="1"/>
  <c r="AE1744" i="1"/>
  <c r="U1744" i="1"/>
  <c r="AP1744" i="1"/>
  <c r="AV1744" i="1"/>
  <c r="I1744" i="1"/>
  <c r="K1744" i="1"/>
  <c r="Q1744" i="1"/>
  <c r="Z1744" i="1"/>
  <c r="P1744" i="1"/>
  <c r="AO1744" i="1"/>
  <c r="AJ1744" i="1"/>
  <c r="AR1744" i="1"/>
  <c r="R1744" i="1"/>
  <c r="AS1744" i="1"/>
  <c r="W1744" i="1"/>
  <c r="AL1744" i="1"/>
  <c r="AT1744" i="1"/>
  <c r="L1744" i="1"/>
  <c r="AI1744" i="1"/>
  <c r="M1744" i="1"/>
  <c r="V1744" i="1"/>
  <c r="H1744" i="1"/>
  <c r="N1744" i="1"/>
  <c r="AA1744" i="1"/>
  <c r="S1744" i="1"/>
  <c r="AK1744" i="1"/>
  <c r="AN1744" i="1"/>
  <c r="AQ1744" i="1"/>
  <c r="AU1744" i="1"/>
  <c r="X1744" i="1"/>
  <c r="AD1744" i="1"/>
  <c r="AA2227" i="1"/>
  <c r="Y2227" i="1"/>
  <c r="AJ2227" i="1"/>
  <c r="R2227" i="1"/>
  <c r="AE2227" i="1"/>
  <c r="W2227" i="1"/>
  <c r="AR2227" i="1"/>
  <c r="Q2227" i="1"/>
  <c r="Z2227" i="1"/>
  <c r="N2227" i="1"/>
  <c r="AV2227" i="1"/>
  <c r="AH2227" i="1"/>
  <c r="T2227" i="1"/>
  <c r="S2227" i="1"/>
  <c r="J2227" i="1"/>
  <c r="AL2227" i="1"/>
  <c r="L2227" i="1"/>
  <c r="U2227" i="1"/>
  <c r="AO2227" i="1"/>
  <c r="O2227" i="1"/>
  <c r="M2227" i="1"/>
  <c r="AG2227" i="1"/>
  <c r="AN2227" i="1"/>
  <c r="AC2227" i="1"/>
  <c r="X2227" i="1"/>
  <c r="I2227" i="1"/>
  <c r="K2227" i="1"/>
  <c r="H2227" i="1"/>
  <c r="AQ2227" i="1"/>
  <c r="V2227" i="1"/>
  <c r="AF2227" i="1"/>
  <c r="AI2227" i="1"/>
  <c r="AB2227" i="1"/>
  <c r="AK2227" i="1"/>
  <c r="AM2227" i="1"/>
  <c r="AP2227" i="1"/>
  <c r="AT2227" i="1"/>
  <c r="AD2227" i="1"/>
  <c r="AU2227" i="1"/>
  <c r="AX2227" i="1"/>
  <c r="P2227" i="1"/>
  <c r="AS2227" i="1"/>
  <c r="AP1968" i="1"/>
  <c r="AN1968" i="1"/>
  <c r="T1968" i="1"/>
  <c r="AK1968" i="1"/>
  <c r="O1968" i="1"/>
  <c r="U1968" i="1"/>
  <c r="AD1968" i="1"/>
  <c r="AO1968" i="1"/>
  <c r="AQ1968" i="1"/>
  <c r="AG1968" i="1"/>
  <c r="S1968" i="1"/>
  <c r="AC1968" i="1"/>
  <c r="N1968" i="1"/>
  <c r="AB1968" i="1"/>
  <c r="AE1968" i="1"/>
  <c r="I1968" i="1"/>
  <c r="W1968" i="1"/>
  <c r="K1968" i="1"/>
  <c r="X1968" i="1"/>
  <c r="AH1968" i="1"/>
  <c r="AI1968" i="1"/>
  <c r="AT1968" i="1"/>
  <c r="AU1968" i="1"/>
  <c r="P1968" i="1"/>
  <c r="AA1968" i="1"/>
  <c r="H1968" i="1"/>
  <c r="AM1968" i="1"/>
  <c r="AF1968" i="1"/>
  <c r="AV1968" i="1"/>
  <c r="AS1968" i="1"/>
  <c r="L1968" i="1"/>
  <c r="Q1968" i="1"/>
  <c r="AX1968" i="1"/>
  <c r="AJ1968" i="1"/>
  <c r="J1968" i="1"/>
  <c r="V1968" i="1"/>
  <c r="M1968" i="1"/>
  <c r="Z1968" i="1"/>
  <c r="AL1968" i="1"/>
  <c r="R1968" i="1"/>
  <c r="Y1968" i="1"/>
  <c r="AR1968" i="1"/>
  <c r="V2147" i="1"/>
  <c r="AI2147" i="1"/>
  <c r="AF2147" i="1"/>
  <c r="Z2147" i="1"/>
  <c r="T2147" i="1"/>
  <c r="AQ2147" i="1"/>
  <c r="Y2147" i="1"/>
  <c r="AC2147" i="1"/>
  <c r="R2147" i="1"/>
  <c r="H2147" i="1"/>
  <c r="P2147" i="1"/>
  <c r="M2147" i="1"/>
  <c r="AA2147" i="1"/>
  <c r="J2147" i="1"/>
  <c r="AN2147" i="1"/>
  <c r="Q2147" i="1"/>
  <c r="X2147" i="1"/>
  <c r="AH2147" i="1"/>
  <c r="AR2147" i="1"/>
  <c r="AS2147" i="1"/>
  <c r="AT2147" i="1"/>
  <c r="AL2147" i="1"/>
  <c r="AG2147" i="1"/>
  <c r="AK2147" i="1"/>
  <c r="W2147" i="1"/>
  <c r="AM2147" i="1"/>
  <c r="AX2147" i="1"/>
  <c r="U2147" i="1"/>
  <c r="AO2147" i="1"/>
  <c r="AV2147" i="1"/>
  <c r="I2147" i="1"/>
  <c r="N2147" i="1"/>
  <c r="S2147" i="1"/>
  <c r="K2147" i="1"/>
  <c r="AE2147" i="1"/>
  <c r="O2147" i="1"/>
  <c r="L2147" i="1"/>
  <c r="AB2147" i="1"/>
  <c r="AJ2147" i="1"/>
  <c r="AD2147" i="1"/>
  <c r="AU2147" i="1"/>
  <c r="AP2147" i="1"/>
  <c r="AQ1723" i="1"/>
  <c r="AG1723" i="1"/>
  <c r="AS1723" i="1"/>
  <c r="AO1723" i="1"/>
  <c r="N1723" i="1"/>
  <c r="L1723" i="1"/>
  <c r="V1723" i="1"/>
  <c r="AE1723" i="1"/>
  <c r="Z1723" i="1"/>
  <c r="Q1723" i="1"/>
  <c r="AX1723" i="1"/>
  <c r="P1723" i="1"/>
  <c r="AD1723" i="1"/>
  <c r="O1723" i="1"/>
  <c r="U1723" i="1"/>
  <c r="AC1723" i="1"/>
  <c r="AB1723" i="1"/>
  <c r="J1723" i="1"/>
  <c r="T1723" i="1"/>
  <c r="S1723" i="1"/>
  <c r="AT1723" i="1"/>
  <c r="AA1723" i="1"/>
  <c r="M1723" i="1"/>
  <c r="X1723" i="1"/>
  <c r="Y1723" i="1"/>
  <c r="AL1723" i="1"/>
  <c r="AJ1723" i="1"/>
  <c r="AK1723" i="1"/>
  <c r="R1723" i="1"/>
  <c r="AR1723" i="1"/>
  <c r="AH1723" i="1"/>
  <c r="AF1723" i="1"/>
  <c r="AU1723" i="1"/>
  <c r="W1723" i="1"/>
  <c r="AP1723" i="1"/>
  <c r="H1723" i="1"/>
  <c r="AV1723" i="1"/>
  <c r="AM1723" i="1"/>
  <c r="AN1723" i="1"/>
  <c r="K1723" i="1"/>
  <c r="AI1723" i="1"/>
  <c r="I1723" i="1"/>
  <c r="Y2038" i="1"/>
  <c r="AA2038" i="1"/>
  <c r="AE2038" i="1"/>
  <c r="AS2038" i="1"/>
  <c r="V2038" i="1"/>
  <c r="U2038" i="1"/>
  <c r="AU2038" i="1"/>
  <c r="AK2038" i="1"/>
  <c r="Q2038" i="1"/>
  <c r="Z2038" i="1"/>
  <c r="AX2038" i="1"/>
  <c r="S2038" i="1"/>
  <c r="M2038" i="1"/>
  <c r="AM2038" i="1"/>
  <c r="W2038" i="1"/>
  <c r="AO2038" i="1"/>
  <c r="O2038" i="1"/>
  <c r="AR2038" i="1"/>
  <c r="X2038" i="1"/>
  <c r="J2038" i="1"/>
  <c r="N2038" i="1"/>
  <c r="H2038" i="1"/>
  <c r="L2038" i="1"/>
  <c r="AV2038" i="1"/>
  <c r="AI2038" i="1"/>
  <c r="AQ2038" i="1"/>
  <c r="AT2038" i="1"/>
  <c r="T2038" i="1"/>
  <c r="AP2038" i="1"/>
  <c r="AG2038" i="1"/>
  <c r="P2038" i="1"/>
  <c r="R2038" i="1"/>
  <c r="AJ2038" i="1"/>
  <c r="AD2038" i="1"/>
  <c r="I2038" i="1"/>
  <c r="AH2038" i="1"/>
  <c r="AN2038" i="1"/>
  <c r="AC2038" i="1"/>
  <c r="AL2038" i="1"/>
  <c r="AF2038" i="1"/>
  <c r="K2038" i="1"/>
  <c r="AB2038" i="1"/>
  <c r="AL1892" i="1"/>
  <c r="AK1892" i="1"/>
  <c r="AI1892" i="1"/>
  <c r="T1892" i="1"/>
  <c r="AM1892" i="1"/>
  <c r="N1892" i="1"/>
  <c r="AC1892" i="1"/>
  <c r="AR1892" i="1"/>
  <c r="W1892" i="1"/>
  <c r="AA1892" i="1"/>
  <c r="AX1892" i="1"/>
  <c r="H1892" i="1"/>
  <c r="AG1892" i="1"/>
  <c r="AE1892" i="1"/>
  <c r="AN1892" i="1"/>
  <c r="O1892" i="1"/>
  <c r="AB1892" i="1"/>
  <c r="J1892" i="1"/>
  <c r="AO1892" i="1"/>
  <c r="S1892" i="1"/>
  <c r="AT1892" i="1"/>
  <c r="AH1892" i="1"/>
  <c r="M1892" i="1"/>
  <c r="R1892" i="1"/>
  <c r="X1892" i="1"/>
  <c r="AJ1892" i="1"/>
  <c r="Z1892" i="1"/>
  <c r="U1892" i="1"/>
  <c r="AU1892" i="1"/>
  <c r="I1892" i="1"/>
  <c r="Y1892" i="1"/>
  <c r="P1892" i="1"/>
  <c r="AS1892" i="1"/>
  <c r="AD1892" i="1"/>
  <c r="AQ1892" i="1"/>
  <c r="L1892" i="1"/>
  <c r="AV1892" i="1"/>
  <c r="K1892" i="1"/>
  <c r="AP1892" i="1"/>
  <c r="AF1892" i="1"/>
  <c r="V1892" i="1"/>
  <c r="Q1892" i="1"/>
  <c r="AS1953" i="1"/>
  <c r="O1953" i="1"/>
  <c r="AJ1953" i="1"/>
  <c r="AE1953" i="1"/>
  <c r="AR1953" i="1"/>
  <c r="AV1953" i="1"/>
  <c r="M1953" i="1"/>
  <c r="H1953" i="1"/>
  <c r="W1953" i="1"/>
  <c r="U1953" i="1"/>
  <c r="AG1953" i="1"/>
  <c r="T1953" i="1"/>
  <c r="J1953" i="1"/>
  <c r="AT1953" i="1"/>
  <c r="AD1953" i="1"/>
  <c r="AQ1953" i="1"/>
  <c r="V1953" i="1"/>
  <c r="AF1953" i="1"/>
  <c r="AL1953" i="1"/>
  <c r="Q1953" i="1"/>
  <c r="AU1953" i="1"/>
  <c r="AA1953" i="1"/>
  <c r="R1953" i="1"/>
  <c r="AK1953" i="1"/>
  <c r="S1953" i="1"/>
  <c r="AM1953" i="1"/>
  <c r="N1953" i="1"/>
  <c r="AX1953" i="1"/>
  <c r="AO1953" i="1"/>
  <c r="L1953" i="1"/>
  <c r="AP1953" i="1"/>
  <c r="AI1953" i="1"/>
  <c r="P1953" i="1"/>
  <c r="K1953" i="1"/>
  <c r="Y1953" i="1"/>
  <c r="I1953" i="1"/>
  <c r="AB1953" i="1"/>
  <c r="Z1953" i="1"/>
  <c r="AC1953" i="1"/>
  <c r="AN1953" i="1"/>
  <c r="X1953" i="1"/>
  <c r="AH1953" i="1"/>
  <c r="Z1667" i="1"/>
  <c r="X1667" i="1"/>
  <c r="AO1667" i="1"/>
  <c r="H1667" i="1"/>
  <c r="L1667" i="1"/>
  <c r="V1667" i="1"/>
  <c r="S1667" i="1"/>
  <c r="AE1667" i="1"/>
  <c r="AC1667" i="1"/>
  <c r="AG1667" i="1"/>
  <c r="AP1667" i="1"/>
  <c r="AS1667" i="1"/>
  <c r="U1667" i="1"/>
  <c r="O1667" i="1"/>
  <c r="M1667" i="1"/>
  <c r="AL1667" i="1"/>
  <c r="AN1667" i="1"/>
  <c r="K1667" i="1"/>
  <c r="P1667" i="1"/>
  <c r="AI1667" i="1"/>
  <c r="W1667" i="1"/>
  <c r="N1667" i="1"/>
  <c r="Y1667" i="1"/>
  <c r="AJ1667" i="1"/>
  <c r="AQ1667" i="1"/>
  <c r="AR1667" i="1"/>
  <c r="AT1667" i="1"/>
  <c r="AF1667" i="1"/>
  <c r="AK1667" i="1"/>
  <c r="AH1667" i="1"/>
  <c r="AX1667" i="1"/>
  <c r="I1667" i="1"/>
  <c r="AD1667" i="1"/>
  <c r="J1667" i="1"/>
  <c r="R1667" i="1"/>
  <c r="AB1667" i="1"/>
  <c r="AM1667" i="1"/>
  <c r="Q1667" i="1"/>
  <c r="AU1667" i="1"/>
  <c r="AA1667" i="1"/>
  <c r="AV1667" i="1"/>
  <c r="T1667" i="1"/>
  <c r="P2239" i="1"/>
  <c r="T2239" i="1"/>
  <c r="AG2239" i="1"/>
  <c r="M2239" i="1"/>
  <c r="U2239" i="1"/>
  <c r="AJ2239" i="1"/>
  <c r="N2239" i="1"/>
  <c r="R2239" i="1"/>
  <c r="W2239" i="1"/>
  <c r="AS2239" i="1"/>
  <c r="AO2239" i="1"/>
  <c r="AB2239" i="1"/>
  <c r="AR2239" i="1"/>
  <c r="AV2239" i="1"/>
  <c r="Y2239" i="1"/>
  <c r="AK2239" i="1"/>
  <c r="L2239" i="1"/>
  <c r="Q2239" i="1"/>
  <c r="AX2239" i="1"/>
  <c r="AF2239" i="1"/>
  <c r="S2239" i="1"/>
  <c r="K2239" i="1"/>
  <c r="AM2239" i="1"/>
  <c r="J2239" i="1"/>
  <c r="I2239" i="1"/>
  <c r="AE2239" i="1"/>
  <c r="AL2239" i="1"/>
  <c r="V2239" i="1"/>
  <c r="AN2239" i="1"/>
  <c r="H2239" i="1"/>
  <c r="AD2239" i="1"/>
  <c r="AQ2239" i="1"/>
  <c r="AP2239" i="1"/>
  <c r="O2239" i="1"/>
  <c r="AA2239" i="1"/>
  <c r="X2239" i="1"/>
  <c r="AT2239" i="1"/>
  <c r="AU2239" i="1"/>
  <c r="AC2239" i="1"/>
  <c r="Z2239" i="1"/>
  <c r="AI2239" i="1"/>
  <c r="AH2239" i="1"/>
  <c r="AX1636" i="1"/>
  <c r="S1636" i="1"/>
  <c r="AL1636" i="1"/>
  <c r="M1636" i="1"/>
  <c r="AV1636" i="1"/>
  <c r="P1636" i="1"/>
  <c r="N1636" i="1"/>
  <c r="AA1636" i="1"/>
  <c r="AC1636" i="1"/>
  <c r="Q1636" i="1"/>
  <c r="L1636" i="1"/>
  <c r="I1636" i="1"/>
  <c r="AN1636" i="1"/>
  <c r="AH1636" i="1"/>
  <c r="AS1636" i="1"/>
  <c r="R1636" i="1"/>
  <c r="AB1636" i="1"/>
  <c r="AI1636" i="1"/>
  <c r="W1636" i="1"/>
  <c r="X1636" i="1"/>
  <c r="H1636" i="1"/>
  <c r="AM1636" i="1"/>
  <c r="Y1636" i="1"/>
  <c r="AF1636" i="1"/>
  <c r="AG1636" i="1"/>
  <c r="O1636" i="1"/>
  <c r="Z1636" i="1"/>
  <c r="AO1636" i="1"/>
  <c r="AQ1636" i="1"/>
  <c r="AD1636" i="1"/>
  <c r="AJ1636" i="1"/>
  <c r="AR1636" i="1"/>
  <c r="T1636" i="1"/>
  <c r="U1636" i="1"/>
  <c r="J1636" i="1"/>
  <c r="AP1636" i="1"/>
  <c r="AK1636" i="1"/>
  <c r="AE1636" i="1"/>
  <c r="K1636" i="1"/>
  <c r="AT1636" i="1"/>
  <c r="V1636" i="1"/>
  <c r="AU1636" i="1"/>
  <c r="H1763" i="1"/>
  <c r="M1763" i="1"/>
  <c r="AM1763" i="1"/>
  <c r="V1763" i="1"/>
  <c r="AG1763" i="1"/>
  <c r="AU1763" i="1"/>
  <c r="AO1763" i="1"/>
  <c r="W1763" i="1"/>
  <c r="AH1763" i="1"/>
  <c r="AS1763" i="1"/>
  <c r="AX1763" i="1"/>
  <c r="X1763" i="1"/>
  <c r="AD1763" i="1"/>
  <c r="AB1763" i="1"/>
  <c r="K1763" i="1"/>
  <c r="AP1763" i="1"/>
  <c r="T1763" i="1"/>
  <c r="N1763" i="1"/>
  <c r="L1763" i="1"/>
  <c r="AA1763" i="1"/>
  <c r="J1763" i="1"/>
  <c r="AI1763" i="1"/>
  <c r="AK1763" i="1"/>
  <c r="AF1763" i="1"/>
  <c r="I1763" i="1"/>
  <c r="AC1763" i="1"/>
  <c r="Q1763" i="1"/>
  <c r="AE1763" i="1"/>
  <c r="AV1763" i="1"/>
  <c r="Z1763" i="1"/>
  <c r="AJ1763" i="1"/>
  <c r="AT1763" i="1"/>
  <c r="AN1763" i="1"/>
  <c r="Y1763" i="1"/>
  <c r="O1763" i="1"/>
  <c r="R1763" i="1"/>
  <c r="P1763" i="1"/>
  <c r="AL1763" i="1"/>
  <c r="U1763" i="1"/>
  <c r="S1763" i="1"/>
  <c r="AQ1763" i="1"/>
  <c r="AR1763" i="1"/>
  <c r="AX1583" i="1"/>
  <c r="V1583" i="1"/>
  <c r="AH1583" i="1"/>
  <c r="AA1583" i="1"/>
  <c r="AJ1583" i="1"/>
  <c r="AK1583" i="1"/>
  <c r="Q1583" i="1"/>
  <c r="S1583" i="1"/>
  <c r="P1583" i="1"/>
  <c r="AU1583" i="1"/>
  <c r="AO1583" i="1"/>
  <c r="L1583" i="1"/>
  <c r="AQ1583" i="1"/>
  <c r="AI1583" i="1"/>
  <c r="AM1583" i="1"/>
  <c r="AG1583" i="1"/>
  <c r="H1583" i="1"/>
  <c r="AL1583" i="1"/>
  <c r="W1583" i="1"/>
  <c r="AV1583" i="1"/>
  <c r="T1583" i="1"/>
  <c r="Z1583" i="1"/>
  <c r="AB1583" i="1"/>
  <c r="AP1583" i="1"/>
  <c r="AT1583" i="1"/>
  <c r="Y1583" i="1"/>
  <c r="J1583" i="1"/>
  <c r="AR1583" i="1"/>
  <c r="AF1583" i="1"/>
  <c r="I1583" i="1"/>
  <c r="M1583" i="1"/>
  <c r="AD1583" i="1"/>
  <c r="AS1583" i="1"/>
  <c r="O1583" i="1"/>
  <c r="AC1583" i="1"/>
  <c r="N1583" i="1"/>
  <c r="AE1583" i="1"/>
  <c r="K1583" i="1"/>
  <c r="U1583" i="1"/>
  <c r="R1583" i="1"/>
  <c r="X1583" i="1"/>
  <c r="AN1583" i="1"/>
  <c r="AF1539" i="1"/>
  <c r="AE1539" i="1"/>
  <c r="AA1539" i="1"/>
  <c r="AK1539" i="1"/>
  <c r="AS1539" i="1"/>
  <c r="AB1539" i="1"/>
  <c r="W1539" i="1"/>
  <c r="V1539" i="1"/>
  <c r="AC1539" i="1"/>
  <c r="AI1539" i="1"/>
  <c r="AV1539" i="1"/>
  <c r="U1539" i="1"/>
  <c r="T1539" i="1"/>
  <c r="AP1539" i="1"/>
  <c r="O1539" i="1"/>
  <c r="AR1539" i="1"/>
  <c r="K1539" i="1"/>
  <c r="AJ1539" i="1"/>
  <c r="R1539" i="1"/>
  <c r="Q1539" i="1"/>
  <c r="Y1539" i="1"/>
  <c r="I1539" i="1"/>
  <c r="AQ1539" i="1"/>
  <c r="M1539" i="1"/>
  <c r="H1539" i="1"/>
  <c r="AT1539" i="1"/>
  <c r="AL1539" i="1"/>
  <c r="L1539" i="1"/>
  <c r="AG1539" i="1"/>
  <c r="AN1539" i="1"/>
  <c r="AX1539" i="1"/>
  <c r="X1539" i="1"/>
  <c r="AD1539" i="1"/>
  <c r="P1539" i="1"/>
  <c r="N1539" i="1"/>
  <c r="J1539" i="1"/>
  <c r="S1539" i="1"/>
  <c r="AO1539" i="1"/>
  <c r="AM1539" i="1"/>
  <c r="Z1539" i="1"/>
  <c r="AH1539" i="1"/>
  <c r="AU1539" i="1"/>
  <c r="AJ2074" i="1"/>
  <c r="AQ2074" i="1"/>
  <c r="U2074" i="1"/>
  <c r="R2074" i="1"/>
  <c r="AL2074" i="1"/>
  <c r="L2074" i="1"/>
  <c r="N2074" i="1"/>
  <c r="Y2074" i="1"/>
  <c r="AU2074" i="1"/>
  <c r="W2074" i="1"/>
  <c r="AX2074" i="1"/>
  <c r="M2074" i="1"/>
  <c r="AE2074" i="1"/>
  <c r="H2074" i="1"/>
  <c r="AM2074" i="1"/>
  <c r="AO2074" i="1"/>
  <c r="AR2074" i="1"/>
  <c r="P2074" i="1"/>
  <c r="AA2074" i="1"/>
  <c r="AC2074" i="1"/>
  <c r="AT2074" i="1"/>
  <c r="O2074" i="1"/>
  <c r="AN2074" i="1"/>
  <c r="AI2074" i="1"/>
  <c r="I2074" i="1"/>
  <c r="AK2074" i="1"/>
  <c r="T2074" i="1"/>
  <c r="AP2074" i="1"/>
  <c r="Q2074" i="1"/>
  <c r="AD2074" i="1"/>
  <c r="Z2074" i="1"/>
  <c r="V2074" i="1"/>
  <c r="AS2074" i="1"/>
  <c r="AB2074" i="1"/>
  <c r="AF2074" i="1"/>
  <c r="J2074" i="1"/>
  <c r="AG2074" i="1"/>
  <c r="AV2074" i="1"/>
  <c r="AH2074" i="1"/>
  <c r="K2074" i="1"/>
  <c r="X2074" i="1"/>
  <c r="S2074" i="1"/>
  <c r="L1750" i="1"/>
  <c r="AG1750" i="1"/>
  <c r="W1750" i="1"/>
  <c r="J1750" i="1"/>
  <c r="AO1750" i="1"/>
  <c r="X1750" i="1"/>
  <c r="AS1750" i="1"/>
  <c r="AU1750" i="1"/>
  <c r="U1750" i="1"/>
  <c r="AJ1750" i="1"/>
  <c r="S1750" i="1"/>
  <c r="AB1750" i="1"/>
  <c r="N1750" i="1"/>
  <c r="R1750" i="1"/>
  <c r="AP1750" i="1"/>
  <c r="Z1750" i="1"/>
  <c r="AN1750" i="1"/>
  <c r="AL1750" i="1"/>
  <c r="AI1750" i="1"/>
  <c r="V1750" i="1"/>
  <c r="Y1750" i="1"/>
  <c r="AX1750" i="1"/>
  <c r="K1750" i="1"/>
  <c r="I1750" i="1"/>
  <c r="AC1750" i="1"/>
  <c r="AV1750" i="1"/>
  <c r="AQ1750" i="1"/>
  <c r="Q1750" i="1"/>
  <c r="H1750" i="1"/>
  <c r="O1750" i="1"/>
  <c r="M1750" i="1"/>
  <c r="AR1750" i="1"/>
  <c r="AF1750" i="1"/>
  <c r="AM1750" i="1"/>
  <c r="AH1750" i="1"/>
  <c r="AA1750" i="1"/>
  <c r="AK1750" i="1"/>
  <c r="AE1750" i="1"/>
  <c r="AT1750" i="1"/>
  <c r="T1750" i="1"/>
  <c r="P1750" i="1"/>
  <c r="AD1750" i="1"/>
  <c r="I2234" i="1"/>
  <c r="AR2234" i="1"/>
  <c r="AP2234" i="1"/>
  <c r="AC2234" i="1"/>
  <c r="H2234" i="1"/>
  <c r="P2234" i="1"/>
  <c r="T2234" i="1"/>
  <c r="S2234" i="1"/>
  <c r="AI2234" i="1"/>
  <c r="AN2234" i="1"/>
  <c r="Z2234" i="1"/>
  <c r="W2234" i="1"/>
  <c r="AT2234" i="1"/>
  <c r="M2234" i="1"/>
  <c r="O2234" i="1"/>
  <c r="K2234" i="1"/>
  <c r="N2234" i="1"/>
  <c r="AM2234" i="1"/>
  <c r="L2234" i="1"/>
  <c r="U2234" i="1"/>
  <c r="Q2234" i="1"/>
  <c r="AO2234" i="1"/>
  <c r="AV2234" i="1"/>
  <c r="J2234" i="1"/>
  <c r="AK2234" i="1"/>
  <c r="AF2234" i="1"/>
  <c r="Y2234" i="1"/>
  <c r="AA2234" i="1"/>
  <c r="AD2234" i="1"/>
  <c r="AL2234" i="1"/>
  <c r="R2234" i="1"/>
  <c r="AX2234" i="1"/>
  <c r="X2234" i="1"/>
  <c r="AH2234" i="1"/>
  <c r="AJ2234" i="1"/>
  <c r="AU2234" i="1"/>
  <c r="AG2234" i="1"/>
  <c r="V2234" i="1"/>
  <c r="AB2234" i="1"/>
  <c r="AE2234" i="1"/>
  <c r="AQ2234" i="1"/>
  <c r="AS2234" i="1"/>
  <c r="I1865" i="1"/>
  <c r="L1865" i="1"/>
  <c r="M1865" i="1"/>
  <c r="AA1865" i="1"/>
  <c r="AQ1865" i="1"/>
  <c r="AG1865" i="1"/>
  <c r="AB1865" i="1"/>
  <c r="AL1865" i="1"/>
  <c r="AU1865" i="1"/>
  <c r="Q1865" i="1"/>
  <c r="AS1865" i="1"/>
  <c r="AC1865" i="1"/>
  <c r="J1865" i="1"/>
  <c r="AK1865" i="1"/>
  <c r="Y1865" i="1"/>
  <c r="AD1865" i="1"/>
  <c r="O1865" i="1"/>
  <c r="AN1865" i="1"/>
  <c r="AV1865" i="1"/>
  <c r="AO1865" i="1"/>
  <c r="AR1865" i="1"/>
  <c r="R1865" i="1"/>
  <c r="W1865" i="1"/>
  <c r="P1865" i="1"/>
  <c r="X1865" i="1"/>
  <c r="V1865" i="1"/>
  <c r="N1865" i="1"/>
  <c r="AI1865" i="1"/>
  <c r="AX1865" i="1"/>
  <c r="Z1865" i="1"/>
  <c r="K1865" i="1"/>
  <c r="U1865" i="1"/>
  <c r="H1865" i="1"/>
  <c r="AE1865" i="1"/>
  <c r="T1865" i="1"/>
  <c r="AM1865" i="1"/>
  <c r="AJ1865" i="1"/>
  <c r="AF1865" i="1"/>
  <c r="AP1865" i="1"/>
  <c r="AH1865" i="1"/>
  <c r="AT1865" i="1"/>
  <c r="S1865" i="1"/>
  <c r="AX1705" i="1"/>
  <c r="AU1705" i="1"/>
  <c r="L1705" i="1"/>
  <c r="J1705" i="1"/>
  <c r="AO1705" i="1"/>
  <c r="M1705" i="1"/>
  <c r="R1705" i="1"/>
  <c r="H1705" i="1"/>
  <c r="Z1705" i="1"/>
  <c r="Y1705" i="1"/>
  <c r="AI1705" i="1"/>
  <c r="Q1705" i="1"/>
  <c r="V1705" i="1"/>
  <c r="X1705" i="1"/>
  <c r="AA1705" i="1"/>
  <c r="AD1705" i="1"/>
  <c r="AC1705" i="1"/>
  <c r="AH1705" i="1"/>
  <c r="AF1705" i="1"/>
  <c r="AP1705" i="1"/>
  <c r="AE1705" i="1"/>
  <c r="P1705" i="1"/>
  <c r="AL1705" i="1"/>
  <c r="AN1705" i="1"/>
  <c r="AS1705" i="1"/>
  <c r="U1705" i="1"/>
  <c r="N1705" i="1"/>
  <c r="S1705" i="1"/>
  <c r="I1705" i="1"/>
  <c r="AM1705" i="1"/>
  <c r="W1705" i="1"/>
  <c r="AT1705" i="1"/>
  <c r="AV1705" i="1"/>
  <c r="K1705" i="1"/>
  <c r="AK1705" i="1"/>
  <c r="AQ1705" i="1"/>
  <c r="AJ1705" i="1"/>
  <c r="AG1705" i="1"/>
  <c r="AB1705" i="1"/>
  <c r="O1705" i="1"/>
  <c r="T1705" i="1"/>
  <c r="AR1705" i="1"/>
  <c r="AB2244" i="1"/>
  <c r="I2244" i="1"/>
  <c r="W2244" i="1"/>
  <c r="AG2244" i="1"/>
  <c r="AP2244" i="1"/>
  <c r="M2244" i="1"/>
  <c r="X2244" i="1"/>
  <c r="AU2244" i="1"/>
  <c r="H2244" i="1"/>
  <c r="AO2244" i="1"/>
  <c r="AX2244" i="1"/>
  <c r="L2244" i="1"/>
  <c r="V2244" i="1"/>
  <c r="K2244" i="1"/>
  <c r="AV2244" i="1"/>
  <c r="J2244" i="1"/>
  <c r="T2244" i="1"/>
  <c r="O2244" i="1"/>
  <c r="Z2244" i="1"/>
  <c r="AA2244" i="1"/>
  <c r="AK2244" i="1"/>
  <c r="AE2244" i="1"/>
  <c r="AH2244" i="1"/>
  <c r="Q2244" i="1"/>
  <c r="R2244" i="1"/>
  <c r="AC2244" i="1"/>
  <c r="AN2244" i="1"/>
  <c r="AS2244" i="1"/>
  <c r="AD2244" i="1"/>
  <c r="AL2244" i="1"/>
  <c r="AJ2244" i="1"/>
  <c r="S2244" i="1"/>
  <c r="Y2244" i="1"/>
  <c r="AM2244" i="1"/>
  <c r="AI2244" i="1"/>
  <c r="AF2244" i="1"/>
  <c r="AR2244" i="1"/>
  <c r="N2244" i="1"/>
  <c r="P2244" i="1"/>
  <c r="U2244" i="1"/>
  <c r="AT2244" i="1"/>
  <c r="AQ2244" i="1"/>
  <c r="AS1806" i="1"/>
  <c r="T1806" i="1"/>
  <c r="I1806" i="1"/>
  <c r="AN1806" i="1"/>
  <c r="AK1806" i="1"/>
  <c r="S1806" i="1"/>
  <c r="K1806" i="1"/>
  <c r="R1806" i="1"/>
  <c r="L1806" i="1"/>
  <c r="AF1806" i="1"/>
  <c r="AA1806" i="1"/>
  <c r="AB1806" i="1"/>
  <c r="AG1806" i="1"/>
  <c r="AM1806" i="1"/>
  <c r="AU1806" i="1"/>
  <c r="AP1806" i="1"/>
  <c r="AL1806" i="1"/>
  <c r="N1806" i="1"/>
  <c r="O1806" i="1"/>
  <c r="J1806" i="1"/>
  <c r="AV1806" i="1"/>
  <c r="P1806" i="1"/>
  <c r="H1806" i="1"/>
  <c r="Z1806" i="1"/>
  <c r="X1806" i="1"/>
  <c r="AH1806" i="1"/>
  <c r="AQ1806" i="1"/>
  <c r="AO1806" i="1"/>
  <c r="AD1806" i="1"/>
  <c r="U1806" i="1"/>
  <c r="M1806" i="1"/>
  <c r="AE1806" i="1"/>
  <c r="Q1806" i="1"/>
  <c r="AC1806" i="1"/>
  <c r="W1806" i="1"/>
  <c r="V1806" i="1"/>
  <c r="AJ1806" i="1"/>
  <c r="AX1806" i="1"/>
  <c r="AI1806" i="1"/>
  <c r="AT1806" i="1"/>
  <c r="Y1806" i="1"/>
  <c r="AR1806" i="1"/>
  <c r="U2233" i="1"/>
  <c r="AR2233" i="1"/>
  <c r="N2233" i="1"/>
  <c r="AV2233" i="1"/>
  <c r="I2233" i="1"/>
  <c r="L2233" i="1"/>
  <c r="P2233" i="1"/>
  <c r="AL2233" i="1"/>
  <c r="M2233" i="1"/>
  <c r="AK2233" i="1"/>
  <c r="AI2233" i="1"/>
  <c r="AT2233" i="1"/>
  <c r="AH2233" i="1"/>
  <c r="AO2233" i="1"/>
  <c r="AX2233" i="1"/>
  <c r="J2233" i="1"/>
  <c r="AQ2233" i="1"/>
  <c r="AN2233" i="1"/>
  <c r="AD2233" i="1"/>
  <c r="AS2233" i="1"/>
  <c r="O2233" i="1"/>
  <c r="S2233" i="1"/>
  <c r="X2233" i="1"/>
  <c r="Q2233" i="1"/>
  <c r="AE2233" i="1"/>
  <c r="K2233" i="1"/>
  <c r="Z2233" i="1"/>
  <c r="Y2233" i="1"/>
  <c r="AB2233" i="1"/>
  <c r="AJ2233" i="1"/>
  <c r="AM2233" i="1"/>
  <c r="AG2233" i="1"/>
  <c r="AA2233" i="1"/>
  <c r="T2233" i="1"/>
  <c r="V2233" i="1"/>
  <c r="AP2233" i="1"/>
  <c r="H2233" i="1"/>
  <c r="R2233" i="1"/>
  <c r="W2233" i="1"/>
  <c r="AF2233" i="1"/>
  <c r="AC2233" i="1"/>
  <c r="AU2233" i="1"/>
  <c r="AB1910" i="1"/>
  <c r="Y1910" i="1"/>
  <c r="K1910" i="1"/>
  <c r="AC1910" i="1"/>
  <c r="J1910" i="1"/>
  <c r="M1910" i="1"/>
  <c r="H1910" i="1"/>
  <c r="Q1910" i="1"/>
  <c r="AH1910" i="1"/>
  <c r="AG1910" i="1"/>
  <c r="AX1910" i="1"/>
  <c r="W1910" i="1"/>
  <c r="AF1910" i="1"/>
  <c r="AQ1910" i="1"/>
  <c r="AM1910" i="1"/>
  <c r="AJ1910" i="1"/>
  <c r="AR1910" i="1"/>
  <c r="AT1910" i="1"/>
  <c r="P1910" i="1"/>
  <c r="I1910" i="1"/>
  <c r="AL1910" i="1"/>
  <c r="N1910" i="1"/>
  <c r="AN1910" i="1"/>
  <c r="V1910" i="1"/>
  <c r="S1910" i="1"/>
  <c r="AE1910" i="1"/>
  <c r="AU1910" i="1"/>
  <c r="AD1910" i="1"/>
  <c r="Z1910" i="1"/>
  <c r="R1910" i="1"/>
  <c r="X1910" i="1"/>
  <c r="L1910" i="1"/>
  <c r="O1910" i="1"/>
  <c r="AK1910" i="1"/>
  <c r="U1910" i="1"/>
  <c r="AP1910" i="1"/>
  <c r="AO1910" i="1"/>
  <c r="AS1910" i="1"/>
  <c r="T1910" i="1"/>
  <c r="AI1910" i="1"/>
  <c r="AA1910" i="1"/>
  <c r="AV1910" i="1"/>
  <c r="H1936" i="1"/>
  <c r="L1936" i="1"/>
  <c r="AL1936" i="1"/>
  <c r="N1936" i="1"/>
  <c r="O1936" i="1"/>
  <c r="M1936" i="1"/>
  <c r="W1936" i="1"/>
  <c r="AP1936" i="1"/>
  <c r="AB1936" i="1"/>
  <c r="Z1936" i="1"/>
  <c r="AN1936" i="1"/>
  <c r="AR1936" i="1"/>
  <c r="AV1936" i="1"/>
  <c r="AD1936" i="1"/>
  <c r="AE1936" i="1"/>
  <c r="Q1936" i="1"/>
  <c r="AM1936" i="1"/>
  <c r="AQ1936" i="1"/>
  <c r="J1936" i="1"/>
  <c r="AA1936" i="1"/>
  <c r="AH1936" i="1"/>
  <c r="AO1936" i="1"/>
  <c r="AF1936" i="1"/>
  <c r="P1936" i="1"/>
  <c r="X1936" i="1"/>
  <c r="AX1936" i="1"/>
  <c r="AI1936" i="1"/>
  <c r="AJ1936" i="1"/>
  <c r="AK1936" i="1"/>
  <c r="AG1936" i="1"/>
  <c r="V1936" i="1"/>
  <c r="AC1936" i="1"/>
  <c r="S1936" i="1"/>
  <c r="T1936" i="1"/>
  <c r="AU1936" i="1"/>
  <c r="U1936" i="1"/>
  <c r="K1936" i="1"/>
  <c r="AS1936" i="1"/>
  <c r="I1936" i="1"/>
  <c r="R1936" i="1"/>
  <c r="AT1936" i="1"/>
  <c r="Y1936" i="1"/>
  <c r="I1582" i="1"/>
  <c r="AP1582" i="1"/>
  <c r="L1582" i="1"/>
  <c r="AS1582" i="1"/>
  <c r="Q1582" i="1"/>
  <c r="S1582" i="1"/>
  <c r="AJ1582" i="1"/>
  <c r="AV1582" i="1"/>
  <c r="Z1582" i="1"/>
  <c r="AG1582" i="1"/>
  <c r="AM1582" i="1"/>
  <c r="Y1582" i="1"/>
  <c r="W1582" i="1"/>
  <c r="AN1582" i="1"/>
  <c r="AU1582" i="1"/>
  <c r="J1582" i="1"/>
  <c r="U1582" i="1"/>
  <c r="P1582" i="1"/>
  <c r="R1582" i="1"/>
  <c r="AD1582" i="1"/>
  <c r="AE1582" i="1"/>
  <c r="T1582" i="1"/>
  <c r="M1582" i="1"/>
  <c r="AI1582" i="1"/>
  <c r="AQ1582" i="1"/>
  <c r="AA1582" i="1"/>
  <c r="K1582" i="1"/>
  <c r="O1582" i="1"/>
  <c r="AH1582" i="1"/>
  <c r="AO1582" i="1"/>
  <c r="H1582" i="1"/>
  <c r="V1582" i="1"/>
  <c r="N1582" i="1"/>
  <c r="X1582" i="1"/>
  <c r="AK1582" i="1"/>
  <c r="AB1582" i="1"/>
  <c r="AL1582" i="1"/>
  <c r="AX1582" i="1"/>
  <c r="AF1582" i="1"/>
  <c r="AC1582" i="1"/>
  <c r="AT1582" i="1"/>
  <c r="AR1582" i="1"/>
  <c r="AJ2133" i="1"/>
  <c r="Z2133" i="1"/>
  <c r="AM2133" i="1"/>
  <c r="M2133" i="1"/>
  <c r="AA2133" i="1"/>
  <c r="P2133" i="1"/>
  <c r="AL2133" i="1"/>
  <c r="V2133" i="1"/>
  <c r="AU2133" i="1"/>
  <c r="AQ2133" i="1"/>
  <c r="AX2133" i="1"/>
  <c r="N2133" i="1"/>
  <c r="AE2133" i="1"/>
  <c r="AG2133" i="1"/>
  <c r="L2133" i="1"/>
  <c r="I2133" i="1"/>
  <c r="S2133" i="1"/>
  <c r="H2133" i="1"/>
  <c r="AC2133" i="1"/>
  <c r="AD2133" i="1"/>
  <c r="AV2133" i="1"/>
  <c r="AF2133" i="1"/>
  <c r="AB2133" i="1"/>
  <c r="J2133" i="1"/>
  <c r="Q2133" i="1"/>
  <c r="Y2133" i="1"/>
  <c r="X2133" i="1"/>
  <c r="AS2133" i="1"/>
  <c r="AK2133" i="1"/>
  <c r="U2133" i="1"/>
  <c r="AT2133" i="1"/>
  <c r="T2133" i="1"/>
  <c r="AH2133" i="1"/>
  <c r="AP2133" i="1"/>
  <c r="AI2133" i="1"/>
  <c r="AO2133" i="1"/>
  <c r="W2133" i="1"/>
  <c r="R2133" i="1"/>
  <c r="O2133" i="1"/>
  <c r="K2133" i="1"/>
  <c r="AR2133" i="1"/>
  <c r="AN2133" i="1"/>
  <c r="AX1563" i="1"/>
  <c r="AK1563" i="1"/>
  <c r="I1563" i="1"/>
  <c r="AQ1563" i="1"/>
  <c r="AL1563" i="1"/>
  <c r="AT1563" i="1"/>
  <c r="AF1563" i="1"/>
  <c r="AR1563" i="1"/>
  <c r="U1563" i="1"/>
  <c r="O1563" i="1"/>
  <c r="AG1563" i="1"/>
  <c r="W1563" i="1"/>
  <c r="T1563" i="1"/>
  <c r="H1563" i="1"/>
  <c r="AP1563" i="1"/>
  <c r="AE1563" i="1"/>
  <c r="S1563" i="1"/>
  <c r="M1563" i="1"/>
  <c r="Y1563" i="1"/>
  <c r="AB1563" i="1"/>
  <c r="AU1563" i="1"/>
  <c r="Q1563" i="1"/>
  <c r="L1563" i="1"/>
  <c r="V1563" i="1"/>
  <c r="AI1563" i="1"/>
  <c r="AS1563" i="1"/>
  <c r="Z1563" i="1"/>
  <c r="N1563" i="1"/>
  <c r="AC1563" i="1"/>
  <c r="J1563" i="1"/>
  <c r="AA1563" i="1"/>
  <c r="AH1563" i="1"/>
  <c r="R1563" i="1"/>
  <c r="AO1563" i="1"/>
  <c r="K1563" i="1"/>
  <c r="AN1563" i="1"/>
  <c r="AD1563" i="1"/>
  <c r="AM1563" i="1"/>
  <c r="X1563" i="1"/>
  <c r="P1563" i="1"/>
  <c r="AJ1563" i="1"/>
  <c r="AV1563" i="1"/>
  <c r="AG1941" i="1"/>
  <c r="AL1941" i="1"/>
  <c r="L1941" i="1"/>
  <c r="X1941" i="1"/>
  <c r="AS1941" i="1"/>
  <c r="K1941" i="1"/>
  <c r="U1941" i="1"/>
  <c r="AF1941" i="1"/>
  <c r="I1941" i="1"/>
  <c r="AE1941" i="1"/>
  <c r="AX1941" i="1"/>
  <c r="AU1941" i="1"/>
  <c r="J1941" i="1"/>
  <c r="R1941" i="1"/>
  <c r="Z1941" i="1"/>
  <c r="Y1941" i="1"/>
  <c r="O1941" i="1"/>
  <c r="S1941" i="1"/>
  <c r="AK1941" i="1"/>
  <c r="P1941" i="1"/>
  <c r="AM1941" i="1"/>
  <c r="AQ1941" i="1"/>
  <c r="W1941" i="1"/>
  <c r="AO1941" i="1"/>
  <c r="AN1941" i="1"/>
  <c r="AI1941" i="1"/>
  <c r="H1941" i="1"/>
  <c r="M1941" i="1"/>
  <c r="T1941" i="1"/>
  <c r="AT1941" i="1"/>
  <c r="N1941" i="1"/>
  <c r="AP1941" i="1"/>
  <c r="AA1941" i="1"/>
  <c r="AR1941" i="1"/>
  <c r="Q1941" i="1"/>
  <c r="AC1941" i="1"/>
  <c r="AV1941" i="1"/>
  <c r="V1941" i="1"/>
  <c r="AH1941" i="1"/>
  <c r="AJ1941" i="1"/>
  <c r="AB1941" i="1"/>
  <c r="AD1941" i="1"/>
  <c r="AE2019" i="1"/>
  <c r="V2019" i="1"/>
  <c r="AK2019" i="1"/>
  <c r="AT2019" i="1"/>
  <c r="AQ2019" i="1"/>
  <c r="AV2019" i="1"/>
  <c r="AF2019" i="1"/>
  <c r="AU2019" i="1"/>
  <c r="AO2019" i="1"/>
  <c r="AP2019" i="1"/>
  <c r="J2019" i="1"/>
  <c r="AB2019" i="1"/>
  <c r="U2019" i="1"/>
  <c r="R2019" i="1"/>
  <c r="P2019" i="1"/>
  <c r="X2019" i="1"/>
  <c r="Z2019" i="1"/>
  <c r="M2019" i="1"/>
  <c r="AN2019" i="1"/>
  <c r="H2019" i="1"/>
  <c r="AG2019" i="1"/>
  <c r="AA2019" i="1"/>
  <c r="AD2019" i="1"/>
  <c r="AC2019" i="1"/>
  <c r="AS2019" i="1"/>
  <c r="AX2019" i="1"/>
  <c r="Q2019" i="1"/>
  <c r="AH2019" i="1"/>
  <c r="AL2019" i="1"/>
  <c r="AI2019" i="1"/>
  <c r="N2019" i="1"/>
  <c r="I2019" i="1"/>
  <c r="AJ2019" i="1"/>
  <c r="W2019" i="1"/>
  <c r="T2019" i="1"/>
  <c r="L2019" i="1"/>
  <c r="K2019" i="1"/>
  <c r="Y2019" i="1"/>
  <c r="S2019" i="1"/>
  <c r="AM2019" i="1"/>
  <c r="AR2019" i="1"/>
  <c r="O2019" i="1"/>
  <c r="AC1931" i="1"/>
  <c r="AN1931" i="1"/>
  <c r="AE1931" i="1"/>
  <c r="H1931" i="1"/>
  <c r="AJ1931" i="1"/>
  <c r="J1931" i="1"/>
  <c r="I1931" i="1"/>
  <c r="L1931" i="1"/>
  <c r="U1931" i="1"/>
  <c r="Y1931" i="1"/>
  <c r="AX1931" i="1"/>
  <c r="AA1931" i="1"/>
  <c r="AR1931" i="1"/>
  <c r="AH1931" i="1"/>
  <c r="AT1931" i="1"/>
  <c r="AD1931" i="1"/>
  <c r="AS1931" i="1"/>
  <c r="AB1931" i="1"/>
  <c r="Q1931" i="1"/>
  <c r="R1931" i="1"/>
  <c r="AO1931" i="1"/>
  <c r="K1931" i="1"/>
  <c r="AG1931" i="1"/>
  <c r="AM1931" i="1"/>
  <c r="AF1931" i="1"/>
  <c r="AL1931" i="1"/>
  <c r="N1931" i="1"/>
  <c r="AK1931" i="1"/>
  <c r="S1931" i="1"/>
  <c r="P1931" i="1"/>
  <c r="W1931" i="1"/>
  <c r="M1931" i="1"/>
  <c r="AU1931" i="1"/>
  <c r="O1931" i="1"/>
  <c r="AQ1931" i="1"/>
  <c r="AV1931" i="1"/>
  <c r="X1931" i="1"/>
  <c r="T1931" i="1"/>
  <c r="Z1931" i="1"/>
  <c r="AP1931" i="1"/>
  <c r="AI1931" i="1"/>
  <c r="V1931" i="1"/>
  <c r="AF1633" i="1"/>
  <c r="AF1769" i="1" s="1"/>
  <c r="Z1633" i="1"/>
  <c r="Z1769" i="1" s="1"/>
  <c r="AH1633" i="1"/>
  <c r="AH1769" i="1" s="1"/>
  <c r="R1633" i="1"/>
  <c r="R1769" i="1" s="1"/>
  <c r="O1633" i="1"/>
  <c r="O1769" i="1" s="1"/>
  <c r="L1633" i="1"/>
  <c r="L1769" i="1" s="1"/>
  <c r="AO1633" i="1"/>
  <c r="AO1769" i="1" s="1"/>
  <c r="AM1633" i="1"/>
  <c r="AM1769" i="1" s="1"/>
  <c r="J1633" i="1"/>
  <c r="J1769" i="1" s="1"/>
  <c r="AN1633" i="1"/>
  <c r="AN1769" i="1" s="1"/>
  <c r="AV1633" i="1"/>
  <c r="AV1769" i="1" s="1"/>
  <c r="AU1633" i="1"/>
  <c r="AU1769" i="1" s="1"/>
  <c r="T1633" i="1"/>
  <c r="T1769" i="1" s="1"/>
  <c r="AL1633" i="1"/>
  <c r="AL1769" i="1" s="1"/>
  <c r="V1633" i="1"/>
  <c r="V1769" i="1" s="1"/>
  <c r="AB1633" i="1"/>
  <c r="AB1769" i="1" s="1"/>
  <c r="U1633" i="1"/>
  <c r="U1769" i="1" s="1"/>
  <c r="M1633" i="1"/>
  <c r="M1769" i="1" s="1"/>
  <c r="K1633" i="1"/>
  <c r="K1769" i="1" s="1"/>
  <c r="AI1633" i="1"/>
  <c r="AI1769" i="1" s="1"/>
  <c r="AX1633" i="1"/>
  <c r="AQ1633" i="1"/>
  <c r="AQ1769" i="1" s="1"/>
  <c r="X1633" i="1"/>
  <c r="X1769" i="1" s="1"/>
  <c r="AR1633" i="1"/>
  <c r="AR1769" i="1" s="1"/>
  <c r="AJ1633" i="1"/>
  <c r="AJ1769" i="1" s="1"/>
  <c r="AK1633" i="1"/>
  <c r="AK1769" i="1" s="1"/>
  <c r="P1633" i="1"/>
  <c r="P1769" i="1" s="1"/>
  <c r="W1633" i="1"/>
  <c r="W1769" i="1" s="1"/>
  <c r="N1633" i="1"/>
  <c r="N1769" i="1" s="1"/>
  <c r="S1633" i="1"/>
  <c r="S1769" i="1" s="1"/>
  <c r="AD1633" i="1"/>
  <c r="AD1769" i="1" s="1"/>
  <c r="AA1633" i="1"/>
  <c r="AA1769" i="1" s="1"/>
  <c r="Y1633" i="1"/>
  <c r="Y1769" i="1" s="1"/>
  <c r="AC1633" i="1"/>
  <c r="AC1769" i="1" s="1"/>
  <c r="AS1633" i="1"/>
  <c r="AS1769" i="1" s="1"/>
  <c r="AT1633" i="1"/>
  <c r="AT1769" i="1" s="1"/>
  <c r="Q1633" i="1"/>
  <c r="Q1769" i="1" s="1"/>
  <c r="H1633" i="1"/>
  <c r="H1769" i="1" s="1"/>
  <c r="I1633" i="1"/>
  <c r="I1769" i="1" s="1"/>
  <c r="AP1633" i="1"/>
  <c r="AP1769" i="1" s="1"/>
  <c r="AE1633" i="1"/>
  <c r="AE1769" i="1" s="1"/>
  <c r="AG1633" i="1"/>
  <c r="AG1769" i="1" s="1"/>
  <c r="AX1739" i="1"/>
  <c r="T1739" i="1"/>
  <c r="AL1739" i="1"/>
  <c r="X1739" i="1"/>
  <c r="L1739" i="1"/>
  <c r="K1739" i="1"/>
  <c r="AF1739" i="1"/>
  <c r="R1739" i="1"/>
  <c r="H1739" i="1"/>
  <c r="AC1739" i="1"/>
  <c r="AP1739" i="1"/>
  <c r="O1739" i="1"/>
  <c r="AJ1739" i="1"/>
  <c r="Z1739" i="1"/>
  <c r="N1739" i="1"/>
  <c r="AR1739" i="1"/>
  <c r="AA1739" i="1"/>
  <c r="AV1739" i="1"/>
  <c r="M1739" i="1"/>
  <c r="AN1739" i="1"/>
  <c r="AM1739" i="1"/>
  <c r="AK1739" i="1"/>
  <c r="AO1739" i="1"/>
  <c r="W1739" i="1"/>
  <c r="P1739" i="1"/>
  <c r="S1739" i="1"/>
  <c r="V1739" i="1"/>
  <c r="J1739" i="1"/>
  <c r="I1739" i="1"/>
  <c r="AQ1739" i="1"/>
  <c r="AB1739" i="1"/>
  <c r="AE1739" i="1"/>
  <c r="U1739" i="1"/>
  <c r="Y1739" i="1"/>
  <c r="AG1739" i="1"/>
  <c r="Q1739" i="1"/>
  <c r="AU1739" i="1"/>
  <c r="AI1739" i="1"/>
  <c r="AD1739" i="1"/>
  <c r="AT1739" i="1"/>
  <c r="AH1739" i="1"/>
  <c r="AS1739" i="1"/>
  <c r="H1856" i="1"/>
  <c r="AI1856" i="1"/>
  <c r="AQ1856" i="1"/>
  <c r="AJ1856" i="1"/>
  <c r="AP1856" i="1"/>
  <c r="Y1856" i="1"/>
  <c r="Z1856" i="1"/>
  <c r="I1856" i="1"/>
  <c r="Q1856" i="1"/>
  <c r="O1856" i="1"/>
  <c r="J1856" i="1"/>
  <c r="X1856" i="1"/>
  <c r="R1856" i="1"/>
  <c r="AK1856" i="1"/>
  <c r="S1856" i="1"/>
  <c r="AE1856" i="1"/>
  <c r="M1856" i="1"/>
  <c r="AC1856" i="1"/>
  <c r="AO1856" i="1"/>
  <c r="AL1856" i="1"/>
  <c r="AB1856" i="1"/>
  <c r="AX1856" i="1"/>
  <c r="AU1856" i="1"/>
  <c r="AT1856" i="1"/>
  <c r="AS1856" i="1"/>
  <c r="AG1856" i="1"/>
  <c r="AD1856" i="1"/>
  <c r="AH1856" i="1"/>
  <c r="AM1856" i="1"/>
  <c r="AV1856" i="1"/>
  <c r="AA1856" i="1"/>
  <c r="U1856" i="1"/>
  <c r="AN1856" i="1"/>
  <c r="V1856" i="1"/>
  <c r="AR1856" i="1"/>
  <c r="N1856" i="1"/>
  <c r="T1856" i="1"/>
  <c r="K1856" i="1"/>
  <c r="W1856" i="1"/>
  <c r="P1856" i="1"/>
  <c r="L1856" i="1"/>
  <c r="AF1856" i="1"/>
  <c r="V1609" i="1"/>
  <c r="U1609" i="1"/>
  <c r="AA1609" i="1"/>
  <c r="AS1609" i="1"/>
  <c r="X1609" i="1"/>
  <c r="L1609" i="1"/>
  <c r="AE1609" i="1"/>
  <c r="J1609" i="1"/>
  <c r="P1609" i="1"/>
  <c r="AT1609" i="1"/>
  <c r="Y1609" i="1"/>
  <c r="AL1609" i="1"/>
  <c r="I1609" i="1"/>
  <c r="AO1609" i="1"/>
  <c r="M1609" i="1"/>
  <c r="AU1609" i="1"/>
  <c r="AG1609" i="1"/>
  <c r="AI1609" i="1"/>
  <c r="Z1609" i="1"/>
  <c r="K1609" i="1"/>
  <c r="H1609" i="1"/>
  <c r="AM1609" i="1"/>
  <c r="AR1609" i="1"/>
  <c r="AH1609" i="1"/>
  <c r="AF1609" i="1"/>
  <c r="N1609" i="1"/>
  <c r="AV1609" i="1"/>
  <c r="AQ1609" i="1"/>
  <c r="Q1609" i="1"/>
  <c r="R1609" i="1"/>
  <c r="S1609" i="1"/>
  <c r="AK1609" i="1"/>
  <c r="AD1609" i="1"/>
  <c r="O1609" i="1"/>
  <c r="W1609" i="1"/>
  <c r="AJ1609" i="1"/>
  <c r="AX1609" i="1"/>
  <c r="AB1609" i="1"/>
  <c r="AC1609" i="1"/>
  <c r="T1609" i="1"/>
  <c r="AP1609" i="1"/>
  <c r="AN1609" i="1"/>
  <c r="N1980" i="1"/>
  <c r="AM1980" i="1"/>
  <c r="L1980" i="1"/>
  <c r="Y1980" i="1"/>
  <c r="Z1980" i="1"/>
  <c r="I1980" i="1"/>
  <c r="AR1980" i="1"/>
  <c r="AQ1980" i="1"/>
  <c r="AU1980" i="1"/>
  <c r="P1980" i="1"/>
  <c r="AE1980" i="1"/>
  <c r="AD1980" i="1"/>
  <c r="Q1980" i="1"/>
  <c r="M1980" i="1"/>
  <c r="AS1980" i="1"/>
  <c r="AP1980" i="1"/>
  <c r="AO1980" i="1"/>
  <c r="AV1980" i="1"/>
  <c r="T1980" i="1"/>
  <c r="AF1980" i="1"/>
  <c r="AL1980" i="1"/>
  <c r="AX1980" i="1"/>
  <c r="AT1980" i="1"/>
  <c r="AH1980" i="1"/>
  <c r="S1980" i="1"/>
  <c r="R1980" i="1"/>
  <c r="O1980" i="1"/>
  <c r="W1980" i="1"/>
  <c r="AA1980" i="1"/>
  <c r="AI1980" i="1"/>
  <c r="K1980" i="1"/>
  <c r="AC1980" i="1"/>
  <c r="H1980" i="1"/>
  <c r="AN1980" i="1"/>
  <c r="AG1980" i="1"/>
  <c r="X1980" i="1"/>
  <c r="AK1980" i="1"/>
  <c r="AB1980" i="1"/>
  <c r="AJ1980" i="1"/>
  <c r="J1980" i="1"/>
  <c r="U1980" i="1"/>
  <c r="V1980" i="1"/>
  <c r="X1798" i="1"/>
  <c r="AV1798" i="1"/>
  <c r="AO1798" i="1"/>
  <c r="O1798" i="1"/>
  <c r="Z1798" i="1"/>
  <c r="AM1798" i="1"/>
  <c r="AK1798" i="1"/>
  <c r="AP1798" i="1"/>
  <c r="AI1798" i="1"/>
  <c r="AN1798" i="1"/>
  <c r="AC1798" i="1"/>
  <c r="AJ1798" i="1"/>
  <c r="I1798" i="1"/>
  <c r="K1798" i="1"/>
  <c r="AE1798" i="1"/>
  <c r="M1798" i="1"/>
  <c r="AT1798" i="1"/>
  <c r="J1798" i="1"/>
  <c r="AD1798" i="1"/>
  <c r="AL1798" i="1"/>
  <c r="AB1798" i="1"/>
  <c r="AH1798" i="1"/>
  <c r="S1798" i="1"/>
  <c r="W1798" i="1"/>
  <c r="AA1798" i="1"/>
  <c r="AQ1798" i="1"/>
  <c r="AF1798" i="1"/>
  <c r="R1798" i="1"/>
  <c r="AR1798" i="1"/>
  <c r="P1798" i="1"/>
  <c r="V1798" i="1"/>
  <c r="AX1798" i="1"/>
  <c r="U1798" i="1"/>
  <c r="Q1798" i="1"/>
  <c r="AG1798" i="1"/>
  <c r="L1798" i="1"/>
  <c r="AU1798" i="1"/>
  <c r="AS1798" i="1"/>
  <c r="H1798" i="1"/>
  <c r="Y1798" i="1"/>
  <c r="T1798" i="1"/>
  <c r="N1798" i="1"/>
  <c r="AX1538" i="1"/>
  <c r="H1538" i="1"/>
  <c r="U1538" i="1"/>
  <c r="AK1538" i="1"/>
  <c r="N1538" i="1"/>
  <c r="AD1538" i="1"/>
  <c r="AT1538" i="1"/>
  <c r="W1538" i="1"/>
  <c r="AM1538" i="1"/>
  <c r="P1538" i="1"/>
  <c r="AF1538" i="1"/>
  <c r="AV1538" i="1"/>
  <c r="I1538" i="1"/>
  <c r="AO1538" i="1"/>
  <c r="R1538" i="1"/>
  <c r="K1538" i="1"/>
  <c r="T1538" i="1"/>
  <c r="AC1538" i="1"/>
  <c r="V1538" i="1"/>
  <c r="AE1538" i="1"/>
  <c r="Q1538" i="1"/>
  <c r="AG1538" i="1"/>
  <c r="J1538" i="1"/>
  <c r="Z1538" i="1"/>
  <c r="AP1538" i="1"/>
  <c r="S1538" i="1"/>
  <c r="AI1538" i="1"/>
  <c r="L1538" i="1"/>
  <c r="AB1538" i="1"/>
  <c r="AR1538" i="1"/>
  <c r="Y1538" i="1"/>
  <c r="AH1538" i="1"/>
  <c r="AA1538" i="1"/>
  <c r="AQ1538" i="1"/>
  <c r="AJ1538" i="1"/>
  <c r="M1538" i="1"/>
  <c r="AS1538" i="1"/>
  <c r="AL1538" i="1"/>
  <c r="O1538" i="1"/>
  <c r="AU1538" i="1"/>
  <c r="X1538" i="1"/>
  <c r="AN1538" i="1"/>
  <c r="H2018" i="1"/>
  <c r="U2018" i="1"/>
  <c r="AK2018" i="1"/>
  <c r="N2018" i="1"/>
  <c r="AD2018" i="1"/>
  <c r="AT2018" i="1"/>
  <c r="W2018" i="1"/>
  <c r="AM2018" i="1"/>
  <c r="P2018" i="1"/>
  <c r="AF2018" i="1"/>
  <c r="AV2018" i="1"/>
  <c r="I2018" i="1"/>
  <c r="Y2018" i="1"/>
  <c r="AO2018" i="1"/>
  <c r="R2018" i="1"/>
  <c r="AH2018" i="1"/>
  <c r="K2018" i="1"/>
  <c r="AA2018" i="1"/>
  <c r="AQ2018" i="1"/>
  <c r="T2018" i="1"/>
  <c r="AJ2018" i="1"/>
  <c r="AG2018" i="1"/>
  <c r="Z2018" i="1"/>
  <c r="S2018" i="1"/>
  <c r="L2018" i="1"/>
  <c r="AR2018" i="1"/>
  <c r="AS2018" i="1"/>
  <c r="AP2018" i="1"/>
  <c r="AU2018" i="1"/>
  <c r="AC2018" i="1"/>
  <c r="AL2018" i="1"/>
  <c r="AI2018" i="1"/>
  <c r="AN2018" i="1"/>
  <c r="M2018" i="1"/>
  <c r="O2018" i="1"/>
  <c r="Q2018" i="1"/>
  <c r="J2018" i="1"/>
  <c r="V2018" i="1"/>
  <c r="AB2018" i="1"/>
  <c r="AE2018" i="1"/>
  <c r="X2018" i="1"/>
  <c r="AX2018" i="1"/>
  <c r="Q1778" i="1"/>
  <c r="AG1778" i="1"/>
  <c r="J1778" i="1"/>
  <c r="Z1778" i="1"/>
  <c r="AP1778" i="1"/>
  <c r="S1778" i="1"/>
  <c r="AI1778" i="1"/>
  <c r="L1778" i="1"/>
  <c r="AB1778" i="1"/>
  <c r="AR1778" i="1"/>
  <c r="U1778" i="1"/>
  <c r="N1778" i="1"/>
  <c r="W1778" i="1"/>
  <c r="P1778" i="1"/>
  <c r="M1778" i="1"/>
  <c r="AC1778" i="1"/>
  <c r="AS1778" i="1"/>
  <c r="V1778" i="1"/>
  <c r="AL1778" i="1"/>
  <c r="O1778" i="1"/>
  <c r="AE1778" i="1"/>
  <c r="AU1778" i="1"/>
  <c r="X1778" i="1"/>
  <c r="AN1778" i="1"/>
  <c r="H1778" i="1"/>
  <c r="AK1778" i="1"/>
  <c r="AD1778" i="1"/>
  <c r="AT1778" i="1"/>
  <c r="AM1778" i="1"/>
  <c r="AF1778" i="1"/>
  <c r="AV1778" i="1"/>
  <c r="I1778" i="1"/>
  <c r="AH1778" i="1"/>
  <c r="T1778" i="1"/>
  <c r="AO1778" i="1"/>
  <c r="R1778" i="1"/>
  <c r="Y1778" i="1"/>
  <c r="K1778" i="1"/>
  <c r="AJ1778" i="1"/>
  <c r="AA1778" i="1"/>
  <c r="AQ1778" i="1"/>
  <c r="AX1778" i="1"/>
  <c r="O2252" i="1" l="1"/>
  <c r="AK1774" i="1"/>
  <c r="Y2012" i="1"/>
  <c r="AT2254" i="1"/>
  <c r="P128" i="1"/>
  <c r="K2015" i="1"/>
  <c r="T2015" i="1"/>
  <c r="AK2008" i="1"/>
  <c r="P2008" i="1"/>
  <c r="S2015" i="1"/>
  <c r="AG2008" i="1"/>
  <c r="Q2255" i="1"/>
  <c r="AI2248" i="1"/>
  <c r="AM2255" i="1"/>
  <c r="N2248" i="1"/>
  <c r="AQ1775" i="1"/>
  <c r="O2254" i="1"/>
  <c r="Y2254" i="1"/>
  <c r="W2254" i="1"/>
  <c r="AI2254" i="1"/>
  <c r="M2254" i="1"/>
  <c r="AP2254" i="1"/>
  <c r="H1774" i="1"/>
  <c r="AA1774" i="1"/>
  <c r="L1774" i="1"/>
  <c r="AH2010" i="1"/>
  <c r="AH2014" i="1"/>
  <c r="V2014" i="1"/>
  <c r="AP2007" i="1"/>
  <c r="I2010" i="1"/>
  <c r="AF2247" i="1"/>
  <c r="W2014" i="1"/>
  <c r="O2014" i="1"/>
  <c r="V1772" i="1"/>
  <c r="T2252" i="1"/>
  <c r="W2010" i="1"/>
  <c r="I2014" i="1"/>
  <c r="AQ2007" i="1"/>
  <c r="L2010" i="1"/>
  <c r="AR1774" i="1"/>
  <c r="AH2254" i="1"/>
  <c r="AS2010" i="1"/>
  <c r="AQ2015" i="1"/>
  <c r="AE2015" i="1"/>
  <c r="AS2248" i="1"/>
  <c r="AK2248" i="1"/>
  <c r="AA1768" i="1"/>
  <c r="T1768" i="1"/>
  <c r="AM1768" i="1"/>
  <c r="N1768" i="1"/>
  <c r="K2254" i="1"/>
  <c r="W1774" i="1"/>
  <c r="AJ2250" i="1"/>
  <c r="H2014" i="1"/>
  <c r="I2254" i="1"/>
  <c r="I2008" i="1"/>
  <c r="AN2015" i="1"/>
  <c r="Z2008" i="1"/>
  <c r="P129" i="1"/>
  <c r="V2248" i="1"/>
  <c r="M2255" i="1"/>
  <c r="AR2248" i="1"/>
  <c r="AG2248" i="1"/>
  <c r="AO2248" i="1"/>
  <c r="AF2255" i="1"/>
  <c r="AT2255" i="1"/>
  <c r="AH1775" i="1"/>
  <c r="AK1775" i="1"/>
  <c r="I1774" i="1"/>
  <c r="AP2014" i="1"/>
  <c r="X2254" i="1"/>
  <c r="AA2014" i="1"/>
  <c r="AH2015" i="1"/>
  <c r="W2008" i="1"/>
  <c r="AQ2248" i="1"/>
  <c r="R2255" i="1"/>
  <c r="AV2248" i="1"/>
  <c r="AB1768" i="1"/>
  <c r="AP1768" i="1"/>
  <c r="Q1768" i="1"/>
  <c r="R112" i="1"/>
  <c r="P127" i="1" s="1"/>
  <c r="AG2254" i="1"/>
  <c r="AV1774" i="1"/>
  <c r="J1767" i="1"/>
  <c r="AT2008" i="1"/>
  <c r="AC2008" i="1"/>
  <c r="N2015" i="1"/>
  <c r="AJ2015" i="1"/>
  <c r="AO2008" i="1"/>
  <c r="AV2008" i="1"/>
  <c r="X2008" i="1"/>
  <c r="AL2015" i="1"/>
  <c r="M2008" i="1"/>
  <c r="AI2015" i="1"/>
  <c r="X2248" i="1"/>
  <c r="J2248" i="1"/>
  <c r="AN2248" i="1"/>
  <c r="L2248" i="1"/>
  <c r="P2248" i="1"/>
  <c r="AD2255" i="1"/>
  <c r="O1775" i="1"/>
  <c r="Y1775" i="1"/>
  <c r="AI1775" i="1"/>
  <c r="Z1774" i="1"/>
  <c r="J1774" i="1"/>
  <c r="Q1774" i="1"/>
  <c r="T2007" i="1"/>
  <c r="AK2007" i="1"/>
  <c r="AR1772" i="1"/>
  <c r="AN1770" i="1"/>
  <c r="Y1772" i="1"/>
  <c r="AD2250" i="1"/>
  <c r="AS2250" i="1"/>
  <c r="U2252" i="1"/>
  <c r="V2252" i="1"/>
  <c r="AT2010" i="1"/>
  <c r="AL2010" i="1"/>
  <c r="AR1767" i="1"/>
  <c r="U2014" i="1"/>
  <c r="AI2014" i="1"/>
  <c r="AO2014" i="1"/>
  <c r="AB2014" i="1"/>
  <c r="AQ1767" i="1"/>
  <c r="AS2008" i="1"/>
  <c r="Q2008" i="1"/>
  <c r="Z2254" i="1"/>
  <c r="AH1770" i="1"/>
  <c r="AR2254" i="1"/>
  <c r="AO2254" i="1"/>
  <c r="L2014" i="1"/>
  <c r="Z2014" i="1"/>
  <c r="AM2014" i="1"/>
  <c r="AE2014" i="1"/>
  <c r="AL2014" i="1"/>
  <c r="Q2014" i="1"/>
  <c r="M1768" i="1"/>
  <c r="L1768" i="1"/>
  <c r="Z1768" i="1"/>
  <c r="AT1772" i="1"/>
  <c r="AC2254" i="1"/>
  <c r="AJ1774" i="1"/>
  <c r="AP1774" i="1"/>
  <c r="J2012" i="1"/>
  <c r="AE2007" i="1"/>
  <c r="AT1770" i="1"/>
  <c r="X2252" i="1"/>
  <c r="AN2014" i="1"/>
  <c r="AD2014" i="1"/>
  <c r="AR2014" i="1"/>
  <c r="AT2014" i="1"/>
  <c r="AJ2014" i="1"/>
  <c r="J2014" i="1"/>
  <c r="AG2014" i="1"/>
  <c r="AK2014" i="1"/>
  <c r="J2247" i="1"/>
  <c r="AI2012" i="1"/>
  <c r="M1772" i="1"/>
  <c r="U1772" i="1"/>
  <c r="AV2250" i="1"/>
  <c r="AO1767" i="1"/>
  <c r="Q1767" i="1"/>
  <c r="T2014" i="1"/>
  <c r="Y2014" i="1"/>
  <c r="K2014" i="1"/>
  <c r="P2014" i="1"/>
  <c r="AF2014" i="1"/>
  <c r="AH1767" i="1"/>
  <c r="H2254" i="1"/>
  <c r="AB2008" i="1"/>
  <c r="M1774" i="1"/>
  <c r="X2014" i="1"/>
  <c r="AU2014" i="1"/>
  <c r="AQ2254" i="1"/>
  <c r="AJ1768" i="1"/>
  <c r="J1768" i="1"/>
  <c r="AF1768" i="1"/>
  <c r="U1768" i="1"/>
  <c r="S2254" i="1"/>
  <c r="T2254" i="1"/>
  <c r="N2254" i="1"/>
  <c r="Q2254" i="1"/>
  <c r="AD2254" i="1"/>
  <c r="AN2254" i="1"/>
  <c r="P2254" i="1"/>
  <c r="J2254" i="1"/>
  <c r="AF2254" i="1"/>
  <c r="AK2254" i="1"/>
  <c r="X1774" i="1"/>
  <c r="M1770" i="1"/>
  <c r="AH1774" i="1"/>
  <c r="S1774" i="1"/>
  <c r="AD1774" i="1"/>
  <c r="AG1774" i="1"/>
  <c r="Y1774" i="1"/>
  <c r="K1774" i="1"/>
  <c r="T1774" i="1"/>
  <c r="AC1774" i="1"/>
  <c r="AS1774" i="1"/>
  <c r="AF1774" i="1"/>
  <c r="R1774" i="1"/>
  <c r="AQ1774" i="1"/>
  <c r="AS2254" i="1"/>
  <c r="N2014" i="1"/>
  <c r="AQ2014" i="1"/>
  <c r="AS2014" i="1"/>
  <c r="AA2254" i="1"/>
  <c r="V2254" i="1"/>
  <c r="U2254" i="1"/>
  <c r="R2254" i="1"/>
  <c r="AV2254" i="1"/>
  <c r="M2014" i="1"/>
  <c r="R2014" i="1"/>
  <c r="Z2012" i="1"/>
  <c r="AC1772" i="1"/>
  <c r="L2012" i="1"/>
  <c r="P2252" i="1"/>
  <c r="K2247" i="1"/>
  <c r="AG2247" i="1"/>
  <c r="H1767" i="1"/>
  <c r="O1767" i="1"/>
  <c r="AT1767" i="1"/>
  <c r="L1767" i="1"/>
  <c r="AP2247" i="1"/>
  <c r="AM2247" i="1"/>
  <c r="L2247" i="1"/>
  <c r="Y2247" i="1"/>
  <c r="W2247" i="1"/>
  <c r="AD2247" i="1"/>
  <c r="U2247" i="1"/>
  <c r="AQ2247" i="1"/>
  <c r="M1767" i="1"/>
  <c r="AC1767" i="1"/>
  <c r="AP1767" i="1"/>
  <c r="T1767" i="1"/>
  <c r="AF2010" i="1"/>
  <c r="AI1770" i="1"/>
  <c r="K2252" i="1"/>
  <c r="U2007" i="1"/>
  <c r="AD2007" i="1"/>
  <c r="AI1767" i="1"/>
  <c r="L2007" i="1"/>
  <c r="AE2010" i="1"/>
  <c r="K1772" i="1"/>
  <c r="U2010" i="1"/>
  <c r="AG2250" i="1"/>
  <c r="I2250" i="1"/>
  <c r="M2007" i="1"/>
  <c r="AC1770" i="1"/>
  <c r="Q1772" i="1"/>
  <c r="AG1772" i="1"/>
  <c r="X1772" i="1"/>
  <c r="K1770" i="1"/>
  <c r="AJ1770" i="1"/>
  <c r="AM2010" i="1"/>
  <c r="Z2250" i="1"/>
  <c r="AM2250" i="1"/>
  <c r="AS1767" i="1"/>
  <c r="N1767" i="1"/>
  <c r="V1767" i="1"/>
  <c r="K2007" i="1"/>
  <c r="H1771" i="1"/>
  <c r="H1770" i="1" s="1"/>
  <c r="AQ2252" i="1"/>
  <c r="AP2252" i="1"/>
  <c r="AB2252" i="1"/>
  <c r="L2252" i="1"/>
  <c r="AF2252" i="1"/>
  <c r="N2252" i="1"/>
  <c r="AC2012" i="1"/>
  <c r="AA2012" i="1"/>
  <c r="AB2012" i="1"/>
  <c r="R2012" i="1"/>
  <c r="AJ1766" i="1"/>
  <c r="Q1766" i="1"/>
  <c r="AO1766" i="1"/>
  <c r="AG1770" i="1"/>
  <c r="AI2007" i="1"/>
  <c r="AQ2010" i="1"/>
  <c r="AH1772" i="1"/>
  <c r="W1772" i="1"/>
  <c r="AI2252" i="1"/>
  <c r="AG1767" i="1"/>
  <c r="AN2010" i="1"/>
  <c r="S1767" i="1"/>
  <c r="Y1767" i="1"/>
  <c r="K1767" i="1"/>
  <c r="R2250" i="1"/>
  <c r="R1767" i="1"/>
  <c r="T1771" i="1"/>
  <c r="T1770" i="1" s="1"/>
  <c r="AL1771" i="1"/>
  <c r="AL1770" i="1" s="1"/>
  <c r="W2252" i="1"/>
  <c r="R2007" i="1"/>
  <c r="AN2012" i="1"/>
  <c r="W2012" i="1"/>
  <c r="Q2012" i="1"/>
  <c r="AB1770" i="1"/>
  <c r="AI2010" i="1"/>
  <c r="AR2250" i="1"/>
  <c r="X1767" i="1"/>
  <c r="AE1767" i="1"/>
  <c r="X2250" i="1"/>
  <c r="AP1772" i="1"/>
  <c r="AD1772" i="1"/>
  <c r="AF1772" i="1"/>
  <c r="H1772" i="1"/>
  <c r="I1772" i="1"/>
  <c r="AK1770" i="1"/>
  <c r="L1770" i="1"/>
  <c r="H2010" i="1"/>
  <c r="AH2250" i="1"/>
  <c r="AN2250" i="1"/>
  <c r="N2250" i="1"/>
  <c r="AJ1767" i="1"/>
  <c r="U1767" i="1"/>
  <c r="P1771" i="1"/>
  <c r="P1770" i="1" s="1"/>
  <c r="AH2252" i="1"/>
  <c r="I2252" i="1"/>
  <c r="J2252" i="1"/>
  <c r="Q2252" i="1"/>
  <c r="Y2252" i="1"/>
  <c r="Y1770" i="1"/>
  <c r="O2250" i="1"/>
  <c r="V2008" i="1"/>
  <c r="AR2008" i="1"/>
  <c r="AR1768" i="1"/>
  <c r="Q2007" i="1"/>
  <c r="AJ2007" i="1"/>
  <c r="AC2007" i="1"/>
  <c r="O2007" i="1"/>
  <c r="AF2007" i="1"/>
  <c r="H2007" i="1"/>
  <c r="AU1767" i="1"/>
  <c r="AB1774" i="1"/>
  <c r="S2252" i="1"/>
  <c r="AG2252" i="1"/>
  <c r="AU2252" i="1"/>
  <c r="AE2252" i="1"/>
  <c r="AM2254" i="1"/>
  <c r="AB2254" i="1"/>
  <c r="K2250" i="1"/>
  <c r="AM1772" i="1"/>
  <c r="AV1772" i="1"/>
  <c r="AL2007" i="1"/>
  <c r="J1770" i="1"/>
  <c r="Z1770" i="1"/>
  <c r="X1770" i="1"/>
  <c r="S1770" i="1"/>
  <c r="AB2007" i="1"/>
  <c r="AK1767" i="1"/>
  <c r="N2247" i="1"/>
  <c r="S2010" i="1"/>
  <c r="Y2010" i="1"/>
  <c r="P2010" i="1"/>
  <c r="O2010" i="1"/>
  <c r="AL1772" i="1"/>
  <c r="AB1772" i="1"/>
  <c r="P1772" i="1"/>
  <c r="S1772" i="1"/>
  <c r="AO1772" i="1"/>
  <c r="U2250" i="1"/>
  <c r="AP2250" i="1"/>
  <c r="AV2012" i="1"/>
  <c r="AS2247" i="1"/>
  <c r="R2247" i="1"/>
  <c r="AF1767" i="1"/>
  <c r="O2247" i="1"/>
  <c r="AH2247" i="1"/>
  <c r="AF2250" i="1"/>
  <c r="AD1767" i="1"/>
  <c r="J2007" i="1"/>
  <c r="AU2254" i="1"/>
  <c r="AA1767" i="1"/>
  <c r="Z1767" i="1"/>
  <c r="P1767" i="1"/>
  <c r="W1767" i="1"/>
  <c r="AM1767" i="1"/>
  <c r="S2250" i="1"/>
  <c r="AA2008" i="1"/>
  <c r="R2008" i="1"/>
  <c r="O2008" i="1"/>
  <c r="L2008" i="1"/>
  <c r="AC2248" i="1"/>
  <c r="AA2248" i="1"/>
  <c r="U2248" i="1"/>
  <c r="AU1768" i="1"/>
  <c r="AE1768" i="1"/>
  <c r="K1768" i="1"/>
  <c r="AV1768" i="1"/>
  <c r="W1768" i="1"/>
  <c r="AK1772" i="1"/>
  <c r="J1772" i="1"/>
  <c r="O1774" i="1"/>
  <c r="AP1770" i="1"/>
  <c r="AA2252" i="1"/>
  <c r="AJ2252" i="1"/>
  <c r="M2252" i="1"/>
  <c r="H2252" i="1"/>
  <c r="AT2252" i="1"/>
  <c r="AS2252" i="1"/>
  <c r="AS1770" i="1"/>
  <c r="AU2007" i="1"/>
  <c r="AO2007" i="1"/>
  <c r="AV2007" i="1"/>
  <c r="Y2007" i="1"/>
  <c r="P2007" i="1"/>
  <c r="Z2007" i="1"/>
  <c r="AR2007" i="1"/>
  <c r="AE1770" i="1"/>
  <c r="AN1774" i="1"/>
  <c r="V2007" i="1"/>
  <c r="I2007" i="1"/>
  <c r="AG2007" i="1"/>
  <c r="V1770" i="1"/>
  <c r="AD1770" i="1"/>
  <c r="AN1767" i="1"/>
  <c r="AM2252" i="1"/>
  <c r="R2252" i="1"/>
  <c r="Z2252" i="1"/>
  <c r="AL2252" i="1"/>
  <c r="M2012" i="1"/>
  <c r="P2250" i="1"/>
  <c r="J2250" i="1"/>
  <c r="T1772" i="1"/>
  <c r="AA1772" i="1"/>
  <c r="N1772" i="1"/>
  <c r="AO1774" i="1"/>
  <c r="AR1770" i="1"/>
  <c r="W1770" i="1"/>
  <c r="I1770" i="1"/>
  <c r="Q1770" i="1"/>
  <c r="AV1770" i="1"/>
  <c r="AQ1770" i="1"/>
  <c r="AI1772" i="1"/>
  <c r="AC2252" i="1"/>
  <c r="AB1767" i="1"/>
  <c r="AK2010" i="1"/>
  <c r="AO2010" i="1"/>
  <c r="T2010" i="1"/>
  <c r="AC2010" i="1"/>
  <c r="Z1772" i="1"/>
  <c r="AQ1772" i="1"/>
  <c r="O1772" i="1"/>
  <c r="AU1772" i="1"/>
  <c r="AJ1772" i="1"/>
  <c r="AE2250" i="1"/>
  <c r="AQ2250" i="1"/>
  <c r="V2250" i="1"/>
  <c r="AU2012" i="1"/>
  <c r="AK2247" i="1"/>
  <c r="AI2247" i="1"/>
  <c r="AV1767" i="1"/>
  <c r="Q2247" i="1"/>
  <c r="AU2247" i="1"/>
  <c r="AJ2247" i="1"/>
  <c r="AL1767" i="1"/>
  <c r="I1767" i="1"/>
  <c r="T2250" i="1"/>
  <c r="AD2008" i="1"/>
  <c r="J2008" i="1"/>
  <c r="AU2248" i="1"/>
  <c r="AJ2248" i="1"/>
  <c r="K2248" i="1"/>
  <c r="Y2248" i="1"/>
  <c r="H2248" i="1"/>
  <c r="R1768" i="1"/>
  <c r="AT1768" i="1"/>
  <c r="AT1774" i="1"/>
  <c r="AU1774" i="1"/>
  <c r="AD2252" i="1"/>
  <c r="AN2252" i="1"/>
  <c r="AR2252" i="1"/>
  <c r="AA2007" i="1"/>
  <c r="W2007" i="1"/>
  <c r="AN2007" i="1"/>
  <c r="AM2007" i="1"/>
  <c r="T2247" i="1"/>
  <c r="AB2247" i="1"/>
  <c r="AL2254" i="1"/>
  <c r="O2012" i="1"/>
  <c r="U2012" i="1"/>
  <c r="AH2012" i="1"/>
  <c r="T2012" i="1"/>
  <c r="AG2012" i="1"/>
  <c r="AD2012" i="1"/>
  <c r="H2012" i="1"/>
  <c r="AJ2012" i="1"/>
  <c r="S2012" i="1"/>
  <c r="AM2012" i="1"/>
  <c r="AR2012" i="1"/>
  <c r="O1770" i="1"/>
  <c r="J2010" i="1"/>
  <c r="AU2010" i="1"/>
  <c r="AV2010" i="1"/>
  <c r="P2247" i="1"/>
  <c r="AA2247" i="1"/>
  <c r="Z2247" i="1"/>
  <c r="AV2247" i="1"/>
  <c r="AE2247" i="1"/>
  <c r="S2247" i="1"/>
  <c r="U1774" i="1"/>
  <c r="AL1774" i="1"/>
  <c r="AE1774" i="1"/>
  <c r="S2014" i="1"/>
  <c r="AV2014" i="1"/>
  <c r="V1774" i="1"/>
  <c r="N1774" i="1"/>
  <c r="AM1774" i="1"/>
  <c r="AK2252" i="1"/>
  <c r="AV2252" i="1"/>
  <c r="AC2014" i="1"/>
  <c r="V2012" i="1"/>
  <c r="AT2012" i="1"/>
  <c r="S2007" i="1"/>
  <c r="N2007" i="1"/>
  <c r="K2010" i="1"/>
  <c r="AK2012" i="1"/>
  <c r="AS2012" i="1"/>
  <c r="AQ2012" i="1"/>
  <c r="L2254" i="1"/>
  <c r="AE2254" i="1"/>
  <c r="AJ2254" i="1"/>
  <c r="AM1770" i="1"/>
  <c r="AA1770" i="1"/>
  <c r="AU1770" i="1"/>
  <c r="AA2010" i="1"/>
  <c r="X2010" i="1"/>
  <c r="V2010" i="1"/>
  <c r="AJ2010" i="1"/>
  <c r="AB2010" i="1"/>
  <c r="Q2010" i="1"/>
  <c r="AN1772" i="1"/>
  <c r="AE1772" i="1"/>
  <c r="AS1772" i="1"/>
  <c r="L1772" i="1"/>
  <c r="R1772" i="1"/>
  <c r="P1774" i="1"/>
  <c r="AU2250" i="1"/>
  <c r="L2250" i="1"/>
  <c r="AL2250" i="1"/>
  <c r="AK2250" i="1"/>
  <c r="AA2250" i="1"/>
  <c r="AI2250" i="1"/>
  <c r="AT2250" i="1"/>
  <c r="AO2252" i="1"/>
  <c r="AP2012" i="1"/>
  <c r="K2012" i="1"/>
  <c r="N2012" i="1"/>
  <c r="P2012" i="1"/>
  <c r="AL2012" i="1"/>
  <c r="M2247" i="1"/>
  <c r="AR2247" i="1"/>
  <c r="AH2007" i="1"/>
  <c r="AS2007" i="1"/>
  <c r="AT2007" i="1"/>
  <c r="X2012" i="1"/>
  <c r="AE2012" i="1"/>
  <c r="AO2012" i="1"/>
  <c r="AF2012" i="1"/>
  <c r="I2012" i="1"/>
  <c r="N2010" i="1"/>
  <c r="V2247" i="1"/>
  <c r="AO2247" i="1"/>
  <c r="AI1774" i="1"/>
  <c r="X2007" i="1"/>
  <c r="AN2247" i="1"/>
  <c r="I2247" i="1"/>
  <c r="AT2247" i="1"/>
  <c r="X2247" i="1"/>
  <c r="L1766" i="1"/>
  <c r="AP1766" i="1"/>
  <c r="AO1773" i="1"/>
  <c r="AC1773" i="1"/>
  <c r="AU1773" i="1"/>
  <c r="S1773" i="1"/>
  <c r="Y1773" i="1"/>
  <c r="V1773" i="1"/>
  <c r="H1773" i="1"/>
  <c r="AL2247" i="1"/>
  <c r="AY2249" i="1"/>
  <c r="O2013" i="1"/>
  <c r="AG2013" i="1"/>
  <c r="I2013" i="1"/>
  <c r="AE2013" i="1"/>
  <c r="N2013" i="1"/>
  <c r="AH2013" i="1"/>
  <c r="AN2013" i="1"/>
  <c r="AF2013" i="1"/>
  <c r="Y2013" i="1"/>
  <c r="S2013" i="1"/>
  <c r="V2246" i="1"/>
  <c r="AB2246" i="1"/>
  <c r="AN2246" i="1"/>
  <c r="AK2246" i="1"/>
  <c r="T2246" i="1"/>
  <c r="AR2246" i="1"/>
  <c r="AF2246" i="1"/>
  <c r="Y2246" i="1"/>
  <c r="AV2246" i="1"/>
  <c r="AH2246" i="1"/>
  <c r="R2246" i="1"/>
  <c r="H2006" i="1"/>
  <c r="Z2006" i="1"/>
  <c r="AO2006" i="1"/>
  <c r="AD2006" i="1"/>
  <c r="AP2006" i="1"/>
  <c r="AB2006" i="1"/>
  <c r="U2006" i="1"/>
  <c r="AC2006" i="1"/>
  <c r="AQ2006" i="1"/>
  <c r="AK2006" i="1"/>
  <c r="J2006" i="1"/>
  <c r="AR2253" i="1"/>
  <c r="N2253" i="1"/>
  <c r="AT2253" i="1"/>
  <c r="AS2253" i="1"/>
  <c r="AF2253" i="1"/>
  <c r="T2253" i="1"/>
  <c r="AA2253" i="1"/>
  <c r="AQ2253" i="1"/>
  <c r="AN2253" i="1"/>
  <c r="K2253" i="1"/>
  <c r="P1766" i="1"/>
  <c r="X1766" i="1"/>
  <c r="AM1773" i="1"/>
  <c r="Q1773" i="1"/>
  <c r="AI1773" i="1"/>
  <c r="AY1769" i="1"/>
  <c r="AH1766" i="1"/>
  <c r="AR1766" i="1"/>
  <c r="V1766" i="1"/>
  <c r="AL1766" i="1"/>
  <c r="AY2009" i="1"/>
  <c r="AP1773" i="1"/>
  <c r="X1773" i="1"/>
  <c r="O1773" i="1"/>
  <c r="AQ1773" i="1"/>
  <c r="AY2251" i="1"/>
  <c r="M2013" i="1"/>
  <c r="Z2013" i="1"/>
  <c r="U2013" i="1"/>
  <c r="AQ2013" i="1"/>
  <c r="AR2013" i="1"/>
  <c r="AS2246" i="1"/>
  <c r="L2246" i="1"/>
  <c r="N2246" i="1"/>
  <c r="AE2246" i="1"/>
  <c r="AJ2246" i="1"/>
  <c r="O2246" i="1"/>
  <c r="K2006" i="1"/>
  <c r="Y2006" i="1"/>
  <c r="P2006" i="1"/>
  <c r="W2006" i="1"/>
  <c r="Q2006" i="1"/>
  <c r="N1770" i="1"/>
  <c r="AO1770" i="1"/>
  <c r="U1770" i="1"/>
  <c r="AR2010" i="1"/>
  <c r="AP2010" i="1"/>
  <c r="Z2010" i="1"/>
  <c r="Y2250" i="1"/>
  <c r="M2250" i="1"/>
  <c r="AF2008" i="1"/>
  <c r="AU2008" i="1"/>
  <c r="AE2248" i="1"/>
  <c r="AP2248" i="1"/>
  <c r="S2248" i="1"/>
  <c r="T2248" i="1"/>
  <c r="AH2248" i="1"/>
  <c r="I2248" i="1"/>
  <c r="AN1768" i="1"/>
  <c r="AL1768" i="1"/>
  <c r="S1768" i="1"/>
  <c r="AG1768" i="1"/>
  <c r="AC1768" i="1"/>
  <c r="AO1768" i="1"/>
  <c r="P1768" i="1"/>
  <c r="AD1768" i="1"/>
  <c r="H1768" i="1"/>
  <c r="AA1766" i="1"/>
  <c r="AE1766" i="1"/>
  <c r="AM1766" i="1"/>
  <c r="AD1766" i="1"/>
  <c r="AF1766" i="1"/>
  <c r="AC1766" i="1"/>
  <c r="Y1766" i="1"/>
  <c r="J1766" i="1"/>
  <c r="N1766" i="1"/>
  <c r="AV1766" i="1"/>
  <c r="AN1766" i="1"/>
  <c r="AB1773" i="1"/>
  <c r="K1773" i="1"/>
  <c r="AA1773" i="1"/>
  <c r="J1773" i="1"/>
  <c r="N1773" i="1"/>
  <c r="P1773" i="1"/>
  <c r="AR1773" i="1"/>
  <c r="AJ1773" i="1"/>
  <c r="AG1773" i="1"/>
  <c r="M1773" i="1"/>
  <c r="AU2013" i="1"/>
  <c r="AT2013" i="1"/>
  <c r="AS2013" i="1"/>
  <c r="AB2013" i="1"/>
  <c r="V2013" i="1"/>
  <c r="W2013" i="1"/>
  <c r="Q2013" i="1"/>
  <c r="X2013" i="1"/>
  <c r="J2013" i="1"/>
  <c r="K2013" i="1"/>
  <c r="AY2011" i="1"/>
  <c r="AT2246" i="1"/>
  <c r="I2246" i="1"/>
  <c r="H2246" i="1"/>
  <c r="AU2246" i="1"/>
  <c r="AA2246" i="1"/>
  <c r="Z2246" i="1"/>
  <c r="AP2246" i="1"/>
  <c r="AL2246" i="1"/>
  <c r="AM2246" i="1"/>
  <c r="AO2246" i="1"/>
  <c r="AM2006" i="1"/>
  <c r="O2006" i="1"/>
  <c r="N2006" i="1"/>
  <c r="AT2006" i="1"/>
  <c r="I2006" i="1"/>
  <c r="AR2006" i="1"/>
  <c r="AF2006" i="1"/>
  <c r="R2006" i="1"/>
  <c r="AS2006" i="1"/>
  <c r="AJ2253" i="1"/>
  <c r="O2253" i="1"/>
  <c r="X2253" i="1"/>
  <c r="AP2253" i="1"/>
  <c r="AE2253" i="1"/>
  <c r="W2253" i="1"/>
  <c r="P2253" i="1"/>
  <c r="AD2253" i="1"/>
  <c r="R2253" i="1"/>
  <c r="S2253" i="1"/>
  <c r="AK2253" i="1"/>
  <c r="H1766" i="1"/>
  <c r="W1766" i="1"/>
  <c r="K1766" i="1"/>
  <c r="AF1770" i="1"/>
  <c r="U2008" i="1"/>
  <c r="V1768" i="1"/>
  <c r="AQ1766" i="1"/>
  <c r="R1766" i="1"/>
  <c r="AI1766" i="1"/>
  <c r="M1766" i="1"/>
  <c r="O1766" i="1"/>
  <c r="AG1766" i="1"/>
  <c r="T1766" i="1"/>
  <c r="AH1773" i="1"/>
  <c r="AN1773" i="1"/>
  <c r="I1773" i="1"/>
  <c r="AF1773" i="1"/>
  <c r="W1773" i="1"/>
  <c r="AV1773" i="1"/>
  <c r="H2247" i="1"/>
  <c r="AM2013" i="1"/>
  <c r="AD2013" i="1"/>
  <c r="AI2013" i="1"/>
  <c r="AL2013" i="1"/>
  <c r="AK2013" i="1"/>
  <c r="AG2246" i="1"/>
  <c r="M2246" i="1"/>
  <c r="K2246" i="1"/>
  <c r="J2246" i="1"/>
  <c r="U2246" i="1"/>
  <c r="AL2006" i="1"/>
  <c r="L2006" i="1"/>
  <c r="AA2006" i="1"/>
  <c r="AI2006" i="1"/>
  <c r="X2006" i="1"/>
  <c r="S2006" i="1"/>
  <c r="L2253" i="1"/>
  <c r="V2253" i="1"/>
  <c r="M2253" i="1"/>
  <c r="I2253" i="1"/>
  <c r="AV2253" i="1"/>
  <c r="U2253" i="1"/>
  <c r="AO2253" i="1"/>
  <c r="AG2253" i="1"/>
  <c r="AM2253" i="1"/>
  <c r="R1770" i="1"/>
  <c r="R2010" i="1"/>
  <c r="AG2010" i="1"/>
  <c r="AD2010" i="1"/>
  <c r="M2010" i="1"/>
  <c r="AO2250" i="1"/>
  <c r="H2250" i="1"/>
  <c r="AC2250" i="1"/>
  <c r="Q2250" i="1"/>
  <c r="AB2250" i="1"/>
  <c r="W2250" i="1"/>
  <c r="Y2008" i="1"/>
  <c r="AM2008" i="1"/>
  <c r="H2008" i="1"/>
  <c r="AP2008" i="1"/>
  <c r="AB2248" i="1"/>
  <c r="O2248" i="1"/>
  <c r="AL2248" i="1"/>
  <c r="Z2248" i="1"/>
  <c r="W2248" i="1"/>
  <c r="X1768" i="1"/>
  <c r="AS1768" i="1"/>
  <c r="I1768" i="1"/>
  <c r="AB1766" i="1"/>
  <c r="I1766" i="1"/>
  <c r="AK1766" i="1"/>
  <c r="S1766" i="1"/>
  <c r="U1766" i="1"/>
  <c r="Z1766" i="1"/>
  <c r="AS1766" i="1"/>
  <c r="AU1766" i="1"/>
  <c r="AT1766" i="1"/>
  <c r="U1773" i="1"/>
  <c r="T1773" i="1"/>
  <c r="AT1773" i="1"/>
  <c r="L1773" i="1"/>
  <c r="AK1773" i="1"/>
  <c r="AS1773" i="1"/>
  <c r="R1773" i="1"/>
  <c r="AD1773" i="1"/>
  <c r="AE1773" i="1"/>
  <c r="Z1773" i="1"/>
  <c r="AL1773" i="1"/>
  <c r="AC2247" i="1"/>
  <c r="AV2013" i="1"/>
  <c r="AC2013" i="1"/>
  <c r="T2013" i="1"/>
  <c r="AA2013" i="1"/>
  <c r="L2013" i="1"/>
  <c r="R2013" i="1"/>
  <c r="AP2013" i="1"/>
  <c r="AO2013" i="1"/>
  <c r="AJ2013" i="1"/>
  <c r="H2013" i="1"/>
  <c r="P2013" i="1"/>
  <c r="AC2246" i="1"/>
  <c r="AD2246" i="1"/>
  <c r="P2246" i="1"/>
  <c r="AQ2246" i="1"/>
  <c r="Q2246" i="1"/>
  <c r="X2246" i="1"/>
  <c r="AI2246" i="1"/>
  <c r="S2246" i="1"/>
  <c r="W2246" i="1"/>
  <c r="T2006" i="1"/>
  <c r="AU2006" i="1"/>
  <c r="AG2006" i="1"/>
  <c r="M2006" i="1"/>
  <c r="AV2006" i="1"/>
  <c r="V2006" i="1"/>
  <c r="AE2006" i="1"/>
  <c r="AJ2006" i="1"/>
  <c r="AH2006" i="1"/>
  <c r="AN2006" i="1"/>
  <c r="AB2253" i="1"/>
  <c r="Z2253" i="1"/>
  <c r="Y2253" i="1"/>
  <c r="AL2253" i="1"/>
  <c r="AI2253" i="1"/>
  <c r="AU2253" i="1"/>
  <c r="J2253" i="1"/>
  <c r="Q2253" i="1"/>
  <c r="AC2253" i="1"/>
  <c r="AH2253" i="1"/>
  <c r="H2253" i="1"/>
  <c r="AE2008" i="1"/>
  <c r="AQ1768" i="1"/>
  <c r="U2255" i="1"/>
  <c r="H2255" i="1"/>
  <c r="Z2015" i="1"/>
  <c r="S2255" i="1"/>
  <c r="V1775" i="1"/>
  <c r="H1775" i="1"/>
  <c r="U1775" i="1"/>
  <c r="AS1775" i="1"/>
  <c r="AN1775" i="1"/>
  <c r="R1775" i="1"/>
  <c r="AD1775" i="1"/>
  <c r="AU1775" i="1"/>
  <c r="N1775" i="1"/>
  <c r="AJ2008" i="1"/>
  <c r="AP1775" i="1"/>
  <c r="AF2248" i="1"/>
  <c r="AH2008" i="1"/>
  <c r="J2015" i="1"/>
  <c r="Y2255" i="1"/>
  <c r="N2255" i="1"/>
  <c r="AI2255" i="1"/>
  <c r="P1775" i="1"/>
  <c r="R2015" i="1"/>
  <c r="V2255" i="1"/>
  <c r="AR2015" i="1"/>
  <c r="S1775" i="1"/>
  <c r="AF2015" i="1"/>
  <c r="AR2255" i="1"/>
  <c r="L2255" i="1"/>
  <c r="AA2255" i="1"/>
  <c r="P2255" i="1"/>
  <c r="W2255" i="1"/>
  <c r="AN2255" i="1"/>
  <c r="K2255" i="1"/>
  <c r="AT2248" i="1"/>
  <c r="X1775" i="1"/>
  <c r="I1775" i="1"/>
  <c r="O2015" i="1"/>
  <c r="AB2015" i="1"/>
  <c r="AS2015" i="1"/>
  <c r="AD2248" i="1"/>
  <c r="AA1775" i="1"/>
  <c r="AN2008" i="1"/>
  <c r="AU2015" i="1"/>
  <c r="Q1775" i="1"/>
  <c r="Z1775" i="1"/>
  <c r="W1775" i="1"/>
  <c r="Y2015" i="1"/>
  <c r="AO1775" i="1"/>
  <c r="AP2255" i="1"/>
  <c r="AV2255" i="1"/>
  <c r="AA2015" i="1"/>
  <c r="AG2255" i="1"/>
  <c r="AK1768" i="1"/>
  <c r="AM1775" i="1"/>
  <c r="AR1775" i="1"/>
  <c r="U2015" i="1"/>
  <c r="AE1775" i="1"/>
  <c r="M1775" i="1"/>
  <c r="AV2015" i="1"/>
  <c r="M2015" i="1"/>
  <c r="AL2255" i="1"/>
  <c r="O2255" i="1"/>
  <c r="H2015" i="1"/>
  <c r="AJ1775" i="1"/>
  <c r="AD2015" i="1"/>
  <c r="AO2015" i="1"/>
  <c r="AE2255" i="1"/>
  <c r="AQ2255" i="1"/>
  <c r="AM2248" i="1"/>
  <c r="Q2248" i="1"/>
  <c r="AP2015" i="1"/>
  <c r="AS2255" i="1"/>
  <c r="T2008" i="1"/>
  <c r="AC2015" i="1"/>
  <c r="AT2015" i="1"/>
  <c r="AM2015" i="1"/>
  <c r="AC1775" i="1"/>
  <c r="V2015" i="1"/>
  <c r="AO2255" i="1"/>
  <c r="AU2255" i="1"/>
  <c r="J2255" i="1"/>
  <c r="AJ2255" i="1"/>
  <c r="Y1768" i="1"/>
  <c r="AL1775" i="1"/>
  <c r="K1775" i="1"/>
  <c r="AF1775" i="1"/>
  <c r="AT1775" i="1"/>
  <c r="AC2255" i="1"/>
  <c r="Z2255" i="1"/>
  <c r="M2248" i="1"/>
  <c r="S2008" i="1"/>
  <c r="AV1775" i="1"/>
  <c r="AK2255" i="1"/>
  <c r="N2008" i="1"/>
  <c r="AI2008" i="1"/>
  <c r="AG1775" i="1"/>
  <c r="AK2015" i="1"/>
  <c r="Q2015" i="1"/>
  <c r="T2255" i="1"/>
  <c r="AI1768" i="1"/>
  <c r="X2015" i="1"/>
  <c r="T1775" i="1"/>
  <c r="I2015" i="1"/>
  <c r="P2015" i="1"/>
  <c r="L2015" i="1"/>
  <c r="J1775" i="1"/>
  <c r="AB1775" i="1"/>
  <c r="L1775" i="1"/>
  <c r="AB2255" i="1"/>
  <c r="O1768" i="1"/>
  <c r="AH1768" i="1"/>
  <c r="AQ2008" i="1"/>
  <c r="AG2015" i="1"/>
  <c r="I2255" i="1"/>
  <c r="X2255" i="1"/>
  <c r="AH2255" i="1"/>
  <c r="K2008" i="1"/>
  <c r="AL2008" i="1"/>
  <c r="R2248" i="1"/>
  <c r="W2015" i="1"/>
  <c r="AY2012" i="1" l="1"/>
  <c r="AY2254" i="1"/>
  <c r="AY1767" i="1"/>
  <c r="AY1774" i="1"/>
  <c r="AY2014" i="1"/>
  <c r="AY2252" i="1"/>
  <c r="AY2250" i="1"/>
  <c r="AY2007" i="1"/>
  <c r="AY1772" i="1"/>
  <c r="AY1770" i="1"/>
  <c r="AY1771" i="1"/>
  <c r="AY2010" i="1"/>
  <c r="AY2253" i="1"/>
  <c r="AY2247" i="1"/>
  <c r="AY2013" i="1"/>
  <c r="AY1766" i="1"/>
  <c r="AY2246" i="1"/>
  <c r="AY2006" i="1"/>
  <c r="AY1773" i="1"/>
  <c r="AY1768" i="1"/>
  <c r="AY2248" i="1"/>
  <c r="AY2008" i="1"/>
  <c r="AY2255" i="1" l="1"/>
  <c r="AY2015" i="1"/>
  <c r="AY1775" i="1"/>
</calcChain>
</file>

<file path=xl/sharedStrings.xml><?xml version="1.0" encoding="utf-8"?>
<sst xmlns="http://schemas.openxmlformats.org/spreadsheetml/2006/main" count="953" uniqueCount="321">
  <si>
    <t>LP</t>
  </si>
  <si>
    <t>Level</t>
  </si>
  <si>
    <t>Gender</t>
  </si>
  <si>
    <t>Subject</t>
  </si>
  <si>
    <t>R</t>
  </si>
  <si>
    <t>Threshold</t>
  </si>
  <si>
    <t>B</t>
  </si>
  <si>
    <t>Afghanistan</t>
  </si>
  <si>
    <t>CSA</t>
  </si>
  <si>
    <t>Albania</t>
  </si>
  <si>
    <t>ENA</t>
  </si>
  <si>
    <t>Algeria</t>
  </si>
  <si>
    <t>NAW</t>
  </si>
  <si>
    <t>American Samoa</t>
  </si>
  <si>
    <t>OCE</t>
  </si>
  <si>
    <t>Andorra</t>
  </si>
  <si>
    <t>Angola</t>
  </si>
  <si>
    <t>SSA</t>
  </si>
  <si>
    <t>Anguilla</t>
  </si>
  <si>
    <t>LAC</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</si>
  <si>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</si>
  <si>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</si>
  <si>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</si>
  <si>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</si>
  <si>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</si>
  <si>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</si>
  <si>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</si>
  <si>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</si>
  <si>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</si>
  <si>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</si>
  <si>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</si>
  <si>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</si>
  <si>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</si>
  <si>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</si>
  <si>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</si>
  <si>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</si>
  <si>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</si>
  <si>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</si>
  <si>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Bosnia and Herzegovina</t>
  </si>
  <si>
    <t>Botswana</t>
  </si>
  <si>
    <t>Brazil</t>
  </si>
  <si>
    <t>British Virgin Islands</t>
  </si>
  <si>
    <t>Brunei Darussalam</t>
  </si>
  <si>
    <t>ESA</t>
  </si>
  <si>
    <t>Bulgaria</t>
  </si>
  <si>
    <t>Burkina Faso</t>
  </si>
  <si>
    <t>Burundi</t>
  </si>
  <si>
    <t>Cabo Verde</t>
  </si>
  <si>
    <t>Cambodia</t>
  </si>
  <si>
    <t>Cameroon</t>
  </si>
  <si>
    <t>Canada</t>
  </si>
  <si>
    <t>Cayman Islands</t>
  </si>
  <si>
    <t>Central African Republic</t>
  </si>
  <si>
    <t>Chad</t>
  </si>
  <si>
    <t>Chile</t>
  </si>
  <si>
    <t>China</t>
  </si>
  <si>
    <t>China, Hong Kong Special Administrative Region</t>
  </si>
  <si>
    <t>China, Macao Special Administrative Region</t>
  </si>
  <si>
    <t>Colombia</t>
  </si>
  <si>
    <t>Comoros</t>
  </si>
  <si>
    <t>Congo</t>
  </si>
  <si>
    <t>Cook Islands</t>
  </si>
  <si>
    <t>Costa Rica</t>
  </si>
  <si>
    <t>Croatia</t>
  </si>
  <si>
    <t>Cuba</t>
  </si>
  <si>
    <t>Curaçao</t>
  </si>
  <si>
    <t>Cyprus</t>
  </si>
  <si>
    <t>Czechia</t>
  </si>
  <si>
    <t>Côte d'Ivoire</t>
  </si>
  <si>
    <t>Democratic People's Republic of Korea</t>
  </si>
  <si>
    <t>Democratic Republic of the Congo</t>
  </si>
  <si>
    <t>Denmark</t>
  </si>
  <si>
    <t>Djibouti</t>
  </si>
  <si>
    <t>Dominica</t>
  </si>
  <si>
    <t>Dominican Republic</t>
  </si>
  <si>
    <t>Ecuador</t>
  </si>
  <si>
    <t>Egypt</t>
  </si>
  <si>
    <t>El Salvador</t>
  </si>
  <si>
    <t>Equatorial Guinea</t>
  </si>
  <si>
    <t>Eritrea</t>
  </si>
  <si>
    <t>Estonia</t>
  </si>
  <si>
    <t>Eswatini</t>
  </si>
  <si>
    <t>Ethiopia</t>
  </si>
  <si>
    <t>Faeroe Islands</t>
  </si>
  <si>
    <t>Fiji</t>
  </si>
  <si>
    <t>Finland</t>
  </si>
  <si>
    <t>France</t>
  </si>
  <si>
    <t>French Guiana</t>
  </si>
  <si>
    <t>French Polynesia</t>
  </si>
  <si>
    <t>Gabon</t>
  </si>
  <si>
    <t>Gambia</t>
  </si>
  <si>
    <t>Georgia</t>
  </si>
  <si>
    <t>Germany</t>
  </si>
  <si>
    <t>Ghana</t>
  </si>
  <si>
    <t>Gibraltar</t>
  </si>
  <si>
    <t>Greece</t>
  </si>
  <si>
    <t>Greenland</t>
  </si>
  <si>
    <t>Grenada</t>
  </si>
  <si>
    <t>Guadeloupe</t>
  </si>
  <si>
    <t>Guam</t>
  </si>
  <si>
    <t>Guatemala</t>
  </si>
  <si>
    <t>Guinea</t>
  </si>
  <si>
    <t>Guinea-Bissau</t>
  </si>
  <si>
    <t>Guyana</t>
  </si>
  <si>
    <t>Haiti</t>
  </si>
  <si>
    <t>Honduras</t>
  </si>
  <si>
    <t>Hungary</t>
  </si>
  <si>
    <t>Iceland</t>
  </si>
  <si>
    <t>India</t>
  </si>
  <si>
    <t>Indonesia</t>
  </si>
  <si>
    <t>Iran (Islamic Republic of)</t>
  </si>
  <si>
    <t>Iraq</t>
  </si>
  <si>
    <t>Ireland</t>
  </si>
  <si>
    <t>Israel</t>
  </si>
  <si>
    <t>Italy</t>
  </si>
  <si>
    <t>Jamaica</t>
  </si>
  <si>
    <t>Japan</t>
  </si>
  <si>
    <t>Jordan</t>
  </si>
  <si>
    <t>Kazakhstan</t>
  </si>
  <si>
    <t>Kenya</t>
  </si>
  <si>
    <t>Kiribati</t>
  </si>
  <si>
    <t>Kuwait</t>
  </si>
  <si>
    <t>Kyrgyzstan</t>
  </si>
  <si>
    <t>Lao People's Democratic Republic</t>
  </si>
  <si>
    <t>Latvia</t>
  </si>
  <si>
    <t>Lebanon</t>
  </si>
  <si>
    <t>Lesotho</t>
  </si>
  <si>
    <t>Liberia</t>
  </si>
  <si>
    <t>Libya</t>
  </si>
  <si>
    <t>Liechtenstein</t>
  </si>
  <si>
    <t>Lithuania</t>
  </si>
  <si>
    <t>Luxembourg</t>
  </si>
  <si>
    <t>Madagascar</t>
  </si>
  <si>
    <t>Malawi</t>
  </si>
  <si>
    <t>Malaysia</t>
  </si>
  <si>
    <t>Maldives</t>
  </si>
  <si>
    <t>Mali</t>
  </si>
  <si>
    <t>Malta</t>
  </si>
  <si>
    <t>Marshall Islands</t>
  </si>
  <si>
    <t>Martinique</t>
  </si>
  <si>
    <t>Mauritania</t>
  </si>
  <si>
    <t>Mauritius</t>
  </si>
  <si>
    <t>Mexico</t>
  </si>
  <si>
    <t>Micronesia (Federated States of)</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</si>
  <si>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</si>
  <si>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</si>
  <si>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</si>
  <si>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</si>
  <si>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</si>
  <si>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</si>
  <si>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</si>
  <si>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</si>
  <si>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</si>
  <si>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</si>
  <si>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</si>
  <si>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</si>
  <si>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</si>
  <si>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</si>
  <si>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</si>
  <si>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</si>
  <si>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</si>
  <si>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</si>
  <si>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</si>
  <si>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 Macedonia</t>
  </si>
  <si>
    <t>Norway</t>
  </si>
  <si>
    <t>Oman</t>
  </si>
  <si>
    <t>Pakistan</t>
  </si>
  <si>
    <t>Palau</t>
  </si>
  <si>
    <t>Palestine</t>
  </si>
  <si>
    <t>Panama</t>
  </si>
  <si>
    <t>Papua New Guinea</t>
  </si>
  <si>
    <t>Paraguay</t>
  </si>
  <si>
    <t>Peru</t>
  </si>
  <si>
    <t>Philippines</t>
  </si>
  <si>
    <t>Poland</t>
  </si>
  <si>
    <t>Portugal</t>
  </si>
  <si>
    <t>Puerto Rico</t>
  </si>
  <si>
    <t>Qatar</t>
  </si>
  <si>
    <t>Republic of Korea</t>
  </si>
  <si>
    <t>Republic of Moldova</t>
  </si>
  <si>
    <t>Romania</t>
  </si>
  <si>
    <t>Russian Federation</t>
  </si>
  <si>
    <t>Rwanda</t>
  </si>
  <si>
    <t>Réunion</t>
  </si>
  <si>
    <t>Saint Helena</t>
  </si>
  <si>
    <t>Saint Kitts and Nevis</t>
  </si>
  <si>
    <t>Saint Lucia</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</si>
  <si>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</si>
  <si>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</si>
  <si>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</si>
  <si>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</si>
  <si>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</si>
  <si>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</si>
  <si>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</si>
  <si>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</si>
  <si>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</si>
  <si>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</si>
  <si>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</si>
  <si>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</si>
  <si>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</si>
  <si>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</si>
  <si>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</si>
  <si>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</si>
  <si>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</si>
  <si>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Sudan</t>
  </si>
  <si>
    <t>Spain</t>
  </si>
  <si>
    <t>Sri Lanka</t>
  </si>
  <si>
    <t>Sudan</t>
  </si>
  <si>
    <t>Suriname</t>
  </si>
  <si>
    <t>Sweden</t>
  </si>
  <si>
    <t>Switzerland</t>
  </si>
  <si>
    <t>Syrian Arab Republic</t>
  </si>
  <si>
    <t>Tajikistan</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</si>
  <si>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</si>
  <si>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</si>
  <si>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</si>
  <si>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</si>
  <si>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</si>
  <si>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</si>
  <si>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</si>
  <si>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</si>
  <si>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</si>
  <si>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</si>
  <si>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</si>
  <si>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</si>
  <si>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</si>
  <si>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</si>
  <si>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</si>
  <si>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Republic of Tanzania</t>
  </si>
  <si>
    <t>United States Virgin Islands</t>
  </si>
  <si>
    <t>United States of America</t>
  </si>
  <si>
    <t>Uruguay</t>
  </si>
  <si>
    <t>Uzbekistan</t>
  </si>
  <si>
    <t>Vanuatu</t>
  </si>
  <si>
    <t>Venezuela (Bolivarian Republic of)</t>
  </si>
  <si>
    <t>Viet Nam</t>
  </si>
  <si>
    <t>Wallis and Futuna Islands</t>
  </si>
  <si>
    <t>Yemen</t>
  </si>
  <si>
    <t>Zambia</t>
  </si>
  <si>
    <t>Zimbabwe</t>
  </si>
  <si>
    <t>M</t>
  </si>
  <si>
    <t>CHOOSING WHAT TO GRAPH</t>
  </si>
  <si>
    <t>Score at the MINIMUM profiency level (MPL)</t>
  </si>
  <si>
    <t>Score at the BASIC proficiency level (BPL)</t>
  </si>
  <si>
    <t>Percentage of the speed limit achieved by UNESCO region</t>
  </si>
  <si>
    <t>Sub-Saharan Africa</t>
  </si>
  <si>
    <t>Northern Africa and Western Asia</t>
  </si>
  <si>
    <t>Central and Southern Asia</t>
  </si>
  <si>
    <t>Eastern and South-eastern Asia</t>
  </si>
  <si>
    <t>Oceania</t>
  </si>
  <si>
    <t>Latin America and the Caribbean</t>
  </si>
  <si>
    <t>Europe and Northern America</t>
  </si>
  <si>
    <t>Speed limit by score</t>
  </si>
  <si>
    <t>Score</t>
  </si>
  <si>
    <t>Limit</t>
  </si>
  <si>
    <t>Use BPL or MPL?</t>
  </si>
  <si>
    <t>Reading</t>
  </si>
  <si>
    <t>Both</t>
  </si>
  <si>
    <t>BASELINE YEAR</t>
  </si>
  <si>
    <t>GRAPHS</t>
  </si>
  <si>
    <t>BACKGROUND CALCULATIONS</t>
  </si>
  <si>
    <t>Not achieving</t>
  </si>
  <si>
    <t>z of this</t>
  </si>
  <si>
    <t>PL</t>
  </si>
  <si>
    <t>UNWEIGHTED CURVES FOR BASELINE</t>
  </si>
  <si>
    <t>DETAILED BASELINE GRAPH</t>
  </si>
  <si>
    <t>CURVES FOR BASELINE WEIGHTED BY POPULATION</t>
  </si>
  <si>
    <t>Sum</t>
  </si>
  <si>
    <t>ABOVE AGGREGATED BY UNESCO REGION</t>
  </si>
  <si>
    <t>CSA no India</t>
  </si>
  <si>
    <t>This is million children of one age cohort.</t>
  </si>
  <si>
    <t>ESA no China</t>
  </si>
  <si>
    <t>Years (apart from baseline and future target year) shown in summary graph - change only green cells.</t>
  </si>
  <si>
    <t>Target year illustrated in detailed future graph</t>
  </si>
  <si>
    <t>TARGET YEAR DETAILS</t>
  </si>
  <si>
    <t>Mean</t>
  </si>
  <si>
    <t>New mean</t>
  </si>
  <si>
    <t>Base mean</t>
  </si>
  <si>
    <t>Coefficents</t>
  </si>
  <si>
    <t>IMPROVEMENT LOOKUP TABLE</t>
  </si>
  <si>
    <t>Speed limit</t>
  </si>
  <si>
    <t>% of limit</t>
  </si>
  <si>
    <t>More realistic target mean</t>
  </si>
  <si>
    <t>% not reaching the proficiency level selected:</t>
  </si>
  <si>
    <t>DETAILS FOR FIRST ADDITIONAL YEAR</t>
  </si>
  <si>
    <t>Years from baseline</t>
  </si>
  <si>
    <t>GRAPH WITH GLOBAL BASELINE AND THREE FUTURE CURVES</t>
  </si>
  <si>
    <t>World</t>
  </si>
  <si>
    <t>DETAILS FOR SECOND ADDITIONAL YEAR</t>
  </si>
  <si>
    <t>INPUTS ON RATE OF PROGRESS</t>
  </si>
  <si>
    <t>NON-CHANGING COUNTRY-LEVEL INPUT DATA ON PROFICIENCY</t>
  </si>
  <si>
    <t>Year</t>
  </si>
  <si>
    <t>F</t>
  </si>
  <si>
    <t>NON-CHANGING COUNTRY-LEVEL INPUT DATA ON POPULATION CHANGE</t>
  </si>
  <si>
    <t>Ones (for regression)</t>
  </si>
  <si>
    <t>Year squared (for regression)</t>
  </si>
  <si>
    <t>Outer year for determining the population trend:</t>
  </si>
  <si>
    <t>Choose from the drop-down menu.</t>
  </si>
  <si>
    <t>CHECK OF ONE CHILD AGE COHORT IN MILLIONS (GLOBAL TOTAL)</t>
  </si>
  <si>
    <t>Mostly original UNPD</t>
  </si>
  <si>
    <t>Regression coeffients</t>
  </si>
  <si>
    <t>Using regression</t>
  </si>
  <si>
    <t>ONE CHILD AGE COHORT IN THOUSANDS USING REGRESSION COEFFICIENTS</t>
  </si>
  <si>
    <t>SIZE OF ONE CHILD AGE COHORT IN THOUSANDS (COULD BE JUST ONE GENDER, DEPENDING ON USER'S INPUTS ABOVE)</t>
  </si>
  <si>
    <t>INPUT ON POPULATION PROJECTIONS</t>
  </si>
  <si>
    <t>Chinese Taipei</t>
  </si>
  <si>
    <t>PROJECTING ATTAINMENT OF SDG 4.1.1</t>
  </si>
  <si>
    <t>Used to get regional rates of progress.</t>
  </si>
  <si>
    <t>Annual progress in standard deviations</t>
  </si>
  <si>
    <t>CHOOSING THE PROFICIENCY THRESHOLDS</t>
  </si>
  <si>
    <t>INPUTS ON STANDARD DEVIATION</t>
  </si>
  <si>
    <t>Standard deviation by score</t>
  </si>
  <si>
    <t>Standard deviation</t>
  </si>
  <si>
    <t>Lower primary</t>
  </si>
  <si>
    <t>UP</t>
  </si>
  <si>
    <t>LS</t>
  </si>
  <si>
    <t>MPL</t>
  </si>
  <si>
    <t>% NOT reaching the proficiency level selected:</t>
  </si>
  <si>
    <t>Yellow cells should not be changed. TheY contain formulas.</t>
  </si>
  <si>
    <t>Green cells are changed by the user.</t>
  </si>
  <si>
    <t>Used to get regional baseline non-proficient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</si>
</sst>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0.000000"/>
  </numFmts>
  <fonts count="4"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s>
  <fills count="6">
    <fill>
      <patternFill patternType="none"/>
    </fill>
    <fill>
      <patternFill patternType="gray125"/>
    </fill>
    <fill>
      <patternFill patternType="solid">
        <fgColor rgb="FFCCFFCC"/>
        <bgColor indexed="64"/>
      </patternFill>
    </fill>
    <fill>
      <patternFill patternType="solid">
        <fgColor rgb="FFFFFF99"/>
        <bgColor indexed="64"/>
      </patternFill>
    </fill>
    <fill>
      <patternFill patternType="solid">
        <fgColor rgb="FFFFFF00"/>
        <bgColor indexed="64"/>
      </patternFill>
    </fill>
    <fill>
      <patternFill patternType="solid">
        <fgColor rgb="FFFFC000"/>
        <bgColor indexed="64"/>
      </patternFill>
    </fill>
  </fills>
  <borders count="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s>
  <cellStyleXfs count="2">
    <xf numFmtId="0" fontId="0" fillId="0" borderId="0"/>
    <xf numFmtId="9" fontId="1" fillId="0" borderId="0" applyFont="0" applyFill="0" applyBorder="0" applyAlignment="0" applyProtection="0"/>
  </cellStyleXfs>
  <cellXfs count="37">
    <xf numFmtId="0" fontId="0" fillId="0" borderId="0" xfId="0"/>
    <xf numFmtId="0" fontId="2" fillId="0" borderId="0" xfId="0" applyFont="1"/>
    <xf numFmtId="0" fontId="0" fillId="0" borderId="0" xfId="0" applyAlignment="1">
      <alignment horizontal="right"/>
    </xf>
    <xf numFmtId="1" fontId="0" fillId="0" borderId="0" xfId="0" applyNumberFormat="1" applyAlignment="1">
      <alignment horizontal="right"/>
    </xf>
    <xf numFmtId="2" fontId="0" fillId="0" borderId="0" xfId="0" applyNumberFormat="1"/>
    <xf numFmtId="164" fontId="0" fillId="0" borderId="0" xfId="0" applyNumberFormat="1"/>
    <xf numFmtId="0" fontId="0" fillId="2" borderId="0" xfId="0" applyFill="1"/>
    <xf numFmtId="9" fontId="0" fillId="2" borderId="0" xfId="1" applyFont="1" applyFill="1"/>
    <xf numFmtId="166" fontId="0" fillId="2" borderId="0" xfId="0" applyNumberFormat="1" applyFill="1"/>
    <xf numFmtId="0" fontId="0" fillId="3" borderId="0" xfId="0" applyFill="1"/>
    <xf numFmtId="0" fontId="0" fillId="4" borderId="0" xfId="0" applyFill="1"/>
    <xf numFmtId="165" fontId="0" fillId="4" borderId="0" xfId="0" applyNumberFormat="1" applyFill="1"/>
    <xf numFmtId="166" fontId="0" fillId="4" borderId="0" xfId="0" applyNumberFormat="1" applyFill="1"/>
    <xf numFmtId="2" fontId="0" fillId="4" borderId="0" xfId="0" applyNumberFormat="1" applyFill="1"/>
    <xf numFmtId="164" fontId="0" fillId="4" borderId="0" xfId="0" applyNumberFormat="1" applyFill="1"/>
    <xf numFmtId="1" fontId="0" fillId="4" borderId="0" xfId="0" applyNumberFormat="1" applyFill="1"/>
    <xf numFmtId="0" fontId="0" fillId="0" borderId="0" xfId="0" applyFont="1"/>
    <xf numFmtId="1" fontId="0" fillId="4" borderId="1" xfId="0" applyNumberFormat="1" applyFill="1" applyBorder="1"/>
    <xf numFmtId="164" fontId="0" fillId="4" borderId="1" xfId="0" applyNumberFormat="1" applyFill="1" applyBorder="1"/>
    <xf numFmtId="166" fontId="0" fillId="0" borderId="0" xfId="0" applyNumberFormat="1"/>
    <xf numFmtId="1" fontId="0" fillId="3" borderId="0" xfId="0" applyNumberFormat="1" applyFill="1"/>
    <xf numFmtId="0" fontId="0" fillId="0" borderId="0" xfId="0" quotePrefix="1"/>
    <xf numFmtId="164" fontId="0" fillId="4" borderId="2" xfId="0" applyNumberFormat="1" applyFill="1" applyBorder="1"/>
    <xf numFmtId="9" fontId="0" fillId="4" borderId="0" xfId="1" applyFont="1" applyFill="1"/>
    <xf numFmtId="164" fontId="0" fillId="4" borderId="3" xfId="0" applyNumberFormat="1" applyFill="1" applyBorder="1"/>
    <xf numFmtId="9" fontId="0" fillId="3" borderId="0" xfId="0" applyNumberFormat="1" applyFill="1"/>
    <xf numFmtId="1" fontId="0" fillId="0" borderId="0" xfId="0" applyNumberFormat="1"/>
    <xf numFmtId="0" fontId="0" fillId="0" borderId="0" xfId="0" applyAlignment="1">
      <alignment horizontal="left"/>
    </xf>
    <xf numFmtId="9" fontId="0" fillId="4" borderId="0" xfId="1" applyNumberFormat="1" applyFont="1" applyFill="1"/>
    <xf numFmtId="167" fontId="0" fillId="5" borderId="0" xfId="0" applyNumberFormat="1" applyFill="1"/>
    <xf numFmtId="2" fontId="0" fillId="5" borderId="0" xfId="0" applyNumberFormat="1" applyFill="1"/>
    <xf numFmtId="1" fontId="0" fillId="5" borderId="0" xfId="0" applyNumberFormat="1" applyFill="1"/>
    <xf numFmtId="0" fontId="3" fillId="0" borderId="0" xfId="0" applyFont="1"/>
    <xf numFmtId="1" fontId="0" fillId="2" borderId="0" xfId="0" applyNumberFormat="1" applyFill="1"/>
    <xf numFmtId="1" fontId="0" fillId="4" borderId="0" xfId="0" applyNumberFormat="1" applyFill="1" applyBorder="1"/>
    <xf numFmtId="164" fontId="0" fillId="0" borderId="0" xfId="1" applyNumberFormat="1" applyFont="1"/>
    <xf numFmtId="9" fontId="0" fillId="4" borderId="2" xfId="1" applyFont="1" applyFill="1" applyBorder="1"/>
  </cellXfs>
  <cellStyles count="2">
    <cellStyle name="Normal" xfId="0" builtinId="0"/>
    <cellStyle name="Percent" xfId="1" builtinId="5"/>
  </cellStyles>
  <dxfs count="0"/>
  <tableStyles count="0" defaultTableStyle="TableStyleMedium2" defaultPivotStyle="PivotStyleLight16"/>
  <colors>
    <mruColors>
      <color rgb="FFFFFF99"/>
      <color rgb="FFCCFFCC"/>
      <color rgb="FFFF66FF"/>
      <color rgb="FF996633"/>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7"/>
            <c:spPr>
              <a:solidFill>
                <a:schemeClr val="tx1"/>
              </a:solidFill>
              <a:ln w="9525">
                <a:solidFill>
                  <a:schemeClr val="tx1"/>
                </a:solidFill>
              </a:ln>
              <a:effectLst/>
            </c:spPr>
          </c:marker>
          <c:trendline>
            <c:spPr>
              <a:ln w="19050" cap="rnd">
                <a:solidFill>
                  <a:schemeClr val="tx1"/>
                </a:solidFill>
                <a:prstDash val="sysDot"/>
              </a:ln>
              <a:effectLst/>
            </c:spPr>
            <c:trendlineType val="linear"/>
            <c:dispRSqr val="0"/>
            <c:dispEq val="1"/>
            <c:trendlineLbl>
              <c:layout>
                <c:manualLayout>
                  <c:x val="-0.15070513949334607"/>
                  <c:y val="-9.88180895513735E-2"/>
                </c:manualLayout>
              </c:layout>
              <c:numFmt formatCode="General"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rendlineLbl>
          </c:trendline>
          <c:xVal>
            <c:numRef>
              <c:f>Sheet1!$A$8:$A$9</c:f>
              <c:numCache>
                <c:formatCode>General</c:formatCode>
                <c:ptCount val="2"/>
                <c:pt idx="0">
                  <c:v>250</c:v>
                </c:pt>
                <c:pt idx="1">
                  <c:v>550</c:v>
                </c:pt>
              </c:numCache>
            </c:numRef>
          </c:xVal>
          <c:yVal>
            <c:numRef>
              <c:f>Sheet1!$B$8:$B$9</c:f>
              <c:numCache>
                <c:formatCode>0.000</c:formatCode>
                <c:ptCount val="2"/>
                <c:pt idx="0">
                  <c:v>7.4999999999999997E-2</c:v>
                </c:pt>
                <c:pt idx="1">
                  <c:v>4.1000000000000002E-2</c:v>
                </c:pt>
              </c:numCache>
            </c:numRef>
          </c:yVal>
          <c:smooth val="0"/>
          <c:extLst>
            <c:ext xmlns:c16="http://schemas.microsoft.com/office/drawing/2014/chart" uri="{C3380CC4-5D6E-409C-BE32-E72D297353CC}">
              <c16:uniqueId val="{00000000-13BB-4AFD-BB0E-4B43D1CBE048}"/>
            </c:ext>
          </c:extLst>
        </c:ser>
        <c:dLbls>
          <c:showLegendKey val="0"/>
          <c:showVal val="0"/>
          <c:showCatName val="0"/>
          <c:showSerName val="0"/>
          <c:showPercent val="0"/>
          <c:showBubbleSize val="0"/>
        </c:dLbls>
        <c:axId val="569667880"/>
        <c:axId val="579700568"/>
      </c:scatterChart>
      <c:valAx>
        <c:axId val="569667880"/>
        <c:scaling>
          <c:orientation val="minMax"/>
          <c:min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79700568"/>
        <c:crosses val="autoZero"/>
        <c:crossBetween val="midCat"/>
      </c:valAx>
      <c:valAx>
        <c:axId val="57970056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678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10864887348169E-2"/>
          <c:y val="4.7388252598043142E-2"/>
          <c:w val="0.61313182292639901"/>
          <c:h val="0.77051290629221236"/>
        </c:manualLayout>
      </c:layout>
      <c:areaChart>
        <c:grouping val="stacked"/>
        <c:varyColors val="0"/>
        <c:ser>
          <c:idx val="0"/>
          <c:order val="0"/>
          <c:tx>
            <c:strRef>
              <c:f>Sheet1!$C$23</c:f>
              <c:strCache>
                <c:ptCount val="1"/>
                <c:pt idx="0">
                  <c:v>Sub-Saharan Africa</c:v>
                </c:pt>
              </c:strCache>
            </c:strRef>
          </c:tx>
          <c:spPr>
            <a:solidFill>
              <a:schemeClr val="accent1"/>
            </a:solidFill>
            <a:ln>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Sheet1!$F$1526:$AT$1526</c:f>
              <c:numCache>
                <c:formatCode>0.0</c:formatCode>
                <c:ptCount val="41"/>
                <c:pt idx="0">
                  <c:v>5.8426850410424697E-2</c:v>
                </c:pt>
                <c:pt idx="1">
                  <c:v>0.10831823847128869</c:v>
                </c:pt>
                <c:pt idx="2">
                  <c:v>0.18997959626975847</c:v>
                </c:pt>
                <c:pt idx="3">
                  <c:v>0.31529426961174895</c:v>
                </c:pt>
                <c:pt idx="4">
                  <c:v>0.49523196221340593</c:v>
                </c:pt>
                <c:pt idx="5">
                  <c:v>0.73630146888046366</c:v>
                </c:pt>
                <c:pt idx="6">
                  <c:v>1.0363783136676901</c:v>
                </c:pt>
                <c:pt idx="7">
                  <c:v>1.3811707246204139</c:v>
                </c:pt>
                <c:pt idx="8">
                  <c:v>1.7429400185647577</c:v>
                </c:pt>
                <c:pt idx="9">
                  <c:v>2.0828193872963463</c:v>
                </c:pt>
                <c:pt idx="10">
                  <c:v>2.3570625757769257</c:v>
                </c:pt>
                <c:pt idx="11">
                  <c:v>2.5260695920900513</c:v>
                </c:pt>
                <c:pt idx="12">
                  <c:v>2.5636981203388074</c:v>
                </c:pt>
                <c:pt idx="13">
                  <c:v>2.4638669774490181</c:v>
                </c:pt>
                <c:pt idx="14">
                  <c:v>2.2421636720988736</c:v>
                </c:pt>
                <c:pt idx="15">
                  <c:v>1.9318724331250454</c:v>
                </c:pt>
                <c:pt idx="16">
                  <c:v>1.5758105631590036</c:v>
                </c:pt>
                <c:pt idx="17">
                  <c:v>1.2167216385363473</c:v>
                </c:pt>
                <c:pt idx="18">
                  <c:v>0.88916789787721007</c:v>
                </c:pt>
                <c:pt idx="19">
                  <c:v>0.6149290654124091</c:v>
                </c:pt>
                <c:pt idx="20">
                  <c:v>0.40240406870529977</c:v>
                </c:pt>
                <c:pt idx="21">
                  <c:v>0.24914530795606676</c:v>
                </c:pt>
                <c:pt idx="22">
                  <c:v>0.14593839167594458</c:v>
                </c:pt>
                <c:pt idx="23">
                  <c:v>8.0874558223410595E-2</c:v>
                </c:pt>
                <c:pt idx="24">
                  <c:v>4.2404862122865546E-2</c:v>
                </c:pt>
                <c:pt idx="25">
                  <c:v>2.1041048020752823E-2</c:v>
                </c:pt>
                <c:pt idx="26">
                  <c:v>9.8837388396866149E-3</c:v>
                </c:pt>
                <c:pt idx="27">
                  <c:v>4.397629992444951E-3</c:v>
                </c:pt>
                <c:pt idx="28">
                  <c:v>1.8548529711512923E-3</c:v>
                </c:pt>
                <c:pt idx="29">
                  <c:v>7.4245985504145593E-4</c:v>
                </c:pt>
                <c:pt idx="30">
                  <c:v>2.8244526038442516E-4</c:v>
                </c:pt>
                <c:pt idx="31">
                  <c:v>1.0229857869748943E-4</c:v>
                </c:pt>
                <c:pt idx="32">
                  <c:v>3.535012915425018E-5</c:v>
                </c:pt>
                <c:pt idx="33">
                  <c:v>1.1681576417911969E-5</c:v>
                </c:pt>
                <c:pt idx="34">
                  <c:v>3.7000968992449444E-6</c:v>
                </c:pt>
                <c:pt idx="35">
                  <c:v>1.1257235698721247E-6</c:v>
                </c:pt>
                <c:pt idx="36">
                  <c:v>3.2947663806750841E-7</c:v>
                </c:pt>
                <c:pt idx="37">
                  <c:v>9.2832963427291362E-8</c:v>
                </c:pt>
                <c:pt idx="38">
                  <c:v>2.517386145193956E-8</c:v>
                </c:pt>
                <c:pt idx="39">
                  <c:v>6.5619316850088031E-9</c:v>
                </c:pt>
                <c:pt idx="40">
                  <c:v>1.6408400787030712E-9</c:v>
                </c:pt>
              </c:numCache>
            </c:numRef>
          </c:val>
          <c:extLst>
            <c:ext xmlns:c16="http://schemas.microsoft.com/office/drawing/2014/chart" uri="{C3380CC4-5D6E-409C-BE32-E72D297353CC}">
              <c16:uniqueId val="{00000000-CD74-4EEC-BF50-46CD5F538CC1}"/>
            </c:ext>
          </c:extLst>
        </c:ser>
        <c:ser>
          <c:idx val="1"/>
          <c:order val="1"/>
          <c:tx>
            <c:strRef>
              <c:f>Sheet1!$C$24</c:f>
              <c:strCache>
                <c:ptCount val="1"/>
                <c:pt idx="0">
                  <c:v>Northern Africa and Western Asia</c:v>
                </c:pt>
              </c:strCache>
            </c:strRef>
          </c:tx>
          <c:spPr>
            <a:solidFill>
              <a:srgbClr val="FF0000"/>
            </a:solidFill>
            <a:ln>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Sheet1!$F$1527:$AT$1527</c:f>
              <c:numCache>
                <c:formatCode>0.0</c:formatCode>
                <c:ptCount val="41"/>
                <c:pt idx="0">
                  <c:v>1.5276973008910145E-3</c:v>
                </c:pt>
                <c:pt idx="1">
                  <c:v>3.3679519678176803E-3</c:v>
                </c:pt>
                <c:pt idx="2">
                  <c:v>7.0209026874824476E-3</c:v>
                </c:pt>
                <c:pt idx="3">
                  <c:v>1.3852428658559245E-2</c:v>
                </c:pt>
                <c:pt idx="4">
                  <c:v>2.5894208464303875E-2</c:v>
                </c:pt>
                <c:pt idx="5">
                  <c:v>4.590717818408073E-2</c:v>
                </c:pt>
                <c:pt idx="6">
                  <c:v>7.7271872360353849E-2</c:v>
                </c:pt>
                <c:pt idx="7">
                  <c:v>0.12361497924474175</c:v>
                </c:pt>
                <c:pt idx="8">
                  <c:v>0.1881208898835211</c:v>
                </c:pt>
                <c:pt idx="9">
                  <c:v>0.27256160941373186</c:v>
                </c:pt>
                <c:pt idx="10">
                  <c:v>0.37619819757964701</c:v>
                </c:pt>
                <c:pt idx="11">
                  <c:v>0.49483212322001019</c:v>
                </c:pt>
                <c:pt idx="12">
                  <c:v>0.62036713334745863</c:v>
                </c:pt>
                <c:pt idx="13">
                  <c:v>0.7412238404629139</c:v>
                </c:pt>
                <c:pt idx="14">
                  <c:v>0.84378592437665212</c:v>
                </c:pt>
                <c:pt idx="15">
                  <c:v>0.91475216506193868</c:v>
                </c:pt>
                <c:pt idx="16">
                  <c:v>0.94390330445522608</c:v>
                </c:pt>
                <c:pt idx="17">
                  <c:v>0.92651879860081543</c:v>
                </c:pt>
                <c:pt idx="18">
                  <c:v>0.86465643391035274</c:v>
                </c:pt>
                <c:pt idx="19">
                  <c:v>0.76680915333700606</c:v>
                </c:pt>
                <c:pt idx="20">
                  <c:v>0.64599075328038491</c:v>
                </c:pt>
                <c:pt idx="21">
                  <c:v>0.51684893304923429</c:v>
                </c:pt>
                <c:pt idx="22">
                  <c:v>0.39271089001866427</c:v>
                </c:pt>
                <c:pt idx="23">
                  <c:v>0.28340216358161935</c:v>
                </c:pt>
                <c:pt idx="24">
                  <c:v>0.19430268727811112</c:v>
                </c:pt>
                <c:pt idx="25">
                  <c:v>0.12661815400235346</c:v>
                </c:pt>
                <c:pt idx="26">
                  <c:v>7.8471697051030659E-2</c:v>
                </c:pt>
                <c:pt idx="27">
                  <c:v>4.6284472012884305E-2</c:v>
                </c:pt>
                <c:pt idx="28">
                  <c:v>2.6001180975861671E-2</c:v>
                </c:pt>
                <c:pt idx="29">
                  <c:v>1.3922374880870192E-2</c:v>
                </c:pt>
                <c:pt idx="30">
                  <c:v>7.1102814101884054E-3</c:v>
                </c:pt>
                <c:pt idx="31">
                  <c:v>3.4652413052436728E-3</c:v>
                </c:pt>
                <c:pt idx="32">
                  <c:v>1.6120235472618628E-3</c:v>
                </c:pt>
                <c:pt idx="33">
                  <c:v>7.1580266327941585E-4</c:v>
                </c:pt>
                <c:pt idx="34">
                  <c:v>3.0328866489065986E-4</c:v>
                </c:pt>
                <c:pt idx="35">
                  <c:v>1.2254188939114406E-4</c:v>
                </c:pt>
                <c:pt idx="36">
                  <c:v>4.717237760804069E-5</c:v>
                </c:pt>
                <c:pt idx="37">
                  <c:v>1.7281709747194379E-5</c:v>
                </c:pt>
                <c:pt idx="38">
                  <c:v>6.0179137782473067E-6</c:v>
                </c:pt>
                <c:pt idx="39">
                  <c:v>1.9893245628415426E-6</c:v>
                </c:pt>
                <c:pt idx="40">
                  <c:v>6.2346115115933795E-7</c:v>
                </c:pt>
              </c:numCache>
            </c:numRef>
          </c:val>
          <c:extLst>
            <c:ext xmlns:c16="http://schemas.microsoft.com/office/drawing/2014/chart" uri="{C3380CC4-5D6E-409C-BE32-E72D297353CC}">
              <c16:uniqueId val="{00000001-CD74-4EEC-BF50-46CD5F538CC1}"/>
            </c:ext>
          </c:extLst>
        </c:ser>
        <c:ser>
          <c:idx val="2"/>
          <c:order val="2"/>
          <c:tx>
            <c:v>Central and Southern Asia (excl. India)</c:v>
          </c:tx>
          <c:spPr>
            <a:solidFill>
              <a:srgbClr val="FFFF00"/>
            </a:solidFill>
            <a:ln>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Sheet1!$F$1528:$AT$1528</c:f>
              <c:numCache>
                <c:formatCode>0.0</c:formatCode>
                <c:ptCount val="41"/>
                <c:pt idx="0">
                  <c:v>7.2714024434714151E-4</c:v>
                </c:pt>
                <c:pt idx="1">
                  <c:v>1.8013636512658917E-3</c:v>
                </c:pt>
                <c:pt idx="2">
                  <c:v>4.2005837671284622E-3</c:v>
                </c:pt>
                <c:pt idx="3">
                  <c:v>9.2216531372150516E-3</c:v>
                </c:pt>
                <c:pt idx="4">
                  <c:v>1.9062155573717016E-2</c:v>
                </c:pt>
                <c:pt idx="5">
                  <c:v>3.7109128263812401E-2</c:v>
                </c:pt>
                <c:pt idx="6">
                  <c:v>6.8049594936593377E-2</c:v>
                </c:pt>
                <c:pt idx="7">
                  <c:v>0.11757284542238397</c:v>
                </c:pt>
                <c:pt idx="8">
                  <c:v>0.1914419330560046</c:v>
                </c:pt>
                <c:pt idx="9">
                  <c:v>0.29385970059991307</c:v>
                </c:pt>
                <c:pt idx="10">
                  <c:v>0.42535769152750569</c:v>
                </c:pt>
                <c:pt idx="11">
                  <c:v>0.58081010521910281</c:v>
                </c:pt>
                <c:pt idx="12">
                  <c:v>0.74843224317009382</c:v>
                </c:pt>
                <c:pt idx="13">
                  <c:v>0.91055102363119111</c:v>
                </c:pt>
                <c:pt idx="14">
                  <c:v>1.0464348004218702</c:v>
                </c:pt>
                <c:pt idx="15">
                  <c:v>1.1366703064022707</c:v>
                </c:pt>
                <c:pt idx="16">
                  <c:v>1.1678248793893342</c:v>
                </c:pt>
                <c:pt idx="17">
                  <c:v>1.1358332821676251</c:v>
                </c:pt>
                <c:pt idx="18">
                  <c:v>1.0469136841098612</c:v>
                </c:pt>
                <c:pt idx="19">
                  <c:v>0.91571928044675088</c:v>
                </c:pt>
                <c:pt idx="20">
                  <c:v>0.76145350772714449</c:v>
                </c:pt>
                <c:pt idx="21">
                  <c:v>0.60334363643143241</c:v>
                </c:pt>
                <c:pt idx="22">
                  <c:v>0.45691070083332119</c:v>
                </c:pt>
                <c:pt idx="23">
                  <c:v>0.33195460991196735</c:v>
                </c:pt>
                <c:pt idx="24">
                  <c:v>0.23240819576762922</c:v>
                </c:pt>
                <c:pt idx="25">
                  <c:v>0.15757124440270021</c:v>
                </c:pt>
                <c:pt idx="26">
                  <c:v>0.10394450751700703</c:v>
                </c:pt>
                <c:pt idx="27">
                  <c:v>6.6959236150301082E-2</c:v>
                </c:pt>
                <c:pt idx="28">
                  <c:v>4.2193063335778394E-2</c:v>
                </c:pt>
                <c:pt idx="29">
                  <c:v>2.5986778131401055E-2</c:v>
                </c:pt>
                <c:pt idx="30">
                  <c:v>1.5594472822872343E-2</c:v>
                </c:pt>
                <c:pt idx="31">
                  <c:v>9.0737806504759596E-3</c:v>
                </c:pt>
                <c:pt idx="32">
                  <c:v>5.0906787334290974E-3</c:v>
                </c:pt>
                <c:pt idx="33">
                  <c:v>2.7387174263191851E-3</c:v>
                </c:pt>
                <c:pt idx="34">
                  <c:v>1.4060300720421565E-3</c:v>
                </c:pt>
                <c:pt idx="35">
                  <c:v>6.8609629574599364E-4</c:v>
                </c:pt>
                <c:pt idx="36">
                  <c:v>3.1722254270027885E-4</c:v>
                </c:pt>
                <c:pt idx="37">
                  <c:v>1.3864625047431105E-4</c:v>
                </c:pt>
                <c:pt idx="38">
                  <c:v>5.7182293994475936E-5</c:v>
                </c:pt>
                <c:pt idx="39">
                  <c:v>2.2226669384594948E-5</c:v>
                </c:pt>
                <c:pt idx="40">
                  <c:v>8.1348571814354328E-6</c:v>
                </c:pt>
              </c:numCache>
            </c:numRef>
          </c:val>
          <c:extLst>
            <c:ext xmlns:c16="http://schemas.microsoft.com/office/drawing/2014/chart" uri="{C3380CC4-5D6E-409C-BE32-E72D297353CC}">
              <c16:uniqueId val="{00000002-CD74-4EEC-BF50-46CD5F538CC1}"/>
            </c:ext>
          </c:extLst>
        </c:ser>
        <c:ser>
          <c:idx val="3"/>
          <c:order val="3"/>
          <c:tx>
            <c:v>India</c:v>
          </c:tx>
          <c:spPr>
            <a:solidFill>
              <a:schemeClr val="accent4"/>
            </a:solidFill>
            <a:ln>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Sheet1!$F$1529:$AT$1529</c:f>
              <c:numCache>
                <c:formatCode>0.0</c:formatCode>
                <c:ptCount val="41"/>
                <c:pt idx="0">
                  <c:v>8.2794192565940612E-4</c:v>
                </c:pt>
                <c:pt idx="1">
                  <c:v>2.1778828209445939E-3</c:v>
                </c:pt>
                <c:pt idx="2">
                  <c:v>5.3817774940598563E-3</c:v>
                </c:pt>
                <c:pt idx="3">
                  <c:v>1.2493196246349727E-2</c:v>
                </c:pt>
                <c:pt idx="4">
                  <c:v>2.7244445972820455E-2</c:v>
                </c:pt>
                <c:pt idx="5">
                  <c:v>5.5813466188661252E-2</c:v>
                </c:pt>
                <c:pt idx="6">
                  <c:v>0.10741293976614411</c:v>
                </c:pt>
                <c:pt idx="7">
                  <c:v>0.19419176375405792</c:v>
                </c:pt>
                <c:pt idx="8">
                  <c:v>0.32980831788271631</c:v>
                </c:pt>
                <c:pt idx="9">
                  <c:v>0.52619776322607048</c:v>
                </c:pt>
                <c:pt idx="10">
                  <c:v>0.78866575884458379</c:v>
                </c:pt>
                <c:pt idx="11">
                  <c:v>1.1104360908359503</c:v>
                </c:pt>
                <c:pt idx="12">
                  <c:v>1.468759695073431</c:v>
                </c:pt>
                <c:pt idx="13">
                  <c:v>1.8250069345542976</c:v>
                </c:pt>
                <c:pt idx="14">
                  <c:v>2.1302711535950989</c:v>
                </c:pt>
                <c:pt idx="15">
                  <c:v>2.3359408901456695</c:v>
                </c:pt>
                <c:pt idx="16">
                  <c:v>2.4062758160952082</c:v>
                </c:pt>
                <c:pt idx="17">
                  <c:v>2.3285499499258857</c:v>
                </c:pt>
                <c:pt idx="18">
                  <c:v>2.116812081398487</c:v>
                </c:pt>
                <c:pt idx="19">
                  <c:v>1.8077386666552111</c:v>
                </c:pt>
                <c:pt idx="20">
                  <c:v>1.4502590501289581</c:v>
                </c:pt>
                <c:pt idx="21">
                  <c:v>1.0929797507623025</c:v>
                </c:pt>
                <c:pt idx="22">
                  <c:v>0.77381161206995575</c:v>
                </c:pt>
                <c:pt idx="23">
                  <c:v>0.51465353963420823</c:v>
                </c:pt>
                <c:pt idx="24">
                  <c:v>0.3215520483159689</c:v>
                </c:pt>
                <c:pt idx="25">
                  <c:v>0.18873141310909036</c:v>
                </c:pt>
                <c:pt idx="26">
                  <c:v>0.10406236643635759</c:v>
                </c:pt>
                <c:pt idx="27">
                  <c:v>5.3901369387747845E-2</c:v>
                </c:pt>
                <c:pt idx="28">
                  <c:v>2.6227838128231946E-2</c:v>
                </c:pt>
                <c:pt idx="29">
                  <c:v>1.1988967569009867E-2</c:v>
                </c:pt>
                <c:pt idx="30">
                  <c:v>5.148226799720013E-3</c:v>
                </c:pt>
                <c:pt idx="31">
                  <c:v>2.076778368410772E-3</c:v>
                </c:pt>
                <c:pt idx="32">
                  <c:v>7.870081448662213E-4</c:v>
                </c:pt>
                <c:pt idx="33">
                  <c:v>2.8017210767801735E-4</c:v>
                </c:pt>
                <c:pt idx="34">
                  <c:v>9.3697318565923431E-5</c:v>
                </c:pt>
                <c:pt idx="35">
                  <c:v>2.943648992326011E-5</c:v>
                </c:pt>
                <c:pt idx="36">
                  <c:v>8.6876332212694087E-6</c:v>
                </c:pt>
                <c:pt idx="37">
                  <c:v>2.4086490558412688E-6</c:v>
                </c:pt>
                <c:pt idx="38">
                  <c:v>6.2733883324363755E-7</c:v>
                </c:pt>
                <c:pt idx="39">
                  <c:v>1.5349258897339091E-7</c:v>
                </c:pt>
                <c:pt idx="40">
                  <c:v>3.5280054381088897E-8</c:v>
                </c:pt>
              </c:numCache>
            </c:numRef>
          </c:val>
          <c:extLst>
            <c:ext xmlns:c16="http://schemas.microsoft.com/office/drawing/2014/chart" uri="{C3380CC4-5D6E-409C-BE32-E72D297353CC}">
              <c16:uniqueId val="{00000003-CD74-4EEC-BF50-46CD5F538CC1}"/>
            </c:ext>
          </c:extLst>
        </c:ser>
        <c:ser>
          <c:idx val="4"/>
          <c:order val="4"/>
          <c:tx>
            <c:v>Eastern and South-eastern Asia (excl. China)</c:v>
          </c:tx>
          <c:spPr>
            <a:solidFill>
              <a:srgbClr val="92D050"/>
            </a:solidFill>
            <a:ln>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Sheet1!$F$1530:$AT$1530</c:f>
              <c:numCache>
                <c:formatCode>0.0</c:formatCode>
                <c:ptCount val="41"/>
                <c:pt idx="0">
                  <c:v>2.286612333530638E-4</c:v>
                </c:pt>
                <c:pt idx="1">
                  <c:v>5.9123483132314178E-4</c:v>
                </c:pt>
                <c:pt idx="2">
                  <c:v>1.4418756700466848E-3</c:v>
                </c:pt>
                <c:pt idx="3">
                  <c:v>3.317829148695192E-3</c:v>
                </c:pt>
                <c:pt idx="4">
                  <c:v>7.2060836435571792E-3</c:v>
                </c:pt>
                <c:pt idx="5">
                  <c:v>1.4778322553044503E-2</c:v>
                </c:pt>
                <c:pt idx="6">
                  <c:v>2.8628090023700512E-2</c:v>
                </c:pt>
                <c:pt idx="7">
                  <c:v>5.2403515411855936E-2</c:v>
                </c:pt>
                <c:pt idx="8">
                  <c:v>9.067505118123409E-2</c:v>
                </c:pt>
                <c:pt idx="9">
                  <c:v>0.14836606708586336</c:v>
                </c:pt>
                <c:pt idx="10">
                  <c:v>0.22965054444592833</c:v>
                </c:pt>
                <c:pt idx="11">
                  <c:v>0.33640993220990384</c:v>
                </c:pt>
                <c:pt idx="12">
                  <c:v>0.46660599727949076</c:v>
                </c:pt>
                <c:pt idx="13">
                  <c:v>0.61315938388869007</c:v>
                </c:pt>
                <c:pt idx="14">
                  <c:v>0.76397154461330608</c:v>
                </c:pt>
                <c:pt idx="15">
                  <c:v>0.9034754704081156</c:v>
                </c:pt>
                <c:pt idx="16">
                  <c:v>1.015567861263265</c:v>
                </c:pt>
                <c:pt idx="17">
                  <c:v>1.0871594290901121</c:v>
                </c:pt>
                <c:pt idx="18">
                  <c:v>1.1111883831595812</c:v>
                </c:pt>
                <c:pt idx="19">
                  <c:v>1.0880258595139247</c:v>
                </c:pt>
                <c:pt idx="20">
                  <c:v>1.024785184916237</c:v>
                </c:pt>
                <c:pt idx="21">
                  <c:v>0.93287528925225649</c:v>
                </c:pt>
                <c:pt idx="22">
                  <c:v>0.82480520378819455</c:v>
                </c:pt>
                <c:pt idx="23">
                  <c:v>0.71142585989818841</c:v>
                </c:pt>
                <c:pt idx="24">
                  <c:v>0.60043359017871745</c:v>
                </c:pt>
                <c:pt idx="25">
                  <c:v>0.49629322779661056</c:v>
                </c:pt>
                <c:pt idx="26">
                  <c:v>0.40113470403032347</c:v>
                </c:pt>
                <c:pt idx="27">
                  <c:v>0.31591259531677995</c:v>
                </c:pt>
                <c:pt idx="28">
                  <c:v>0.24124300748555128</c:v>
                </c:pt>
                <c:pt idx="29">
                  <c:v>0.17768694608865437</c:v>
                </c:pt>
                <c:pt idx="30">
                  <c:v>0.12559787454332227</c:v>
                </c:pt>
                <c:pt idx="31">
                  <c:v>8.4825771813687084E-2</c:v>
                </c:pt>
                <c:pt idx="32">
                  <c:v>5.4540914392359502E-2</c:v>
                </c:pt>
                <c:pt idx="33">
                  <c:v>3.329054475416339E-2</c:v>
                </c:pt>
                <c:pt idx="34">
                  <c:v>1.9246705833362743E-2</c:v>
                </c:pt>
                <c:pt idx="35">
                  <c:v>1.0521691705503019E-2</c:v>
                </c:pt>
                <c:pt idx="36">
                  <c:v>5.4317256442555639E-3</c:v>
                </c:pt>
                <c:pt idx="37">
                  <c:v>2.6452911052645832E-3</c:v>
                </c:pt>
                <c:pt idx="38">
                  <c:v>1.2143701699427129E-3</c:v>
                </c:pt>
                <c:pt idx="39">
                  <c:v>5.2517380422372503E-4</c:v>
                </c:pt>
                <c:pt idx="40">
                  <c:v>2.1385404273189254E-4</c:v>
                </c:pt>
              </c:numCache>
            </c:numRef>
          </c:val>
          <c:extLst>
            <c:ext xmlns:c16="http://schemas.microsoft.com/office/drawing/2014/chart" uri="{C3380CC4-5D6E-409C-BE32-E72D297353CC}">
              <c16:uniqueId val="{00000004-CD74-4EEC-BF50-46CD5F538CC1}"/>
            </c:ext>
          </c:extLst>
        </c:ser>
        <c:ser>
          <c:idx val="5"/>
          <c:order val="5"/>
          <c:tx>
            <c:v>China</c:v>
          </c:tx>
          <c:spPr>
            <a:solidFill>
              <a:srgbClr val="00B050"/>
            </a:solidFill>
            <a:ln>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Sheet1!$F$1531:$AT$1531</c:f>
              <c:numCache>
                <c:formatCode>0.0</c:formatCode>
                <c:ptCount val="41"/>
                <c:pt idx="0">
                  <c:v>5.2676067950267749E-7</c:v>
                </c:pt>
                <c:pt idx="1">
                  <c:v>2.012176491675355E-6</c:v>
                </c:pt>
                <c:pt idx="2">
                  <c:v>7.220634919277422E-6</c:v>
                </c:pt>
                <c:pt idx="3">
                  <c:v>2.4341161545233428E-5</c:v>
                </c:pt>
                <c:pt idx="4">
                  <c:v>7.7083922286399006E-5</c:v>
                </c:pt>
                <c:pt idx="5">
                  <c:v>2.2932051372616741E-4</c:v>
                </c:pt>
                <c:pt idx="6">
                  <c:v>6.4088277913830613E-4</c:v>
                </c:pt>
                <c:pt idx="7">
                  <c:v>1.6825612893840854E-3</c:v>
                </c:pt>
                <c:pt idx="8">
                  <c:v>4.1497294092536193E-3</c:v>
                </c:pt>
                <c:pt idx="9">
                  <c:v>9.614468022267916E-3</c:v>
                </c:pt>
                <c:pt idx="10">
                  <c:v>2.0926053669807577E-2</c:v>
                </c:pt>
                <c:pt idx="11">
                  <c:v>4.278642544511873E-2</c:v>
                </c:pt>
                <c:pt idx="12">
                  <c:v>8.2182863728206434E-2</c:v>
                </c:pt>
                <c:pt idx="13">
                  <c:v>0.14829043211292992</c:v>
                </c:pt>
                <c:pt idx="14">
                  <c:v>0.2513631358695555</c:v>
                </c:pt>
                <c:pt idx="15">
                  <c:v>0.40026409635241506</c:v>
                </c:pt>
                <c:pt idx="16">
                  <c:v>0.59875379697695064</c:v>
                </c:pt>
                <c:pt idx="17">
                  <c:v>0.84140777384872478</c:v>
                </c:pt>
                <c:pt idx="18">
                  <c:v>1.1107628720747207</c:v>
                </c:pt>
                <c:pt idx="19">
                  <c:v>1.3775037322598462</c:v>
                </c:pt>
                <c:pt idx="20">
                  <c:v>1.6047996041693424</c:v>
                </c:pt>
                <c:pt idx="21">
                  <c:v>1.7563272021560938</c:v>
                </c:pt>
                <c:pt idx="22">
                  <c:v>1.8057043400099053</c:v>
                </c:pt>
                <c:pt idx="23">
                  <c:v>1.743991849157827</c:v>
                </c:pt>
                <c:pt idx="24">
                  <c:v>1.5823365312516449</c:v>
                </c:pt>
                <c:pt idx="25">
                  <c:v>1.348682907302452</c:v>
                </c:pt>
                <c:pt idx="26">
                  <c:v>1.0798848467635367</c:v>
                </c:pt>
                <c:pt idx="27">
                  <c:v>0.81227228568633947</c:v>
                </c:pt>
                <c:pt idx="28">
                  <c:v>0.57396104676469806</c:v>
                </c:pt>
                <c:pt idx="29">
                  <c:v>0.38099545705788246</c:v>
                </c:pt>
                <c:pt idx="30">
                  <c:v>0.23758212933149081</c:v>
                </c:pt>
                <c:pt idx="31">
                  <c:v>0.13917599613811513</c:v>
                </c:pt>
                <c:pt idx="32">
                  <c:v>7.6589899794155231E-2</c:v>
                </c:pt>
                <c:pt idx="33">
                  <c:v>3.9594536107803627E-2</c:v>
                </c:pt>
                <c:pt idx="34">
                  <c:v>1.9228951842608789E-2</c:v>
                </c:pt>
                <c:pt idx="35">
                  <c:v>8.7726854820938237E-3</c:v>
                </c:pt>
                <c:pt idx="36">
                  <c:v>3.7598117585066122E-3</c:v>
                </c:pt>
                <c:pt idx="37">
                  <c:v>1.5137572601469766E-3</c:v>
                </c:pt>
                <c:pt idx="38">
                  <c:v>5.7253622645364458E-4</c:v>
                </c:pt>
                <c:pt idx="39">
                  <c:v>2.0342592448278343E-4</c:v>
                </c:pt>
                <c:pt idx="40">
                  <c:v>6.7899444354920367E-5</c:v>
                </c:pt>
              </c:numCache>
            </c:numRef>
          </c:val>
          <c:extLst>
            <c:ext xmlns:c16="http://schemas.microsoft.com/office/drawing/2014/chart" uri="{C3380CC4-5D6E-409C-BE32-E72D297353CC}">
              <c16:uniqueId val="{00000005-CD74-4EEC-BF50-46CD5F538CC1}"/>
            </c:ext>
          </c:extLst>
        </c:ser>
        <c:ser>
          <c:idx val="6"/>
          <c:order val="6"/>
          <c:tx>
            <c:strRef>
              <c:f>Sheet1!$C$27</c:f>
              <c:strCache>
                <c:ptCount val="1"/>
                <c:pt idx="0">
                  <c:v>Oceania</c:v>
                </c:pt>
              </c:strCache>
            </c:strRef>
          </c:tx>
          <c:spPr>
            <a:solidFill>
              <a:schemeClr val="accent1">
                <a:lumMod val="60000"/>
              </a:schemeClr>
            </a:solidFill>
            <a:ln>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Sheet1!$F$1532:$AT$1532</c:f>
              <c:numCache>
                <c:formatCode>0.0</c:formatCode>
                <c:ptCount val="41"/>
                <c:pt idx="0">
                  <c:v>1.6510841443392791E-6</c:v>
                </c:pt>
                <c:pt idx="1">
                  <c:v>4.7951752853359319E-6</c:v>
                </c:pt>
                <c:pt idx="2">
                  <c:v>1.3100804048963792E-5</c:v>
                </c:pt>
                <c:pt idx="3">
                  <c:v>3.3678814450502982E-5</c:v>
                </c:pt>
                <c:pt idx="4">
                  <c:v>8.1492234462654531E-5</c:v>
                </c:pt>
                <c:pt idx="5">
                  <c:v>1.8567168265456777E-4</c:v>
                </c:pt>
                <c:pt idx="6">
                  <c:v>3.9852521856089486E-4</c:v>
                </c:pt>
                <c:pt idx="7">
                  <c:v>8.0631752330550448E-4</c:v>
                </c:pt>
                <c:pt idx="8">
                  <c:v>1.5389068774183433E-3</c:v>
                </c:pt>
                <c:pt idx="9">
                  <c:v>2.773021545924328E-3</c:v>
                </c:pt>
                <c:pt idx="10">
                  <c:v>4.7225285064113288E-3</c:v>
                </c:pt>
                <c:pt idx="11">
                  <c:v>7.6100754025162018E-3</c:v>
                </c:pt>
                <c:pt idx="12">
                  <c:v>1.1618996241801594E-2</c:v>
                </c:pt>
                <c:pt idx="13">
                  <c:v>1.6831736322022957E-2</c:v>
                </c:pt>
                <c:pt idx="14">
                  <c:v>2.3168643415223764E-2</c:v>
                </c:pt>
                <c:pt idx="15">
                  <c:v>3.0345242372430966E-2</c:v>
                </c:pt>
                <c:pt idx="16">
                  <c:v>3.786468347204152E-2</c:v>
                </c:pt>
                <c:pt idx="17">
                  <c:v>4.5055236813695783E-2</c:v>
                </c:pt>
                <c:pt idx="18">
                  <c:v>5.1152972048622264E-2</c:v>
                </c:pt>
                <c:pt idx="19">
                  <c:v>5.5419628536441091E-2</c:v>
                </c:pt>
                <c:pt idx="20">
                  <c:v>5.727621105217439E-2</c:v>
                </c:pt>
                <c:pt idx="21">
                  <c:v>5.6424653474412674E-2</c:v>
                </c:pt>
                <c:pt idx="22">
                  <c:v>5.2925541987552595E-2</c:v>
                </c:pt>
                <c:pt idx="23">
                  <c:v>4.7204268692268139E-2</c:v>
                </c:pt>
                <c:pt idx="24">
                  <c:v>3.9974648947500371E-2</c:v>
                </c:pt>
                <c:pt idx="25">
                  <c:v>3.2095051877043215E-2</c:v>
                </c:pt>
                <c:pt idx="26">
                  <c:v>2.439682336637634E-2</c:v>
                </c:pt>
                <c:pt idx="27">
                  <c:v>1.7535328822084986E-2</c:v>
                </c:pt>
                <c:pt idx="28">
                  <c:v>1.1903858411499551E-2</c:v>
                </c:pt>
                <c:pt idx="29">
                  <c:v>7.6248366535966571E-3</c:v>
                </c:pt>
                <c:pt idx="30">
                  <c:v>4.6045169992932596E-3</c:v>
                </c:pt>
                <c:pt idx="31">
                  <c:v>2.6196952580726717E-3</c:v>
                </c:pt>
                <c:pt idx="32">
                  <c:v>1.4034162789860617E-3</c:v>
                </c:pt>
                <c:pt idx="33">
                  <c:v>7.0760843552225582E-4</c:v>
                </c:pt>
                <c:pt idx="34">
                  <c:v>3.3566835957444797E-4</c:v>
                </c:pt>
                <c:pt idx="35">
                  <c:v>1.4976509836684188E-4</c:v>
                </c:pt>
                <c:pt idx="36">
                  <c:v>6.2833522244666728E-5</c:v>
                </c:pt>
                <c:pt idx="37">
                  <c:v>2.4784003598268224E-5</c:v>
                </c:pt>
                <c:pt idx="38">
                  <c:v>9.1893811015836858E-6</c:v>
                </c:pt>
                <c:pt idx="39">
                  <c:v>3.2024670997747988E-6</c:v>
                </c:pt>
                <c:pt idx="40">
                  <c:v>1.048881039042319E-6</c:v>
                </c:pt>
              </c:numCache>
            </c:numRef>
          </c:val>
          <c:extLst>
            <c:ext xmlns:c16="http://schemas.microsoft.com/office/drawing/2014/chart" uri="{C3380CC4-5D6E-409C-BE32-E72D297353CC}">
              <c16:uniqueId val="{00000006-CD74-4EEC-BF50-46CD5F538CC1}"/>
            </c:ext>
          </c:extLst>
        </c:ser>
        <c:ser>
          <c:idx val="7"/>
          <c:order val="7"/>
          <c:tx>
            <c:strRef>
              <c:f>Sheet1!$C$28</c:f>
              <c:strCache>
                <c:ptCount val="1"/>
                <c:pt idx="0">
                  <c:v>Latin America and the Caribbean</c:v>
                </c:pt>
              </c:strCache>
            </c:strRef>
          </c:tx>
          <c:spPr>
            <a:solidFill>
              <a:schemeClr val="bg1">
                <a:lumMod val="65000"/>
              </a:schemeClr>
            </a:solidFill>
            <a:ln>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Sheet1!$F$1533:$AT$1533</c:f>
              <c:numCache>
                <c:formatCode>0.0</c:formatCode>
                <c:ptCount val="41"/>
                <c:pt idx="0">
                  <c:v>1.550303733858043E-4</c:v>
                </c:pt>
                <c:pt idx="1">
                  <c:v>3.9969879432872495E-4</c:v>
                </c:pt>
                <c:pt idx="2">
                  <c:v>9.7599735393616102E-4</c:v>
                </c:pt>
                <c:pt idx="3">
                  <c:v>2.2581445530533467E-3</c:v>
                </c:pt>
                <c:pt idx="4">
                  <c:v>4.9521822485814005E-3</c:v>
                </c:pt>
                <c:pt idx="5">
                  <c:v>1.0296668615702069E-2</c:v>
                </c:pt>
                <c:pt idx="6">
                  <c:v>2.0301044028615257E-2</c:v>
                </c:pt>
                <c:pt idx="7">
                  <c:v>3.7955701776683622E-2</c:v>
                </c:pt>
                <c:pt idx="8">
                  <c:v>6.728786517491607E-2</c:v>
                </c:pt>
                <c:pt idx="9">
                  <c:v>0.1130869660076019</c:v>
                </c:pt>
                <c:pt idx="10">
                  <c:v>0.18012563127960382</c:v>
                </c:pt>
                <c:pt idx="11">
                  <c:v>0.27180662327128152</c:v>
                </c:pt>
                <c:pt idx="12">
                  <c:v>0.38839386904871137</c:v>
                </c:pt>
                <c:pt idx="13">
                  <c:v>0.52529058732274803</c:v>
                </c:pt>
                <c:pt idx="14">
                  <c:v>0.67207608352940174</c:v>
                </c:pt>
                <c:pt idx="15">
                  <c:v>0.81302291319987119</c:v>
                </c:pt>
                <c:pt idx="16">
                  <c:v>0.92945934863027624</c:v>
                </c:pt>
                <c:pt idx="17">
                  <c:v>1.0036628948735458</c:v>
                </c:pt>
                <c:pt idx="18">
                  <c:v>1.0232322423198392</c:v>
                </c:pt>
                <c:pt idx="19">
                  <c:v>0.98447163544716754</c:v>
                </c:pt>
                <c:pt idx="20">
                  <c:v>0.89352054341818676</c:v>
                </c:pt>
                <c:pt idx="21">
                  <c:v>0.76475825195379121</c:v>
                </c:pt>
                <c:pt idx="22">
                  <c:v>0.61705513279265212</c:v>
                </c:pt>
                <c:pt idx="23">
                  <c:v>0.46922477973191967</c:v>
                </c:pt>
                <c:pt idx="24">
                  <c:v>0.336191049021972</c:v>
                </c:pt>
                <c:pt idx="25">
                  <c:v>0.22690469761512119</c:v>
                </c:pt>
                <c:pt idx="26">
                  <c:v>0.14423425121089103</c:v>
                </c:pt>
                <c:pt idx="27">
                  <c:v>8.6334944173763917E-2</c:v>
                </c:pt>
                <c:pt idx="28">
                  <c:v>4.8655605779976838E-2</c:v>
                </c:pt>
                <c:pt idx="29">
                  <c:v>2.5813679788431423E-2</c:v>
                </c:pt>
                <c:pt idx="30">
                  <c:v>1.2891020949377387E-2</c:v>
                </c:pt>
                <c:pt idx="31">
                  <c:v>6.0589957233946829E-3</c:v>
                </c:pt>
                <c:pt idx="32">
                  <c:v>2.6800978299422206E-3</c:v>
                </c:pt>
                <c:pt idx="33">
                  <c:v>1.1155845519259656E-3</c:v>
                </c:pt>
                <c:pt idx="34">
                  <c:v>4.3694338556452233E-4</c:v>
                </c:pt>
                <c:pt idx="35">
                  <c:v>1.6102412329268128E-4</c:v>
                </c:pt>
                <c:pt idx="36">
                  <c:v>5.58309327227141E-5</c:v>
                </c:pt>
                <c:pt idx="37">
                  <c:v>1.8211866792851747E-5</c:v>
                </c:pt>
                <c:pt idx="38">
                  <c:v>5.5886797840225149E-6</c:v>
                </c:pt>
                <c:pt idx="39">
                  <c:v>1.6133198384722218E-6</c:v>
                </c:pt>
                <c:pt idx="40">
                  <c:v>4.3809776133646061E-7</c:v>
                </c:pt>
              </c:numCache>
            </c:numRef>
          </c:val>
          <c:extLst>
            <c:ext xmlns:c16="http://schemas.microsoft.com/office/drawing/2014/chart" uri="{C3380CC4-5D6E-409C-BE32-E72D297353CC}">
              <c16:uniqueId val="{00000007-CD74-4EEC-BF50-46CD5F538CC1}"/>
            </c:ext>
          </c:extLst>
        </c:ser>
        <c:ser>
          <c:idx val="8"/>
          <c:order val="8"/>
          <c:tx>
            <c:strRef>
              <c:f>Sheet1!$C$29</c:f>
              <c:strCache>
                <c:ptCount val="1"/>
                <c:pt idx="0">
                  <c:v>Europe and Northern America</c:v>
                </c:pt>
              </c:strCache>
            </c:strRef>
          </c:tx>
          <c:spPr>
            <a:solidFill>
              <a:srgbClr val="996633"/>
            </a:solidFill>
            <a:ln>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Sheet1!$F$1534:$AT$1534</c:f>
              <c:numCache>
                <c:formatCode>0.0</c:formatCode>
                <c:ptCount val="41"/>
                <c:pt idx="0">
                  <c:v>8.2244758517571157E-7</c:v>
                </c:pt>
                <c:pt idx="1">
                  <c:v>2.667713926424531E-6</c:v>
                </c:pt>
                <c:pt idx="2">
                  <c:v>8.1979258903736665E-6</c:v>
                </c:pt>
                <c:pt idx="3">
                  <c:v>2.3884650712824763E-5</c:v>
                </c:pt>
                <c:pt idx="4">
                  <c:v>6.6026621375245008E-5</c:v>
                </c:pt>
                <c:pt idx="5">
                  <c:v>1.7332076914700068E-4</c:v>
                </c:pt>
                <c:pt idx="6">
                  <c:v>4.3237369252813217E-4</c:v>
                </c:pt>
                <c:pt idx="7">
                  <c:v>1.0258306478752445E-3</c:v>
                </c:pt>
                <c:pt idx="8">
                  <c:v>2.3163157085760934E-3</c:v>
                </c:pt>
                <c:pt idx="9">
                  <c:v>4.9804883477086084E-3</c:v>
                </c:pt>
                <c:pt idx="10">
                  <c:v>1.0201765050533804E-2</c:v>
                </c:pt>
                <c:pt idx="11">
                  <c:v>1.9911383928852406E-2</c:v>
                </c:pt>
                <c:pt idx="12">
                  <c:v>3.7029833557701293E-2</c:v>
                </c:pt>
                <c:pt idx="13">
                  <c:v>6.5604621778105082E-2</c:v>
                </c:pt>
                <c:pt idx="14">
                  <c:v>0.11068042107562918</c:v>
                </c:pt>
                <c:pt idx="15">
                  <c:v>0.17770856250852704</c:v>
                </c:pt>
                <c:pt idx="16">
                  <c:v>0.2713553243402223</c:v>
                </c:pt>
                <c:pt idx="17">
                  <c:v>0.39374538664069736</c:v>
                </c:pt>
                <c:pt idx="18">
                  <c:v>0.54247184958001304</c:v>
                </c:pt>
                <c:pt idx="19">
                  <c:v>0.70902385186995387</c:v>
                </c:pt>
                <c:pt idx="20">
                  <c:v>0.87845043876613149</c:v>
                </c:pt>
                <c:pt idx="21">
                  <c:v>1.0309100560162596</c:v>
                </c:pt>
                <c:pt idx="22">
                  <c:v>1.1451842602806486</c:v>
                </c:pt>
                <c:pt idx="23">
                  <c:v>1.203421598524353</c:v>
                </c:pt>
                <c:pt idx="24">
                  <c:v>1.1956889480451527</c:v>
                </c:pt>
                <c:pt idx="25">
                  <c:v>1.1227394942646269</c:v>
                </c:pt>
                <c:pt idx="26">
                  <c:v>0.99593844370424511</c:v>
                </c:pt>
                <c:pt idx="27">
                  <c:v>0.83433037428412937</c:v>
                </c:pt>
                <c:pt idx="28">
                  <c:v>0.6599010642619918</c:v>
                </c:pt>
                <c:pt idx="29">
                  <c:v>0.49267279958594801</c:v>
                </c:pt>
                <c:pt idx="30">
                  <c:v>0.34713523975979027</c:v>
                </c:pt>
                <c:pt idx="31">
                  <c:v>0.23079983260755596</c:v>
                </c:pt>
                <c:pt idx="32">
                  <c:v>0.1447831036089097</c:v>
                </c:pt>
                <c:pt idx="33">
                  <c:v>8.5685156843179011E-2</c:v>
                </c:pt>
                <c:pt idx="34">
                  <c:v>4.7837418552999923E-2</c:v>
                </c:pt>
                <c:pt idx="35">
                  <c:v>2.519311741065558E-2</c:v>
                </c:pt>
                <c:pt idx="36">
                  <c:v>1.2515087320293591E-2</c:v>
                </c:pt>
                <c:pt idx="37">
                  <c:v>5.864321867866517E-3</c:v>
                </c:pt>
                <c:pt idx="38">
                  <c:v>2.5920121366411141E-3</c:v>
                </c:pt>
                <c:pt idx="39">
                  <c:v>1.0807014586982876E-3</c:v>
                </c:pt>
                <c:pt idx="40">
                  <c:v>4.2506092592545577E-4</c:v>
                </c:pt>
              </c:numCache>
            </c:numRef>
          </c:val>
          <c:extLst>
            <c:ext xmlns:c16="http://schemas.microsoft.com/office/drawing/2014/chart" uri="{C3380CC4-5D6E-409C-BE32-E72D297353CC}">
              <c16:uniqueId val="{00000008-CD74-4EEC-BF50-46CD5F538CC1}"/>
            </c:ext>
          </c:extLst>
        </c:ser>
        <c:dLbls>
          <c:showLegendKey val="0"/>
          <c:showVal val="0"/>
          <c:showCatName val="0"/>
          <c:showSerName val="0"/>
          <c:showPercent val="0"/>
          <c:showBubbleSize val="0"/>
        </c:dLbls>
        <c:axId val="569671816"/>
        <c:axId val="569670832"/>
      </c:areaChart>
      <c:catAx>
        <c:axId val="56967181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Universal score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70832"/>
        <c:crosses val="autoZero"/>
        <c:auto val="1"/>
        <c:lblAlgn val="ctr"/>
        <c:lblOffset val="100"/>
        <c:tickLblSkip val="1"/>
        <c:noMultiLvlLbl val="0"/>
      </c:catAx>
      <c:valAx>
        <c:axId val="569670832"/>
        <c:scaling>
          <c:orientation val="minMax"/>
          <c:max val="1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Million children of one age cohort rounded to closest score multiple of 25</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71816"/>
        <c:crosses val="autoZero"/>
        <c:crossBetween val="midCat"/>
        <c:majorUnit val="1"/>
      </c:valAx>
      <c:spPr>
        <a:noFill/>
        <a:ln>
          <a:noFill/>
        </a:ln>
        <a:effectLst/>
      </c:spPr>
    </c:plotArea>
    <c:legend>
      <c:legendPos val="r"/>
      <c:layout>
        <c:manualLayout>
          <c:xMode val="edge"/>
          <c:yMode val="edge"/>
          <c:x val="0.68144878998528025"/>
          <c:y val="0.13993374464210842"/>
          <c:w val="0.30231337839824346"/>
          <c:h val="0.6641282121908229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10864887348169E-2"/>
          <c:y val="4.7388252598043142E-2"/>
          <c:w val="0.61313182292639901"/>
          <c:h val="0.77051290629221236"/>
        </c:manualLayout>
      </c:layout>
      <c:areaChart>
        <c:grouping val="stacked"/>
        <c:varyColors val="0"/>
        <c:ser>
          <c:idx val="0"/>
          <c:order val="0"/>
          <c:tx>
            <c:strRef>
              <c:f>Sheet1!$C$23</c:f>
              <c:strCache>
                <c:ptCount val="1"/>
                <c:pt idx="0">
                  <c:v>Sub-Saharan Africa</c:v>
                </c:pt>
              </c:strCache>
            </c:strRef>
          </c:tx>
          <c:spPr>
            <a:solidFill>
              <a:schemeClr val="accent1"/>
            </a:solidFill>
            <a:ln w="25400">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Sheet1!$H$1766:$AV$1766</c:f>
              <c:numCache>
                <c:formatCode>0.0</c:formatCode>
                <c:ptCount val="41"/>
                <c:pt idx="0">
                  <c:v>5.5704255973798049E-3</c:v>
                </c:pt>
                <c:pt idx="1">
                  <c:v>1.1475181597529412E-2</c:v>
                </c:pt>
                <c:pt idx="2">
                  <c:v>2.3053414803345985E-2</c:v>
                </c:pt>
                <c:pt idx="3">
                  <c:v>4.495947878269644E-2</c:v>
                </c:pt>
                <c:pt idx="4">
                  <c:v>8.4664016870652961E-2</c:v>
                </c:pt>
                <c:pt idx="5">
                  <c:v>0.15315218141333187</c:v>
                </c:pt>
                <c:pt idx="6">
                  <c:v>0.26494911845522756</c:v>
                </c:pt>
                <c:pt idx="7">
                  <c:v>0.43680206543609607</c:v>
                </c:pt>
                <c:pt idx="8">
                  <c:v>0.68445252894687836</c:v>
                </c:pt>
                <c:pt idx="9">
                  <c:v>1.0174565938547049</c:v>
                </c:pt>
                <c:pt idx="10">
                  <c:v>1.4329471569028627</c:v>
                </c:pt>
                <c:pt idx="11">
                  <c:v>1.9102799521270315</c:v>
                </c:pt>
                <c:pt idx="12">
                  <c:v>2.4091050234425881</c:v>
                </c:pt>
                <c:pt idx="13">
                  <c:v>2.872982184517225</c:v>
                </c:pt>
                <c:pt idx="14">
                  <c:v>3.2390136550093214</c:v>
                </c:pt>
                <c:pt idx="15">
                  <c:v>3.4515658049475255</c:v>
                </c:pt>
                <c:pt idx="16">
                  <c:v>3.4760535410868698</c:v>
                </c:pt>
                <c:pt idx="17">
                  <c:v>3.3081109978602794</c:v>
                </c:pt>
                <c:pt idx="18">
                  <c:v>2.974816899362664</c:v>
                </c:pt>
                <c:pt idx="19">
                  <c:v>2.5275116991149615</c:v>
                </c:pt>
                <c:pt idx="20">
                  <c:v>2.0288308016380436</c:v>
                </c:pt>
                <c:pt idx="21">
                  <c:v>1.5384549607298563</c:v>
                </c:pt>
                <c:pt idx="22">
                  <c:v>1.1019857482828384</c:v>
                </c:pt>
                <c:pt idx="23">
                  <c:v>0.74556422601817662</c:v>
                </c:pt>
                <c:pt idx="24">
                  <c:v>0.47640722901912513</c:v>
                </c:pt>
                <c:pt idx="25">
                  <c:v>0.28749097859416622</c:v>
                </c:pt>
                <c:pt idx="26">
                  <c:v>0.16383065484909523</c:v>
                </c:pt>
                <c:pt idx="27">
                  <c:v>8.8159738238616447E-2</c:v>
                </c:pt>
                <c:pt idx="28">
                  <c:v>4.4795932728719769E-2</c:v>
                </c:pt>
                <c:pt idx="29">
                  <c:v>2.1493290678480714E-2</c:v>
                </c:pt>
                <c:pt idx="30">
                  <c:v>9.7383394101629925E-3</c:v>
                </c:pt>
                <c:pt idx="31">
                  <c:v>4.167070078077208E-3</c:v>
                </c:pt>
                <c:pt idx="32">
                  <c:v>1.6842955960602484E-3</c:v>
                </c:pt>
                <c:pt idx="33">
                  <c:v>6.432272969219495E-4</c:v>
                </c:pt>
                <c:pt idx="34">
                  <c:v>2.3218504979352969E-4</c:v>
                </c:pt>
                <c:pt idx="35">
                  <c:v>7.9259178161359683E-5</c:v>
                </c:pt>
                <c:pt idx="36">
                  <c:v>2.5603398235905029E-5</c:v>
                </c:pt>
                <c:pt idx="37">
                  <c:v>7.8331670507379219E-6</c:v>
                </c:pt>
                <c:pt idx="38">
                  <c:v>2.2719679696120628E-6</c:v>
                </c:pt>
                <c:pt idx="39">
                  <c:v>6.2545437779732321E-7</c:v>
                </c:pt>
                <c:pt idx="40">
                  <c:v>1.6363568621715685E-7</c:v>
                </c:pt>
              </c:numCache>
            </c:numRef>
          </c:val>
          <c:extLst>
            <c:ext xmlns:c16="http://schemas.microsoft.com/office/drawing/2014/chart" uri="{C3380CC4-5D6E-409C-BE32-E72D297353CC}">
              <c16:uniqueId val="{00000000-8748-4179-A9D2-DEC2C9836579}"/>
            </c:ext>
          </c:extLst>
        </c:ser>
        <c:ser>
          <c:idx val="1"/>
          <c:order val="1"/>
          <c:tx>
            <c:strRef>
              <c:f>Sheet1!$C$24</c:f>
              <c:strCache>
                <c:ptCount val="1"/>
                <c:pt idx="0">
                  <c:v>Northern Africa and Western Asia</c:v>
                </c:pt>
              </c:strCache>
            </c:strRef>
          </c:tx>
          <c:spPr>
            <a:solidFill>
              <a:srgbClr val="FF0000"/>
            </a:solidFill>
            <a:ln w="25400">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Sheet1!$H$1767:$AV$1767</c:f>
              <c:numCache>
                <c:formatCode>0.0</c:formatCode>
                <c:ptCount val="41"/>
                <c:pt idx="0">
                  <c:v>5.3519230235879183E-5</c:v>
                </c:pt>
                <c:pt idx="1">
                  <c:v>1.4837867227105421E-4</c:v>
                </c:pt>
                <c:pt idx="2">
                  <c:v>3.8802162209748323E-4</c:v>
                </c:pt>
                <c:pt idx="3">
                  <c:v>9.5756199140401043E-4</c:v>
                </c:pt>
                <c:pt idx="4">
                  <c:v>2.2311259561517915E-3</c:v>
                </c:pt>
                <c:pt idx="5">
                  <c:v>4.910899367923046E-3</c:v>
                </c:pt>
                <c:pt idx="6">
                  <c:v>1.0216961674570726E-2</c:v>
                </c:pt>
                <c:pt idx="7">
                  <c:v>2.0102778993585469E-2</c:v>
                </c:pt>
                <c:pt idx="8">
                  <c:v>3.7429466695107459E-2</c:v>
                </c:pt>
                <c:pt idx="9">
                  <c:v>6.5983691946043185E-2</c:v>
                </c:pt>
                <c:pt idx="10">
                  <c:v>0.11019247137973956</c:v>
                </c:pt>
                <c:pt idx="11">
                  <c:v>0.17440664246373844</c:v>
                </c:pt>
                <c:pt idx="12">
                  <c:v>0.26172323084391957</c:v>
                </c:pt>
                <c:pt idx="13">
                  <c:v>0.37249863144236461</c:v>
                </c:pt>
                <c:pt idx="14">
                  <c:v>0.5029255620245825</c:v>
                </c:pt>
                <c:pt idx="15">
                  <c:v>0.64421346554900016</c:v>
                </c:pt>
                <c:pt idx="16">
                  <c:v>0.78291009060715655</c:v>
                </c:pt>
                <c:pt idx="17">
                  <c:v>0.90265528548521312</c:v>
                </c:pt>
                <c:pt idx="18">
                  <c:v>0.98719274104020882</c:v>
                </c:pt>
                <c:pt idx="19">
                  <c:v>1.0239368302385385</c:v>
                </c:pt>
                <c:pt idx="20">
                  <c:v>1.0070388057748212</c:v>
                </c:pt>
                <c:pt idx="21">
                  <c:v>0.93892706722278074</c:v>
                </c:pt>
                <c:pt idx="22">
                  <c:v>0.82975801497476975</c:v>
                </c:pt>
                <c:pt idx="23">
                  <c:v>0.69493861496990839</c:v>
                </c:pt>
                <c:pt idx="24">
                  <c:v>0.55155224416736148</c:v>
                </c:pt>
                <c:pt idx="25">
                  <c:v>0.41483649543825774</c:v>
                </c:pt>
                <c:pt idx="26">
                  <c:v>0.29570725213721166</c:v>
                </c:pt>
                <c:pt idx="27">
                  <c:v>0.19981523927194378</c:v>
                </c:pt>
                <c:pt idx="28">
                  <c:v>0.12802828201268932</c:v>
                </c:pt>
                <c:pt idx="29">
                  <c:v>7.7814768696641209E-2</c:v>
                </c:pt>
                <c:pt idx="30">
                  <c:v>4.4884622432364629E-2</c:v>
                </c:pt>
                <c:pt idx="31">
                  <c:v>2.4583029298444685E-2</c:v>
                </c:pt>
                <c:pt idx="32">
                  <c:v>1.2791059791896363E-2</c:v>
                </c:pt>
                <c:pt idx="33">
                  <c:v>6.3260542327438427E-3</c:v>
                </c:pt>
                <c:pt idx="34">
                  <c:v>2.9751442103070317E-3</c:v>
                </c:pt>
                <c:pt idx="35">
                  <c:v>1.3309973608008167E-3</c:v>
                </c:pt>
                <c:pt idx="36">
                  <c:v>5.6652611236209774E-4</c:v>
                </c:pt>
                <c:pt idx="37">
                  <c:v>2.2942281752450481E-4</c:v>
                </c:pt>
                <c:pt idx="38">
                  <c:v>8.8377460440080267E-5</c:v>
                </c:pt>
                <c:pt idx="39">
                  <c:v>3.2371535938168931E-5</c:v>
                </c:pt>
                <c:pt idx="40">
                  <c:v>1.126815022768819E-5</c:v>
                </c:pt>
              </c:numCache>
            </c:numRef>
          </c:val>
          <c:extLst>
            <c:ext xmlns:c16="http://schemas.microsoft.com/office/drawing/2014/chart" uri="{C3380CC4-5D6E-409C-BE32-E72D297353CC}">
              <c16:uniqueId val="{00000001-8748-4179-A9D2-DEC2C9836579}"/>
            </c:ext>
          </c:extLst>
        </c:ser>
        <c:ser>
          <c:idx val="2"/>
          <c:order val="2"/>
          <c:tx>
            <c:v>Central and Southern Asia (excl. India)</c:v>
          </c:tx>
          <c:spPr>
            <a:solidFill>
              <a:srgbClr val="FFFF00"/>
            </a:solidFill>
            <a:ln w="25400">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Sheet1!$H$1768:$AV$1768</c:f>
              <c:numCache>
                <c:formatCode>0.0</c:formatCode>
                <c:ptCount val="41"/>
                <c:pt idx="0">
                  <c:v>2.2898143174286785E-5</c:v>
                </c:pt>
                <c:pt idx="1">
                  <c:v>6.999463318493174E-5</c:v>
                </c:pt>
                <c:pt idx="2">
                  <c:v>2.0124306820285603E-4</c:v>
                </c:pt>
                <c:pt idx="3">
                  <c:v>5.4425733157291141E-4</c:v>
                </c:pt>
                <c:pt idx="4">
                  <c:v>1.384694794040753E-3</c:v>
                </c:pt>
                <c:pt idx="5">
                  <c:v>3.3144669769261184E-3</c:v>
                </c:pt>
                <c:pt idx="6">
                  <c:v>7.4650260573464484E-3</c:v>
                </c:pt>
                <c:pt idx="7">
                  <c:v>1.5821960003840538E-2</c:v>
                </c:pt>
                <c:pt idx="8">
                  <c:v>3.1561648011749356E-2</c:v>
                </c:pt>
                <c:pt idx="9">
                  <c:v>5.9264559501136363E-2</c:v>
                </c:pt>
                <c:pt idx="10">
                  <c:v>0.1047705522315534</c:v>
                </c:pt>
                <c:pt idx="11">
                  <c:v>0.17441069347129662</c:v>
                </c:pt>
                <c:pt idx="12">
                  <c:v>0.273455624373311</c:v>
                </c:pt>
                <c:pt idx="13">
                  <c:v>0.40390694597785159</c:v>
                </c:pt>
                <c:pt idx="14">
                  <c:v>0.56217280306587525</c:v>
                </c:pt>
                <c:pt idx="15">
                  <c:v>0.73753171590503874</c:v>
                </c:pt>
                <c:pt idx="16">
                  <c:v>0.91234816336841185</c:v>
                </c:pt>
                <c:pt idx="17">
                  <c:v>1.064582354619555</c:v>
                </c:pt>
                <c:pt idx="18">
                  <c:v>1.1722925532619124</c:v>
                </c:pt>
                <c:pt idx="19">
                  <c:v>1.2189019916128405</c:v>
                </c:pt>
                <c:pt idx="20">
                  <c:v>1.197475193508394</c:v>
                </c:pt>
                <c:pt idx="21">
                  <c:v>1.1124628414981901</c:v>
                </c:pt>
                <c:pt idx="22">
                  <c:v>0.9782963913560947</c:v>
                </c:pt>
                <c:pt idx="23">
                  <c:v>0.81541739496898091</c:v>
                </c:pt>
                <c:pt idx="24">
                  <c:v>0.64523062084801519</c:v>
                </c:pt>
                <c:pt idx="25">
                  <c:v>0.48567454824534007</c:v>
                </c:pt>
                <c:pt idx="26">
                  <c:v>0.34859940755271523</c:v>
                </c:pt>
                <c:pt idx="27">
                  <c:v>0.23927269808712059</c:v>
                </c:pt>
                <c:pt idx="28">
                  <c:v>0.15754706551991066</c:v>
                </c:pt>
                <c:pt idx="29">
                  <c:v>9.9832432600431967E-2</c:v>
                </c:pt>
                <c:pt idx="30">
                  <c:v>6.1057334120686382E-2</c:v>
                </c:pt>
                <c:pt idx="31">
                  <c:v>3.6119456605573627E-2</c:v>
                </c:pt>
                <c:pt idx="32">
                  <c:v>2.0687418476714889E-2</c:v>
                </c:pt>
                <c:pt idx="33">
                  <c:v>1.1466962347061082E-2</c:v>
                </c:pt>
                <c:pt idx="34">
                  <c:v>6.14031511510896E-3</c:v>
                </c:pt>
                <c:pt idx="35">
                  <c:v>3.1673367347317761E-3</c:v>
                </c:pt>
                <c:pt idx="36">
                  <c:v>1.5683838384815412E-3</c:v>
                </c:pt>
                <c:pt idx="37">
                  <c:v>7.4282500155768325E-4</c:v>
                </c:pt>
                <c:pt idx="38">
                  <c:v>3.3535056251080198E-4</c:v>
                </c:pt>
                <c:pt idx="39">
                  <c:v>1.4386840613174817E-4</c:v>
                </c:pt>
                <c:pt idx="40">
                  <c:v>5.8502226831814491E-5</c:v>
                </c:pt>
              </c:numCache>
            </c:numRef>
          </c:val>
          <c:extLst>
            <c:ext xmlns:c16="http://schemas.microsoft.com/office/drawing/2014/chart" uri="{C3380CC4-5D6E-409C-BE32-E72D297353CC}">
              <c16:uniqueId val="{00000002-8748-4179-A9D2-DEC2C9836579}"/>
            </c:ext>
          </c:extLst>
        </c:ser>
        <c:ser>
          <c:idx val="3"/>
          <c:order val="3"/>
          <c:tx>
            <c:v>India</c:v>
          </c:tx>
          <c:spPr>
            <a:solidFill>
              <a:schemeClr val="accent4"/>
            </a:solidFill>
            <a:ln w="25400">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Sheet1!$H$1769:$AV$1769</c:f>
              <c:numCache>
                <c:formatCode>0.0</c:formatCode>
                <c:ptCount val="41"/>
                <c:pt idx="0">
                  <c:v>2.174908084579899E-5</c:v>
                </c:pt>
                <c:pt idx="1">
                  <c:v>7.0128383451374497E-5</c:v>
                </c:pt>
                <c:pt idx="2">
                  <c:v>2.1242388296855902E-4</c:v>
                </c:pt>
                <c:pt idx="3">
                  <c:v>6.0446262565058077E-4</c:v>
                </c:pt>
                <c:pt idx="4">
                  <c:v>1.6158169451103684E-3</c:v>
                </c:pt>
                <c:pt idx="5">
                  <c:v>4.0576208000523539E-3</c:v>
                </c:pt>
                <c:pt idx="6">
                  <c:v>9.5721027733807387E-3</c:v>
                </c:pt>
                <c:pt idx="7">
                  <c:v>2.1212890126195153E-2</c:v>
                </c:pt>
                <c:pt idx="8">
                  <c:v>4.4162019686954275E-2</c:v>
                </c:pt>
                <c:pt idx="9">
                  <c:v>8.6368346734839355E-2</c:v>
                </c:pt>
                <c:pt idx="10">
                  <c:v>0.15867805946089963</c:v>
                </c:pt>
                <c:pt idx="11">
                  <c:v>0.27386450620288305</c:v>
                </c:pt>
                <c:pt idx="12">
                  <c:v>0.44402887585787282</c:v>
                </c:pt>
                <c:pt idx="13">
                  <c:v>0.67630605041919234</c:v>
                </c:pt>
                <c:pt idx="14">
                  <c:v>0.96768035963371002</c:v>
                </c:pt>
                <c:pt idx="15">
                  <c:v>1.3007001047687956</c:v>
                </c:pt>
                <c:pt idx="16">
                  <c:v>1.6424003116855093</c:v>
                </c:pt>
                <c:pt idx="17">
                  <c:v>1.9482175767468919</c:v>
                </c:pt>
                <c:pt idx="18">
                  <c:v>2.1709633436771898</c:v>
                </c:pt>
                <c:pt idx="19">
                  <c:v>2.2726058419064703</c:v>
                </c:pt>
                <c:pt idx="20">
                  <c:v>2.2348703913636307</c:v>
                </c:pt>
                <c:pt idx="21">
                  <c:v>2.0646058794828615</c:v>
                </c:pt>
                <c:pt idx="22">
                  <c:v>1.7917547835733283</c:v>
                </c:pt>
                <c:pt idx="23">
                  <c:v>1.4607523051742339</c:v>
                </c:pt>
                <c:pt idx="24">
                  <c:v>1.1187451947345872</c:v>
                </c:pt>
                <c:pt idx="25">
                  <c:v>0.80490083961760261</c:v>
                </c:pt>
                <c:pt idx="26">
                  <c:v>0.54401412092043777</c:v>
                </c:pt>
                <c:pt idx="27">
                  <c:v>0.34540972426675121</c:v>
                </c:pt>
                <c:pt idx="28">
                  <c:v>0.20602292187066851</c:v>
                </c:pt>
                <c:pt idx="29">
                  <c:v>0.1154391496965702</c:v>
                </c:pt>
                <c:pt idx="30">
                  <c:v>6.0764130958329332E-2</c:v>
                </c:pt>
                <c:pt idx="31">
                  <c:v>3.004678835008762E-2</c:v>
                </c:pt>
                <c:pt idx="32">
                  <c:v>1.3957428747975682E-2</c:v>
                </c:pt>
                <c:pt idx="33">
                  <c:v>6.090730395581472E-3</c:v>
                </c:pt>
                <c:pt idx="34">
                  <c:v>2.4968354823027795E-3</c:v>
                </c:pt>
                <c:pt idx="35">
                  <c:v>9.615393759614901E-4</c:v>
                </c:pt>
                <c:pt idx="36">
                  <c:v>3.4785705423303443E-4</c:v>
                </c:pt>
                <c:pt idx="37">
                  <c:v>1.182200533355541E-4</c:v>
                </c:pt>
                <c:pt idx="38">
                  <c:v>3.7743144683369893E-5</c:v>
                </c:pt>
                <c:pt idx="39">
                  <c:v>1.1319874388305848E-5</c:v>
                </c:pt>
                <c:pt idx="40">
                  <c:v>3.189346673051898E-6</c:v>
                </c:pt>
              </c:numCache>
            </c:numRef>
          </c:val>
          <c:extLst>
            <c:ext xmlns:c16="http://schemas.microsoft.com/office/drawing/2014/chart" uri="{C3380CC4-5D6E-409C-BE32-E72D297353CC}">
              <c16:uniqueId val="{00000003-8748-4179-A9D2-DEC2C9836579}"/>
            </c:ext>
          </c:extLst>
        </c:ser>
        <c:ser>
          <c:idx val="4"/>
          <c:order val="4"/>
          <c:tx>
            <c:v>Eastern and South-eastern Asia (excl. China)</c:v>
          </c:tx>
          <c:spPr>
            <a:solidFill>
              <a:srgbClr val="92D050"/>
            </a:solidFill>
            <a:ln w="25400">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Sheet1!$H$1770:$AV$1770</c:f>
              <c:numCache>
                <c:formatCode>0.0</c:formatCode>
                <c:ptCount val="41"/>
                <c:pt idx="0">
                  <c:v>6.1647258547154519E-6</c:v>
                </c:pt>
                <c:pt idx="1">
                  <c:v>1.9564924068080302E-5</c:v>
                </c:pt>
                <c:pt idx="2">
                  <c:v>5.8494579679146189E-5</c:v>
                </c:pt>
                <c:pt idx="3">
                  <c:v>1.6478654642491372E-4</c:v>
                </c:pt>
                <c:pt idx="4">
                  <c:v>4.375164653615267E-4</c:v>
                </c:pt>
                <c:pt idx="5">
                  <c:v>1.0950477997820937E-3</c:v>
                </c:pt>
                <c:pt idx="6">
                  <c:v>2.5842733827757683E-3</c:v>
                </c:pt>
                <c:pt idx="7">
                  <c:v>5.7519109492099804E-3</c:v>
                </c:pt>
                <c:pt idx="8">
                  <c:v>1.2076940040773148E-2</c:v>
                </c:pt>
                <c:pt idx="9">
                  <c:v>2.3926400306861221E-2</c:v>
                </c:pt>
                <c:pt idx="10">
                  <c:v>4.4738531414223189E-2</c:v>
                </c:pt>
                <c:pt idx="11">
                  <c:v>7.8974086479556921E-2</c:v>
                </c:pt>
                <c:pt idx="12">
                  <c:v>0.13164715722411963</c:v>
                </c:pt>
                <c:pt idx="13">
                  <c:v>0.20730276313874796</c:v>
                </c:pt>
                <c:pt idx="14">
                  <c:v>0.30848528927645824</c:v>
                </c:pt>
                <c:pt idx="15">
                  <c:v>0.43401731391628934</c:v>
                </c:pt>
                <c:pt idx="16">
                  <c:v>0.57767643702845917</c:v>
                </c:pt>
                <c:pt idx="17">
                  <c:v>0.72795306605020316</c:v>
                </c:pt>
                <c:pt idx="18">
                  <c:v>0.86935656033982156</c:v>
                </c:pt>
                <c:pt idx="19">
                  <c:v>0.98521061025521395</c:v>
                </c:pt>
                <c:pt idx="20">
                  <c:v>1.0612352593402328</c:v>
                </c:pt>
                <c:pt idx="21">
                  <c:v>1.0887739774708216</c:v>
                </c:pt>
                <c:pt idx="22">
                  <c:v>1.0665595893693147</c:v>
                </c:pt>
                <c:pt idx="23">
                  <c:v>1.0004569392529947</c:v>
                </c:pt>
                <c:pt idx="24">
                  <c:v>0.90141934500793597</c:v>
                </c:pt>
                <c:pt idx="25">
                  <c:v>0.78254599244990719</c:v>
                </c:pt>
                <c:pt idx="26">
                  <c:v>0.65631792937816114</c:v>
                </c:pt>
                <c:pt idx="27">
                  <c:v>0.53278634911856471</c:v>
                </c:pt>
                <c:pt idx="28">
                  <c:v>0.418923911380226</c:v>
                </c:pt>
                <c:pt idx="29">
                  <c:v>0.31885814270163793</c:v>
                </c:pt>
                <c:pt idx="30">
                  <c:v>0.23450196051576067</c:v>
                </c:pt>
                <c:pt idx="31">
                  <c:v>0.16618474856280013</c:v>
                </c:pt>
                <c:pt idx="32">
                  <c:v>0.11311544300073381</c:v>
                </c:pt>
                <c:pt idx="33">
                  <c:v>7.3702256710921094E-2</c:v>
                </c:pt>
                <c:pt idx="34">
                  <c:v>4.5823650798514567E-2</c:v>
                </c:pt>
                <c:pt idx="35">
                  <c:v>2.7109741549758884E-2</c:v>
                </c:pt>
                <c:pt idx="36">
                  <c:v>1.522471360146611E-2</c:v>
                </c:pt>
                <c:pt idx="37">
                  <c:v>8.1003769854882356E-3</c:v>
                </c:pt>
                <c:pt idx="38">
                  <c:v>4.0766404161742681E-3</c:v>
                </c:pt>
                <c:pt idx="39">
                  <c:v>1.9381550549912479E-3</c:v>
                </c:pt>
                <c:pt idx="40">
                  <c:v>8.696104280377418E-4</c:v>
                </c:pt>
              </c:numCache>
            </c:numRef>
          </c:val>
          <c:extLst>
            <c:ext xmlns:c16="http://schemas.microsoft.com/office/drawing/2014/chart" uri="{C3380CC4-5D6E-409C-BE32-E72D297353CC}">
              <c16:uniqueId val="{00000004-8748-4179-A9D2-DEC2C9836579}"/>
            </c:ext>
          </c:extLst>
        </c:ser>
        <c:ser>
          <c:idx val="5"/>
          <c:order val="5"/>
          <c:tx>
            <c:v>China</c:v>
          </c:tx>
          <c:spPr>
            <a:solidFill>
              <a:srgbClr val="00B050"/>
            </a:solidFill>
            <a:ln w="25400">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Sheet1!$H$1771:$AV$1771</c:f>
              <c:numCache>
                <c:formatCode>0.0</c:formatCode>
                <c:ptCount val="41"/>
                <c:pt idx="0">
                  <c:v>1.6593840482818291E-8</c:v>
                </c:pt>
                <c:pt idx="1">
                  <c:v>7.3130614733527883E-8</c:v>
                </c:pt>
                <c:pt idx="2">
                  <c:v>3.0276671737330543E-7</c:v>
                </c:pt>
                <c:pt idx="3">
                  <c:v>1.1775344864887296E-6</c:v>
                </c:pt>
                <c:pt idx="4">
                  <c:v>4.3022508894375386E-6</c:v>
                </c:pt>
                <c:pt idx="5">
                  <c:v>1.4766393102675244E-5</c:v>
                </c:pt>
                <c:pt idx="6">
                  <c:v>4.7611264217459796E-5</c:v>
                </c:pt>
                <c:pt idx="7">
                  <c:v>1.4421206509106937E-4</c:v>
                </c:pt>
                <c:pt idx="8">
                  <c:v>4.1034587618997653E-4</c:v>
                </c:pt>
                <c:pt idx="9">
                  <c:v>1.0968699674493985E-3</c:v>
                </c:pt>
                <c:pt idx="10">
                  <c:v>2.7543353290216993E-3</c:v>
                </c:pt>
                <c:pt idx="11">
                  <c:v>6.4973322374490151E-3</c:v>
                </c:pt>
                <c:pt idx="12">
                  <c:v>1.4398257346850404E-2</c:v>
                </c:pt>
                <c:pt idx="13">
                  <c:v>2.9973770894266425E-2</c:v>
                </c:pt>
                <c:pt idx="14">
                  <c:v>5.8617788570633093E-2</c:v>
                </c:pt>
                <c:pt idx="15">
                  <c:v>0.10768967633127451</c:v>
                </c:pt>
                <c:pt idx="16">
                  <c:v>0.18585545311708809</c:v>
                </c:pt>
                <c:pt idx="17">
                  <c:v>0.30132359443281692</c:v>
                </c:pt>
                <c:pt idx="18">
                  <c:v>0.458931180778125</c:v>
                </c:pt>
                <c:pt idx="19">
                  <c:v>0.65662677330530339</c:v>
                </c:pt>
                <c:pt idx="20">
                  <c:v>0.88256398809857839</c:v>
                </c:pt>
                <c:pt idx="21">
                  <c:v>1.1143725699457836</c:v>
                </c:pt>
                <c:pt idx="22">
                  <c:v>1.3218166534209048</c:v>
                </c:pt>
                <c:pt idx="23">
                  <c:v>1.4728842555806936</c:v>
                </c:pt>
                <c:pt idx="24">
                  <c:v>1.5417807369395395</c:v>
                </c:pt>
                <c:pt idx="25">
                  <c:v>1.5161187042631272</c:v>
                </c:pt>
                <c:pt idx="26">
                  <c:v>1.4005557178082886</c:v>
                </c:pt>
                <c:pt idx="27">
                  <c:v>1.2154138221736861</c:v>
                </c:pt>
                <c:pt idx="28">
                  <c:v>0.99084231656918764</c:v>
                </c:pt>
                <c:pt idx="29">
                  <c:v>0.75882479963693084</c:v>
                </c:pt>
                <c:pt idx="30">
                  <c:v>0.54592763714753001</c:v>
                </c:pt>
                <c:pt idx="31">
                  <c:v>0.36896505892519466</c:v>
                </c:pt>
                <c:pt idx="32">
                  <c:v>0.23425668587418427</c:v>
                </c:pt>
                <c:pt idx="33">
                  <c:v>0.13971895998741315</c:v>
                </c:pt>
                <c:pt idx="34">
                  <c:v>7.8284411035317331E-2</c:v>
                </c:pt>
                <c:pt idx="35">
                  <c:v>4.1205181146324085E-2</c:v>
                </c:pt>
                <c:pt idx="36">
                  <c:v>2.0374406267565402E-2</c:v>
                </c:pt>
                <c:pt idx="37">
                  <c:v>9.4639991086485215E-3</c:v>
                </c:pt>
                <c:pt idx="38">
                  <c:v>4.1297238755820653E-3</c:v>
                </c:pt>
                <c:pt idx="39">
                  <c:v>1.6928712647844718E-3</c:v>
                </c:pt>
                <c:pt idx="40">
                  <c:v>6.5190370126532956E-4</c:v>
                </c:pt>
              </c:numCache>
            </c:numRef>
          </c:val>
          <c:extLst>
            <c:ext xmlns:c16="http://schemas.microsoft.com/office/drawing/2014/chart" uri="{C3380CC4-5D6E-409C-BE32-E72D297353CC}">
              <c16:uniqueId val="{00000005-8748-4179-A9D2-DEC2C9836579}"/>
            </c:ext>
          </c:extLst>
        </c:ser>
        <c:ser>
          <c:idx val="6"/>
          <c:order val="6"/>
          <c:tx>
            <c:strRef>
              <c:f>Sheet1!$C$27</c:f>
              <c:strCache>
                <c:ptCount val="1"/>
                <c:pt idx="0">
                  <c:v>Oceania</c:v>
                </c:pt>
              </c:strCache>
            </c:strRef>
          </c:tx>
          <c:spPr>
            <a:solidFill>
              <a:schemeClr val="accent1">
                <a:lumMod val="60000"/>
              </a:schemeClr>
            </a:solidFill>
            <a:ln w="25400">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Sheet1!$H$1772:$AV$1772</c:f>
              <c:numCache>
                <c:formatCode>0.0</c:formatCode>
                <c:ptCount val="41"/>
                <c:pt idx="0">
                  <c:v>5.6271887156953388E-8</c:v>
                </c:pt>
                <c:pt idx="1">
                  <c:v>1.9687523547443795E-7</c:v>
                </c:pt>
                <c:pt idx="2">
                  <c:v>6.4770396340715279E-7</c:v>
                </c:pt>
                <c:pt idx="3">
                  <c:v>2.0040740496453457E-6</c:v>
                </c:pt>
                <c:pt idx="4">
                  <c:v>5.832880097171751E-6</c:v>
                </c:pt>
                <c:pt idx="5">
                  <c:v>1.597283090090023E-5</c:v>
                </c:pt>
                <c:pt idx="6">
                  <c:v>4.1164987211685122E-5</c:v>
                </c:pt>
                <c:pt idx="7">
                  <c:v>9.9876314505243548E-5</c:v>
                </c:pt>
                <c:pt idx="8">
                  <c:v>2.2821993803281157E-4</c:v>
                </c:pt>
                <c:pt idx="9">
                  <c:v>4.9135977507984126E-4</c:v>
                </c:pt>
                <c:pt idx="10">
                  <c:v>9.9731448994062064E-4</c:v>
                </c:pt>
                <c:pt idx="11">
                  <c:v>1.9094922543066717E-3</c:v>
                </c:pt>
                <c:pt idx="12">
                  <c:v>3.4511134014186956E-3</c:v>
                </c:pt>
                <c:pt idx="13">
                  <c:v>5.8923981313400734E-3</c:v>
                </c:pt>
                <c:pt idx="14">
                  <c:v>9.5121996957400045E-3</c:v>
                </c:pt>
                <c:pt idx="15">
                  <c:v>1.4531478695066829E-2</c:v>
                </c:pt>
                <c:pt idx="16">
                  <c:v>2.1026574558919375E-2</c:v>
                </c:pt>
                <c:pt idx="17">
                  <c:v>2.8842646583189965E-2</c:v>
                </c:pt>
                <c:pt idx="18">
                  <c:v>3.7536554505728154E-2</c:v>
                </c:pt>
                <c:pt idx="19">
                  <c:v>4.6378357549760905E-2</c:v>
                </c:pt>
                <c:pt idx="20">
                  <c:v>5.4428885281869309E-2</c:v>
                </c:pt>
                <c:pt idx="21">
                  <c:v>6.0689467124135831E-2</c:v>
                </c:pt>
                <c:pt idx="22">
                  <c:v>6.4295234500121576E-2</c:v>
                </c:pt>
                <c:pt idx="23">
                  <c:v>6.4704040672485572E-2</c:v>
                </c:pt>
                <c:pt idx="24">
                  <c:v>6.182703764777378E-2</c:v>
                </c:pt>
                <c:pt idx="25">
                  <c:v>5.6058881976067447E-2</c:v>
                </c:pt>
                <c:pt idx="26">
                  <c:v>4.8193884942937047E-2</c:v>
                </c:pt>
                <c:pt idx="27">
                  <c:v>3.9250417228815497E-2</c:v>
                </c:pt>
                <c:pt idx="28">
                  <c:v>3.0255717802204891E-2</c:v>
                </c:pt>
                <c:pt idx="29">
                  <c:v>2.2054087378458563E-2</c:v>
                </c:pt>
                <c:pt idx="30">
                  <c:v>1.5188438344493099E-2</c:v>
                </c:pt>
                <c:pt idx="31">
                  <c:v>9.8748415826280505E-3</c:v>
                </c:pt>
                <c:pt idx="32">
                  <c:v>6.056524641153924E-3</c:v>
                </c:pt>
                <c:pt idx="33">
                  <c:v>3.501966823332888E-3</c:v>
                </c:pt>
                <c:pt idx="34">
                  <c:v>1.9078764504483678E-3</c:v>
                </c:pt>
                <c:pt idx="35">
                  <c:v>9.7887369943096009E-4</c:v>
                </c:pt>
                <c:pt idx="36">
                  <c:v>4.7278216449942481E-4</c:v>
                </c:pt>
                <c:pt idx="37">
                  <c:v>2.1488266706506595E-4</c:v>
                </c:pt>
                <c:pt idx="38">
                  <c:v>9.1879798777036762E-5</c:v>
                </c:pt>
                <c:pt idx="39">
                  <c:v>3.6949686239549284E-5</c:v>
                </c:pt>
                <c:pt idx="40">
                  <c:v>1.3972862510240417E-5</c:v>
                </c:pt>
              </c:numCache>
            </c:numRef>
          </c:val>
          <c:extLst>
            <c:ext xmlns:c16="http://schemas.microsoft.com/office/drawing/2014/chart" uri="{C3380CC4-5D6E-409C-BE32-E72D297353CC}">
              <c16:uniqueId val="{00000006-8748-4179-A9D2-DEC2C9836579}"/>
            </c:ext>
          </c:extLst>
        </c:ser>
        <c:ser>
          <c:idx val="7"/>
          <c:order val="7"/>
          <c:tx>
            <c:strRef>
              <c:f>Sheet1!$C$28</c:f>
              <c:strCache>
                <c:ptCount val="1"/>
                <c:pt idx="0">
                  <c:v>Latin America and the Caribbean</c:v>
                </c:pt>
              </c:strCache>
            </c:strRef>
          </c:tx>
          <c:spPr>
            <a:solidFill>
              <a:schemeClr val="bg1">
                <a:lumMod val="65000"/>
              </a:schemeClr>
            </a:solidFill>
            <a:ln w="25400">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Sheet1!$H$1773:$AV$1773</c:f>
              <c:numCache>
                <c:formatCode>0.0</c:formatCode>
                <c:ptCount val="41"/>
                <c:pt idx="0">
                  <c:v>4.3612930845950813E-6</c:v>
                </c:pt>
                <c:pt idx="1">
                  <c:v>1.3774438642892217E-5</c:v>
                </c:pt>
                <c:pt idx="2">
                  <c:v>4.1096273017120041E-5</c:v>
                </c:pt>
                <c:pt idx="3">
                  <c:v>1.1585653383313039E-4</c:v>
                </c:pt>
                <c:pt idx="4">
                  <c:v>3.086988353912927E-4</c:v>
                </c:pt>
                <c:pt idx="5">
                  <c:v>7.7756398465482002E-4</c:v>
                </c:pt>
                <c:pt idx="6">
                  <c:v>1.8518019885904314E-3</c:v>
                </c:pt>
                <c:pt idx="7">
                  <c:v>4.1702145181305742E-3</c:v>
                </c:pt>
                <c:pt idx="8">
                  <c:v>8.8807902213125043E-3</c:v>
                </c:pt>
                <c:pt idx="9">
                  <c:v>1.7884342745296149E-2</c:v>
                </c:pt>
                <c:pt idx="10">
                  <c:v>3.4056211166476072E-2</c:v>
                </c:pt>
                <c:pt idx="11">
                  <c:v>6.1315697099459318E-2</c:v>
                </c:pt>
                <c:pt idx="12">
                  <c:v>0.10435838116462781</c:v>
                </c:pt>
                <c:pt idx="13">
                  <c:v>0.16786988713250092</c:v>
                </c:pt>
                <c:pt idx="14">
                  <c:v>0.25515380376989782</c:v>
                </c:pt>
                <c:pt idx="15">
                  <c:v>0.36635083834429805</c:v>
                </c:pt>
                <c:pt idx="16">
                  <c:v>0.49674341625169494</c:v>
                </c:pt>
                <c:pt idx="17">
                  <c:v>0.63588121844491408</c:v>
                </c:pt>
                <c:pt idx="18">
                  <c:v>0.7682390985866645</c:v>
                </c:pt>
                <c:pt idx="19">
                  <c:v>0.8757135549100612</c:v>
                </c:pt>
                <c:pt idx="20">
                  <c:v>0.94155371418771072</c:v>
                </c:pt>
                <c:pt idx="21">
                  <c:v>0.95460282597316759</c:v>
                </c:pt>
                <c:pt idx="22">
                  <c:v>0.91238580929166169</c:v>
                </c:pt>
                <c:pt idx="23">
                  <c:v>0.8218704132487471</c:v>
                </c:pt>
                <c:pt idx="24">
                  <c:v>0.69758271541388628</c:v>
                </c:pt>
                <c:pt idx="25">
                  <c:v>0.55777880258627477</c:v>
                </c:pt>
                <c:pt idx="26">
                  <c:v>0.42006492821741437</c:v>
                </c:pt>
                <c:pt idx="27">
                  <c:v>0.29790700836652345</c:v>
                </c:pt>
                <c:pt idx="28">
                  <c:v>0.19892247279483599</c:v>
                </c:pt>
                <c:pt idx="29">
                  <c:v>0.12504361195197866</c:v>
                </c:pt>
                <c:pt idx="30">
                  <c:v>7.3987040034716317E-2</c:v>
                </c:pt>
                <c:pt idx="31">
                  <c:v>4.1201588782128207E-2</c:v>
                </c:pt>
                <c:pt idx="32">
                  <c:v>2.1591824598651992E-2</c:v>
                </c:pt>
                <c:pt idx="33">
                  <c:v>1.0647298097491672E-2</c:v>
                </c:pt>
                <c:pt idx="34">
                  <c:v>4.9399895700801702E-3</c:v>
                </c:pt>
                <c:pt idx="35">
                  <c:v>2.1563281515749001E-3</c:v>
                </c:pt>
                <c:pt idx="36">
                  <c:v>8.8547216201845193E-4</c:v>
                </c:pt>
                <c:pt idx="37">
                  <c:v>3.4204106800077245E-4</c:v>
                </c:pt>
                <c:pt idx="38">
                  <c:v>1.2427952626913413E-4</c:v>
                </c:pt>
                <c:pt idx="39">
                  <c:v>4.2473298645983145E-5</c:v>
                </c:pt>
                <c:pt idx="40">
                  <c:v>1.3652325132578384E-5</c:v>
                </c:pt>
              </c:numCache>
            </c:numRef>
          </c:val>
          <c:extLst>
            <c:ext xmlns:c16="http://schemas.microsoft.com/office/drawing/2014/chart" uri="{C3380CC4-5D6E-409C-BE32-E72D297353CC}">
              <c16:uniqueId val="{00000007-8748-4179-A9D2-DEC2C9836579}"/>
            </c:ext>
          </c:extLst>
        </c:ser>
        <c:ser>
          <c:idx val="8"/>
          <c:order val="8"/>
          <c:tx>
            <c:strRef>
              <c:f>Sheet1!$C$29</c:f>
              <c:strCache>
                <c:ptCount val="1"/>
                <c:pt idx="0">
                  <c:v>Europe and Northern America</c:v>
                </c:pt>
              </c:strCache>
            </c:strRef>
          </c:tx>
          <c:spPr>
            <a:solidFill>
              <a:srgbClr val="996633"/>
            </a:solidFill>
            <a:ln w="25400">
              <a:noFill/>
            </a:ln>
            <a:effectLst/>
          </c:spP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Sheet1!$H$1774:$AV$1774</c:f>
              <c:numCache>
                <c:formatCode>0.0</c:formatCode>
                <c:ptCount val="41"/>
                <c:pt idx="0">
                  <c:v>2.0293389555575491E-8</c:v>
                </c:pt>
                <c:pt idx="1">
                  <c:v>7.8738511968129741E-8</c:v>
                </c:pt>
                <c:pt idx="2">
                  <c:v>2.8912282857179533E-7</c:v>
                </c:pt>
                <c:pt idx="3">
                  <c:v>1.0052374953081716E-6</c:v>
                </c:pt>
                <c:pt idx="4">
                  <c:v>3.3111151958197493E-6</c:v>
                </c:pt>
                <c:pt idx="5">
                  <c:v>1.033760865349594E-5</c:v>
                </c:pt>
                <c:pt idx="6">
                  <c:v>3.0606340227835683E-5</c:v>
                </c:pt>
                <c:pt idx="7">
                  <c:v>8.596646666172193E-5</c:v>
                </c:pt>
                <c:pt idx="8">
                  <c:v>2.2915032451349066E-4</c:v>
                </c:pt>
                <c:pt idx="9">
                  <c:v>5.7981749319115225E-4</c:v>
                </c:pt>
                <c:pt idx="10">
                  <c:v>1.3928335221411326E-3</c:v>
                </c:pt>
                <c:pt idx="11">
                  <c:v>3.1765067075683719E-3</c:v>
                </c:pt>
                <c:pt idx="12">
                  <c:v>6.8769480177432391E-3</c:v>
                </c:pt>
                <c:pt idx="13">
                  <c:v>1.4129906449885116E-2</c:v>
                </c:pt>
                <c:pt idx="14">
                  <c:v>2.7544653885663142E-2</c:v>
                </c:pt>
                <c:pt idx="15">
                  <c:v>5.0922424766505159E-2</c:v>
                </c:pt>
                <c:pt idx="16">
                  <c:v>8.9237047273578493E-2</c:v>
                </c:pt>
                <c:pt idx="17">
                  <c:v>0.14815535209903397</c:v>
                </c:pt>
                <c:pt idx="18">
                  <c:v>0.23290971013460582</c:v>
                </c:pt>
                <c:pt idx="19">
                  <c:v>0.34651080509738691</c:v>
                </c:pt>
                <c:pt idx="20">
                  <c:v>0.48760881073915668</c:v>
                </c:pt>
                <c:pt idx="21">
                  <c:v>0.64867889459627004</c:v>
                </c:pt>
                <c:pt idx="22">
                  <c:v>0.81542580912959561</c:v>
                </c:pt>
                <c:pt idx="23">
                  <c:v>0.96815780472815238</c:v>
                </c:pt>
                <c:pt idx="24">
                  <c:v>1.0852859332542797</c:v>
                </c:pt>
                <c:pt idx="25">
                  <c:v>1.1482245846914081</c:v>
                </c:pt>
                <c:pt idx="26">
                  <c:v>1.1462015621962898</c:v>
                </c:pt>
                <c:pt idx="27">
                  <c:v>1.0792722829292283</c:v>
                </c:pt>
                <c:pt idx="28">
                  <c:v>0.95837959027240105</c:v>
                </c:pt>
                <c:pt idx="29">
                  <c:v>0.80240939606092199</c:v>
                </c:pt>
                <c:pt idx="30">
                  <c:v>0.63333727016713137</c:v>
                </c:pt>
                <c:pt idx="31">
                  <c:v>0.47118897636001594</c:v>
                </c:pt>
                <c:pt idx="32">
                  <c:v>0.33039011001388513</c:v>
                </c:pt>
                <c:pt idx="33">
                  <c:v>0.21831857133708771</c:v>
                </c:pt>
                <c:pt idx="34">
                  <c:v>0.13594206812722515</c:v>
                </c:pt>
                <c:pt idx="35">
                  <c:v>7.9761150867877939E-2</c:v>
                </c:pt>
                <c:pt idx="36">
                  <c:v>4.4094485276806643E-2</c:v>
                </c:pt>
                <c:pt idx="37">
                  <c:v>2.2967780640553111E-2</c:v>
                </c:pt>
                <c:pt idx="38">
                  <c:v>1.1271648086881011E-2</c:v>
                </c:pt>
                <c:pt idx="39">
                  <c:v>5.2117814164928085E-3</c:v>
                </c:pt>
                <c:pt idx="40">
                  <c:v>2.2704771835098192E-3</c:v>
                </c:pt>
              </c:numCache>
            </c:numRef>
          </c:val>
          <c:extLst>
            <c:ext xmlns:c16="http://schemas.microsoft.com/office/drawing/2014/chart" uri="{C3380CC4-5D6E-409C-BE32-E72D297353CC}">
              <c16:uniqueId val="{00000008-8748-4179-A9D2-DEC2C9836579}"/>
            </c:ext>
          </c:extLst>
        </c:ser>
        <c:dLbls>
          <c:showLegendKey val="0"/>
          <c:showVal val="0"/>
          <c:showCatName val="0"/>
          <c:showSerName val="0"/>
          <c:showPercent val="0"/>
          <c:showBubbleSize val="0"/>
        </c:dLbls>
        <c:axId val="569671816"/>
        <c:axId val="569670832"/>
      </c:areaChart>
      <c:catAx>
        <c:axId val="56967181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Universal score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70832"/>
        <c:crosses val="autoZero"/>
        <c:auto val="1"/>
        <c:lblAlgn val="ctr"/>
        <c:lblOffset val="100"/>
        <c:tickLblSkip val="1"/>
        <c:noMultiLvlLbl val="0"/>
      </c:catAx>
      <c:valAx>
        <c:axId val="569670832"/>
        <c:scaling>
          <c:orientation val="minMax"/>
          <c:max val="1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Million children of one age cohort rounded to closest score multiple of 25</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71816"/>
        <c:crosses val="autoZero"/>
        <c:crossBetween val="midCat"/>
        <c:majorUnit val="1"/>
      </c:valAx>
      <c:spPr>
        <a:noFill/>
        <a:ln>
          <a:noFill/>
        </a:ln>
        <a:effectLst/>
      </c:spPr>
    </c:plotArea>
    <c:legend>
      <c:legendPos val="r"/>
      <c:layout>
        <c:manualLayout>
          <c:xMode val="edge"/>
          <c:yMode val="edge"/>
          <c:x val="0.68144878998528025"/>
          <c:y val="0.13993374464210842"/>
          <c:w val="0.30231337839824346"/>
          <c:h val="0.6641282121908229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41626287098734E-2"/>
          <c:y val="4.7388252598043142E-2"/>
          <c:w val="0.75576001918029478"/>
          <c:h val="0.77051290629221236"/>
        </c:manualLayout>
      </c:layout>
      <c:lineChart>
        <c:grouping val="standard"/>
        <c:varyColors val="0"/>
        <c:ser>
          <c:idx val="0"/>
          <c:order val="0"/>
          <c:tx>
            <c:strRef>
              <c:f>Sheet1!$A$59</c:f>
              <c:strCache>
                <c:ptCount val="1"/>
                <c:pt idx="0">
                  <c:v>2015</c:v>
                </c:pt>
              </c:strCache>
            </c:strRef>
          </c:tx>
          <c:spPr>
            <a:ln w="28575" cap="rnd">
              <a:solidFill>
                <a:schemeClr val="tx1"/>
              </a:solidFill>
              <a:round/>
            </a:ln>
            <a:effectLst/>
          </c:spPr>
          <c:marker>
            <c:symbol val="none"/>
          </c:marke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Sheet1!$F$1535:$AT$1535</c:f>
              <c:numCache>
                <c:formatCode>0.0</c:formatCode>
                <c:ptCount val="41"/>
                <c:pt idx="0">
                  <c:v>6.1896321780470179E-2</c:v>
                </c:pt>
                <c:pt idx="1">
                  <c:v>0.11666584560267218</c:v>
                </c:pt>
                <c:pt idx="2">
                  <c:v>0.20902925260727082</c:v>
                </c:pt>
                <c:pt idx="3">
                  <c:v>0.35651942598233011</c:v>
                </c:pt>
                <c:pt idx="4">
                  <c:v>0.57981564089450999</c:v>
                </c:pt>
                <c:pt idx="5">
                  <c:v>0.90079454565129224</c:v>
                </c:pt>
                <c:pt idx="6">
                  <c:v>1.3395136364733242</c:v>
                </c:pt>
                <c:pt idx="7">
                  <c:v>1.9104242396907012</c:v>
                </c:pt>
                <c:pt idx="8">
                  <c:v>2.618279027738398</c:v>
                </c:pt>
                <c:pt idx="9">
                  <c:v>3.4542594715454285</c:v>
                </c:pt>
                <c:pt idx="10">
                  <c:v>4.3929107466809434</c:v>
                </c:pt>
                <c:pt idx="11">
                  <c:v>5.3906723516227872</c:v>
                </c:pt>
                <c:pt idx="12">
                  <c:v>6.3870887517857033</c:v>
                </c:pt>
                <c:pt idx="13">
                  <c:v>7.3098255375219114</c:v>
                </c:pt>
                <c:pt idx="14">
                  <c:v>8.0839153789956057</c:v>
                </c:pt>
                <c:pt idx="15">
                  <c:v>8.6440520795762872</c:v>
                </c:pt>
                <c:pt idx="16">
                  <c:v>8.9468155777815301</c:v>
                </c:pt>
                <c:pt idx="17">
                  <c:v>8.9786543904974465</c:v>
                </c:pt>
                <c:pt idx="18">
                  <c:v>8.7563584164786921</c:v>
                </c:pt>
                <c:pt idx="19">
                  <c:v>8.319640873478706</c:v>
                </c:pt>
                <c:pt idx="20">
                  <c:v>7.7189393621638569</c:v>
                </c:pt>
                <c:pt idx="21">
                  <c:v>7.0036130810518511</c:v>
                </c:pt>
                <c:pt idx="22">
                  <c:v>6.2150460734568371</c:v>
                </c:pt>
                <c:pt idx="23">
                  <c:v>5.3861532273557637</c:v>
                </c:pt>
                <c:pt idx="24">
                  <c:v>4.5452925609295596</c:v>
                </c:pt>
                <c:pt idx="25">
                  <c:v>3.7206772383907531</c:v>
                </c:pt>
                <c:pt idx="26">
                  <c:v>2.9419513789194531</c:v>
                </c:pt>
                <c:pt idx="27">
                  <c:v>2.2379282358264772</c:v>
                </c:pt>
                <c:pt idx="28">
                  <c:v>1.6319415181147414</c:v>
                </c:pt>
                <c:pt idx="29">
                  <c:v>1.137434299610836</c:v>
                </c:pt>
                <c:pt idx="30">
                  <c:v>0.75594620787643962</c:v>
                </c:pt>
                <c:pt idx="31">
                  <c:v>0.4781983904436532</c:v>
                </c:pt>
                <c:pt idx="32">
                  <c:v>0.28752249245906425</c:v>
                </c:pt>
                <c:pt idx="33">
                  <c:v>0.16413980446628862</c:v>
                </c:pt>
                <c:pt idx="34">
                  <c:v>8.8892404126508381E-2</c:v>
                </c:pt>
                <c:pt idx="35">
                  <c:v>4.5637484218542211E-2</c:v>
                </c:pt>
                <c:pt idx="36">
                  <c:v>2.2198701208190799E-2</c:v>
                </c:pt>
                <c:pt idx="37">
                  <c:v>1.0224795545909968E-2</c:v>
                </c:pt>
                <c:pt idx="38">
                  <c:v>4.4575493143904988E-3</c:v>
                </c:pt>
                <c:pt idx="39">
                  <c:v>1.8384930228111369E-3</c:v>
                </c:pt>
                <c:pt idx="40">
                  <c:v>7.1709663103970201E-4</c:v>
                </c:pt>
              </c:numCache>
            </c:numRef>
          </c:val>
          <c:smooth val="0"/>
          <c:extLst>
            <c:ext xmlns:c16="http://schemas.microsoft.com/office/drawing/2014/chart" uri="{C3380CC4-5D6E-409C-BE32-E72D297353CC}">
              <c16:uniqueId val="{00000000-10D5-4532-BA9B-D182D88105AA}"/>
            </c:ext>
          </c:extLst>
        </c:ser>
        <c:ser>
          <c:idx val="1"/>
          <c:order val="1"/>
          <c:tx>
            <c:strRef>
              <c:f>Sheet1!$B$59</c:f>
              <c:strCache>
                <c:ptCount val="1"/>
                <c:pt idx="0">
                  <c:v>2030</c:v>
                </c:pt>
              </c:strCache>
            </c:strRef>
          </c:tx>
          <c:spPr>
            <a:ln w="28575" cap="rnd">
              <a:solidFill>
                <a:srgbClr val="00B050"/>
              </a:solidFill>
              <a:round/>
            </a:ln>
            <a:effectLst/>
          </c:spPr>
          <c:marker>
            <c:symbol val="none"/>
          </c:marke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Sheet1!$H$1775:$AV$1775</c:f>
              <c:numCache>
                <c:formatCode>0.0</c:formatCode>
                <c:ptCount val="41"/>
                <c:pt idx="0">
                  <c:v>5.6792112296922756E-3</c:v>
                </c:pt>
                <c:pt idx="1">
                  <c:v>1.1797371393509918E-2</c:v>
                </c:pt>
                <c:pt idx="2">
                  <c:v>2.3955933822820501E-2</c:v>
                </c:pt>
                <c:pt idx="3">
                  <c:v>4.7350590657613448E-2</c:v>
                </c:pt>
                <c:pt idx="4">
                  <c:v>9.0655316112891168E-2</c:v>
                </c:pt>
                <c:pt idx="5">
                  <c:v>0.16734885717532733</c:v>
                </c:pt>
                <c:pt idx="6">
                  <c:v>0.29675866692354869</c:v>
                </c:pt>
                <c:pt idx="7">
                  <c:v>0.50419187487331574</c:v>
                </c:pt>
                <c:pt idx="8">
                  <c:v>0.81943110974151157</c:v>
                </c:pt>
                <c:pt idx="9">
                  <c:v>1.2730519823246012</c:v>
                </c:pt>
                <c:pt idx="10">
                  <c:v>1.8905274658968578</c:v>
                </c:pt>
                <c:pt idx="11">
                  <c:v>2.6848349090432895</c:v>
                </c:pt>
                <c:pt idx="12">
                  <c:v>3.6490446116724518</c:v>
                </c:pt>
                <c:pt idx="13">
                  <c:v>4.750862538103374</c:v>
                </c:pt>
                <c:pt idx="14">
                  <c:v>5.9311061149318842</c:v>
                </c:pt>
                <c:pt idx="15">
                  <c:v>7.1075228232237952</c:v>
                </c:pt>
                <c:pt idx="16">
                  <c:v>8.1842510349776898</c:v>
                </c:pt>
                <c:pt idx="17">
                  <c:v>9.0657220923220958</c:v>
                </c:pt>
                <c:pt idx="18">
                  <c:v>9.6722386416869277</c:v>
                </c:pt>
                <c:pt idx="19">
                  <c:v>9.9533964639905417</c:v>
                </c:pt>
                <c:pt idx="20">
                  <c:v>9.8956058499324353</c:v>
                </c:pt>
                <c:pt idx="21">
                  <c:v>9.5215684840438648</c:v>
                </c:pt>
                <c:pt idx="22">
                  <c:v>8.8822780338986256</c:v>
                </c:pt>
                <c:pt idx="23">
                  <c:v>8.044745994614372</c:v>
                </c:pt>
                <c:pt idx="24">
                  <c:v>7.0798310570325045</c:v>
                </c:pt>
                <c:pt idx="25">
                  <c:v>6.0536298278621556</c:v>
                </c:pt>
                <c:pt idx="26">
                  <c:v>5.0234854580025514</c:v>
                </c:pt>
                <c:pt idx="27">
                  <c:v>4.0372872796812489</c:v>
                </c:pt>
                <c:pt idx="28">
                  <c:v>3.1337182109508412</c:v>
                </c:pt>
                <c:pt idx="29">
                  <c:v>2.3417696794020513</c:v>
                </c:pt>
                <c:pt idx="30">
                  <c:v>1.6793867731311753</c:v>
                </c:pt>
                <c:pt idx="31">
                  <c:v>1.1523315585449501</c:v>
                </c:pt>
                <c:pt idx="32">
                  <c:v>0.75453079074125617</c:v>
                </c:pt>
                <c:pt idx="33">
                  <c:v>0.47041602722855497</c:v>
                </c:pt>
                <c:pt idx="34">
                  <c:v>0.27874247583909778</c:v>
                </c:pt>
                <c:pt idx="35">
                  <c:v>0.15675040806462226</c:v>
                </c:pt>
                <c:pt idx="36">
                  <c:v>8.3560229875668551E-2</c:v>
                </c:pt>
                <c:pt idx="37">
                  <c:v>4.2187381509224207E-2</c:v>
                </c:pt>
                <c:pt idx="38">
                  <c:v>2.0157914839287368E-2</c:v>
                </c:pt>
                <c:pt idx="39">
                  <c:v>9.1104159919900823E-3</c:v>
                </c:pt>
                <c:pt idx="40">
                  <c:v>3.8927398598744786E-3</c:v>
                </c:pt>
              </c:numCache>
            </c:numRef>
          </c:val>
          <c:smooth val="0"/>
          <c:extLst>
            <c:ext xmlns:c16="http://schemas.microsoft.com/office/drawing/2014/chart" uri="{C3380CC4-5D6E-409C-BE32-E72D297353CC}">
              <c16:uniqueId val="{00000001-10D5-4532-BA9B-D182D88105AA}"/>
            </c:ext>
          </c:extLst>
        </c:ser>
        <c:ser>
          <c:idx val="2"/>
          <c:order val="2"/>
          <c:tx>
            <c:strRef>
              <c:f>Sheet1!$C$59</c:f>
              <c:strCache>
                <c:ptCount val="1"/>
                <c:pt idx="0">
                  <c:v>2050</c:v>
                </c:pt>
              </c:strCache>
            </c:strRef>
          </c:tx>
          <c:spPr>
            <a:ln w="28575" cap="rnd">
              <a:solidFill>
                <a:schemeClr val="accent3"/>
              </a:solidFill>
              <a:round/>
            </a:ln>
            <a:effectLst/>
          </c:spPr>
          <c:marker>
            <c:symbol val="none"/>
          </c:marker>
          <c:cat>
            <c:numRef>
              <c:f>Sheet1!$F$607:$AT$607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Sheet1!$H$2015:$AV$2015</c:f>
              <c:numCache>
                <c:formatCode>0.0</c:formatCode>
                <c:ptCount val="41"/>
                <c:pt idx="0">
                  <c:v>2.54825147344579E-3</c:v>
                </c:pt>
                <c:pt idx="1">
                  <c:v>4.1239453666721644E-3</c:v>
                </c:pt>
                <c:pt idx="2">
                  <c:v>6.3638633982041164E-3</c:v>
                </c:pt>
                <c:pt idx="3">
                  <c:v>9.4876559462441466E-3</c:v>
                </c:pt>
                <c:pt idx="4">
                  <c:v>1.3966776372577854E-2</c:v>
                </c:pt>
                <c:pt idx="5">
                  <c:v>2.0930469718046796E-2</c:v>
                </c:pt>
                <c:pt idx="6">
                  <c:v>3.2927896250349385E-2</c:v>
                </c:pt>
                <c:pt idx="7">
                  <c:v>5.5158183489716468E-2</c:v>
                </c:pt>
                <c:pt idx="8">
                  <c:v>9.7186188537723622E-2</c:v>
                </c:pt>
                <c:pt idx="9">
                  <c:v>0.17495266827563893</c:v>
                </c:pt>
                <c:pt idx="10">
                  <c:v>0.31255578866568423</c:v>
                </c:pt>
                <c:pt idx="11">
                  <c:v>0.54289304478631029</c:v>
                </c:pt>
                <c:pt idx="12">
                  <c:v>0.90598221296597725</c:v>
                </c:pt>
                <c:pt idx="13">
                  <c:v>1.4438840298815749</c:v>
                </c:pt>
                <c:pt idx="14">
                  <c:v>2.1918560102261329</c:v>
                </c:pt>
                <c:pt idx="15">
                  <c:v>3.1666958934050711</c:v>
                </c:pt>
                <c:pt idx="16">
                  <c:v>4.3548481741348803</c:v>
                </c:pt>
                <c:pt idx="17">
                  <c:v>5.7040717120329676</c:v>
                </c:pt>
                <c:pt idx="18">
                  <c:v>7.1225357524339801</c:v>
                </c:pt>
                <c:pt idx="19">
                  <c:v>8.4876841716743741</c:v>
                </c:pt>
                <c:pt idx="20">
                  <c:v>9.6643218407366369</c:v>
                </c:pt>
                <c:pt idx="21">
                  <c:v>10.528111680931307</c:v>
                </c:pt>
                <c:pt idx="22">
                  <c:v>10.988396115175528</c:v>
                </c:pt>
                <c:pt idx="23">
                  <c:v>11.004087132161038</c:v>
                </c:pt>
                <c:pt idx="24">
                  <c:v>10.588542558228399</c:v>
                </c:pt>
                <c:pt idx="25">
                  <c:v>9.8029973989643509</c:v>
                </c:pt>
                <c:pt idx="26">
                  <c:v>8.7416571284032187</c:v>
                </c:pt>
                <c:pt idx="27">
                  <c:v>7.5134964203971917</c:v>
                </c:pt>
                <c:pt idx="28">
                  <c:v>6.2255583859908876</c:v>
                </c:pt>
                <c:pt idx="29">
                  <c:v>4.9706874088113997</c:v>
                </c:pt>
                <c:pt idx="30">
                  <c:v>3.82040896229323</c:v>
                </c:pt>
                <c:pt idx="31">
                  <c:v>2.8221894541182251</c:v>
                </c:pt>
                <c:pt idx="32">
                  <c:v>1.9999036812325339</c:v>
                </c:pt>
                <c:pt idx="33">
                  <c:v>1.3566013858546171</c:v>
                </c:pt>
                <c:pt idx="34">
                  <c:v>0.87896240999182529</c:v>
                </c:pt>
                <c:pt idx="35">
                  <c:v>0.54282031405038822</c:v>
                </c:pt>
                <c:pt idx="36">
                  <c:v>0.31891847395954626</c:v>
                </c:pt>
                <c:pt idx="37">
                  <c:v>0.1779546037139404</c:v>
                </c:pt>
                <c:pt idx="38">
                  <c:v>9.4171062745264836E-2</c:v>
                </c:pt>
                <c:pt idx="39">
                  <c:v>4.7203924760115472E-2</c:v>
                </c:pt>
                <c:pt idx="40">
                  <c:v>2.239011541987683E-2</c:v>
                </c:pt>
              </c:numCache>
            </c:numRef>
          </c:val>
          <c:smooth val="0"/>
          <c:extLst>
            <c:ext xmlns:c16="http://schemas.microsoft.com/office/drawing/2014/chart" uri="{C3380CC4-5D6E-409C-BE32-E72D297353CC}">
              <c16:uniqueId val="{00000002-10D5-4532-BA9B-D182D88105AA}"/>
            </c:ext>
          </c:extLst>
        </c:ser>
        <c:ser>
          <c:idx val="3"/>
          <c:order val="3"/>
          <c:tx>
            <c:strRef>
              <c:f>Sheet1!$D$59</c:f>
              <c:strCache>
                <c:ptCount val="1"/>
                <c:pt idx="0">
                  <c:v>2070</c:v>
                </c:pt>
              </c:strCache>
            </c:strRef>
          </c:tx>
          <c:spPr>
            <a:ln w="28575" cap="rnd">
              <a:solidFill>
                <a:srgbClr val="FFC000"/>
              </a:solidFill>
              <a:round/>
            </a:ln>
            <a:effectLst/>
          </c:spPr>
          <c:marker>
            <c:symbol val="none"/>
          </c:marker>
          <c:val>
            <c:numRef>
              <c:f>Sheet1!$H$2255:$AV$2255</c:f>
              <c:numCache>
                <c:formatCode>0.0</c:formatCode>
                <c:ptCount val="41"/>
                <c:pt idx="0">
                  <c:v>2.5105854460108074E-3</c:v>
                </c:pt>
                <c:pt idx="1">
                  <c:v>4.0005136735979567E-3</c:v>
                </c:pt>
                <c:pt idx="2">
                  <c:v>5.9908575529660614E-3</c:v>
                </c:pt>
                <c:pt idx="3">
                  <c:v>8.4364155143266083E-3</c:v>
                </c:pt>
                <c:pt idx="4">
                  <c:v>1.1188728081306632E-2</c:v>
                </c:pt>
                <c:pt idx="5">
                  <c:v>1.4027938270850018E-2</c:v>
                </c:pt>
                <c:pt idx="6">
                  <c:v>1.6780159995567649E-2</c:v>
                </c:pt>
                <c:pt idx="7">
                  <c:v>1.9565629654325657E-2</c:v>
                </c:pt>
                <c:pt idx="8">
                  <c:v>2.3242452290870026E-2</c:v>
                </c:pt>
                <c:pt idx="9">
                  <c:v>3.0144675088011438E-2</c:v>
                </c:pt>
                <c:pt idx="10">
                  <c:v>4.5245689391133118E-2</c:v>
                </c:pt>
                <c:pt idx="11">
                  <c:v>7.7859354119916763E-2</c:v>
                </c:pt>
                <c:pt idx="12">
                  <c:v>0.14384356597223535</c:v>
                </c:pt>
                <c:pt idx="13">
                  <c:v>0.26792478198969738</c:v>
                </c:pt>
                <c:pt idx="14">
                  <c:v>0.48522939572056795</c:v>
                </c:pt>
                <c:pt idx="15">
                  <c:v>0.84056220482139721</c:v>
                </c:pt>
                <c:pt idx="16">
                  <c:v>1.383769324520723</c:v>
                </c:pt>
                <c:pt idx="17">
                  <c:v>2.1600904335998803</c:v>
                </c:pt>
                <c:pt idx="18">
                  <c:v>3.1959809159019086</c:v>
                </c:pt>
                <c:pt idx="19">
                  <c:v>4.4832069505711454</c:v>
                </c:pt>
                <c:pt idx="20">
                  <c:v>5.9661925181525337</c:v>
                </c:pt>
                <c:pt idx="21">
                  <c:v>7.5383615517007359</c:v>
                </c:pt>
                <c:pt idx="22">
                  <c:v>9.0515947753560937</c:v>
                </c:pt>
                <c:pt idx="23">
                  <c:v>10.338959424814945</c:v>
                </c:pt>
                <c:pt idx="24">
                  <c:v>11.24594177406644</c:v>
                </c:pt>
                <c:pt idx="25">
                  <c:v>11.661705417958958</c:v>
                </c:pt>
                <c:pt idx="26">
                  <c:v>11.541279410774816</c:v>
                </c:pt>
                <c:pt idx="27">
                  <c:v>10.912493259951704</c:v>
                </c:pt>
                <c:pt idx="28">
                  <c:v>9.8666248302393225</c:v>
                </c:pt>
                <c:pt idx="29">
                  <c:v>8.5368011577921603</c:v>
                </c:pt>
                <c:pt idx="30">
                  <c:v>7.0711562970524788</c:v>
                </c:pt>
                <c:pt idx="31">
                  <c:v>5.6078514886420416</c:v>
                </c:pt>
                <c:pt idx="32">
                  <c:v>4.2569528954430806</c:v>
                </c:pt>
                <c:pt idx="33">
                  <c:v>3.0912184645046121</c:v>
                </c:pt>
                <c:pt idx="34">
                  <c:v>2.1452920376363545</c:v>
                </c:pt>
                <c:pt idx="35">
                  <c:v>1.4212204395639263</c:v>
                </c:pt>
                <c:pt idx="36">
                  <c:v>0.89759097380119279</c:v>
                </c:pt>
                <c:pt idx="37">
                  <c:v>0.53967110022623299</c:v>
                </c:pt>
                <c:pt idx="38">
                  <c:v>0.30846476034140674</c:v>
                </c:pt>
                <c:pt idx="39">
                  <c:v>0.16738848617848365</c:v>
                </c:pt>
                <c:pt idx="40">
                  <c:v>8.6129223639102651E-2</c:v>
                </c:pt>
              </c:numCache>
            </c:numRef>
          </c:val>
          <c:smooth val="0"/>
          <c:extLst>
            <c:ext xmlns:c16="http://schemas.microsoft.com/office/drawing/2014/chart" uri="{C3380CC4-5D6E-409C-BE32-E72D297353CC}">
              <c16:uniqueId val="{00000009-10D5-4532-BA9B-D182D88105AA}"/>
            </c:ext>
          </c:extLst>
        </c:ser>
        <c:dLbls>
          <c:showLegendKey val="0"/>
          <c:showVal val="0"/>
          <c:showCatName val="0"/>
          <c:showSerName val="0"/>
          <c:showPercent val="0"/>
          <c:showBubbleSize val="0"/>
        </c:dLbls>
        <c:smooth val="0"/>
        <c:axId val="569671816"/>
        <c:axId val="569670832"/>
      </c:lineChart>
      <c:catAx>
        <c:axId val="56967181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Universal score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70832"/>
        <c:crosses val="autoZero"/>
        <c:auto val="1"/>
        <c:lblAlgn val="ctr"/>
        <c:lblOffset val="100"/>
        <c:noMultiLvlLbl val="0"/>
      </c:catAx>
      <c:valAx>
        <c:axId val="569670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Million children of one age cohort rounded to closest score multiple of 25</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71816"/>
        <c:crosses val="autoZero"/>
        <c:crossBetween val="between"/>
        <c:majorUnit val="1"/>
      </c:valAx>
      <c:spPr>
        <a:noFill/>
        <a:ln>
          <a:noFill/>
        </a:ln>
        <a:effectLst/>
      </c:spPr>
    </c:plotArea>
    <c:legend>
      <c:legendPos val="r"/>
      <c:layout>
        <c:manualLayout>
          <c:xMode val="edge"/>
          <c:yMode val="edge"/>
          <c:x val="0.88684357964869776"/>
          <c:y val="0.38271395196750929"/>
          <c:w val="8.0576923076923074E-2"/>
          <c:h val="0.2832369746147629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UNPD-based values</c:v>
          </c:tx>
          <c:spPr>
            <a:ln w="28575" cap="rnd">
              <a:noFill/>
              <a:round/>
            </a:ln>
            <a:effectLst/>
          </c:spPr>
          <c:marker>
            <c:symbol val="circle"/>
            <c:size val="5"/>
            <c:spPr>
              <a:solidFill>
                <a:schemeClr val="tx1"/>
              </a:solidFill>
              <a:ln w="9525">
                <a:solidFill>
                  <a:schemeClr val="tx1"/>
                </a:solidFill>
              </a:ln>
              <a:effectLst/>
            </c:spPr>
          </c:marker>
          <c:cat>
            <c:numRef>
              <c:f>Sheet1!$B$1065:$S$1065</c:f>
              <c:numCache>
                <c:formatCode>0</c:formatCode>
                <c:ptCount val="18"/>
                <c:pt idx="0">
                  <c:v>2015</c:v>
                </c:pt>
                <c:pt idx="1">
                  <c:v>2020</c:v>
                </c:pt>
                <c:pt idx="2">
                  <c:v>2025</c:v>
                </c:pt>
                <c:pt idx="3">
                  <c:v>2030</c:v>
                </c:pt>
                <c:pt idx="4">
                  <c:v>2035</c:v>
                </c:pt>
                <c:pt idx="5">
                  <c:v>2040</c:v>
                </c:pt>
                <c:pt idx="6">
                  <c:v>2045</c:v>
                </c:pt>
                <c:pt idx="7">
                  <c:v>2050</c:v>
                </c:pt>
                <c:pt idx="8">
                  <c:v>2055</c:v>
                </c:pt>
                <c:pt idx="9">
                  <c:v>2060</c:v>
                </c:pt>
                <c:pt idx="10">
                  <c:v>2065</c:v>
                </c:pt>
                <c:pt idx="11">
                  <c:v>2070</c:v>
                </c:pt>
                <c:pt idx="12">
                  <c:v>2075</c:v>
                </c:pt>
                <c:pt idx="13">
                  <c:v>2080</c:v>
                </c:pt>
                <c:pt idx="14">
                  <c:v>2085</c:v>
                </c:pt>
                <c:pt idx="15">
                  <c:v>2090</c:v>
                </c:pt>
                <c:pt idx="16">
                  <c:v>2095</c:v>
                </c:pt>
                <c:pt idx="17">
                  <c:v>2100</c:v>
                </c:pt>
              </c:numCache>
            </c:numRef>
          </c:cat>
          <c:val>
            <c:numRef>
              <c:f>Sheet1!$B$1066:$S$1066</c:f>
              <c:numCache>
                <c:formatCode>0</c:formatCode>
                <c:ptCount val="18"/>
                <c:pt idx="0">
                  <c:v>131.04580000000001</c:v>
                </c:pt>
                <c:pt idx="1">
                  <c:v>132.8854</c:v>
                </c:pt>
                <c:pt idx="2">
                  <c:v>134.51920000000001</c:v>
                </c:pt>
                <c:pt idx="3">
                  <c:v>134.37639999999999</c:v>
                </c:pt>
                <c:pt idx="4">
                  <c:v>134.54040000000001</c:v>
                </c:pt>
                <c:pt idx="5">
                  <c:v>135.36620000000002</c:v>
                </c:pt>
                <c:pt idx="6">
                  <c:v>136.31920000000002</c:v>
                </c:pt>
                <c:pt idx="7">
                  <c:v>137.15899999999999</c:v>
                </c:pt>
                <c:pt idx="8">
                  <c:v>137.3476</c:v>
                </c:pt>
                <c:pt idx="9">
                  <c:v>136.97039999999998</c:v>
                </c:pt>
                <c:pt idx="10">
                  <c:v>136.12539999999998</c:v>
                </c:pt>
                <c:pt idx="11">
                  <c:v>135.24260000000001</c:v>
                </c:pt>
                <c:pt idx="12">
                  <c:v>134.22579999999999</c:v>
                </c:pt>
                <c:pt idx="13">
                  <c:v>133.1728</c:v>
                </c:pt>
                <c:pt idx="14">
                  <c:v>131.9624</c:v>
                </c:pt>
                <c:pt idx="15">
                  <c:v>130.3612</c:v>
                </c:pt>
                <c:pt idx="16">
                  <c:v>128.50960000000001</c:v>
                </c:pt>
                <c:pt idx="17">
                  <c:v>126.47760000000001</c:v>
                </c:pt>
              </c:numCache>
            </c:numRef>
          </c:val>
          <c:smooth val="0"/>
          <c:extLst>
            <c:ext xmlns:c16="http://schemas.microsoft.com/office/drawing/2014/chart" uri="{C3380CC4-5D6E-409C-BE32-E72D297353CC}">
              <c16:uniqueId val="{00000000-9FE5-41B3-84D3-FD19B006CD80}"/>
            </c:ext>
          </c:extLst>
        </c:ser>
        <c:ser>
          <c:idx val="1"/>
          <c:order val="1"/>
          <c:tx>
            <c:v>Estimates used in this tool</c:v>
          </c:tx>
          <c:spPr>
            <a:ln w="28575" cap="rnd">
              <a:solidFill>
                <a:srgbClr val="FF0000"/>
              </a:solidFill>
              <a:round/>
            </a:ln>
            <a:effectLst/>
          </c:spPr>
          <c:marker>
            <c:symbol val="none"/>
          </c:marker>
          <c:val>
            <c:numRef>
              <c:f>Sheet1!$B$1067:$S$1067</c:f>
              <c:numCache>
                <c:formatCode>0</c:formatCode>
                <c:ptCount val="18"/>
                <c:pt idx="0">
                  <c:v>131.15588190751927</c:v>
                </c:pt>
                <c:pt idx="1">
                  <c:v>132.5444424324466</c:v>
                </c:pt>
                <c:pt idx="2">
                  <c:v>133.7329649823584</c:v>
                </c:pt>
                <c:pt idx="3">
                  <c:v>134.72144955725864</c:v>
                </c:pt>
                <c:pt idx="4">
                  <c:v>135.50989615714232</c:v>
                </c:pt>
                <c:pt idx="5">
                  <c:v>136.09830478201377</c:v>
                </c:pt>
                <c:pt idx="6">
                  <c:v>136.48667543186974</c:v>
                </c:pt>
                <c:pt idx="7">
                  <c:v>136.67500810671353</c:v>
                </c:pt>
                <c:pt idx="8">
                  <c:v>136.66330280654066</c:v>
                </c:pt>
                <c:pt idx="9">
                  <c:v>136.45155953135628</c:v>
                </c:pt>
                <c:pt idx="10">
                  <c:v>136.03977828115637</c:v>
                </c:pt>
                <c:pt idx="11">
                  <c:v>135.4279590559436</c:v>
                </c:pt>
                <c:pt idx="12">
                  <c:v>134.61610185571493</c:v>
                </c:pt>
                <c:pt idx="13">
                  <c:v>133.60420668047391</c:v>
                </c:pt>
                <c:pt idx="14">
                  <c:v>132.39227922450183</c:v>
                </c:pt>
                <c:pt idx="15">
                  <c:v>130.98045994739255</c:v>
                </c:pt>
                <c:pt idx="16">
                  <c:v>129.36861668128219</c:v>
                </c:pt>
                <c:pt idx="17">
                  <c:v>127.6669617674888</c:v>
                </c:pt>
              </c:numCache>
            </c:numRef>
          </c:val>
          <c:smooth val="0"/>
          <c:extLst>
            <c:ext xmlns:c16="http://schemas.microsoft.com/office/drawing/2014/chart" uri="{C3380CC4-5D6E-409C-BE32-E72D297353CC}">
              <c16:uniqueId val="{00000001-9FE5-41B3-84D3-FD19B006CD80}"/>
            </c:ext>
          </c:extLst>
        </c:ser>
        <c:dLbls>
          <c:showLegendKey val="0"/>
          <c:showVal val="0"/>
          <c:showCatName val="0"/>
          <c:showSerName val="0"/>
          <c:showPercent val="0"/>
          <c:showBubbleSize val="0"/>
        </c:dLbls>
        <c:marker val="1"/>
        <c:smooth val="0"/>
        <c:axId val="559039928"/>
        <c:axId val="559040256"/>
      </c:lineChart>
      <c:catAx>
        <c:axId val="5590399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59040256"/>
        <c:crosses val="autoZero"/>
        <c:auto val="1"/>
        <c:lblAlgn val="ctr"/>
        <c:lblOffset val="100"/>
        <c:noMultiLvlLbl val="0"/>
      </c:catAx>
      <c:valAx>
        <c:axId val="559040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b="0">
                    <a:solidFill>
                      <a:sysClr val="windowText" lastClr="000000"/>
                    </a:solidFill>
                  </a:rPr>
                  <a:t>Million children in one age cohort in range 5 to 9 years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59039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7"/>
            <c:spPr>
              <a:solidFill>
                <a:schemeClr val="tx1"/>
              </a:solidFill>
              <a:ln w="9525">
                <a:solidFill>
                  <a:schemeClr val="tx1"/>
                </a:solidFill>
              </a:ln>
              <a:effectLst/>
            </c:spPr>
          </c:marker>
          <c:trendline>
            <c:spPr>
              <a:ln w="19050" cap="rnd">
                <a:solidFill>
                  <a:schemeClr val="tx1"/>
                </a:solidFill>
                <a:prstDash val="sysDot"/>
              </a:ln>
              <a:effectLst/>
            </c:spPr>
            <c:trendlineType val="linear"/>
            <c:dispRSqr val="0"/>
            <c:dispEq val="1"/>
            <c:trendlineLbl>
              <c:layout>
                <c:manualLayout>
                  <c:x val="-0.15070513949334607"/>
                  <c:y val="-9.88180895513735E-2"/>
                </c:manualLayout>
              </c:layout>
              <c:numFmt formatCode="General"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rendlineLbl>
          </c:trendline>
          <c:xVal>
            <c:numRef>
              <c:f>Sheet1!$A$33:$A$34</c:f>
              <c:numCache>
                <c:formatCode>General</c:formatCode>
                <c:ptCount val="2"/>
                <c:pt idx="0">
                  <c:v>250</c:v>
                </c:pt>
                <c:pt idx="1">
                  <c:v>550</c:v>
                </c:pt>
              </c:numCache>
            </c:numRef>
          </c:xVal>
          <c:yVal>
            <c:numRef>
              <c:f>Sheet1!$B$33:$B$34</c:f>
              <c:numCache>
                <c:formatCode>0</c:formatCode>
                <c:ptCount val="2"/>
                <c:pt idx="0">
                  <c:v>100</c:v>
                </c:pt>
                <c:pt idx="1">
                  <c:v>100</c:v>
                </c:pt>
              </c:numCache>
            </c:numRef>
          </c:yVal>
          <c:smooth val="0"/>
          <c:extLst>
            <c:ext xmlns:c16="http://schemas.microsoft.com/office/drawing/2014/chart" uri="{C3380CC4-5D6E-409C-BE32-E72D297353CC}">
              <c16:uniqueId val="{00000001-B65B-401C-8025-1FDAFB43AD5A}"/>
            </c:ext>
          </c:extLst>
        </c:ser>
        <c:dLbls>
          <c:showLegendKey val="0"/>
          <c:showVal val="0"/>
          <c:showCatName val="0"/>
          <c:showSerName val="0"/>
          <c:showPercent val="0"/>
          <c:showBubbleSize val="0"/>
        </c:dLbls>
        <c:axId val="569667880"/>
        <c:axId val="579700568"/>
      </c:scatterChart>
      <c:valAx>
        <c:axId val="569667880"/>
        <c:scaling>
          <c:orientation val="minMax"/>
          <c:min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79700568"/>
        <c:crosses val="autoZero"/>
        <c:crossBetween val="midCat"/>
      </c:valAx>
      <c:valAx>
        <c:axId val="579700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678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38100</xdr:colOff>
      <xdr:row>1</xdr:row>
      <xdr:rowOff>76200</xdr:rowOff>
    </xdr:from>
    <xdr:to>
      <xdr:col>16</xdr:col>
      <xdr:colOff>361950</xdr:colOff>
      <xdr:row>1</xdr:row>
      <xdr:rowOff>1962150</xdr:rowOff>
    </xdr:to>
    <xdr:sp macro="" textlink="">
      <xdr:nvSpPr>
        <xdr:cNvPr id="2" name="TextBox 1">
          <a:extLst>
            <a:ext uri="{FF2B5EF4-FFF2-40B4-BE49-F238E27FC236}">
              <a16:creationId xmlns:a16="http://schemas.microsoft.com/office/drawing/2014/main" id="{E582225A-2294-40F0-AD0B-FB5BF342C55C}"/>
            </a:ext>
          </a:extLst>
        </xdr:cNvPr>
        <xdr:cNvSpPr txBox="1"/>
      </xdr:nvSpPr>
      <xdr:spPr>
        <a:xfrm>
          <a:off x="38100" y="266700"/>
          <a:ext cx="10077450" cy="1885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BASIC</a:t>
          </a:r>
          <a:r>
            <a:rPr lang="en-GB" sz="1100" b="1" baseline="0"/>
            <a:t> DESCRIPTION</a:t>
          </a:r>
          <a:endParaRPr lang="en-GB" sz="1100" b="1"/>
        </a:p>
        <a:p>
          <a:endParaRPr lang="en-GB" sz="1100"/>
        </a:p>
        <a:p>
          <a:r>
            <a:rPr lang="en-GB" sz="1100"/>
            <a:t>There are not many inputs the user needs to specify to generate a scenario. A key input is the expected rate of progress, with respect to the mean score, relative to a country’s point of departure. This rate of progress is expressed in terms of proportions of a standard deviation per year. A report that accompanies the tool</a:t>
          </a:r>
          <a:r>
            <a:rPr lang="en-GB" sz="1100" baseline="0"/>
            <a:t> </a:t>
          </a:r>
          <a:r>
            <a:rPr lang="en-GB" sz="1100"/>
            <a:t>provides guidance on what rates of progress are plausible, given recent historical trends. It is assumed that less developed countries tend to see faster improvements than developed countries. Rates of progress can vary across each of the seven UNESCO world regions. The tool takes the baseline percentage proficient for each country, and constructs a normal curve that corresponds to this, and then weights this curve by the baseline population. For future years, the normal curve moves rightwards, in line with the expected improvement measured in standard deviations. Moreover, the normal curve expands or shrinks in line with the population projections. Nothing in the tool is hidden from the user, or locked. The key outputs of the tool are a set of graphs describing global and regional distributions of proficiency in the base year and in future years (the user selects the latter, and they may go as far as 2100).</a:t>
          </a:r>
        </a:p>
      </xdr:txBody>
    </xdr:sp>
    <xdr:clientData/>
  </xdr:twoCellAnchor>
  <xdr:twoCellAnchor>
    <xdr:from>
      <xdr:col>4</xdr:col>
      <xdr:colOff>104775</xdr:colOff>
      <xdr:row>6</xdr:row>
      <xdr:rowOff>90487</xdr:rowOff>
    </xdr:from>
    <xdr:to>
      <xdr:col>9</xdr:col>
      <xdr:colOff>38100</xdr:colOff>
      <xdr:row>20</xdr:row>
      <xdr:rowOff>114300</xdr:rowOff>
    </xdr:to>
    <xdr:graphicFrame macro="">
      <xdr:nvGraphicFramePr>
        <xdr:cNvPr id="3" name="Chart 2">
          <a:extLst>
            <a:ext uri="{FF2B5EF4-FFF2-40B4-BE49-F238E27FC236}">
              <a16:creationId xmlns:a16="http://schemas.microsoft.com/office/drawing/2014/main" id="{FCCCBAB6-1488-494F-B371-2314F3028D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95249</xdr:colOff>
      <xdr:row>83</xdr:row>
      <xdr:rowOff>109536</xdr:rowOff>
    </xdr:from>
    <xdr:to>
      <xdr:col>16</xdr:col>
      <xdr:colOff>76200</xdr:colOff>
      <xdr:row>100</xdr:row>
      <xdr:rowOff>114299</xdr:rowOff>
    </xdr:to>
    <xdr:graphicFrame macro="">
      <xdr:nvGraphicFramePr>
        <xdr:cNvPr id="4" name="Chart 3">
          <a:extLst>
            <a:ext uri="{FF2B5EF4-FFF2-40B4-BE49-F238E27FC236}">
              <a16:creationId xmlns:a16="http://schemas.microsoft.com/office/drawing/2014/main" id="{90D51C48-669E-4D5D-8E37-5AADE63339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95250</xdr:colOff>
      <xdr:row>102</xdr:row>
      <xdr:rowOff>66675</xdr:rowOff>
    </xdr:from>
    <xdr:to>
      <xdr:col>16</xdr:col>
      <xdr:colOff>76201</xdr:colOff>
      <xdr:row>119</xdr:row>
      <xdr:rowOff>71438</xdr:rowOff>
    </xdr:to>
    <xdr:graphicFrame macro="">
      <xdr:nvGraphicFramePr>
        <xdr:cNvPr id="9" name="Chart 8">
          <a:extLst>
            <a:ext uri="{FF2B5EF4-FFF2-40B4-BE49-F238E27FC236}">
              <a16:creationId xmlns:a16="http://schemas.microsoft.com/office/drawing/2014/main" id="{51489D8A-1BE6-45CC-9D12-314A10F87E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57151</xdr:colOff>
      <xdr:row>121</xdr:row>
      <xdr:rowOff>114300</xdr:rowOff>
    </xdr:from>
    <xdr:to>
      <xdr:col>13</xdr:col>
      <xdr:colOff>57151</xdr:colOff>
      <xdr:row>138</xdr:row>
      <xdr:rowOff>119063</xdr:rowOff>
    </xdr:to>
    <xdr:graphicFrame macro="">
      <xdr:nvGraphicFramePr>
        <xdr:cNvPr id="6" name="Chart 5">
          <a:extLst>
            <a:ext uri="{FF2B5EF4-FFF2-40B4-BE49-F238E27FC236}">
              <a16:creationId xmlns:a16="http://schemas.microsoft.com/office/drawing/2014/main" id="{99A7FAF8-687D-40B7-96B6-448E514EA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85725</xdr:colOff>
      <xdr:row>62</xdr:row>
      <xdr:rowOff>57150</xdr:rowOff>
    </xdr:from>
    <xdr:to>
      <xdr:col>10</xdr:col>
      <xdr:colOff>200025</xdr:colOff>
      <xdr:row>65</xdr:row>
      <xdr:rowOff>38099</xdr:rowOff>
    </xdr:to>
    <xdr:sp macro="" textlink="">
      <xdr:nvSpPr>
        <xdr:cNvPr id="5" name="TextBox 4">
          <a:extLst>
            <a:ext uri="{FF2B5EF4-FFF2-40B4-BE49-F238E27FC236}">
              <a16:creationId xmlns:a16="http://schemas.microsoft.com/office/drawing/2014/main" id="{89604F34-5A95-4A45-B353-850129091E1D}"/>
            </a:ext>
          </a:extLst>
        </xdr:cNvPr>
        <xdr:cNvSpPr txBox="1"/>
      </xdr:nvSpPr>
      <xdr:spPr>
        <a:xfrm>
          <a:off x="85725" y="9963150"/>
          <a:ext cx="6210300"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GB" sz="1100"/>
            <a:t>The</a:t>
          </a:r>
          <a:r>
            <a:rPr lang="en-GB" sz="1100" baseline="0"/>
            <a:t> year 2050 should be appropriate for projections extending to 2050, and even a bit beyond that. The further out the year, the more the population projections used here are may deviate from the original UNPD projections. Overall deviations are shown in the following graph. </a:t>
          </a:r>
          <a:endParaRPr lang="en-GB" sz="1100"/>
        </a:p>
      </xdr:txBody>
    </xdr:sp>
    <xdr:clientData/>
  </xdr:twoCellAnchor>
  <xdr:twoCellAnchor>
    <xdr:from>
      <xdr:col>3</xdr:col>
      <xdr:colOff>0</xdr:colOff>
      <xdr:row>379</xdr:row>
      <xdr:rowOff>0</xdr:rowOff>
    </xdr:from>
    <xdr:to>
      <xdr:col>7</xdr:col>
      <xdr:colOff>390525</xdr:colOff>
      <xdr:row>388</xdr:row>
      <xdr:rowOff>66675</xdr:rowOff>
    </xdr:to>
    <xdr:sp macro="" textlink="">
      <xdr:nvSpPr>
        <xdr:cNvPr id="8" name="TextBox 7">
          <a:extLst>
            <a:ext uri="{FF2B5EF4-FFF2-40B4-BE49-F238E27FC236}">
              <a16:creationId xmlns:a16="http://schemas.microsoft.com/office/drawing/2014/main" id="{8CABF6D8-6469-4DE4-AC3E-4BD054913694}"/>
            </a:ext>
          </a:extLst>
        </xdr:cNvPr>
        <xdr:cNvSpPr txBox="1"/>
      </xdr:nvSpPr>
      <xdr:spPr>
        <a:xfrm>
          <a:off x="1828800" y="70294500"/>
          <a:ext cx="2828925" cy="1781175"/>
        </a:xfrm>
        <a:prstGeom prst="rect">
          <a:avLst/>
        </a:prstGeom>
        <a:solidFill>
          <a:schemeClr val="lt1">
            <a:alpha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GB" sz="1100"/>
            <a:t>Values</a:t>
          </a:r>
          <a:r>
            <a:rPr lang="en-GB" sz="1100" baseline="0"/>
            <a:t> from 2020 onwards are from the 'medium variant' projections of UNPD's 2019 World Population Prospects. Each value represents the age 5 to 9 group, in thousands. 2015 values were imputed. Moreover, values for 58 'countries' with very small populations not included in the UNPD source were estimated from alternative sources. These 58 account for just 0.02% of the world's population.</a:t>
          </a:r>
          <a:endParaRPr lang="en-GB" sz="1100"/>
        </a:p>
      </xdr:txBody>
    </xdr:sp>
    <xdr:clientData/>
  </xdr:twoCellAnchor>
  <xdr:twoCellAnchor>
    <xdr:from>
      <xdr:col>0</xdr:col>
      <xdr:colOff>200025</xdr:colOff>
      <xdr:row>65</xdr:row>
      <xdr:rowOff>185737</xdr:rowOff>
    </xdr:from>
    <xdr:to>
      <xdr:col>7</xdr:col>
      <xdr:colOff>504825</xdr:colOff>
      <xdr:row>80</xdr:row>
      <xdr:rowOff>71437</xdr:rowOff>
    </xdr:to>
    <xdr:graphicFrame macro="">
      <xdr:nvGraphicFramePr>
        <xdr:cNvPr id="11" name="Chart 10">
          <a:extLst>
            <a:ext uri="{FF2B5EF4-FFF2-40B4-BE49-F238E27FC236}">
              <a16:creationId xmlns:a16="http://schemas.microsoft.com/office/drawing/2014/main" id="{1C110905-2A35-4E65-BDDE-3575D8F077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104775</xdr:colOff>
      <xdr:row>31</xdr:row>
      <xdr:rowOff>90487</xdr:rowOff>
    </xdr:from>
    <xdr:to>
      <xdr:col>9</xdr:col>
      <xdr:colOff>38100</xdr:colOff>
      <xdr:row>45</xdr:row>
      <xdr:rowOff>114300</xdr:rowOff>
    </xdr:to>
    <xdr:graphicFrame macro="">
      <xdr:nvGraphicFramePr>
        <xdr:cNvPr id="10" name="Chart 9">
          <a:extLst>
            <a:ext uri="{FF2B5EF4-FFF2-40B4-BE49-F238E27FC236}">
              <a16:creationId xmlns:a16="http://schemas.microsoft.com/office/drawing/2014/main" id="{5A635198-54B6-49DE-8585-46AE372EA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06256-B283-4F57-BA7F-47E12F99C260}">
  <dimension ref="A1:BB2601"/>
  <sheetViews>
    <sheetView tabSelected="1" zoomScaleNormal="100" workbookViewId="0"/>
  </sheetViews>
  <sheetFormatPr defaultRowHeight="15" x14ac:dyDescent="0.25"/>
  <cols>
    <col min="2" max="2" width="9.140625" customWidth="1"/>
    <col min="6" max="6" width="9.140625" customWidth="1"/>
    <col min="8" max="8" width="9.140625" customWidth="1"/>
  </cols>
  <sheetData>
    <row r="1" spans="1:13" ht="21" x14ac:dyDescent="0.35">
      <c r="A1" s="32" t="s">
        <v>306</v>
      </c>
    </row>
    <row r="2" spans="1:13" ht="160.5" customHeight="1" x14ac:dyDescent="0.25"/>
    <row r="3" spans="1:13" ht="15" customHeight="1" x14ac:dyDescent="0.25">
      <c r="A3" s="6" t="s">
        <v>319</v>
      </c>
      <c r="B3" s="6"/>
      <c r="C3" s="6"/>
      <c r="D3" s="6"/>
      <c r="E3" s="6"/>
      <c r="F3" s="6"/>
    </row>
    <row r="4" spans="1:13" ht="15" customHeight="1" x14ac:dyDescent="0.25">
      <c r="A4" s="10" t="s">
        <v>318</v>
      </c>
      <c r="B4" s="10"/>
      <c r="C4" s="10"/>
      <c r="D4" s="10"/>
      <c r="E4" s="10"/>
      <c r="F4" s="10"/>
    </row>
    <row r="5" spans="1:13" x14ac:dyDescent="0.25">
      <c r="A5" s="1" t="s">
        <v>289</v>
      </c>
    </row>
    <row r="6" spans="1:13" x14ac:dyDescent="0.25">
      <c r="A6" t="s">
        <v>252</v>
      </c>
    </row>
    <row r="7" spans="1:13" x14ac:dyDescent="0.25">
      <c r="A7" t="s">
        <v>253</v>
      </c>
      <c r="B7" t="s">
        <v>254</v>
      </c>
      <c r="L7" s="4"/>
      <c r="M7" s="5"/>
    </row>
    <row r="8" spans="1:13" x14ac:dyDescent="0.25">
      <c r="A8">
        <v>250</v>
      </c>
      <c r="B8" s="8">
        <v>7.4999999999999997E-2</v>
      </c>
      <c r="L8" s="4"/>
      <c r="M8" s="5"/>
    </row>
    <row r="9" spans="1:13" x14ac:dyDescent="0.25">
      <c r="A9">
        <v>550</v>
      </c>
      <c r="B9" s="8">
        <v>4.1000000000000002E-2</v>
      </c>
      <c r="L9" s="4"/>
      <c r="M9" s="5"/>
    </row>
    <row r="10" spans="1:13" x14ac:dyDescent="0.25">
      <c r="I10" s="19">
        <f>AVERAGE(B8:B9)</f>
        <v>5.7999999999999996E-2</v>
      </c>
      <c r="L10" s="4"/>
      <c r="M10" s="5"/>
    </row>
    <row r="11" spans="1:13" x14ac:dyDescent="0.25">
      <c r="A11" t="s">
        <v>278</v>
      </c>
      <c r="I11">
        <f>AVERAGE(A8:A9)</f>
        <v>400</v>
      </c>
      <c r="L11" s="4"/>
      <c r="M11" s="5"/>
    </row>
    <row r="12" spans="1:13" x14ac:dyDescent="0.25">
      <c r="B12" s="10">
        <f>B8+(A8*-B13)</f>
        <v>0.10333333333333333</v>
      </c>
      <c r="I12">
        <f>(400-A8)/(A9-A8)</f>
        <v>0.5</v>
      </c>
      <c r="L12" s="4"/>
      <c r="M12" s="5"/>
    </row>
    <row r="13" spans="1:13" x14ac:dyDescent="0.25">
      <c r="B13" s="10">
        <f>(B9-B8)/(A9-A8)</f>
        <v>-1.1333333333333331E-4</v>
      </c>
      <c r="L13" s="4"/>
      <c r="M13" s="5"/>
    </row>
    <row r="14" spans="1:13" x14ac:dyDescent="0.25">
      <c r="L14" s="4"/>
      <c r="M14" s="5"/>
    </row>
    <row r="15" spans="1:13" x14ac:dyDescent="0.25">
      <c r="L15" s="4"/>
      <c r="M15" s="5"/>
    </row>
    <row r="16" spans="1:13" x14ac:dyDescent="0.25">
      <c r="L16" s="4"/>
      <c r="M16" s="5"/>
    </row>
    <row r="17" spans="1:13" x14ac:dyDescent="0.25">
      <c r="L17" s="4"/>
      <c r="M17" s="5"/>
    </row>
    <row r="22" spans="1:13" x14ac:dyDescent="0.25">
      <c r="A22" t="s">
        <v>244</v>
      </c>
      <c r="G22" t="s">
        <v>308</v>
      </c>
    </row>
    <row r="23" spans="1:13" x14ac:dyDescent="0.25">
      <c r="A23" t="s">
        <v>17</v>
      </c>
      <c r="B23" s="7">
        <v>1</v>
      </c>
      <c r="C23" t="s">
        <v>245</v>
      </c>
      <c r="G23" s="12">
        <f t="shared" ref="G23:G29" ca="1" si="0">(SUMIF(B$146:B$372,A23,AX$608:AX$834)/SUMIF(B$146:B$372,A23,C$1070:C$1296))*B23</f>
        <v>6.9990356156462138E-2</v>
      </c>
    </row>
    <row r="24" spans="1:13" x14ac:dyDescent="0.25">
      <c r="A24" t="s">
        <v>12</v>
      </c>
      <c r="B24" s="7">
        <v>1</v>
      </c>
      <c r="C24" t="s">
        <v>246</v>
      </c>
      <c r="G24" s="12">
        <f t="shared" ca="1" si="0"/>
        <v>5.7833461850481473E-2</v>
      </c>
    </row>
    <row r="25" spans="1:13" x14ac:dyDescent="0.25">
      <c r="A25" t="s">
        <v>8</v>
      </c>
      <c r="B25" s="7">
        <v>1</v>
      </c>
      <c r="C25" t="s">
        <v>247</v>
      </c>
      <c r="G25" s="12">
        <f t="shared" ca="1" si="0"/>
        <v>5.7821165141297474E-2</v>
      </c>
    </row>
    <row r="26" spans="1:13" x14ac:dyDescent="0.25">
      <c r="A26" t="s">
        <v>43</v>
      </c>
      <c r="B26" s="7">
        <v>1</v>
      </c>
      <c r="C26" t="s">
        <v>248</v>
      </c>
      <c r="G26" s="12">
        <f t="shared" ca="1" si="0"/>
        <v>4.494824754424017E-2</v>
      </c>
    </row>
    <row r="27" spans="1:13" x14ac:dyDescent="0.25">
      <c r="A27" t="s">
        <v>14</v>
      </c>
      <c r="B27" s="7">
        <v>1</v>
      </c>
      <c r="C27" t="s">
        <v>249</v>
      </c>
      <c r="G27" s="12">
        <f t="shared" ca="1" si="0"/>
        <v>4.6512805507970982E-2</v>
      </c>
    </row>
    <row r="28" spans="1:13" x14ac:dyDescent="0.25">
      <c r="A28" t="s">
        <v>19</v>
      </c>
      <c r="B28" s="7">
        <v>1</v>
      </c>
      <c r="C28" t="s">
        <v>250</v>
      </c>
      <c r="G28" s="12">
        <f t="shared" ca="1" si="0"/>
        <v>5.297501407573707E-2</v>
      </c>
    </row>
    <row r="29" spans="1:13" x14ac:dyDescent="0.25">
      <c r="A29" t="s">
        <v>10</v>
      </c>
      <c r="B29" s="7">
        <v>1</v>
      </c>
      <c r="C29" t="s">
        <v>251</v>
      </c>
      <c r="G29" s="12">
        <f t="shared" ca="1" si="0"/>
        <v>3.7290784497212875E-2</v>
      </c>
    </row>
    <row r="30" spans="1:13" x14ac:dyDescent="0.25">
      <c r="A30" s="1" t="s">
        <v>310</v>
      </c>
    </row>
    <row r="31" spans="1:13" x14ac:dyDescent="0.25">
      <c r="A31" t="s">
        <v>311</v>
      </c>
    </row>
    <row r="32" spans="1:13" x14ac:dyDescent="0.25">
      <c r="A32" t="s">
        <v>253</v>
      </c>
      <c r="B32" t="s">
        <v>312</v>
      </c>
    </row>
    <row r="33" spans="1:9" x14ac:dyDescent="0.25">
      <c r="A33">
        <v>250</v>
      </c>
      <c r="B33" s="33">
        <v>100</v>
      </c>
    </row>
    <row r="34" spans="1:9" x14ac:dyDescent="0.25">
      <c r="A34">
        <v>550</v>
      </c>
      <c r="B34" s="33">
        <v>100</v>
      </c>
    </row>
    <row r="35" spans="1:9" x14ac:dyDescent="0.25">
      <c r="I35" s="19">
        <f>AVERAGE(B33:B34)</f>
        <v>100</v>
      </c>
    </row>
    <row r="36" spans="1:9" x14ac:dyDescent="0.25">
      <c r="A36" t="s">
        <v>278</v>
      </c>
      <c r="I36">
        <f>AVERAGE(A33:A34)</f>
        <v>400</v>
      </c>
    </row>
    <row r="37" spans="1:9" x14ac:dyDescent="0.25">
      <c r="B37" s="10">
        <f>B33+(A33*-B38)</f>
        <v>100</v>
      </c>
      <c r="I37">
        <f>(400-A33)/(A34-A33)</f>
        <v>0.5</v>
      </c>
    </row>
    <row r="38" spans="1:9" x14ac:dyDescent="0.25">
      <c r="B38" s="10">
        <f>(B34-B33)/(A34-A33)</f>
        <v>0</v>
      </c>
    </row>
    <row r="47" spans="1:9" x14ac:dyDescent="0.25">
      <c r="A47" s="1" t="s">
        <v>309</v>
      </c>
    </row>
    <row r="48" spans="1:9" x14ac:dyDescent="0.25">
      <c r="A48" t="s">
        <v>242</v>
      </c>
      <c r="F48" s="6">
        <v>400</v>
      </c>
    </row>
    <row r="49" spans="1:14" x14ac:dyDescent="0.25">
      <c r="A49" t="s">
        <v>243</v>
      </c>
      <c r="F49" s="6">
        <v>250</v>
      </c>
    </row>
    <row r="51" spans="1:14" x14ac:dyDescent="0.25">
      <c r="A51" s="1" t="s">
        <v>258</v>
      </c>
    </row>
    <row r="52" spans="1:14" x14ac:dyDescent="0.25">
      <c r="A52" s="6">
        <v>2015</v>
      </c>
    </row>
    <row r="53" spans="1:14" x14ac:dyDescent="0.25">
      <c r="A53" s="1" t="s">
        <v>241</v>
      </c>
    </row>
    <row r="54" spans="1:14" x14ac:dyDescent="0.25">
      <c r="A54" t="s">
        <v>255</v>
      </c>
      <c r="C54" s="6" t="s">
        <v>316</v>
      </c>
      <c r="D54" s="10" t="str">
        <f>IF(C54&lt;&gt;"BPL","If BPL, then only Lower primary, Reading, Both genders.",IF(OR(C55&lt;&gt;"Lower primary",C56&lt;&gt;"Reading",C57&lt;&gt;"Both"),"NOTE BPL ONLY WORKS WITH LOWER PRIMARY READING BOTH GENDERS!",""))</f>
        <v>If BPL, then only Lower primary, Reading, Both genders.</v>
      </c>
      <c r="N54" s="10" t="str">
        <f>LEFT(C54,1)</f>
        <v>M</v>
      </c>
    </row>
    <row r="55" spans="1:14" x14ac:dyDescent="0.25">
      <c r="A55" t="s">
        <v>1</v>
      </c>
      <c r="C55" s="6" t="s">
        <v>313</v>
      </c>
      <c r="N55" s="10" t="str">
        <f>IF(C55="Lower primary","LP",IF(C55="End of primary","UP","LS"))</f>
        <v>LP</v>
      </c>
    </row>
    <row r="56" spans="1:14" x14ac:dyDescent="0.25">
      <c r="A56" t="s">
        <v>3</v>
      </c>
      <c r="C56" s="6" t="s">
        <v>256</v>
      </c>
      <c r="N56" s="10" t="str">
        <f>LEFT(C56,1)</f>
        <v>R</v>
      </c>
    </row>
    <row r="57" spans="1:14" x14ac:dyDescent="0.25">
      <c r="A57" t="s">
        <v>2</v>
      </c>
      <c r="C57" s="6" t="s">
        <v>257</v>
      </c>
      <c r="N57" s="10" t="str">
        <f>IF(C57="Both",C57,LEFT(C57,1))</f>
        <v>Both</v>
      </c>
    </row>
    <row r="58" spans="1:14" x14ac:dyDescent="0.25">
      <c r="A58" s="6">
        <v>2030</v>
      </c>
      <c r="B58" t="s">
        <v>273</v>
      </c>
    </row>
    <row r="59" spans="1:14" x14ac:dyDescent="0.25">
      <c r="A59" s="9">
        <f>A52</f>
        <v>2015</v>
      </c>
      <c r="B59" s="9">
        <f>A58</f>
        <v>2030</v>
      </c>
      <c r="C59" s="6">
        <v>2050</v>
      </c>
      <c r="D59" s="6">
        <v>2070</v>
      </c>
      <c r="E59" t="s">
        <v>272</v>
      </c>
    </row>
    <row r="60" spans="1:14" x14ac:dyDescent="0.25">
      <c r="B60" s="10">
        <f>A58-A52</f>
        <v>15</v>
      </c>
      <c r="C60" s="10">
        <f>C59-A59</f>
        <v>35</v>
      </c>
      <c r="D60" s="10">
        <f>D59-A59</f>
        <v>55</v>
      </c>
      <c r="E60" t="s">
        <v>285</v>
      </c>
    </row>
    <row r="61" spans="1:14" x14ac:dyDescent="0.25">
      <c r="A61" s="1" t="s">
        <v>304</v>
      </c>
    </row>
    <row r="62" spans="1:14" x14ac:dyDescent="0.25">
      <c r="A62" t="s">
        <v>296</v>
      </c>
      <c r="F62" s="6">
        <v>2075</v>
      </c>
      <c r="G62" t="s">
        <v>297</v>
      </c>
    </row>
    <row r="82" spans="1:19" x14ac:dyDescent="0.25">
      <c r="A82" s="1" t="s">
        <v>259</v>
      </c>
    </row>
    <row r="83" spans="1:19" x14ac:dyDescent="0.25">
      <c r="A83" t="s">
        <v>265</v>
      </c>
    </row>
    <row r="85" spans="1:19" x14ac:dyDescent="0.25">
      <c r="R85" t="s">
        <v>317</v>
      </c>
    </row>
    <row r="86" spans="1:19" x14ac:dyDescent="0.25">
      <c r="R86" s="23">
        <f t="shared" ref="R86:R92" ca="1" si="1">SUMIF(B$146:B$372,A23,AZ$608:AZ$834)/SUMIF(B$146:B$372,A23,C$1070:C$1296)</f>
        <v>0.83872894027736145</v>
      </c>
      <c r="S86" s="9" t="str">
        <f>C23</f>
        <v>Sub-Saharan Africa</v>
      </c>
    </row>
    <row r="87" spans="1:19" x14ac:dyDescent="0.25">
      <c r="R87" s="23">
        <f t="shared" ca="1" si="1"/>
        <v>0.49309885441938162</v>
      </c>
      <c r="S87" s="9" t="str">
        <f t="shared" ref="S87:S92" si="2">C24</f>
        <v>Northern Africa and Western Asia</v>
      </c>
    </row>
    <row r="88" spans="1:19" x14ac:dyDescent="0.25">
      <c r="R88" s="23">
        <f t="shared" ca="1" si="1"/>
        <v>0.49724781765591919</v>
      </c>
      <c r="S88" s="9" t="str">
        <f t="shared" si="2"/>
        <v>Central and Southern Asia</v>
      </c>
    </row>
    <row r="89" spans="1:19" x14ac:dyDescent="0.25">
      <c r="R89" s="23">
        <f t="shared" ca="1" si="1"/>
        <v>0.16816980859104055</v>
      </c>
      <c r="S89" s="9" t="str">
        <f t="shared" si="2"/>
        <v>Eastern and South-eastern Asia</v>
      </c>
    </row>
    <row r="90" spans="1:19" x14ac:dyDescent="0.25">
      <c r="R90" s="23">
        <f t="shared" ca="1" si="1"/>
        <v>0.18309038003027503</v>
      </c>
      <c r="S90" s="9" t="str">
        <f t="shared" si="2"/>
        <v>Oceania</v>
      </c>
    </row>
    <row r="91" spans="1:19" x14ac:dyDescent="0.25">
      <c r="R91" s="23">
        <f t="shared" ca="1" si="1"/>
        <v>0.33363183239119765</v>
      </c>
      <c r="S91" s="9" t="str">
        <f t="shared" si="2"/>
        <v>Latin America and the Caribbean</v>
      </c>
    </row>
    <row r="92" spans="1:19" x14ac:dyDescent="0.25">
      <c r="R92" s="36">
        <f t="shared" ca="1" si="1"/>
        <v>4.3469676940411019E-2</v>
      </c>
      <c r="S92" s="9" t="str">
        <f t="shared" si="2"/>
        <v>Europe and Northern America</v>
      </c>
    </row>
    <row r="93" spans="1:19" x14ac:dyDescent="0.25">
      <c r="R93" s="28">
        <f ca="1">SUMPRODUCT(B608:B834,C1070:C1296)/SUM(C1070:C1296)</f>
        <v>0.42865339163252431</v>
      </c>
      <c r="S93" t="s">
        <v>287</v>
      </c>
    </row>
    <row r="102" spans="1:19" x14ac:dyDescent="0.25">
      <c r="A102" s="10" t="str">
        <f>CONCATENATE("DETAILED FUTURE GRAPH FOR YEAR ",A58)</f>
        <v>DETAILED FUTURE GRAPH FOR YEAR 2030</v>
      </c>
    </row>
    <row r="104" spans="1:19" x14ac:dyDescent="0.25">
      <c r="R104" t="s">
        <v>317</v>
      </c>
    </row>
    <row r="105" spans="1:19" x14ac:dyDescent="0.25">
      <c r="R105" s="23">
        <f ca="1">SUMIF(B$146:B$372,A23,AZ$1538:AZ$1764)/SUMIF(B$146:B$372,A23,D$1070:D$1296)</f>
        <v>0.53683520457742706</v>
      </c>
      <c r="S105" s="9" t="str">
        <f>C23</f>
        <v>Sub-Saharan Africa</v>
      </c>
    </row>
    <row r="106" spans="1:19" x14ac:dyDescent="0.25">
      <c r="R106" s="23">
        <f t="shared" ref="R106:R111" ca="1" si="3">SUMIF(B$146:B$372,A24,AZ$1538:AZ$1764)/SUMIF(B$146:B$372,A24,D$1070:D$1296)</f>
        <v>0.23242540819340216</v>
      </c>
      <c r="S106" s="9" t="str">
        <f t="shared" ref="S106:S110" si="4">C24</f>
        <v>Northern Africa and Western Asia</v>
      </c>
    </row>
    <row r="107" spans="1:19" x14ac:dyDescent="0.25">
      <c r="R107" s="23">
        <f t="shared" ca="1" si="3"/>
        <v>0.21236958335291592</v>
      </c>
      <c r="S107" s="9" t="str">
        <f t="shared" si="4"/>
        <v>Central and Southern Asia</v>
      </c>
    </row>
    <row r="108" spans="1:19" x14ac:dyDescent="0.25">
      <c r="R108" s="23">
        <f t="shared" ca="1" si="3"/>
        <v>6.4552594517450962E-2</v>
      </c>
      <c r="S108" s="9" t="str">
        <f t="shared" si="4"/>
        <v>Eastern and South-eastern Asia</v>
      </c>
    </row>
    <row r="109" spans="1:19" x14ac:dyDescent="0.25">
      <c r="R109" s="23">
        <f t="shared" ca="1" si="3"/>
        <v>6.6226957737587258E-2</v>
      </c>
      <c r="S109" s="9" t="str">
        <f t="shared" si="4"/>
        <v>Oceania</v>
      </c>
    </row>
    <row r="110" spans="1:19" x14ac:dyDescent="0.25">
      <c r="R110" s="23">
        <f t="shared" ca="1" si="3"/>
        <v>0.12749505105093545</v>
      </c>
      <c r="S110" s="9" t="str">
        <f t="shared" si="4"/>
        <v>Latin America and the Caribbean</v>
      </c>
    </row>
    <row r="111" spans="1:19" x14ac:dyDescent="0.25">
      <c r="R111" s="23">
        <f t="shared" ca="1" si="3"/>
        <v>1.2118850014760194E-2</v>
      </c>
      <c r="S111" s="9" t="str">
        <f>C29</f>
        <v>Europe and Northern America</v>
      </c>
    </row>
    <row r="112" spans="1:19" x14ac:dyDescent="0.25">
      <c r="R112" s="23">
        <f ca="1">SUMPRODUCT(AX1538:AX1764,D1070:D1296)/SUM(D1070:D1296)</f>
        <v>0.24654567304179592</v>
      </c>
      <c r="S112" t="s">
        <v>287</v>
      </c>
    </row>
    <row r="121" spans="1:16" x14ac:dyDescent="0.25">
      <c r="A121" t="s">
        <v>286</v>
      </c>
    </row>
    <row r="125" spans="1:16" x14ac:dyDescent="0.25">
      <c r="O125" t="s">
        <v>283</v>
      </c>
    </row>
    <row r="126" spans="1:16" x14ac:dyDescent="0.25">
      <c r="O126" s="9">
        <f>A59</f>
        <v>2015</v>
      </c>
      <c r="P126" s="25">
        <f ca="1">R93</f>
        <v>0.42865339163252431</v>
      </c>
    </row>
    <row r="127" spans="1:16" x14ac:dyDescent="0.25">
      <c r="O127" s="9">
        <f>B59</f>
        <v>2030</v>
      </c>
      <c r="P127" s="25">
        <f ca="1">R112</f>
        <v>0.24654567304179592</v>
      </c>
    </row>
    <row r="128" spans="1:16" x14ac:dyDescent="0.25">
      <c r="O128" s="9">
        <f>C59</f>
        <v>2050</v>
      </c>
      <c r="P128" s="23">
        <f ca="1">SUMPRODUCT(AX1778:AX2004,E1070:E1296)/SUM(E1070:E1296)</f>
        <v>8.0683345657464933E-2</v>
      </c>
    </row>
    <row r="129" spans="1:21" x14ac:dyDescent="0.25">
      <c r="O129" s="9">
        <f>D59</f>
        <v>2070</v>
      </c>
      <c r="P129" s="23">
        <f ca="1">SUMPRODUCT(AX2018:AX2244,F1070:F1296)/SUM(F1070:F1296)</f>
        <v>1.9400197773964779E-2</v>
      </c>
    </row>
    <row r="140" spans="1:21" x14ac:dyDescent="0.25">
      <c r="A140" s="1" t="s">
        <v>290</v>
      </c>
    </row>
    <row r="141" spans="1:21" x14ac:dyDescent="0.25">
      <c r="A141" t="s">
        <v>1</v>
      </c>
      <c r="C141" s="2" t="s">
        <v>0</v>
      </c>
      <c r="D141" s="2" t="s">
        <v>0</v>
      </c>
      <c r="E141" s="2" t="s">
        <v>0</v>
      </c>
      <c r="F141" s="2" t="s">
        <v>0</v>
      </c>
      <c r="G141" s="2" t="s">
        <v>0</v>
      </c>
      <c r="H141" s="2" t="s">
        <v>0</v>
      </c>
      <c r="I141" s="2" t="s">
        <v>0</v>
      </c>
      <c r="J141" s="2" t="s">
        <v>314</v>
      </c>
      <c r="K141" s="2" t="s">
        <v>314</v>
      </c>
      <c r="L141" s="2" t="s">
        <v>314</v>
      </c>
      <c r="M141" s="2" t="s">
        <v>314</v>
      </c>
      <c r="N141" s="2" t="s">
        <v>314</v>
      </c>
      <c r="O141" s="2" t="s">
        <v>314</v>
      </c>
      <c r="P141" s="2" t="s">
        <v>315</v>
      </c>
      <c r="Q141" s="2" t="s">
        <v>315</v>
      </c>
      <c r="R141" s="2" t="s">
        <v>315</v>
      </c>
      <c r="S141" s="2" t="s">
        <v>315</v>
      </c>
      <c r="T141" s="2" t="s">
        <v>315</v>
      </c>
      <c r="U141" s="2" t="s">
        <v>315</v>
      </c>
    </row>
    <row r="142" spans="1:21" x14ac:dyDescent="0.25">
      <c r="A142" t="s">
        <v>3</v>
      </c>
      <c r="C142" s="2" t="s">
        <v>4</v>
      </c>
      <c r="D142" s="2" t="s">
        <v>4</v>
      </c>
      <c r="E142" s="2" t="s">
        <v>4</v>
      </c>
      <c r="F142" s="2" t="s">
        <v>4</v>
      </c>
      <c r="G142" s="2" t="s">
        <v>240</v>
      </c>
      <c r="H142" s="2" t="s">
        <v>240</v>
      </c>
      <c r="I142" s="2" t="s">
        <v>240</v>
      </c>
      <c r="J142" s="2" t="s">
        <v>4</v>
      </c>
      <c r="K142" s="2" t="s">
        <v>4</v>
      </c>
      <c r="L142" s="2" t="s">
        <v>4</v>
      </c>
      <c r="M142" s="2" t="s">
        <v>240</v>
      </c>
      <c r="N142" s="2" t="s">
        <v>240</v>
      </c>
      <c r="O142" s="2" t="s">
        <v>240</v>
      </c>
      <c r="P142" s="2" t="s">
        <v>4</v>
      </c>
      <c r="Q142" s="2" t="s">
        <v>4</v>
      </c>
      <c r="R142" s="2" t="s">
        <v>4</v>
      </c>
      <c r="S142" s="2" t="s">
        <v>240</v>
      </c>
      <c r="T142" s="2" t="s">
        <v>240</v>
      </c>
      <c r="U142" s="2" t="s">
        <v>240</v>
      </c>
    </row>
    <row r="143" spans="1:21" x14ac:dyDescent="0.25">
      <c r="A143" t="s">
        <v>2</v>
      </c>
      <c r="C143" s="2" t="s">
        <v>257</v>
      </c>
      <c r="D143" s="2" t="s">
        <v>257</v>
      </c>
      <c r="E143" s="2" t="s">
        <v>292</v>
      </c>
      <c r="F143" s="2" t="s">
        <v>240</v>
      </c>
      <c r="G143" s="2" t="s">
        <v>257</v>
      </c>
      <c r="H143" s="2" t="s">
        <v>292</v>
      </c>
      <c r="I143" s="2" t="s">
        <v>240</v>
      </c>
      <c r="J143" s="2" t="s">
        <v>257</v>
      </c>
      <c r="K143" s="2" t="s">
        <v>292</v>
      </c>
      <c r="L143" s="2" t="s">
        <v>240</v>
      </c>
      <c r="M143" s="2" t="s">
        <v>257</v>
      </c>
      <c r="N143" s="2" t="s">
        <v>292</v>
      </c>
      <c r="O143" s="2" t="s">
        <v>240</v>
      </c>
      <c r="P143" s="2" t="s">
        <v>257</v>
      </c>
      <c r="Q143" s="2" t="s">
        <v>292</v>
      </c>
      <c r="R143" s="2" t="s">
        <v>240</v>
      </c>
      <c r="S143" s="2" t="s">
        <v>257</v>
      </c>
      <c r="T143" s="2" t="s">
        <v>292</v>
      </c>
      <c r="U143" s="2" t="s">
        <v>240</v>
      </c>
    </row>
    <row r="144" spans="1:21" x14ac:dyDescent="0.25">
      <c r="A144" t="s">
        <v>5</v>
      </c>
      <c r="C144" s="2" t="s">
        <v>6</v>
      </c>
      <c r="D144" s="2" t="s">
        <v>240</v>
      </c>
      <c r="E144" s="2" t="s">
        <v>240</v>
      </c>
      <c r="F144" s="2" t="s">
        <v>240</v>
      </c>
      <c r="G144" s="2" t="s">
        <v>240</v>
      </c>
      <c r="H144" s="2" t="s">
        <v>240</v>
      </c>
      <c r="I144" s="2" t="s">
        <v>240</v>
      </c>
      <c r="J144" s="2" t="s">
        <v>240</v>
      </c>
      <c r="K144" s="2" t="s">
        <v>240</v>
      </c>
      <c r="L144" s="2" t="s">
        <v>240</v>
      </c>
      <c r="M144" s="2" t="s">
        <v>240</v>
      </c>
      <c r="N144" s="2" t="s">
        <v>240</v>
      </c>
      <c r="O144" s="2" t="s">
        <v>240</v>
      </c>
      <c r="P144" s="2" t="s">
        <v>240</v>
      </c>
      <c r="Q144" s="2" t="s">
        <v>240</v>
      </c>
      <c r="R144" s="2" t="s">
        <v>240</v>
      </c>
      <c r="S144" s="2" t="s">
        <v>240</v>
      </c>
      <c r="T144" s="2" t="s">
        <v>240</v>
      </c>
      <c r="U144" s="2" t="s">
        <v>240</v>
      </c>
    </row>
    <row r="145" spans="1:21" x14ac:dyDescent="0.25">
      <c r="C145" s="2"/>
      <c r="D145" s="2"/>
    </row>
    <row r="146" spans="1:21" x14ac:dyDescent="0.25">
      <c r="A146" t="s">
        <v>7</v>
      </c>
      <c r="B146" t="s">
        <v>8</v>
      </c>
      <c r="C146" s="5">
        <v>61.191540000000003</v>
      </c>
      <c r="D146" s="5">
        <v>33.0227</v>
      </c>
      <c r="E146" s="5">
        <v>34.7973</v>
      </c>
      <c r="F146" s="5">
        <v>31.248100000000001</v>
      </c>
      <c r="G146" s="5">
        <v>39.051000000000002</v>
      </c>
      <c r="H146" s="5">
        <v>40.057099999999998</v>
      </c>
      <c r="I146" s="5">
        <v>38.044899999999998</v>
      </c>
      <c r="J146" s="5">
        <v>33.0227</v>
      </c>
      <c r="K146" s="5">
        <v>34.7973</v>
      </c>
      <c r="L146" s="5">
        <v>31.248100000000001</v>
      </c>
      <c r="M146" s="5">
        <v>39.051000000000002</v>
      </c>
      <c r="N146" s="5">
        <v>40.057099999999998</v>
      </c>
      <c r="O146" s="5">
        <v>38.044899999999998</v>
      </c>
      <c r="P146" s="5">
        <v>13.317299999999999</v>
      </c>
      <c r="Q146" s="5">
        <v>14.2783</v>
      </c>
      <c r="R146" s="5">
        <v>12.356299999999999</v>
      </c>
      <c r="S146" s="5">
        <v>16.268899999999999</v>
      </c>
      <c r="T146" s="5">
        <v>16.621500000000001</v>
      </c>
      <c r="U146" s="5">
        <v>15.9162</v>
      </c>
    </row>
    <row r="147" spans="1:21" x14ac:dyDescent="0.25">
      <c r="A147" t="s">
        <v>9</v>
      </c>
      <c r="B147" t="s">
        <v>10</v>
      </c>
      <c r="C147" s="5">
        <v>99.413499999999999</v>
      </c>
      <c r="D147" s="5">
        <v>74.998279999999994</v>
      </c>
      <c r="E147" s="5">
        <v>75.981099999999998</v>
      </c>
      <c r="F147" s="5">
        <v>74.0154</v>
      </c>
      <c r="G147" s="5">
        <v>73.667199999999994</v>
      </c>
      <c r="H147" s="5">
        <v>73.770099999999999</v>
      </c>
      <c r="I147" s="5">
        <v>73.564300000000003</v>
      </c>
      <c r="J147" s="5">
        <v>74.9983</v>
      </c>
      <c r="K147" s="5">
        <v>75.981099999999998</v>
      </c>
      <c r="L147" s="5">
        <v>74.0154</v>
      </c>
      <c r="M147" s="5">
        <v>73.667199999999994</v>
      </c>
      <c r="N147" s="5">
        <v>73.770099999999999</v>
      </c>
      <c r="O147" s="5">
        <v>73.564300000000003</v>
      </c>
      <c r="P147" s="5">
        <v>50.214199999999998</v>
      </c>
      <c r="Q147" s="5">
        <v>62.245100000000001</v>
      </c>
      <c r="R147" s="5">
        <v>38.034700000000001</v>
      </c>
      <c r="S147" s="5">
        <v>54.010899999999999</v>
      </c>
      <c r="T147" s="5">
        <v>56.223500000000001</v>
      </c>
      <c r="U147" s="5">
        <v>51.759599999999999</v>
      </c>
    </row>
    <row r="148" spans="1:21" x14ac:dyDescent="0.25">
      <c r="A148" t="s">
        <v>11</v>
      </c>
      <c r="B148" t="s">
        <v>12</v>
      </c>
      <c r="C148" s="5">
        <v>94.819299999999998</v>
      </c>
      <c r="D148" s="5">
        <v>48.984679999999997</v>
      </c>
      <c r="E148" s="5">
        <v>54.503900000000002</v>
      </c>
      <c r="F148" s="5">
        <v>43.465499999999999</v>
      </c>
      <c r="G148" s="5">
        <v>40.0381</v>
      </c>
      <c r="H148" s="5">
        <v>41.134399999999999</v>
      </c>
      <c r="I148" s="5">
        <v>39.102899999999998</v>
      </c>
      <c r="J148" s="5">
        <v>48.984699999999997</v>
      </c>
      <c r="K148" s="5">
        <v>54.503900000000002</v>
      </c>
      <c r="L148" s="5">
        <v>43.465499999999999</v>
      </c>
      <c r="M148" s="5">
        <v>40.0381</v>
      </c>
      <c r="N148" s="5">
        <v>41.134399999999999</v>
      </c>
      <c r="O148" s="5">
        <v>39.102899999999998</v>
      </c>
      <c r="P148" s="5">
        <v>22.556899999999999</v>
      </c>
      <c r="Q148" s="5">
        <v>29.067499999999999</v>
      </c>
      <c r="R148" s="5">
        <v>16.624300000000002</v>
      </c>
      <c r="S148" s="5">
        <v>26.5886</v>
      </c>
      <c r="T148" s="5">
        <v>28.131599999999999</v>
      </c>
      <c r="U148" s="5">
        <v>25.1936</v>
      </c>
    </row>
    <row r="149" spans="1:21" x14ac:dyDescent="0.25">
      <c r="A149" t="s">
        <v>13</v>
      </c>
      <c r="B149" t="s">
        <v>14</v>
      </c>
      <c r="C149" s="5">
        <v>99.480230000000006</v>
      </c>
      <c r="D149" s="5">
        <v>94.633750000000006</v>
      </c>
      <c r="E149" s="5">
        <v>96.540400000000005</v>
      </c>
      <c r="F149" s="5">
        <v>92.727099999999993</v>
      </c>
      <c r="G149" s="5">
        <v>89.860100000000003</v>
      </c>
      <c r="H149" s="5">
        <v>90.4602</v>
      </c>
      <c r="I149" s="5">
        <v>89.259900000000002</v>
      </c>
      <c r="J149" s="5">
        <v>94.633799999999994</v>
      </c>
      <c r="K149" s="5">
        <v>96.540400000000005</v>
      </c>
      <c r="L149" s="5">
        <v>92.727099999999993</v>
      </c>
      <c r="M149" s="5">
        <v>89.860100000000003</v>
      </c>
      <c r="N149" s="5">
        <v>90.4602</v>
      </c>
      <c r="O149" s="5">
        <v>89.259900000000002</v>
      </c>
      <c r="P149" s="5">
        <v>79.036900000000003</v>
      </c>
      <c r="Q149" s="5">
        <v>83.7547</v>
      </c>
      <c r="R149" s="5">
        <v>74.319199999999995</v>
      </c>
      <c r="S149" s="5">
        <v>82.821899999999999</v>
      </c>
      <c r="T149" s="5">
        <v>83.731999999999999</v>
      </c>
      <c r="U149" s="5">
        <v>81.911699999999996</v>
      </c>
    </row>
    <row r="150" spans="1:21" x14ac:dyDescent="0.25">
      <c r="A150" t="s">
        <v>15</v>
      </c>
      <c r="B150" t="s">
        <v>10</v>
      </c>
      <c r="C150" s="5">
        <v>99.820580000000007</v>
      </c>
      <c r="D150" s="5">
        <v>93.392849999999996</v>
      </c>
      <c r="E150" s="5">
        <v>94.616699999999994</v>
      </c>
      <c r="F150" s="5">
        <v>92.168999999999997</v>
      </c>
      <c r="G150" s="5">
        <v>88.836699999999993</v>
      </c>
      <c r="H150" s="5">
        <v>88.960899999999995</v>
      </c>
      <c r="I150" s="5">
        <v>88.712599999999995</v>
      </c>
      <c r="J150" s="5">
        <v>93.392899999999997</v>
      </c>
      <c r="K150" s="5">
        <v>94.616699999999994</v>
      </c>
      <c r="L150" s="5">
        <v>92.168999999999997</v>
      </c>
      <c r="M150" s="5">
        <v>88.836699999999993</v>
      </c>
      <c r="N150" s="5">
        <v>88.960899999999995</v>
      </c>
      <c r="O150" s="5">
        <v>88.712599999999995</v>
      </c>
      <c r="P150" s="5">
        <v>76.656300000000002</v>
      </c>
      <c r="Q150" s="5">
        <v>82.850999999999999</v>
      </c>
      <c r="R150" s="5">
        <v>70.461600000000004</v>
      </c>
      <c r="S150" s="5">
        <v>80.411100000000005</v>
      </c>
      <c r="T150" s="5">
        <v>80.856099999999998</v>
      </c>
      <c r="U150" s="5">
        <v>79.965999999999994</v>
      </c>
    </row>
    <row r="151" spans="1:21" x14ac:dyDescent="0.25">
      <c r="A151" t="s">
        <v>16</v>
      </c>
      <c r="B151" t="s">
        <v>17</v>
      </c>
      <c r="C151" s="5">
        <v>66.344059999999999</v>
      </c>
      <c r="D151" s="5">
        <v>19.73676</v>
      </c>
      <c r="E151" s="5">
        <v>21.9588</v>
      </c>
      <c r="F151" s="5">
        <v>17.514700000000001</v>
      </c>
      <c r="G151" s="5">
        <v>28.0945</v>
      </c>
      <c r="H151" s="5">
        <v>30.227799999999998</v>
      </c>
      <c r="I151" s="5">
        <v>25.961099999999998</v>
      </c>
      <c r="J151" s="5">
        <v>19.736799999999999</v>
      </c>
      <c r="K151" s="5">
        <v>21.9588</v>
      </c>
      <c r="L151" s="5">
        <v>17.514700000000001</v>
      </c>
      <c r="M151" s="5">
        <v>28.0945</v>
      </c>
      <c r="N151" s="5">
        <v>30.227799999999998</v>
      </c>
      <c r="O151" s="5">
        <v>25.961099999999998</v>
      </c>
      <c r="P151" s="5">
        <v>18.1921</v>
      </c>
      <c r="Q151" s="5">
        <v>20.828299999999999</v>
      </c>
      <c r="R151" s="5">
        <v>15.555899999999999</v>
      </c>
      <c r="S151" s="5">
        <v>21.205400000000001</v>
      </c>
      <c r="T151" s="5">
        <v>22.3291</v>
      </c>
      <c r="U151" s="5">
        <v>20.081700000000001</v>
      </c>
    </row>
    <row r="152" spans="1:21" x14ac:dyDescent="0.25">
      <c r="A152" t="s">
        <v>18</v>
      </c>
      <c r="B152" t="s">
        <v>19</v>
      </c>
      <c r="C152" s="5">
        <v>98.563509999999994</v>
      </c>
      <c r="D152" s="5">
        <v>68.014380000000003</v>
      </c>
      <c r="E152" s="5">
        <v>72.787000000000006</v>
      </c>
      <c r="F152" s="5">
        <v>63.241799999999998</v>
      </c>
      <c r="G152" s="5">
        <v>67.907799999999995</v>
      </c>
      <c r="H152" s="5">
        <v>64.103899999999996</v>
      </c>
      <c r="I152" s="5">
        <v>71.711699999999993</v>
      </c>
      <c r="J152" s="5">
        <v>68.014399999999995</v>
      </c>
      <c r="K152" s="5">
        <v>72.787000000000006</v>
      </c>
      <c r="L152" s="5">
        <v>63.241799999999998</v>
      </c>
      <c r="M152" s="5">
        <v>67.907799999999995</v>
      </c>
      <c r="N152" s="5">
        <v>64.103899999999996</v>
      </c>
      <c r="O152" s="5">
        <v>71.711699999999993</v>
      </c>
      <c r="P152" s="5">
        <v>51.613300000000002</v>
      </c>
      <c r="Q152" s="5">
        <v>56.557099999999998</v>
      </c>
      <c r="R152" s="5">
        <v>46.669400000000003</v>
      </c>
      <c r="S152" s="5">
        <v>55.050400000000003</v>
      </c>
      <c r="T152" s="5">
        <v>51.992899999999999</v>
      </c>
      <c r="U152" s="5">
        <v>58.107999999999997</v>
      </c>
    </row>
    <row r="153" spans="1:21" x14ac:dyDescent="0.25">
      <c r="A153" t="s">
        <v>20</v>
      </c>
      <c r="B153" t="s">
        <v>19</v>
      </c>
      <c r="C153" s="5">
        <v>98.204669999999993</v>
      </c>
      <c r="D153" s="5">
        <v>65.696950000000001</v>
      </c>
      <c r="E153" s="5">
        <v>70.307000000000002</v>
      </c>
      <c r="F153" s="5">
        <v>61.087000000000003</v>
      </c>
      <c r="G153" s="5">
        <v>65.996600000000001</v>
      </c>
      <c r="H153" s="5">
        <v>62.299799999999998</v>
      </c>
      <c r="I153" s="5">
        <v>69.6935</v>
      </c>
      <c r="J153" s="5">
        <v>65.697000000000003</v>
      </c>
      <c r="K153" s="5">
        <v>70.307000000000002</v>
      </c>
      <c r="L153" s="5">
        <v>61.087000000000003</v>
      </c>
      <c r="M153" s="5">
        <v>65.996600000000001</v>
      </c>
      <c r="N153" s="5">
        <v>62.299799999999998</v>
      </c>
      <c r="O153" s="5">
        <v>69.6935</v>
      </c>
      <c r="P153" s="5">
        <v>49.414299999999997</v>
      </c>
      <c r="Q153" s="5">
        <v>54.147500000000001</v>
      </c>
      <c r="R153" s="5">
        <v>44.681100000000001</v>
      </c>
      <c r="S153" s="5">
        <v>52.823599999999999</v>
      </c>
      <c r="T153" s="5">
        <v>49.889699999999998</v>
      </c>
      <c r="U153" s="5">
        <v>55.7575</v>
      </c>
    </row>
    <row r="154" spans="1:21" x14ac:dyDescent="0.25">
      <c r="A154" t="s">
        <v>21</v>
      </c>
      <c r="B154" t="s">
        <v>19</v>
      </c>
      <c r="C154" s="5">
        <v>97.552539999999993</v>
      </c>
      <c r="D154" s="5">
        <v>59.009369999999997</v>
      </c>
      <c r="E154" s="5">
        <v>62.888199999999998</v>
      </c>
      <c r="F154" s="5">
        <v>54.783999999999999</v>
      </c>
      <c r="G154" s="5">
        <v>60.4816</v>
      </c>
      <c r="H154" s="5">
        <v>57.093600000000002</v>
      </c>
      <c r="I154" s="5">
        <v>63.869500000000002</v>
      </c>
      <c r="J154" s="5">
        <v>76.819999999999993</v>
      </c>
      <c r="K154" s="5">
        <v>78.476799999999997</v>
      </c>
      <c r="L154" s="5">
        <v>73.147099999999995</v>
      </c>
      <c r="M154" s="5">
        <v>63.935899999999997</v>
      </c>
      <c r="N154" s="5">
        <v>60.861800000000002</v>
      </c>
      <c r="O154" s="5">
        <v>66.737200000000001</v>
      </c>
      <c r="P154" s="5">
        <v>59.643700000000003</v>
      </c>
      <c r="Q154" s="5">
        <v>63.357700000000001</v>
      </c>
      <c r="R154" s="5">
        <v>54.534799999999997</v>
      </c>
      <c r="S154" s="5">
        <v>53.264099999999999</v>
      </c>
      <c r="T154" s="5">
        <v>49.400799999999997</v>
      </c>
      <c r="U154" s="5">
        <v>56.454000000000001</v>
      </c>
    </row>
    <row r="155" spans="1:21" x14ac:dyDescent="0.25">
      <c r="A155" t="s">
        <v>22</v>
      </c>
      <c r="B155" t="s">
        <v>12</v>
      </c>
      <c r="C155" s="5">
        <v>99.092680000000001</v>
      </c>
      <c r="D155" s="5">
        <v>75.414450000000002</v>
      </c>
      <c r="E155" s="5">
        <v>83.911500000000004</v>
      </c>
      <c r="F155" s="5">
        <v>66.917400000000001</v>
      </c>
      <c r="G155" s="5">
        <v>70.986400000000003</v>
      </c>
      <c r="H155" s="5">
        <v>72.183700000000002</v>
      </c>
      <c r="I155" s="5">
        <v>69.981300000000005</v>
      </c>
      <c r="J155" s="5">
        <v>75.414500000000004</v>
      </c>
      <c r="K155" s="5">
        <v>83.911500000000004</v>
      </c>
      <c r="L155" s="5">
        <v>66.917400000000001</v>
      </c>
      <c r="M155" s="5">
        <v>70.986400000000003</v>
      </c>
      <c r="N155" s="5">
        <v>72.183700000000002</v>
      </c>
      <c r="O155" s="5">
        <v>69.981300000000005</v>
      </c>
      <c r="P155" s="5">
        <v>59.639899999999997</v>
      </c>
      <c r="Q155" s="5">
        <v>70.991799999999998</v>
      </c>
      <c r="R155" s="5">
        <v>48.287999999999997</v>
      </c>
      <c r="S155" s="5">
        <v>75.799700000000001</v>
      </c>
      <c r="T155" s="5">
        <v>78.439700000000002</v>
      </c>
      <c r="U155" s="5">
        <v>69.833500000000001</v>
      </c>
    </row>
    <row r="156" spans="1:21" x14ac:dyDescent="0.25">
      <c r="A156" t="s">
        <v>23</v>
      </c>
      <c r="B156" t="s">
        <v>19</v>
      </c>
      <c r="C156" s="5">
        <v>98.931849999999997</v>
      </c>
      <c r="D156" s="5">
        <v>70.980320000000006</v>
      </c>
      <c r="E156" s="5">
        <v>75.961100000000002</v>
      </c>
      <c r="F156" s="5">
        <v>65.999600000000001</v>
      </c>
      <c r="G156" s="5">
        <v>70.353700000000003</v>
      </c>
      <c r="H156" s="5">
        <v>66.412800000000004</v>
      </c>
      <c r="I156" s="5">
        <v>74.294600000000003</v>
      </c>
      <c r="J156" s="5">
        <v>70.9803</v>
      </c>
      <c r="K156" s="5">
        <v>75.961100000000002</v>
      </c>
      <c r="L156" s="5">
        <v>65.999600000000001</v>
      </c>
      <c r="M156" s="5">
        <v>70.353700000000003</v>
      </c>
      <c r="N156" s="5">
        <v>66.412800000000004</v>
      </c>
      <c r="O156" s="5">
        <v>74.294600000000003</v>
      </c>
      <c r="P156" s="5">
        <v>54.483899999999998</v>
      </c>
      <c r="Q156" s="5">
        <v>59.702800000000003</v>
      </c>
      <c r="R156" s="5">
        <v>49.265099999999997</v>
      </c>
      <c r="S156" s="5">
        <v>57.957500000000003</v>
      </c>
      <c r="T156" s="5">
        <v>54.738500000000002</v>
      </c>
      <c r="U156" s="5">
        <v>61.176600000000001</v>
      </c>
    </row>
    <row r="157" spans="1:21" x14ac:dyDescent="0.25">
      <c r="A157" t="s">
        <v>24</v>
      </c>
      <c r="B157" t="s">
        <v>14</v>
      </c>
      <c r="C157" s="5">
        <v>99.401529999999994</v>
      </c>
      <c r="D157" s="5">
        <v>92.304259999999999</v>
      </c>
      <c r="E157" s="5">
        <v>94.121099999999998</v>
      </c>
      <c r="F157" s="5">
        <v>90.246200000000002</v>
      </c>
      <c r="G157" s="5">
        <v>90.028000000000006</v>
      </c>
      <c r="H157" s="5">
        <v>90.028000000000006</v>
      </c>
      <c r="I157" s="5">
        <v>89.842299999999994</v>
      </c>
      <c r="J157" s="5">
        <v>92.304299999999998</v>
      </c>
      <c r="K157" s="5">
        <v>94.121099999999998</v>
      </c>
      <c r="L157" s="5">
        <v>90.246200000000002</v>
      </c>
      <c r="M157" s="5">
        <v>90.028000000000006</v>
      </c>
      <c r="N157" s="5">
        <v>90.028000000000006</v>
      </c>
      <c r="O157" s="5">
        <v>89.842299999999994</v>
      </c>
      <c r="P157" s="5">
        <v>82.464600000000004</v>
      </c>
      <c r="Q157" s="5">
        <v>86.744100000000003</v>
      </c>
      <c r="R157" s="5">
        <v>76.873099999999994</v>
      </c>
      <c r="S157" s="5">
        <v>87.900499999999994</v>
      </c>
      <c r="T157" s="5">
        <v>87.900499999999994</v>
      </c>
      <c r="U157" s="5">
        <v>87.155000000000001</v>
      </c>
    </row>
    <row r="158" spans="1:21" x14ac:dyDescent="0.25">
      <c r="A158" t="s">
        <v>25</v>
      </c>
      <c r="B158" t="s">
        <v>10</v>
      </c>
      <c r="C158" s="5">
        <v>99.887540000000001</v>
      </c>
      <c r="D158" s="5">
        <v>96.860950000000003</v>
      </c>
      <c r="E158" s="5">
        <v>97.523799999999994</v>
      </c>
      <c r="F158" s="5">
        <v>95.998099999999994</v>
      </c>
      <c r="G158" s="5">
        <v>95.352699999999999</v>
      </c>
      <c r="H158" s="5">
        <v>95.067999999999998</v>
      </c>
      <c r="I158" s="5">
        <v>95.39</v>
      </c>
      <c r="J158" s="5">
        <v>96.861000000000004</v>
      </c>
      <c r="K158" s="5">
        <v>97.523799999999994</v>
      </c>
      <c r="L158" s="5">
        <v>95.998099999999994</v>
      </c>
      <c r="M158" s="5">
        <v>95.352699999999999</v>
      </c>
      <c r="N158" s="5">
        <v>95.067999999999998</v>
      </c>
      <c r="O158" s="5">
        <v>95.39</v>
      </c>
      <c r="P158" s="5">
        <v>78.239500000000007</v>
      </c>
      <c r="Q158" s="5">
        <v>80.597300000000004</v>
      </c>
      <c r="R158" s="5">
        <v>75.780900000000003</v>
      </c>
      <c r="S158" s="5">
        <v>83.055999999999997</v>
      </c>
      <c r="T158" s="5">
        <v>79.845200000000006</v>
      </c>
      <c r="U158" s="5">
        <v>86.161299999999997</v>
      </c>
    </row>
    <row r="159" spans="1:21" x14ac:dyDescent="0.25">
      <c r="A159" t="s">
        <v>26</v>
      </c>
      <c r="B159" t="s">
        <v>12</v>
      </c>
      <c r="C159" s="5">
        <v>98.504630000000006</v>
      </c>
      <c r="D159" s="5">
        <v>80.643950000000004</v>
      </c>
      <c r="E159" s="5">
        <v>82.984999999999999</v>
      </c>
      <c r="F159" s="5">
        <v>78.506500000000003</v>
      </c>
      <c r="G159" s="5">
        <v>70.388599999999997</v>
      </c>
      <c r="H159" s="5">
        <v>71.675600000000003</v>
      </c>
      <c r="I159" s="5">
        <v>69.1785</v>
      </c>
      <c r="J159" s="5">
        <v>80.644000000000005</v>
      </c>
      <c r="K159" s="5">
        <v>82.984999999999999</v>
      </c>
      <c r="L159" s="5">
        <v>78.506500000000003</v>
      </c>
      <c r="M159" s="5">
        <v>70.388599999999997</v>
      </c>
      <c r="N159" s="5">
        <v>71.675600000000003</v>
      </c>
      <c r="O159" s="5">
        <v>69.1785</v>
      </c>
      <c r="P159" s="5">
        <v>29.698799999999999</v>
      </c>
      <c r="Q159" s="5">
        <v>34.717100000000002</v>
      </c>
      <c r="R159" s="5">
        <v>24.433800000000002</v>
      </c>
      <c r="S159" s="5">
        <v>68.777100000000004</v>
      </c>
      <c r="T159" s="5">
        <v>65.826499999999996</v>
      </c>
      <c r="U159" s="5">
        <v>70.384600000000006</v>
      </c>
    </row>
    <row r="160" spans="1:21" x14ac:dyDescent="0.25">
      <c r="A160" t="s">
        <v>27</v>
      </c>
      <c r="B160" t="s">
        <v>19</v>
      </c>
      <c r="C160" s="5">
        <v>98.610730000000004</v>
      </c>
      <c r="D160" s="5">
        <v>68.354929999999996</v>
      </c>
      <c r="E160" s="5">
        <v>73.151399999999995</v>
      </c>
      <c r="F160" s="5">
        <v>63.558399999999999</v>
      </c>
      <c r="G160" s="5">
        <v>68.188599999999994</v>
      </c>
      <c r="H160" s="5">
        <v>64.369</v>
      </c>
      <c r="I160" s="5">
        <v>72.008300000000006</v>
      </c>
      <c r="J160" s="5">
        <v>68.354900000000001</v>
      </c>
      <c r="K160" s="5">
        <v>73.151399999999995</v>
      </c>
      <c r="L160" s="5">
        <v>63.558399999999999</v>
      </c>
      <c r="M160" s="5">
        <v>68.188599999999994</v>
      </c>
      <c r="N160" s="5">
        <v>64.369</v>
      </c>
      <c r="O160" s="5">
        <v>72.008300000000006</v>
      </c>
      <c r="P160" s="5">
        <v>51.939500000000002</v>
      </c>
      <c r="Q160" s="5">
        <v>56.9146</v>
      </c>
      <c r="R160" s="5">
        <v>46.964399999999998</v>
      </c>
      <c r="S160" s="5">
        <v>55.380800000000001</v>
      </c>
      <c r="T160" s="5">
        <v>52.304900000000004</v>
      </c>
      <c r="U160" s="5">
        <v>58.456800000000001</v>
      </c>
    </row>
    <row r="161" spans="1:21" x14ac:dyDescent="0.25">
      <c r="A161" t="s">
        <v>28</v>
      </c>
      <c r="B161" t="s">
        <v>12</v>
      </c>
      <c r="C161" s="5">
        <v>99.229429999999994</v>
      </c>
      <c r="D161" s="5">
        <v>76.31841</v>
      </c>
      <c r="E161" s="5">
        <v>84.917299999999997</v>
      </c>
      <c r="F161" s="5">
        <v>67.719499999999996</v>
      </c>
      <c r="G161" s="5">
        <v>72.033000000000001</v>
      </c>
      <c r="H161" s="5">
        <v>76.038300000000007</v>
      </c>
      <c r="I161" s="5">
        <v>67.793099999999995</v>
      </c>
      <c r="J161" s="5">
        <v>76.318399999999997</v>
      </c>
      <c r="K161" s="5">
        <v>84.917299999999997</v>
      </c>
      <c r="L161" s="5">
        <v>67.719499999999996</v>
      </c>
      <c r="M161" s="5">
        <v>72.033000000000001</v>
      </c>
      <c r="N161" s="5">
        <v>76.038300000000007</v>
      </c>
      <c r="O161" s="5">
        <v>67.793099999999995</v>
      </c>
      <c r="P161" s="5">
        <v>59.408099999999997</v>
      </c>
      <c r="Q161" s="5">
        <v>70.715900000000005</v>
      </c>
      <c r="R161" s="5">
        <v>48.100299999999997</v>
      </c>
      <c r="S161" s="5">
        <v>73.367800000000003</v>
      </c>
      <c r="T161" s="5">
        <v>78.227500000000006</v>
      </c>
      <c r="U161" s="5">
        <v>67.624700000000004</v>
      </c>
    </row>
    <row r="162" spans="1:21" x14ac:dyDescent="0.25">
      <c r="A162" t="s">
        <v>29</v>
      </c>
      <c r="B162" t="s">
        <v>8</v>
      </c>
      <c r="C162" s="5">
        <v>90.139240000000001</v>
      </c>
      <c r="D162" s="5">
        <v>54.105879999999999</v>
      </c>
      <c r="E162" s="5">
        <v>57.013500000000001</v>
      </c>
      <c r="F162" s="5">
        <v>51.198300000000003</v>
      </c>
      <c r="G162" s="5">
        <v>56.437800000000003</v>
      </c>
      <c r="H162" s="5">
        <v>57.891800000000003</v>
      </c>
      <c r="I162" s="5">
        <v>54.983800000000002</v>
      </c>
      <c r="J162" s="5">
        <v>54.105899999999998</v>
      </c>
      <c r="K162" s="5">
        <v>57.013500000000001</v>
      </c>
      <c r="L162" s="5">
        <v>51.198300000000003</v>
      </c>
      <c r="M162" s="5">
        <v>56.437800000000003</v>
      </c>
      <c r="N162" s="5">
        <v>57.891800000000003</v>
      </c>
      <c r="O162" s="5">
        <v>54.983800000000002</v>
      </c>
      <c r="P162" s="5">
        <v>29.999300000000002</v>
      </c>
      <c r="Q162" s="5">
        <v>32.164000000000001</v>
      </c>
      <c r="R162" s="5">
        <v>27.834599999999998</v>
      </c>
      <c r="S162" s="5">
        <v>33.162399999999998</v>
      </c>
      <c r="T162" s="5">
        <v>33.881300000000003</v>
      </c>
      <c r="U162" s="5">
        <v>32.4435</v>
      </c>
    </row>
    <row r="163" spans="1:21" x14ac:dyDescent="0.25">
      <c r="A163" t="s">
        <v>30</v>
      </c>
      <c r="B163" t="s">
        <v>19</v>
      </c>
      <c r="C163" s="5">
        <v>98.422169999999994</v>
      </c>
      <c r="D163" s="5">
        <v>63.684820000000002</v>
      </c>
      <c r="E163" s="5">
        <v>68.153599999999997</v>
      </c>
      <c r="F163" s="5">
        <v>59.216000000000001</v>
      </c>
      <c r="G163" s="5">
        <v>64.337299999999999</v>
      </c>
      <c r="H163" s="5">
        <v>60.733400000000003</v>
      </c>
      <c r="I163" s="5">
        <v>67.941199999999995</v>
      </c>
      <c r="J163" s="5">
        <v>63.684800000000003</v>
      </c>
      <c r="K163" s="5">
        <v>68.153599999999997</v>
      </c>
      <c r="L163" s="5">
        <v>59.216000000000001</v>
      </c>
      <c r="M163" s="5">
        <v>64.337299999999999</v>
      </c>
      <c r="N163" s="5">
        <v>60.733400000000003</v>
      </c>
      <c r="O163" s="5">
        <v>67.941199999999995</v>
      </c>
      <c r="P163" s="5">
        <v>47.443800000000003</v>
      </c>
      <c r="Q163" s="5">
        <v>51.988199999999999</v>
      </c>
      <c r="R163" s="5">
        <v>42.899299999999997</v>
      </c>
      <c r="S163" s="5">
        <v>50.828099999999999</v>
      </c>
      <c r="T163" s="5">
        <v>48.005000000000003</v>
      </c>
      <c r="U163" s="5">
        <v>53.6511</v>
      </c>
    </row>
    <row r="164" spans="1:21" x14ac:dyDescent="0.25">
      <c r="A164" t="s">
        <v>31</v>
      </c>
      <c r="B164" t="s">
        <v>10</v>
      </c>
      <c r="C164" s="5">
        <v>99.730059999999995</v>
      </c>
      <c r="D164" s="5">
        <v>86.801850000000002</v>
      </c>
      <c r="E164" s="5">
        <v>87.939400000000006</v>
      </c>
      <c r="F164" s="5">
        <v>85.664299999999997</v>
      </c>
      <c r="G164" s="5">
        <v>83.401300000000006</v>
      </c>
      <c r="H164" s="5">
        <v>83.517799999999994</v>
      </c>
      <c r="I164" s="5">
        <v>83.284800000000004</v>
      </c>
      <c r="J164" s="5">
        <v>86.8018</v>
      </c>
      <c r="K164" s="5">
        <v>87.939400000000006</v>
      </c>
      <c r="L164" s="5">
        <v>85.664299999999997</v>
      </c>
      <c r="M164" s="5">
        <v>83.401300000000006</v>
      </c>
      <c r="N164" s="5">
        <v>83.517799999999994</v>
      </c>
      <c r="O164" s="5">
        <v>83.284800000000004</v>
      </c>
      <c r="P164" s="5">
        <v>67.651700000000005</v>
      </c>
      <c r="Q164" s="5">
        <v>73.118700000000004</v>
      </c>
      <c r="R164" s="5">
        <v>62.184600000000003</v>
      </c>
      <c r="S164" s="5">
        <v>71.292299999999997</v>
      </c>
      <c r="T164" s="5">
        <v>71.686899999999994</v>
      </c>
      <c r="U164" s="5">
        <v>70.8977</v>
      </c>
    </row>
    <row r="165" spans="1:21" x14ac:dyDescent="0.25">
      <c r="A165" t="s">
        <v>32</v>
      </c>
      <c r="B165" t="s">
        <v>10</v>
      </c>
      <c r="C165" s="5">
        <v>99.856319999999997</v>
      </c>
      <c r="D165" s="5">
        <v>94.044219999999996</v>
      </c>
      <c r="E165" s="5">
        <v>95.276600000000002</v>
      </c>
      <c r="F165" s="5">
        <v>92.811800000000005</v>
      </c>
      <c r="G165" s="5">
        <v>89.373900000000006</v>
      </c>
      <c r="H165" s="5">
        <v>89.498800000000003</v>
      </c>
      <c r="I165" s="5">
        <v>89.248999999999995</v>
      </c>
      <c r="J165" s="5">
        <v>94.044200000000004</v>
      </c>
      <c r="K165" s="5">
        <v>95.276600000000002</v>
      </c>
      <c r="L165" s="5">
        <v>92.811800000000005</v>
      </c>
      <c r="M165" s="5">
        <v>89.373900000000006</v>
      </c>
      <c r="N165" s="5">
        <v>89.498800000000003</v>
      </c>
      <c r="O165" s="5">
        <v>89.248999999999995</v>
      </c>
      <c r="P165" s="5">
        <v>75.841899999999995</v>
      </c>
      <c r="Q165" s="5">
        <v>79.289100000000005</v>
      </c>
      <c r="R165" s="5">
        <v>72.4559</v>
      </c>
      <c r="S165" s="5">
        <v>78.675799999999995</v>
      </c>
      <c r="T165" s="5">
        <v>79.110900000000001</v>
      </c>
      <c r="U165" s="5">
        <v>78.118099999999998</v>
      </c>
    </row>
    <row r="166" spans="1:21" x14ac:dyDescent="0.25">
      <c r="A166" t="s">
        <v>33</v>
      </c>
      <c r="B166" t="s">
        <v>19</v>
      </c>
      <c r="C166" s="5">
        <v>84.973179999999999</v>
      </c>
      <c r="D166" s="5">
        <v>24.43863</v>
      </c>
      <c r="E166" s="5">
        <v>28.852799999999998</v>
      </c>
      <c r="F166" s="5">
        <v>21.234000000000002</v>
      </c>
      <c r="G166" s="5">
        <v>31.972000000000001</v>
      </c>
      <c r="H166" s="5">
        <v>30.181000000000001</v>
      </c>
      <c r="I166" s="5">
        <v>33.762900000000002</v>
      </c>
      <c r="J166" s="5">
        <v>24.438600000000001</v>
      </c>
      <c r="K166" s="5">
        <v>28.852799999999998</v>
      </c>
      <c r="L166" s="5">
        <v>21.234000000000002</v>
      </c>
      <c r="M166" s="5">
        <v>31.972000000000001</v>
      </c>
      <c r="N166" s="5">
        <v>30.181000000000001</v>
      </c>
      <c r="O166" s="5">
        <v>33.762900000000002</v>
      </c>
      <c r="P166" s="5">
        <v>22.651599999999998</v>
      </c>
      <c r="Q166" s="5">
        <v>24.821300000000001</v>
      </c>
      <c r="R166" s="5">
        <v>20.4818</v>
      </c>
      <c r="S166" s="5">
        <v>25.721499999999999</v>
      </c>
      <c r="T166" s="5">
        <v>24.292899999999999</v>
      </c>
      <c r="U166" s="5">
        <v>27.150099999999998</v>
      </c>
    </row>
    <row r="167" spans="1:21" x14ac:dyDescent="0.25">
      <c r="A167" t="s">
        <v>34</v>
      </c>
      <c r="B167" t="s">
        <v>17</v>
      </c>
      <c r="C167" s="5">
        <v>55.238509999999998</v>
      </c>
      <c r="D167" s="5">
        <v>6.115113</v>
      </c>
      <c r="E167" s="5">
        <v>6.8035800000000002</v>
      </c>
      <c r="F167" s="5">
        <v>5.4266500000000004</v>
      </c>
      <c r="G167" s="5">
        <v>16.861000000000001</v>
      </c>
      <c r="H167" s="5">
        <v>18.141400000000001</v>
      </c>
      <c r="I167" s="5">
        <v>15.5807</v>
      </c>
      <c r="J167" s="5">
        <v>3.34</v>
      </c>
      <c r="K167" s="5">
        <v>3.1800700000000002</v>
      </c>
      <c r="L167" s="5">
        <v>3.34</v>
      </c>
      <c r="M167" s="5">
        <v>4.4438300000000002</v>
      </c>
      <c r="N167" s="5">
        <v>3.2377699999999998</v>
      </c>
      <c r="O167" s="5">
        <v>4.7009999999999996</v>
      </c>
      <c r="P167" s="5">
        <v>2.4987200000000001</v>
      </c>
      <c r="Q167" s="5">
        <v>2.8608099999999999</v>
      </c>
      <c r="R167" s="5">
        <v>2.1366299999999998</v>
      </c>
      <c r="S167" s="5">
        <v>5.3130899999999999</v>
      </c>
      <c r="T167" s="5">
        <v>5.5946300000000004</v>
      </c>
      <c r="U167" s="5">
        <v>5.0315500000000002</v>
      </c>
    </row>
    <row r="168" spans="1:21" x14ac:dyDescent="0.25">
      <c r="A168" t="s">
        <v>35</v>
      </c>
      <c r="B168" t="s">
        <v>19</v>
      </c>
      <c r="C168" s="5">
        <v>99.568979999999996</v>
      </c>
      <c r="D168" s="5">
        <v>79.709819999999993</v>
      </c>
      <c r="E168" s="5">
        <v>85.303100000000001</v>
      </c>
      <c r="F168" s="5">
        <v>74.116500000000002</v>
      </c>
      <c r="G168" s="5">
        <v>77.552700000000002</v>
      </c>
      <c r="H168" s="5">
        <v>73.208500000000001</v>
      </c>
      <c r="I168" s="5">
        <v>81.896900000000002</v>
      </c>
      <c r="J168" s="5">
        <v>79.709800000000001</v>
      </c>
      <c r="K168" s="5">
        <v>85.303100000000001</v>
      </c>
      <c r="L168" s="5">
        <v>74.116500000000002</v>
      </c>
      <c r="M168" s="5">
        <v>77.552700000000002</v>
      </c>
      <c r="N168" s="5">
        <v>73.208500000000001</v>
      </c>
      <c r="O168" s="5">
        <v>81.896900000000002</v>
      </c>
      <c r="P168" s="5">
        <v>63.387999999999998</v>
      </c>
      <c r="Q168" s="5">
        <v>69.459699999999998</v>
      </c>
      <c r="R168" s="5">
        <v>57.316299999999998</v>
      </c>
      <c r="S168" s="5">
        <v>66.974500000000006</v>
      </c>
      <c r="T168" s="5">
        <v>63.2547</v>
      </c>
      <c r="U168" s="5">
        <v>70.694299999999998</v>
      </c>
    </row>
    <row r="169" spans="1:21" x14ac:dyDescent="0.25">
      <c r="A169" t="s">
        <v>36</v>
      </c>
      <c r="B169" t="s">
        <v>8</v>
      </c>
      <c r="C169" s="5">
        <v>96.900469999999999</v>
      </c>
      <c r="D169" s="5">
        <v>66.050290000000004</v>
      </c>
      <c r="E169" s="5">
        <v>69.599800000000002</v>
      </c>
      <c r="F169" s="5">
        <v>62.500799999999998</v>
      </c>
      <c r="G169" s="5">
        <v>66.287999999999997</v>
      </c>
      <c r="H169" s="5">
        <v>67.995800000000003</v>
      </c>
      <c r="I169" s="5">
        <v>64.580200000000005</v>
      </c>
      <c r="J169" s="5">
        <v>66.050299999999993</v>
      </c>
      <c r="K169" s="5">
        <v>69.599800000000002</v>
      </c>
      <c r="L169" s="5">
        <v>62.500799999999998</v>
      </c>
      <c r="M169" s="5">
        <v>66.287999999999997</v>
      </c>
      <c r="N169" s="5">
        <v>67.995800000000003</v>
      </c>
      <c r="O169" s="5">
        <v>64.580200000000005</v>
      </c>
      <c r="P169" s="5">
        <v>47.303100000000001</v>
      </c>
      <c r="Q169" s="5">
        <v>50.716500000000003</v>
      </c>
      <c r="R169" s="5">
        <v>43.889800000000001</v>
      </c>
      <c r="S169" s="5">
        <v>50.685699999999997</v>
      </c>
      <c r="T169" s="5">
        <v>51.784500000000001</v>
      </c>
      <c r="U169" s="5">
        <v>49.5869</v>
      </c>
    </row>
    <row r="170" spans="1:21" x14ac:dyDescent="0.25">
      <c r="A170" t="s">
        <v>37</v>
      </c>
      <c r="B170" t="s">
        <v>19</v>
      </c>
      <c r="C170" s="5">
        <v>91.195899999999995</v>
      </c>
      <c r="D170" s="5">
        <v>38.871650000000002</v>
      </c>
      <c r="E170" s="5">
        <v>41.599299999999999</v>
      </c>
      <c r="F170" s="5">
        <v>36.143999999999998</v>
      </c>
      <c r="G170" s="5">
        <v>43.874499999999998</v>
      </c>
      <c r="H170" s="5">
        <v>41.416800000000002</v>
      </c>
      <c r="I170" s="5">
        <v>46.3322</v>
      </c>
      <c r="J170" s="5">
        <v>49.88</v>
      </c>
      <c r="K170" s="5">
        <v>51.079500000000003</v>
      </c>
      <c r="L170" s="5">
        <v>46.146599999999999</v>
      </c>
      <c r="M170" s="5">
        <v>30.526399999999999</v>
      </c>
      <c r="N170" s="5">
        <v>29.1953</v>
      </c>
      <c r="O170" s="5">
        <v>32.474299999999999</v>
      </c>
      <c r="P170" s="5">
        <v>30.732399999999998</v>
      </c>
      <c r="Q170" s="5">
        <v>33.676200000000001</v>
      </c>
      <c r="R170" s="5">
        <v>27.788699999999999</v>
      </c>
      <c r="S170" s="5">
        <v>33.904800000000002</v>
      </c>
      <c r="T170" s="5">
        <v>32.021700000000003</v>
      </c>
      <c r="U170" s="5">
        <v>35.7879</v>
      </c>
    </row>
    <row r="171" spans="1:21" x14ac:dyDescent="0.25">
      <c r="A171" t="s">
        <v>38</v>
      </c>
      <c r="B171" t="s">
        <v>10</v>
      </c>
      <c r="C171" s="5">
        <v>99.306089999999998</v>
      </c>
      <c r="D171" s="5">
        <v>69.601070000000007</v>
      </c>
      <c r="E171" s="5">
        <v>70.513199999999998</v>
      </c>
      <c r="F171" s="5">
        <v>68.688999999999993</v>
      </c>
      <c r="G171" s="5">
        <v>69.216300000000004</v>
      </c>
      <c r="H171" s="5">
        <v>69.313000000000002</v>
      </c>
      <c r="I171" s="5">
        <v>69.119600000000005</v>
      </c>
      <c r="J171" s="5">
        <v>69.601100000000002</v>
      </c>
      <c r="K171" s="5">
        <v>70.513199999999998</v>
      </c>
      <c r="L171" s="5">
        <v>68.688999999999993</v>
      </c>
      <c r="M171" s="5">
        <v>69.216300000000004</v>
      </c>
      <c r="N171" s="5">
        <v>69.313000000000002</v>
      </c>
      <c r="O171" s="5">
        <v>69.119600000000005</v>
      </c>
      <c r="P171" s="5">
        <v>51.03</v>
      </c>
      <c r="Q171" s="5">
        <v>55.153799999999997</v>
      </c>
      <c r="R171" s="5">
        <v>46.906199999999998</v>
      </c>
      <c r="S171" s="5">
        <v>73.997200000000007</v>
      </c>
      <c r="T171" s="5">
        <v>74.406800000000004</v>
      </c>
      <c r="U171" s="5">
        <v>73.587599999999995</v>
      </c>
    </row>
    <row r="172" spans="1:21" x14ac:dyDescent="0.25">
      <c r="A172" t="s">
        <v>39</v>
      </c>
      <c r="B172" t="s">
        <v>17</v>
      </c>
      <c r="C172" s="5">
        <v>85.005700000000004</v>
      </c>
      <c r="D172" s="5">
        <v>25.727049999999998</v>
      </c>
      <c r="E172" s="5">
        <v>29.102599999999999</v>
      </c>
      <c r="F172" s="5">
        <v>22.301200000000001</v>
      </c>
      <c r="G172" s="5">
        <v>58.6905</v>
      </c>
      <c r="H172" s="5">
        <v>63.166400000000003</v>
      </c>
      <c r="I172" s="5">
        <v>54.220599999999997</v>
      </c>
      <c r="J172" s="5">
        <v>25.44</v>
      </c>
      <c r="K172" s="5">
        <v>21.744499999999999</v>
      </c>
      <c r="L172" s="5">
        <v>27.495799999999999</v>
      </c>
      <c r="M172" s="5">
        <v>30.163</v>
      </c>
      <c r="N172" s="5">
        <v>28.823699999999999</v>
      </c>
      <c r="O172" s="5">
        <v>31.562799999999999</v>
      </c>
      <c r="P172" s="5">
        <v>24.618099999999998</v>
      </c>
      <c r="Q172" s="5">
        <v>28.185500000000001</v>
      </c>
      <c r="R172" s="5">
        <v>21.050699999999999</v>
      </c>
      <c r="S172" s="5">
        <v>44.686100000000003</v>
      </c>
      <c r="T172" s="5">
        <v>48.243699999999997</v>
      </c>
      <c r="U172" s="5">
        <v>38.789099999999998</v>
      </c>
    </row>
    <row r="173" spans="1:21" x14ac:dyDescent="0.25">
      <c r="A173" t="s">
        <v>40</v>
      </c>
      <c r="B173" t="s">
        <v>19</v>
      </c>
      <c r="C173" s="5">
        <v>98.792649999999995</v>
      </c>
      <c r="D173" s="5">
        <v>68.056759999999997</v>
      </c>
      <c r="E173" s="5">
        <v>72.832400000000007</v>
      </c>
      <c r="F173" s="5">
        <v>63.281199999999998</v>
      </c>
      <c r="G173" s="5">
        <v>67.942700000000002</v>
      </c>
      <c r="H173" s="5">
        <v>64.136799999999994</v>
      </c>
      <c r="I173" s="5">
        <v>71.748599999999996</v>
      </c>
      <c r="J173" s="5">
        <v>82.65</v>
      </c>
      <c r="K173" s="5">
        <v>83.275800000000004</v>
      </c>
      <c r="L173" s="5">
        <v>80.760499999999993</v>
      </c>
      <c r="M173" s="5">
        <v>50.305399999999999</v>
      </c>
      <c r="N173" s="5">
        <v>48.223799999999997</v>
      </c>
      <c r="O173" s="5">
        <v>52.6203</v>
      </c>
      <c r="P173" s="5">
        <v>51.0777</v>
      </c>
      <c r="Q173" s="5">
        <v>55.645600000000002</v>
      </c>
      <c r="R173" s="5">
        <v>46.261200000000002</v>
      </c>
      <c r="S173" s="5">
        <v>37.710999999999999</v>
      </c>
      <c r="T173" s="5">
        <v>34.3551</v>
      </c>
      <c r="U173" s="5">
        <v>41.258099999999999</v>
      </c>
    </row>
    <row r="174" spans="1:21" x14ac:dyDescent="0.25">
      <c r="A174" t="s">
        <v>41</v>
      </c>
      <c r="B174" t="s">
        <v>19</v>
      </c>
      <c r="C174" s="5">
        <v>99.065089999999998</v>
      </c>
      <c r="D174" s="5">
        <v>72.280820000000006</v>
      </c>
      <c r="E174" s="5">
        <v>77.352800000000002</v>
      </c>
      <c r="F174" s="5">
        <v>67.208799999999997</v>
      </c>
      <c r="G174" s="5">
        <v>71.426199999999994</v>
      </c>
      <c r="H174" s="5">
        <v>67.425200000000004</v>
      </c>
      <c r="I174" s="5">
        <v>75.427199999999999</v>
      </c>
      <c r="J174" s="5">
        <v>72.280799999999999</v>
      </c>
      <c r="K174" s="5">
        <v>77.352800000000002</v>
      </c>
      <c r="L174" s="5">
        <v>67.208799999999997</v>
      </c>
      <c r="M174" s="5">
        <v>71.426199999999994</v>
      </c>
      <c r="N174" s="5">
        <v>67.425200000000004</v>
      </c>
      <c r="O174" s="5">
        <v>75.427199999999999</v>
      </c>
      <c r="P174" s="5">
        <v>55.764800000000001</v>
      </c>
      <c r="Q174" s="5">
        <v>61.106299999999997</v>
      </c>
      <c r="R174" s="5">
        <v>50.423299999999998</v>
      </c>
      <c r="S174" s="5">
        <v>59.254600000000003</v>
      </c>
      <c r="T174" s="5">
        <v>55.9636</v>
      </c>
      <c r="U174" s="5">
        <v>62.545699999999997</v>
      </c>
    </row>
    <row r="175" spans="1:21" x14ac:dyDescent="0.25">
      <c r="A175" t="s">
        <v>42</v>
      </c>
      <c r="B175" t="s">
        <v>43</v>
      </c>
      <c r="C175" s="5">
        <v>99.606740000000002</v>
      </c>
      <c r="D175" s="5">
        <v>96.816270000000003</v>
      </c>
      <c r="E175" s="5">
        <v>99.797600000000003</v>
      </c>
      <c r="F175" s="5">
        <v>93.834999999999994</v>
      </c>
      <c r="G175" s="5">
        <v>91.659899999999993</v>
      </c>
      <c r="H175" s="5">
        <v>94.037899999999993</v>
      </c>
      <c r="I175" s="5">
        <v>89.281999999999996</v>
      </c>
      <c r="J175" s="5">
        <v>96.816299999999998</v>
      </c>
      <c r="K175" s="5">
        <v>99.797600000000003</v>
      </c>
      <c r="L175" s="5">
        <v>93.834999999999994</v>
      </c>
      <c r="M175" s="5">
        <v>91.659899999999993</v>
      </c>
      <c r="N175" s="5">
        <v>94.037899999999993</v>
      </c>
      <c r="O175" s="5">
        <v>89.281999999999996</v>
      </c>
      <c r="P175" s="5">
        <v>82.141099999999994</v>
      </c>
      <c r="Q175" s="5">
        <v>88.514300000000006</v>
      </c>
      <c r="R175" s="5">
        <v>75.767799999999994</v>
      </c>
      <c r="S175" s="5">
        <v>85.965400000000002</v>
      </c>
      <c r="T175" s="5">
        <v>88.643299999999996</v>
      </c>
      <c r="U175" s="5">
        <v>83.287499999999994</v>
      </c>
    </row>
    <row r="176" spans="1:21" x14ac:dyDescent="0.25">
      <c r="A176" t="s">
        <v>44</v>
      </c>
      <c r="B176" t="s">
        <v>10</v>
      </c>
      <c r="C176" s="5">
        <v>99.733239999999995</v>
      </c>
      <c r="D176" s="5">
        <v>92.811070000000001</v>
      </c>
      <c r="E176" s="5">
        <v>93.913700000000006</v>
      </c>
      <c r="F176" s="5">
        <v>91.404700000000005</v>
      </c>
      <c r="G176" s="5">
        <v>91.674000000000007</v>
      </c>
      <c r="H176" s="5">
        <v>92.169700000000006</v>
      </c>
      <c r="I176" s="5">
        <v>90.867599999999996</v>
      </c>
      <c r="J176" s="5">
        <v>92.811099999999996</v>
      </c>
      <c r="K176" s="5">
        <v>93.913700000000006</v>
      </c>
      <c r="L176" s="5">
        <v>91.404700000000005</v>
      </c>
      <c r="M176" s="5">
        <v>91.674000000000007</v>
      </c>
      <c r="N176" s="5">
        <v>92.169700000000006</v>
      </c>
      <c r="O176" s="5">
        <v>90.867599999999996</v>
      </c>
      <c r="P176" s="5">
        <v>56.267499999999998</v>
      </c>
      <c r="Q176" s="5">
        <v>64.788300000000007</v>
      </c>
      <c r="R176" s="5">
        <v>48.6751</v>
      </c>
      <c r="S176" s="5">
        <v>61.042000000000002</v>
      </c>
      <c r="T176" s="5">
        <v>62.570799999999998</v>
      </c>
      <c r="U176" s="5">
        <v>59.687600000000003</v>
      </c>
    </row>
    <row r="177" spans="1:21" x14ac:dyDescent="0.25">
      <c r="A177" t="s">
        <v>45</v>
      </c>
      <c r="B177" t="s">
        <v>17</v>
      </c>
      <c r="C177" s="5">
        <v>59.03125</v>
      </c>
      <c r="D177" s="5">
        <v>8.1326459999999994</v>
      </c>
      <c r="E177" s="5">
        <v>9.0482499999999995</v>
      </c>
      <c r="F177" s="5">
        <v>7.2170399999999999</v>
      </c>
      <c r="G177" s="5">
        <v>18.524799999999999</v>
      </c>
      <c r="H177" s="5">
        <v>19.9315</v>
      </c>
      <c r="I177" s="5">
        <v>17.118200000000002</v>
      </c>
      <c r="J177" s="5">
        <v>4.09</v>
      </c>
      <c r="K177" s="5">
        <v>3.3584399999999999</v>
      </c>
      <c r="L177" s="5">
        <v>4.09</v>
      </c>
      <c r="M177" s="5">
        <v>8.0565800000000003</v>
      </c>
      <c r="N177" s="5">
        <v>6.8006399999999996</v>
      </c>
      <c r="O177" s="5">
        <v>11.063800000000001</v>
      </c>
      <c r="P177" s="5">
        <v>3.1775699999999998</v>
      </c>
      <c r="Q177" s="5">
        <v>3.6380300000000001</v>
      </c>
      <c r="R177" s="5">
        <v>2.7171099999999999</v>
      </c>
      <c r="S177" s="5">
        <v>6.0005499999999996</v>
      </c>
      <c r="T177" s="5">
        <v>6.3185200000000004</v>
      </c>
      <c r="U177" s="5">
        <v>5.6825700000000001</v>
      </c>
    </row>
    <row r="178" spans="1:21" x14ac:dyDescent="0.25">
      <c r="A178" t="s">
        <v>46</v>
      </c>
      <c r="B178" t="s">
        <v>17</v>
      </c>
      <c r="C178" s="5">
        <v>64.674629999999993</v>
      </c>
      <c r="D178" s="5">
        <v>11.2819</v>
      </c>
      <c r="E178" s="5">
        <v>12.552099999999999</v>
      </c>
      <c r="F178" s="5">
        <v>10.011699999999999</v>
      </c>
      <c r="G178" s="5">
        <v>21.1219</v>
      </c>
      <c r="H178" s="5">
        <v>22.7258</v>
      </c>
      <c r="I178" s="5">
        <v>19.5181</v>
      </c>
      <c r="J178" s="5">
        <v>1.3</v>
      </c>
      <c r="K178" s="5">
        <v>1.2792399999999999</v>
      </c>
      <c r="L178" s="5">
        <v>1.3191900000000001</v>
      </c>
      <c r="M178" s="5">
        <v>16.8812</v>
      </c>
      <c r="N178" s="5">
        <v>16.8812</v>
      </c>
      <c r="O178" s="5">
        <v>23.886600000000001</v>
      </c>
      <c r="P178" s="5">
        <v>1.06636</v>
      </c>
      <c r="Q178" s="5">
        <v>1.22088</v>
      </c>
      <c r="R178" s="5">
        <v>0.91183099999999995</v>
      </c>
      <c r="S178" s="5">
        <v>3.8625600000000002</v>
      </c>
      <c r="T178" s="5">
        <v>4.06724</v>
      </c>
      <c r="U178" s="5">
        <v>3.65788</v>
      </c>
    </row>
    <row r="179" spans="1:21" x14ac:dyDescent="0.25">
      <c r="A179" t="s">
        <v>47</v>
      </c>
      <c r="B179" t="s">
        <v>17</v>
      </c>
      <c r="C179" s="5">
        <v>81.506640000000004</v>
      </c>
      <c r="D179" s="5">
        <v>24.528179999999999</v>
      </c>
      <c r="E179" s="5">
        <v>27.2897</v>
      </c>
      <c r="F179" s="5">
        <v>21.7667</v>
      </c>
      <c r="G179" s="5">
        <v>32.0458</v>
      </c>
      <c r="H179" s="5">
        <v>34.479199999999999</v>
      </c>
      <c r="I179" s="5">
        <v>29.612400000000001</v>
      </c>
      <c r="J179" s="5">
        <v>24.528199999999998</v>
      </c>
      <c r="K179" s="5">
        <v>27.2897</v>
      </c>
      <c r="L179" s="5">
        <v>21.7667</v>
      </c>
      <c r="M179" s="5">
        <v>32.0458</v>
      </c>
      <c r="N179" s="5">
        <v>34.479199999999999</v>
      </c>
      <c r="O179" s="5">
        <v>29.612400000000001</v>
      </c>
      <c r="P179" s="5">
        <v>22.007200000000001</v>
      </c>
      <c r="Q179" s="5">
        <v>25.196300000000001</v>
      </c>
      <c r="R179" s="5">
        <v>18.818200000000001</v>
      </c>
      <c r="S179" s="5">
        <v>25.068999999999999</v>
      </c>
      <c r="T179" s="5">
        <v>26.397400000000001</v>
      </c>
      <c r="U179" s="5">
        <v>23.740600000000001</v>
      </c>
    </row>
    <row r="180" spans="1:21" x14ac:dyDescent="0.25">
      <c r="A180" t="s">
        <v>48</v>
      </c>
      <c r="B180" t="s">
        <v>43</v>
      </c>
      <c r="C180" s="5">
        <v>92.302300000000002</v>
      </c>
      <c r="D180" s="5">
        <v>63.296930000000003</v>
      </c>
      <c r="E180" s="5">
        <v>65.245999999999995</v>
      </c>
      <c r="F180" s="5">
        <v>61.347799999999999</v>
      </c>
      <c r="G180" s="5">
        <v>64.017399999999995</v>
      </c>
      <c r="H180" s="5">
        <v>65.678200000000004</v>
      </c>
      <c r="I180" s="5">
        <v>62.3566</v>
      </c>
      <c r="J180" s="5">
        <v>63.296900000000001</v>
      </c>
      <c r="K180" s="5">
        <v>65.245999999999995</v>
      </c>
      <c r="L180" s="5">
        <v>61.347799999999999</v>
      </c>
      <c r="M180" s="5">
        <v>64.017399999999995</v>
      </c>
      <c r="N180" s="5">
        <v>65.678200000000004</v>
      </c>
      <c r="O180" s="5">
        <v>62.3566</v>
      </c>
      <c r="P180" s="5">
        <v>28.184999999999999</v>
      </c>
      <c r="Q180" s="5">
        <v>30.3719</v>
      </c>
      <c r="R180" s="5">
        <v>25.998200000000001</v>
      </c>
      <c r="S180" s="5">
        <v>31.325099999999999</v>
      </c>
      <c r="T180" s="5">
        <v>32.300899999999999</v>
      </c>
      <c r="U180" s="5">
        <v>30.349299999999999</v>
      </c>
    </row>
    <row r="181" spans="1:21" x14ac:dyDescent="0.25">
      <c r="A181" t="s">
        <v>49</v>
      </c>
      <c r="B181" t="s">
        <v>17</v>
      </c>
      <c r="C181" s="5">
        <v>70.361260000000001</v>
      </c>
      <c r="D181" s="5">
        <v>16.891400000000001</v>
      </c>
      <c r="E181" s="5">
        <v>18.793099999999999</v>
      </c>
      <c r="F181" s="5">
        <v>14.989699999999999</v>
      </c>
      <c r="G181" s="5">
        <v>25.748000000000001</v>
      </c>
      <c r="H181" s="5">
        <v>27.703099999999999</v>
      </c>
      <c r="I181" s="5">
        <v>23.7928</v>
      </c>
      <c r="J181" s="5">
        <v>15.56</v>
      </c>
      <c r="K181" s="5">
        <v>15.56</v>
      </c>
      <c r="L181" s="5">
        <v>14.769600000000001</v>
      </c>
      <c r="M181" s="5">
        <v>17.3492</v>
      </c>
      <c r="N181" s="5">
        <v>16.728899999999999</v>
      </c>
      <c r="O181" s="5">
        <v>18.1386</v>
      </c>
      <c r="P181" s="5">
        <v>13.0791</v>
      </c>
      <c r="Q181" s="5">
        <v>14.974399999999999</v>
      </c>
      <c r="R181" s="5">
        <v>11.1839</v>
      </c>
      <c r="S181" s="5">
        <v>16.027699999999999</v>
      </c>
      <c r="T181" s="5">
        <v>16.876999999999999</v>
      </c>
      <c r="U181" s="5">
        <v>15.1784</v>
      </c>
    </row>
    <row r="182" spans="1:21" x14ac:dyDescent="0.25">
      <c r="A182" t="s">
        <v>50</v>
      </c>
      <c r="B182" t="s">
        <v>10</v>
      </c>
      <c r="C182" s="5">
        <v>99.872119999999995</v>
      </c>
      <c r="D182" s="5">
        <v>97.624989999999997</v>
      </c>
      <c r="E182" s="5">
        <v>98.023399999999995</v>
      </c>
      <c r="F182" s="5">
        <v>96.988399999999999</v>
      </c>
      <c r="G182" s="5">
        <v>92.691299999999998</v>
      </c>
      <c r="H182" s="5">
        <v>92.254400000000004</v>
      </c>
      <c r="I182" s="5">
        <v>92.961799999999997</v>
      </c>
      <c r="J182" s="5">
        <v>97.625</v>
      </c>
      <c r="K182" s="5">
        <v>98.023399999999995</v>
      </c>
      <c r="L182" s="5">
        <v>96.988399999999999</v>
      </c>
      <c r="M182" s="5">
        <v>92.691299999999998</v>
      </c>
      <c r="N182" s="5">
        <v>92.254400000000004</v>
      </c>
      <c r="O182" s="5">
        <v>92.961799999999997</v>
      </c>
      <c r="P182" s="5">
        <v>89.162400000000005</v>
      </c>
      <c r="Q182" s="5">
        <v>92.319699999999997</v>
      </c>
      <c r="R182" s="5">
        <v>86.147300000000001</v>
      </c>
      <c r="S182" s="5">
        <v>94.191299999999998</v>
      </c>
      <c r="T182" s="5">
        <v>94.797700000000006</v>
      </c>
      <c r="U182" s="5">
        <v>93.722499999999997</v>
      </c>
    </row>
    <row r="183" spans="1:21" x14ac:dyDescent="0.25">
      <c r="A183" t="s">
        <v>51</v>
      </c>
      <c r="B183" t="s">
        <v>19</v>
      </c>
      <c r="C183" s="5">
        <v>99.288319999999999</v>
      </c>
      <c r="D183" s="5">
        <v>74.901799999999994</v>
      </c>
      <c r="E183" s="5">
        <v>80.157700000000006</v>
      </c>
      <c r="F183" s="5">
        <v>69.645899999999997</v>
      </c>
      <c r="G183" s="5">
        <v>73.587599999999995</v>
      </c>
      <c r="H183" s="5">
        <v>69.465599999999995</v>
      </c>
      <c r="I183" s="5">
        <v>77.709699999999998</v>
      </c>
      <c r="J183" s="5">
        <v>74.901799999999994</v>
      </c>
      <c r="K183" s="5">
        <v>80.157700000000006</v>
      </c>
      <c r="L183" s="5">
        <v>69.645899999999997</v>
      </c>
      <c r="M183" s="5">
        <v>73.587599999999995</v>
      </c>
      <c r="N183" s="5">
        <v>69.465599999999995</v>
      </c>
      <c r="O183" s="5">
        <v>77.709699999999998</v>
      </c>
      <c r="P183" s="5">
        <v>58.391599999999997</v>
      </c>
      <c r="Q183" s="5">
        <v>63.984699999999997</v>
      </c>
      <c r="R183" s="5">
        <v>52.798499999999997</v>
      </c>
      <c r="S183" s="5">
        <v>61.9148</v>
      </c>
      <c r="T183" s="5">
        <v>58.475900000000003</v>
      </c>
      <c r="U183" s="5">
        <v>65.3536</v>
      </c>
    </row>
    <row r="184" spans="1:21" x14ac:dyDescent="0.25">
      <c r="A184" t="s">
        <v>52</v>
      </c>
      <c r="B184" t="s">
        <v>17</v>
      </c>
      <c r="C184" s="5">
        <v>34.487830000000002</v>
      </c>
      <c r="D184" s="5">
        <v>2.208564</v>
      </c>
      <c r="E184" s="5">
        <v>2.4572099999999999</v>
      </c>
      <c r="F184" s="5">
        <v>1.95991</v>
      </c>
      <c r="G184" s="5">
        <v>13.6394</v>
      </c>
      <c r="H184" s="5">
        <v>14.6751</v>
      </c>
      <c r="I184" s="5">
        <v>12.6037</v>
      </c>
      <c r="J184" s="5">
        <v>2.2085599999999999</v>
      </c>
      <c r="K184" s="5">
        <v>2.4572099999999999</v>
      </c>
      <c r="L184" s="5">
        <v>1.95991</v>
      </c>
      <c r="M184" s="5">
        <v>13.6394</v>
      </c>
      <c r="N184" s="5">
        <v>14.6751</v>
      </c>
      <c r="O184" s="5">
        <v>12.6037</v>
      </c>
      <c r="P184" s="5">
        <v>2.2085599999999999</v>
      </c>
      <c r="Q184" s="5">
        <v>2.52861</v>
      </c>
      <c r="R184" s="5">
        <v>1.88852</v>
      </c>
      <c r="S184" s="5">
        <v>5.0192500000000004</v>
      </c>
      <c r="T184" s="5">
        <v>5.2852300000000003</v>
      </c>
      <c r="U184" s="5">
        <v>4.7532800000000002</v>
      </c>
    </row>
    <row r="185" spans="1:21" x14ac:dyDescent="0.25">
      <c r="A185" t="s">
        <v>53</v>
      </c>
      <c r="B185" t="s">
        <v>17</v>
      </c>
      <c r="C185" s="5">
        <v>39.446269999999998</v>
      </c>
      <c r="D185" s="5">
        <v>6.8128019999999996</v>
      </c>
      <c r="E185" s="5">
        <v>7.5798199999999998</v>
      </c>
      <c r="F185" s="5">
        <v>6.0457900000000002</v>
      </c>
      <c r="G185" s="5">
        <v>17.436399999999999</v>
      </c>
      <c r="H185" s="5">
        <v>18.760400000000001</v>
      </c>
      <c r="I185" s="5">
        <v>16.112400000000001</v>
      </c>
      <c r="J185" s="5">
        <v>8.16</v>
      </c>
      <c r="K185" s="5">
        <v>7.9217000000000004</v>
      </c>
      <c r="L185" s="5">
        <v>8.16</v>
      </c>
      <c r="M185" s="5">
        <v>6.6953300000000002</v>
      </c>
      <c r="N185" s="5">
        <v>6.7571300000000001</v>
      </c>
      <c r="O185" s="5">
        <v>6.6953300000000002</v>
      </c>
      <c r="P185" s="5">
        <v>4.0893699999999997</v>
      </c>
      <c r="Q185" s="5">
        <v>4.6819499999999996</v>
      </c>
      <c r="R185" s="5">
        <v>3.4967800000000002</v>
      </c>
      <c r="S185" s="5">
        <v>6.9239100000000002</v>
      </c>
      <c r="T185" s="5">
        <v>7.2908099999999996</v>
      </c>
      <c r="U185" s="5">
        <v>6.5570000000000004</v>
      </c>
    </row>
    <row r="186" spans="1:21" x14ac:dyDescent="0.25">
      <c r="A186" t="s">
        <v>54</v>
      </c>
      <c r="B186" t="s">
        <v>19</v>
      </c>
      <c r="C186" s="5">
        <v>99.384360000000001</v>
      </c>
      <c r="D186" s="5">
        <v>80.857280000000003</v>
      </c>
      <c r="E186" s="5">
        <v>86.531099999999995</v>
      </c>
      <c r="F186" s="5">
        <v>75.183499999999995</v>
      </c>
      <c r="G186" s="5">
        <v>77.379900000000006</v>
      </c>
      <c r="H186" s="5">
        <v>78.243499999999997</v>
      </c>
      <c r="I186" s="5">
        <v>76.545299999999997</v>
      </c>
      <c r="J186" s="5">
        <v>90.52</v>
      </c>
      <c r="K186" s="5">
        <v>91.426599999999993</v>
      </c>
      <c r="L186" s="5">
        <v>88.754000000000005</v>
      </c>
      <c r="M186" s="5">
        <v>81.666600000000003</v>
      </c>
      <c r="N186" s="5">
        <v>81.822699999999998</v>
      </c>
      <c r="O186" s="5">
        <v>81.500500000000002</v>
      </c>
      <c r="P186" s="5">
        <v>73.878600000000006</v>
      </c>
      <c r="Q186" s="5">
        <v>76.341099999999997</v>
      </c>
      <c r="R186" s="5">
        <v>71.456500000000005</v>
      </c>
      <c r="S186" s="5">
        <v>62.879399999999997</v>
      </c>
      <c r="T186" s="5">
        <v>58.8596</v>
      </c>
      <c r="U186" s="5">
        <v>66.532200000000003</v>
      </c>
    </row>
    <row r="187" spans="1:21" x14ac:dyDescent="0.25">
      <c r="A187" t="s">
        <v>55</v>
      </c>
      <c r="B187" t="s">
        <v>43</v>
      </c>
      <c r="C187" s="5">
        <v>98.448070000000001</v>
      </c>
      <c r="D187" s="5">
        <v>93.134770000000003</v>
      </c>
      <c r="E187" s="5">
        <v>96.002700000000004</v>
      </c>
      <c r="F187" s="5">
        <v>90.266900000000007</v>
      </c>
      <c r="G187" s="5">
        <v>88.623900000000006</v>
      </c>
      <c r="H187" s="5">
        <v>90.923100000000005</v>
      </c>
      <c r="I187" s="5">
        <v>86.324700000000007</v>
      </c>
      <c r="J187" s="5">
        <v>93.134799999999998</v>
      </c>
      <c r="K187" s="5">
        <v>96.002700000000004</v>
      </c>
      <c r="L187" s="5">
        <v>90.266900000000007</v>
      </c>
      <c r="M187" s="5">
        <v>88.623900000000006</v>
      </c>
      <c r="N187" s="5">
        <v>90.923100000000005</v>
      </c>
      <c r="O187" s="5">
        <v>86.324700000000007</v>
      </c>
      <c r="P187" s="5">
        <v>66.056299999999993</v>
      </c>
      <c r="Q187" s="5">
        <v>71.1815</v>
      </c>
      <c r="R187" s="5">
        <v>60.930999999999997</v>
      </c>
      <c r="S187" s="5">
        <v>72.941800000000001</v>
      </c>
      <c r="T187" s="5">
        <v>75.213899999999995</v>
      </c>
      <c r="U187" s="5">
        <v>70.669600000000003</v>
      </c>
    </row>
    <row r="188" spans="1:21" x14ac:dyDescent="0.25">
      <c r="A188" t="s">
        <v>56</v>
      </c>
      <c r="B188" t="s">
        <v>43</v>
      </c>
      <c r="C188" s="5">
        <v>99.507210000000001</v>
      </c>
      <c r="D188" s="5">
        <v>98.71114</v>
      </c>
      <c r="E188" s="5">
        <v>99.083799999999997</v>
      </c>
      <c r="F188" s="5">
        <v>98.066299999999998</v>
      </c>
      <c r="G188" s="5">
        <v>99.298199999999994</v>
      </c>
      <c r="H188" s="5">
        <v>99.298199999999994</v>
      </c>
      <c r="I188" s="5">
        <v>99.113500000000002</v>
      </c>
      <c r="J188" s="5">
        <v>98.711100000000002</v>
      </c>
      <c r="K188" s="5">
        <v>99.083799999999997</v>
      </c>
      <c r="L188" s="5">
        <v>98.066299999999998</v>
      </c>
      <c r="M188" s="5">
        <v>99.298199999999994</v>
      </c>
      <c r="N188" s="5">
        <v>99.298199999999994</v>
      </c>
      <c r="O188" s="5">
        <v>99.113500000000002</v>
      </c>
      <c r="P188" s="5">
        <v>90.579400000000007</v>
      </c>
      <c r="Q188" s="5">
        <v>93.174099999999996</v>
      </c>
      <c r="R188" s="5">
        <v>86.564800000000005</v>
      </c>
      <c r="S188" s="5">
        <v>96.718000000000004</v>
      </c>
      <c r="T188" s="5">
        <v>96.808400000000006</v>
      </c>
      <c r="U188" s="5">
        <v>95.0672</v>
      </c>
    </row>
    <row r="189" spans="1:21" x14ac:dyDescent="0.25">
      <c r="A189" t="s">
        <v>57</v>
      </c>
      <c r="B189" t="s">
        <v>43</v>
      </c>
      <c r="C189" s="5">
        <v>99.714939999999999</v>
      </c>
      <c r="D189" s="5">
        <v>99.520870000000002</v>
      </c>
      <c r="E189" s="5">
        <v>102.58499999999999</v>
      </c>
      <c r="F189" s="5">
        <v>96.456299999999999</v>
      </c>
      <c r="G189" s="5">
        <v>93.8904</v>
      </c>
      <c r="H189" s="5">
        <v>96.3262</v>
      </c>
      <c r="I189" s="5">
        <v>91.454499999999996</v>
      </c>
      <c r="J189" s="5">
        <v>99.520899999999997</v>
      </c>
      <c r="K189" s="5">
        <v>102.58499999999999</v>
      </c>
      <c r="L189" s="5">
        <v>96.456299999999999</v>
      </c>
      <c r="M189" s="5">
        <v>93.8904</v>
      </c>
      <c r="N189" s="5">
        <v>96.3262</v>
      </c>
      <c r="O189" s="5">
        <v>91.454499999999996</v>
      </c>
      <c r="P189" s="5">
        <v>88.5291</v>
      </c>
      <c r="Q189" s="5">
        <v>95.397999999999996</v>
      </c>
      <c r="R189" s="5">
        <v>81.660200000000003</v>
      </c>
      <c r="S189" s="5">
        <v>94.408600000000007</v>
      </c>
      <c r="T189" s="5">
        <v>97.349500000000006</v>
      </c>
      <c r="U189" s="5">
        <v>91.467699999999994</v>
      </c>
    </row>
    <row r="190" spans="1:21" x14ac:dyDescent="0.25">
      <c r="A190" t="s">
        <v>305</v>
      </c>
      <c r="B190" t="s">
        <v>43</v>
      </c>
      <c r="C190" s="5">
        <v>98.89349</v>
      </c>
      <c r="D190" s="5">
        <v>85.291340000000005</v>
      </c>
      <c r="E190" s="5">
        <v>87.917699999999996</v>
      </c>
      <c r="F190" s="5">
        <v>82.664900000000003</v>
      </c>
      <c r="G190" s="5">
        <v>82.155600000000007</v>
      </c>
      <c r="H190" s="5">
        <v>84.287000000000006</v>
      </c>
      <c r="I190" s="5">
        <v>80.024199999999993</v>
      </c>
      <c r="J190" s="5">
        <v>85.291300000000007</v>
      </c>
      <c r="K190" s="5">
        <v>87.917699999999996</v>
      </c>
      <c r="L190" s="5">
        <v>82.664900000000003</v>
      </c>
      <c r="M190" s="5">
        <v>82.155600000000007</v>
      </c>
      <c r="N190" s="5">
        <v>84.287000000000006</v>
      </c>
      <c r="O190" s="5">
        <v>80.024199999999993</v>
      </c>
      <c r="P190" s="5">
        <v>66.912000000000006</v>
      </c>
      <c r="Q190" s="5">
        <v>72.103700000000003</v>
      </c>
      <c r="R190" s="5">
        <v>61.720399999999998</v>
      </c>
      <c r="S190" s="5">
        <v>70.543199999999999</v>
      </c>
      <c r="T190" s="5">
        <v>72.740700000000004</v>
      </c>
      <c r="U190" s="5">
        <v>68.345799999999997</v>
      </c>
    </row>
    <row r="191" spans="1:21" x14ac:dyDescent="0.25">
      <c r="A191" t="s">
        <v>58</v>
      </c>
      <c r="B191" t="s">
        <v>19</v>
      </c>
      <c r="C191" s="5">
        <v>97.421520000000001</v>
      </c>
      <c r="D191" s="5">
        <v>70.507289999999998</v>
      </c>
      <c r="E191" s="5">
        <v>70.379499999999993</v>
      </c>
      <c r="F191" s="5">
        <v>70.637699999999995</v>
      </c>
      <c r="G191" s="5">
        <v>32.441299999999998</v>
      </c>
      <c r="H191" s="5">
        <v>29.073</v>
      </c>
      <c r="I191" s="5">
        <v>35.736800000000002</v>
      </c>
      <c r="J191" s="5">
        <v>80.52</v>
      </c>
      <c r="K191" s="5">
        <v>80.028499999999994</v>
      </c>
      <c r="L191" s="5">
        <v>80.52</v>
      </c>
      <c r="M191" s="5">
        <v>54.8812</v>
      </c>
      <c r="N191" s="5">
        <v>50.762799999999999</v>
      </c>
      <c r="O191" s="5">
        <v>58.420900000000003</v>
      </c>
      <c r="P191" s="5">
        <v>57.332000000000001</v>
      </c>
      <c r="Q191" s="5">
        <v>61.166699999999999</v>
      </c>
      <c r="R191" s="5">
        <v>53.2776</v>
      </c>
      <c r="S191" s="5">
        <v>42.106299999999997</v>
      </c>
      <c r="T191" s="5">
        <v>39.985100000000003</v>
      </c>
      <c r="U191" s="5">
        <v>44.518999999999998</v>
      </c>
    </row>
    <row r="192" spans="1:21" x14ac:dyDescent="0.25">
      <c r="A192" t="s">
        <v>59</v>
      </c>
      <c r="B192" t="s">
        <v>17</v>
      </c>
      <c r="C192" s="5">
        <v>64.564030000000002</v>
      </c>
      <c r="D192" s="5">
        <v>8.9245029999999996</v>
      </c>
      <c r="E192" s="5">
        <v>9.9292599999999993</v>
      </c>
      <c r="F192" s="5">
        <v>7.91974</v>
      </c>
      <c r="G192" s="5">
        <v>19.177900000000001</v>
      </c>
      <c r="H192" s="5">
        <v>20.6341</v>
      </c>
      <c r="I192" s="5">
        <v>17.721599999999999</v>
      </c>
      <c r="J192" s="5">
        <v>4.47</v>
      </c>
      <c r="K192" s="5">
        <v>4.1003600000000002</v>
      </c>
      <c r="L192" s="5">
        <v>4.47</v>
      </c>
      <c r="M192" s="5">
        <v>8.5611899999999999</v>
      </c>
      <c r="N192" s="5">
        <v>6.1053800000000003</v>
      </c>
      <c r="O192" s="5">
        <v>13.207000000000001</v>
      </c>
      <c r="P192" s="5">
        <v>3.7964799999999999</v>
      </c>
      <c r="Q192" s="5">
        <v>4.3466300000000002</v>
      </c>
      <c r="R192" s="5">
        <v>3.2463299999999999</v>
      </c>
      <c r="S192" s="5">
        <v>6.6273099999999996</v>
      </c>
      <c r="T192" s="5">
        <v>6.9784899999999999</v>
      </c>
      <c r="U192" s="5">
        <v>6.2761199999999997</v>
      </c>
    </row>
    <row r="193" spans="1:21" x14ac:dyDescent="0.25">
      <c r="A193" t="s">
        <v>60</v>
      </c>
      <c r="B193" t="s">
        <v>17</v>
      </c>
      <c r="C193" s="5">
        <v>74.898129999999995</v>
      </c>
      <c r="D193" s="5">
        <v>11.801439999999999</v>
      </c>
      <c r="E193" s="5">
        <v>13.130100000000001</v>
      </c>
      <c r="F193" s="5">
        <v>10.472799999999999</v>
      </c>
      <c r="G193" s="5">
        <v>21.5504</v>
      </c>
      <c r="H193" s="5">
        <v>23.186800000000002</v>
      </c>
      <c r="I193" s="5">
        <v>19.914000000000001</v>
      </c>
      <c r="J193" s="5">
        <v>6.87</v>
      </c>
      <c r="K193" s="5">
        <v>6.5366400000000002</v>
      </c>
      <c r="L193" s="5">
        <v>6.87</v>
      </c>
      <c r="M193" s="5">
        <v>11.1473</v>
      </c>
      <c r="N193" s="5">
        <v>10.4191</v>
      </c>
      <c r="O193" s="5">
        <v>11.8781</v>
      </c>
      <c r="P193" s="5">
        <v>6.6362399999999999</v>
      </c>
      <c r="Q193" s="5">
        <v>7.5978899999999996</v>
      </c>
      <c r="R193" s="5">
        <v>5.6745799999999997</v>
      </c>
      <c r="S193" s="5">
        <v>9.5030699999999992</v>
      </c>
      <c r="T193" s="5">
        <v>10.006600000000001</v>
      </c>
      <c r="U193" s="5">
        <v>8.9994999999999994</v>
      </c>
    </row>
    <row r="194" spans="1:21" x14ac:dyDescent="0.25">
      <c r="A194" t="s">
        <v>61</v>
      </c>
      <c r="B194" t="s">
        <v>14</v>
      </c>
      <c r="C194" s="5">
        <v>98.234920000000002</v>
      </c>
      <c r="D194" s="5">
        <v>80.251819999999995</v>
      </c>
      <c r="E194" s="5">
        <v>81.868700000000004</v>
      </c>
      <c r="F194" s="5">
        <v>78.634900000000002</v>
      </c>
      <c r="G194" s="5">
        <v>77.999700000000004</v>
      </c>
      <c r="H194" s="5">
        <v>78.520600000000002</v>
      </c>
      <c r="I194" s="5">
        <v>77.478800000000007</v>
      </c>
      <c r="J194" s="5">
        <v>80.251800000000003</v>
      </c>
      <c r="K194" s="5">
        <v>81.868700000000004</v>
      </c>
      <c r="L194" s="5">
        <v>78.634900000000002</v>
      </c>
      <c r="M194" s="5">
        <v>77.999700000000004</v>
      </c>
      <c r="N194" s="5">
        <v>78.520600000000002</v>
      </c>
      <c r="O194" s="5">
        <v>77.478800000000007</v>
      </c>
      <c r="P194" s="5">
        <v>60.516300000000001</v>
      </c>
      <c r="Q194" s="5">
        <v>64.128600000000006</v>
      </c>
      <c r="R194" s="5">
        <v>56.904000000000003</v>
      </c>
      <c r="S194" s="5">
        <v>64.066400000000002</v>
      </c>
      <c r="T194" s="5">
        <v>64.770399999999995</v>
      </c>
      <c r="U194" s="5">
        <v>63.362299999999998</v>
      </c>
    </row>
    <row r="195" spans="1:21" x14ac:dyDescent="0.25">
      <c r="A195" t="s">
        <v>62</v>
      </c>
      <c r="B195" t="s">
        <v>19</v>
      </c>
      <c r="C195" s="5">
        <v>98.898660000000007</v>
      </c>
      <c r="D195" s="5">
        <v>75.386319999999998</v>
      </c>
      <c r="E195" s="5">
        <v>80.676199999999994</v>
      </c>
      <c r="F195" s="5">
        <v>70.096400000000003</v>
      </c>
      <c r="G195" s="5">
        <v>73.987200000000001</v>
      </c>
      <c r="H195" s="5">
        <v>69.842799999999997</v>
      </c>
      <c r="I195" s="5">
        <v>78.131699999999995</v>
      </c>
      <c r="J195" s="5">
        <v>90.61</v>
      </c>
      <c r="K195" s="5">
        <v>90.61</v>
      </c>
      <c r="L195" s="5">
        <v>89.390600000000006</v>
      </c>
      <c r="M195" s="5">
        <v>67.852999999999994</v>
      </c>
      <c r="N195" s="5">
        <v>66.061000000000007</v>
      </c>
      <c r="O195" s="5">
        <v>69.550899999999999</v>
      </c>
      <c r="P195" s="5">
        <v>61.459200000000003</v>
      </c>
      <c r="Q195" s="5">
        <v>65.378600000000006</v>
      </c>
      <c r="R195" s="5">
        <v>57.467300000000002</v>
      </c>
      <c r="S195" s="5">
        <v>48.247799999999998</v>
      </c>
      <c r="T195" s="5">
        <v>43.819499999999998</v>
      </c>
      <c r="U195" s="5">
        <v>52.801600000000001</v>
      </c>
    </row>
    <row r="196" spans="1:21" x14ac:dyDescent="0.25">
      <c r="A196" t="s">
        <v>63</v>
      </c>
      <c r="B196" t="s">
        <v>10</v>
      </c>
      <c r="C196" s="5">
        <v>99.789490000000001</v>
      </c>
      <c r="D196" s="5">
        <v>98.791600000000003</v>
      </c>
      <c r="E196" s="5">
        <v>99.139799999999994</v>
      </c>
      <c r="F196" s="5">
        <v>98.114500000000007</v>
      </c>
      <c r="G196" s="5">
        <v>93.053700000000006</v>
      </c>
      <c r="H196" s="5">
        <v>92.429500000000004</v>
      </c>
      <c r="I196" s="5">
        <v>93.336699999999993</v>
      </c>
      <c r="J196" s="5">
        <v>98.791600000000003</v>
      </c>
      <c r="K196" s="5">
        <v>99.139799999999994</v>
      </c>
      <c r="L196" s="5">
        <v>98.114500000000007</v>
      </c>
      <c r="M196" s="5">
        <v>93.053700000000006</v>
      </c>
      <c r="N196" s="5">
        <v>92.429500000000004</v>
      </c>
      <c r="O196" s="5">
        <v>93.336699999999993</v>
      </c>
      <c r="P196" s="5">
        <v>81.022900000000007</v>
      </c>
      <c r="Q196" s="5">
        <v>86.148399999999995</v>
      </c>
      <c r="R196" s="5">
        <v>75.622200000000007</v>
      </c>
      <c r="S196" s="5">
        <v>75.216499999999996</v>
      </c>
      <c r="T196" s="5">
        <v>74.458299999999994</v>
      </c>
      <c r="U196" s="5">
        <v>76.0518</v>
      </c>
    </row>
    <row r="197" spans="1:21" x14ac:dyDescent="0.25">
      <c r="A197" t="s">
        <v>64</v>
      </c>
      <c r="B197" t="s">
        <v>19</v>
      </c>
      <c r="C197" s="5">
        <v>99.422340000000005</v>
      </c>
      <c r="D197" s="5">
        <v>80.565439999999995</v>
      </c>
      <c r="E197" s="5">
        <v>86.218800000000002</v>
      </c>
      <c r="F197" s="5">
        <v>74.912099999999995</v>
      </c>
      <c r="G197" s="5">
        <v>78.258300000000006</v>
      </c>
      <c r="H197" s="5">
        <v>73.874600000000001</v>
      </c>
      <c r="I197" s="5">
        <v>82.641999999999996</v>
      </c>
      <c r="J197" s="5">
        <v>92.05</v>
      </c>
      <c r="K197" s="5">
        <v>93.5334</v>
      </c>
      <c r="L197" s="5">
        <v>89.834400000000002</v>
      </c>
      <c r="M197" s="5">
        <v>81.203400000000002</v>
      </c>
      <c r="N197" s="5">
        <v>82.494900000000001</v>
      </c>
      <c r="O197" s="5">
        <v>80.050399999999996</v>
      </c>
      <c r="P197" s="5">
        <v>62.091500000000003</v>
      </c>
      <c r="Q197" s="5">
        <v>68.039100000000005</v>
      </c>
      <c r="R197" s="5">
        <v>56.143999999999998</v>
      </c>
      <c r="S197" s="5">
        <v>65.661600000000007</v>
      </c>
      <c r="T197" s="5">
        <v>62.014699999999998</v>
      </c>
      <c r="U197" s="5">
        <v>69.308499999999995</v>
      </c>
    </row>
    <row r="198" spans="1:21" x14ac:dyDescent="0.25">
      <c r="A198" t="s">
        <v>65</v>
      </c>
      <c r="B198" t="s">
        <v>19</v>
      </c>
      <c r="C198" s="5">
        <v>98.482259999999997</v>
      </c>
      <c r="D198" s="5">
        <v>67.450029999999998</v>
      </c>
      <c r="E198" s="5">
        <v>72.183000000000007</v>
      </c>
      <c r="F198" s="5">
        <v>62.716999999999999</v>
      </c>
      <c r="G198" s="5">
        <v>67.442400000000006</v>
      </c>
      <c r="H198" s="5">
        <v>63.664499999999997</v>
      </c>
      <c r="I198" s="5">
        <v>71.220200000000006</v>
      </c>
      <c r="J198" s="5">
        <v>67.45</v>
      </c>
      <c r="K198" s="5">
        <v>72.183000000000007</v>
      </c>
      <c r="L198" s="5">
        <v>62.716999999999999</v>
      </c>
      <c r="M198" s="5">
        <v>67.442400000000006</v>
      </c>
      <c r="N198" s="5">
        <v>63.664499999999997</v>
      </c>
      <c r="O198" s="5">
        <v>71.220200000000006</v>
      </c>
      <c r="P198" s="5">
        <v>51.074399999999997</v>
      </c>
      <c r="Q198" s="5">
        <v>55.9666</v>
      </c>
      <c r="R198" s="5">
        <v>46.182200000000002</v>
      </c>
      <c r="S198" s="5">
        <v>54.504800000000003</v>
      </c>
      <c r="T198" s="5">
        <v>51.477499999999999</v>
      </c>
      <c r="U198" s="5">
        <v>57.531999999999996</v>
      </c>
    </row>
    <row r="199" spans="1:21" x14ac:dyDescent="0.25">
      <c r="A199" t="s">
        <v>66</v>
      </c>
      <c r="B199" t="s">
        <v>10</v>
      </c>
      <c r="C199" s="5">
        <v>99.780180000000001</v>
      </c>
      <c r="D199" s="5">
        <v>86.621250000000003</v>
      </c>
      <c r="E199" s="5">
        <v>89.922399999999996</v>
      </c>
      <c r="F199" s="5">
        <v>83.259</v>
      </c>
      <c r="G199" s="5">
        <v>92.811300000000003</v>
      </c>
      <c r="H199" s="5">
        <v>93.114999999999995</v>
      </c>
      <c r="I199" s="5">
        <v>92.244299999999996</v>
      </c>
      <c r="J199" s="5">
        <v>86.621300000000005</v>
      </c>
      <c r="K199" s="5">
        <v>89.922399999999996</v>
      </c>
      <c r="L199" s="5">
        <v>83.259</v>
      </c>
      <c r="M199" s="5">
        <v>92.811300000000003</v>
      </c>
      <c r="N199" s="5">
        <v>93.114999999999995</v>
      </c>
      <c r="O199" s="5">
        <v>92.244299999999996</v>
      </c>
      <c r="P199" s="5">
        <v>70.884600000000006</v>
      </c>
      <c r="Q199" s="5">
        <v>76.612899999999996</v>
      </c>
      <c r="R199" s="5">
        <v>65.156300000000002</v>
      </c>
      <c r="S199" s="5">
        <v>77.188000000000002</v>
      </c>
      <c r="T199" s="5">
        <v>80.817499999999995</v>
      </c>
      <c r="U199" s="5">
        <v>73.489999999999995</v>
      </c>
    </row>
    <row r="200" spans="1:21" x14ac:dyDescent="0.25">
      <c r="A200" t="s">
        <v>67</v>
      </c>
      <c r="B200" t="s">
        <v>10</v>
      </c>
      <c r="C200" s="5">
        <v>99.847480000000004</v>
      </c>
      <c r="D200" s="5">
        <v>98.100149999999999</v>
      </c>
      <c r="E200" s="5">
        <v>98.352000000000004</v>
      </c>
      <c r="F200" s="5">
        <v>97.585599999999999</v>
      </c>
      <c r="G200" s="5">
        <v>95.863600000000005</v>
      </c>
      <c r="H200" s="5">
        <v>95.4983</v>
      </c>
      <c r="I200" s="5">
        <v>95.941699999999997</v>
      </c>
      <c r="J200" s="5">
        <v>98.100200000000001</v>
      </c>
      <c r="K200" s="5">
        <v>98.352000000000004</v>
      </c>
      <c r="L200" s="5">
        <v>97.585599999999999</v>
      </c>
      <c r="M200" s="5">
        <v>95.863600000000005</v>
      </c>
      <c r="N200" s="5">
        <v>95.4983</v>
      </c>
      <c r="O200" s="5">
        <v>95.941699999999997</v>
      </c>
      <c r="P200" s="5">
        <v>78.3416</v>
      </c>
      <c r="Q200" s="5">
        <v>83.972099999999998</v>
      </c>
      <c r="R200" s="5">
        <v>72.898300000000006</v>
      </c>
      <c r="S200" s="5">
        <v>83.109399999999994</v>
      </c>
      <c r="T200" s="5">
        <v>84.210499999999996</v>
      </c>
      <c r="U200" s="5">
        <v>82.046599999999998</v>
      </c>
    </row>
    <row r="201" spans="1:21" x14ac:dyDescent="0.25">
      <c r="A201" t="s">
        <v>68</v>
      </c>
      <c r="B201" t="s">
        <v>17</v>
      </c>
      <c r="C201" s="5">
        <v>55.144390000000001</v>
      </c>
      <c r="D201" s="5">
        <v>4.5682679999999998</v>
      </c>
      <c r="E201" s="5">
        <v>5.0825800000000001</v>
      </c>
      <c r="F201" s="5">
        <v>4.0539500000000004</v>
      </c>
      <c r="G201" s="5">
        <v>15.5854</v>
      </c>
      <c r="H201" s="5">
        <v>16.768899999999999</v>
      </c>
      <c r="I201" s="5">
        <v>14.401899999999999</v>
      </c>
      <c r="J201" s="5">
        <v>3.31</v>
      </c>
      <c r="K201" s="5">
        <v>3.31</v>
      </c>
      <c r="L201" s="5">
        <v>2.4937</v>
      </c>
      <c r="M201" s="5">
        <v>0.70065699999999997</v>
      </c>
      <c r="N201" s="5">
        <v>0.64866599999999996</v>
      </c>
      <c r="O201" s="5">
        <v>0.75653199999999998</v>
      </c>
      <c r="P201" s="5">
        <v>2.54854</v>
      </c>
      <c r="Q201" s="5">
        <v>2.9178500000000001</v>
      </c>
      <c r="R201" s="5">
        <v>2.1792400000000001</v>
      </c>
      <c r="S201" s="5">
        <v>5.3635400000000004</v>
      </c>
      <c r="T201" s="5">
        <v>5.6477599999999999</v>
      </c>
      <c r="U201" s="5">
        <v>5.0793299999999997</v>
      </c>
    </row>
    <row r="202" spans="1:21" x14ac:dyDescent="0.25">
      <c r="A202" t="s">
        <v>69</v>
      </c>
      <c r="B202" t="s">
        <v>43</v>
      </c>
      <c r="C202" s="5">
        <v>88.054180000000002</v>
      </c>
      <c r="D202" s="5">
        <v>53.863810000000001</v>
      </c>
      <c r="E202" s="5">
        <v>55.522399999999998</v>
      </c>
      <c r="F202" s="5">
        <v>52.205199999999998</v>
      </c>
      <c r="G202" s="5">
        <v>56.238199999999999</v>
      </c>
      <c r="H202" s="5">
        <v>57.697200000000002</v>
      </c>
      <c r="I202" s="5">
        <v>54.7791</v>
      </c>
      <c r="J202" s="5">
        <v>53.863799999999998</v>
      </c>
      <c r="K202" s="5">
        <v>55.522399999999998</v>
      </c>
      <c r="L202" s="5">
        <v>52.205199999999998</v>
      </c>
      <c r="M202" s="5">
        <v>56.238199999999999</v>
      </c>
      <c r="N202" s="5">
        <v>57.697200000000002</v>
      </c>
      <c r="O202" s="5">
        <v>54.7791</v>
      </c>
      <c r="P202" s="5">
        <v>31.479199999999999</v>
      </c>
      <c r="Q202" s="5">
        <v>33.921700000000001</v>
      </c>
      <c r="R202" s="5">
        <v>29.036799999999999</v>
      </c>
      <c r="S202" s="5">
        <v>34.661099999999998</v>
      </c>
      <c r="T202" s="5">
        <v>35.7408</v>
      </c>
      <c r="U202" s="5">
        <v>33.581400000000002</v>
      </c>
    </row>
    <row r="203" spans="1:21" x14ac:dyDescent="0.25">
      <c r="A203" t="s">
        <v>70</v>
      </c>
      <c r="B203" t="s">
        <v>17</v>
      </c>
      <c r="C203" s="5">
        <v>71.61206</v>
      </c>
      <c r="D203" s="5">
        <v>15.825010000000001</v>
      </c>
      <c r="E203" s="5">
        <v>17.6067</v>
      </c>
      <c r="F203" s="5">
        <v>14.0434</v>
      </c>
      <c r="G203" s="5">
        <v>24.868500000000001</v>
      </c>
      <c r="H203" s="5">
        <v>26.756900000000002</v>
      </c>
      <c r="I203" s="5">
        <v>22.9801</v>
      </c>
      <c r="J203" s="5">
        <v>8.32</v>
      </c>
      <c r="K203" s="5">
        <v>5.1808500000000004</v>
      </c>
      <c r="L203" s="5">
        <v>8.9516299999999998</v>
      </c>
      <c r="M203" s="5">
        <v>20.5167</v>
      </c>
      <c r="N203" s="5">
        <v>19.552099999999999</v>
      </c>
      <c r="O203" s="5">
        <v>21.361799999999999</v>
      </c>
      <c r="P203" s="5">
        <v>7.2360600000000002</v>
      </c>
      <c r="Q203" s="5">
        <v>8.2846299999999999</v>
      </c>
      <c r="R203" s="5">
        <v>6.1874799999999999</v>
      </c>
      <c r="S203" s="5">
        <v>10.1105</v>
      </c>
      <c r="T203" s="5">
        <v>10.6463</v>
      </c>
      <c r="U203" s="5">
        <v>9.5747400000000003</v>
      </c>
    </row>
    <row r="204" spans="1:21" x14ac:dyDescent="0.25">
      <c r="A204" t="s">
        <v>71</v>
      </c>
      <c r="B204" t="s">
        <v>10</v>
      </c>
      <c r="C204" s="5">
        <v>99.888409999999993</v>
      </c>
      <c r="D204" s="5">
        <v>98.460009999999997</v>
      </c>
      <c r="E204" s="5">
        <v>98.643000000000001</v>
      </c>
      <c r="F204" s="5">
        <v>98.033500000000004</v>
      </c>
      <c r="G204" s="5">
        <v>95.972800000000007</v>
      </c>
      <c r="H204" s="5">
        <v>95.972800000000007</v>
      </c>
      <c r="I204" s="5">
        <v>95.9452</v>
      </c>
      <c r="J204" s="5">
        <v>98.46</v>
      </c>
      <c r="K204" s="5">
        <v>98.643000000000001</v>
      </c>
      <c r="L204" s="5">
        <v>98.033500000000004</v>
      </c>
      <c r="M204" s="5">
        <v>95.972800000000007</v>
      </c>
      <c r="N204" s="5">
        <v>95.972800000000007</v>
      </c>
      <c r="O204" s="5">
        <v>95.9452</v>
      </c>
      <c r="P204" s="5">
        <v>85.793400000000005</v>
      </c>
      <c r="Q204" s="5">
        <v>88.775199999999998</v>
      </c>
      <c r="R204" s="5">
        <v>82.890799999999999</v>
      </c>
      <c r="S204" s="5">
        <v>90.525599999999997</v>
      </c>
      <c r="T204" s="5">
        <v>90.423400000000001</v>
      </c>
      <c r="U204" s="5">
        <v>90.652500000000003</v>
      </c>
    </row>
    <row r="205" spans="1:21" x14ac:dyDescent="0.25">
      <c r="A205" t="s">
        <v>72</v>
      </c>
      <c r="B205" t="s">
        <v>17</v>
      </c>
      <c r="C205" s="5">
        <v>68.482429999999994</v>
      </c>
      <c r="D205" s="5">
        <v>14.488189999999999</v>
      </c>
      <c r="E205" s="5">
        <v>16.119299999999999</v>
      </c>
      <c r="F205" s="5">
        <v>12.856999999999999</v>
      </c>
      <c r="G205" s="5">
        <v>23.766100000000002</v>
      </c>
      <c r="H205" s="5">
        <v>25.570799999999998</v>
      </c>
      <c r="I205" s="5">
        <v>21.961400000000001</v>
      </c>
      <c r="J205" s="5">
        <v>14.488200000000001</v>
      </c>
      <c r="K205" s="5">
        <v>16.119299999999999</v>
      </c>
      <c r="L205" s="5">
        <v>12.856999999999999</v>
      </c>
      <c r="M205" s="5">
        <v>23.766100000000002</v>
      </c>
      <c r="N205" s="5">
        <v>25.570799999999998</v>
      </c>
      <c r="O205" s="5">
        <v>21.961400000000001</v>
      </c>
      <c r="P205" s="5">
        <v>14.488200000000001</v>
      </c>
      <c r="Q205" s="5">
        <v>16.587700000000002</v>
      </c>
      <c r="R205" s="5">
        <v>12.3887</v>
      </c>
      <c r="S205" s="5">
        <v>17.454599999999999</v>
      </c>
      <c r="T205" s="5">
        <v>18.3795</v>
      </c>
      <c r="U205" s="5">
        <v>16.529699999999998</v>
      </c>
    </row>
    <row r="206" spans="1:21" x14ac:dyDescent="0.25">
      <c r="A206" t="s">
        <v>73</v>
      </c>
      <c r="B206" t="s">
        <v>19</v>
      </c>
      <c r="C206" s="5">
        <v>96.065939999999998</v>
      </c>
      <c r="D206" s="5">
        <v>56.767989999999998</v>
      </c>
      <c r="E206" s="5">
        <v>60.751399999999997</v>
      </c>
      <c r="F206" s="5">
        <v>52.784500000000001</v>
      </c>
      <c r="G206" s="5">
        <v>58.633200000000002</v>
      </c>
      <c r="H206" s="5">
        <v>55.348799999999997</v>
      </c>
      <c r="I206" s="5">
        <v>61.917499999999997</v>
      </c>
      <c r="J206" s="5">
        <v>56.768000000000001</v>
      </c>
      <c r="K206" s="5">
        <v>60.751399999999997</v>
      </c>
      <c r="L206" s="5">
        <v>52.784500000000001</v>
      </c>
      <c r="M206" s="5">
        <v>58.633200000000002</v>
      </c>
      <c r="N206" s="5">
        <v>55.348799999999997</v>
      </c>
      <c r="O206" s="5">
        <v>61.917499999999997</v>
      </c>
      <c r="P206" s="5">
        <v>41.227499999999999</v>
      </c>
      <c r="Q206" s="5">
        <v>45.176499999999997</v>
      </c>
      <c r="R206" s="5">
        <v>37.278500000000001</v>
      </c>
      <c r="S206" s="5">
        <v>44.533000000000001</v>
      </c>
      <c r="T206" s="5">
        <v>42.059600000000003</v>
      </c>
      <c r="U206" s="5">
        <v>47.006399999999999</v>
      </c>
    </row>
    <row r="207" spans="1:21" x14ac:dyDescent="0.25">
      <c r="A207" t="s">
        <v>74</v>
      </c>
      <c r="B207" t="s">
        <v>19</v>
      </c>
      <c r="C207" s="5">
        <v>94.814049999999995</v>
      </c>
      <c r="D207" s="5">
        <v>52.424370000000003</v>
      </c>
      <c r="E207" s="5">
        <v>56.103000000000002</v>
      </c>
      <c r="F207" s="5">
        <v>48.745699999999999</v>
      </c>
      <c r="G207" s="5">
        <v>55.051099999999998</v>
      </c>
      <c r="H207" s="5">
        <v>51.967399999999998</v>
      </c>
      <c r="I207" s="5">
        <v>58.134799999999998</v>
      </c>
      <c r="J207" s="5">
        <v>56.88</v>
      </c>
      <c r="K207" s="5">
        <v>60.638300000000001</v>
      </c>
      <c r="L207" s="5">
        <v>49.485700000000001</v>
      </c>
      <c r="M207" s="5">
        <v>11.045999999999999</v>
      </c>
      <c r="N207" s="5">
        <v>10.596</v>
      </c>
      <c r="O207" s="5">
        <v>12.076000000000001</v>
      </c>
      <c r="P207" s="5">
        <v>29.927299999999999</v>
      </c>
      <c r="Q207" s="5">
        <v>35.332799999999999</v>
      </c>
      <c r="R207" s="5">
        <v>24.398800000000001</v>
      </c>
      <c r="S207" s="5">
        <v>14.8901</v>
      </c>
      <c r="T207" s="5">
        <v>14.910600000000001</v>
      </c>
      <c r="U207" s="5">
        <v>14.879899999999999</v>
      </c>
    </row>
    <row r="208" spans="1:21" x14ac:dyDescent="0.25">
      <c r="A208" t="s">
        <v>75</v>
      </c>
      <c r="B208" t="s">
        <v>19</v>
      </c>
      <c r="C208" s="5">
        <v>97.723979999999997</v>
      </c>
      <c r="D208" s="5">
        <v>60.206339999999997</v>
      </c>
      <c r="E208" s="5">
        <v>64.431100000000001</v>
      </c>
      <c r="F208" s="5">
        <v>55.9816</v>
      </c>
      <c r="G208" s="5">
        <v>61.468699999999998</v>
      </c>
      <c r="H208" s="5">
        <v>58.025500000000001</v>
      </c>
      <c r="I208" s="5">
        <v>64.911900000000003</v>
      </c>
      <c r="J208" s="5">
        <v>70.39</v>
      </c>
      <c r="K208" s="5">
        <v>70.414400000000001</v>
      </c>
      <c r="L208" s="5">
        <v>68.898399999999995</v>
      </c>
      <c r="M208" s="5">
        <v>57.244999999999997</v>
      </c>
      <c r="N208" s="5">
        <v>56.270099999999999</v>
      </c>
      <c r="O208" s="5">
        <v>58.113900000000001</v>
      </c>
      <c r="P208" s="5">
        <v>44.373399999999997</v>
      </c>
      <c r="Q208" s="5">
        <v>48.623699999999999</v>
      </c>
      <c r="R208" s="5">
        <v>40.122999999999998</v>
      </c>
      <c r="S208" s="5">
        <v>47.718699999999998</v>
      </c>
      <c r="T208" s="5">
        <v>45.068399999999997</v>
      </c>
      <c r="U208" s="5">
        <v>50.369100000000003</v>
      </c>
    </row>
    <row r="209" spans="1:21" x14ac:dyDescent="0.25">
      <c r="A209" t="s">
        <v>76</v>
      </c>
      <c r="B209" t="s">
        <v>12</v>
      </c>
      <c r="C209" s="5">
        <v>94.573819999999998</v>
      </c>
      <c r="D209" s="5">
        <v>52.215769999999999</v>
      </c>
      <c r="E209" s="5">
        <v>58.098999999999997</v>
      </c>
      <c r="F209" s="5">
        <v>46.332500000000003</v>
      </c>
      <c r="G209" s="5">
        <v>54.879100000000001</v>
      </c>
      <c r="H209" s="5">
        <v>57.236499999999999</v>
      </c>
      <c r="I209" s="5">
        <v>52.521700000000003</v>
      </c>
      <c r="J209" s="5">
        <v>52.215800000000002</v>
      </c>
      <c r="K209" s="5">
        <v>58.098999999999997</v>
      </c>
      <c r="L209" s="5">
        <v>46.332500000000003</v>
      </c>
      <c r="M209" s="5">
        <v>54.879100000000001</v>
      </c>
      <c r="N209" s="5">
        <v>57.236499999999999</v>
      </c>
      <c r="O209" s="5">
        <v>52.521700000000003</v>
      </c>
      <c r="P209" s="5">
        <v>33.737400000000001</v>
      </c>
      <c r="Q209" s="5">
        <v>40.158999999999999</v>
      </c>
      <c r="R209" s="5">
        <v>27.3157</v>
      </c>
      <c r="S209" s="5">
        <v>42.260599999999997</v>
      </c>
      <c r="T209" s="5">
        <v>43.995100000000001</v>
      </c>
      <c r="U209" s="5">
        <v>40.5261</v>
      </c>
    </row>
    <row r="210" spans="1:21" x14ac:dyDescent="0.25">
      <c r="A210" t="s">
        <v>77</v>
      </c>
      <c r="B210" t="s">
        <v>19</v>
      </c>
      <c r="C210" s="5">
        <v>88.833950000000002</v>
      </c>
      <c r="D210" s="5">
        <v>33.74288</v>
      </c>
      <c r="E210" s="5">
        <v>36.110599999999998</v>
      </c>
      <c r="F210" s="5">
        <v>31.3751</v>
      </c>
      <c r="G210" s="5">
        <v>22.272200000000002</v>
      </c>
      <c r="H210" s="5">
        <v>20.316199999999998</v>
      </c>
      <c r="I210" s="5">
        <v>24.0946</v>
      </c>
      <c r="J210" s="5">
        <v>68.98</v>
      </c>
      <c r="K210" s="5">
        <v>68.98</v>
      </c>
      <c r="L210" s="5">
        <v>68.811199999999999</v>
      </c>
      <c r="M210" s="5">
        <v>34.411900000000003</v>
      </c>
      <c r="N210" s="5">
        <v>32.490299999999998</v>
      </c>
      <c r="O210" s="5">
        <v>36.674100000000003</v>
      </c>
      <c r="P210" s="5">
        <v>24.3355</v>
      </c>
      <c r="Q210" s="5">
        <v>26.666499999999999</v>
      </c>
      <c r="R210" s="5">
        <v>22.0045</v>
      </c>
      <c r="S210" s="5">
        <v>17.922999999999998</v>
      </c>
      <c r="T210" s="5">
        <v>14.7669</v>
      </c>
      <c r="U210" s="5">
        <v>21.404699999999998</v>
      </c>
    </row>
    <row r="211" spans="1:21" x14ac:dyDescent="0.25">
      <c r="A211" t="s">
        <v>78</v>
      </c>
      <c r="B211" t="s">
        <v>17</v>
      </c>
      <c r="C211" s="5">
        <v>91.35763</v>
      </c>
      <c r="D211" s="5">
        <v>37.782519999999998</v>
      </c>
      <c r="E211" s="5">
        <v>42.036200000000001</v>
      </c>
      <c r="F211" s="5">
        <v>33.528799999999997</v>
      </c>
      <c r="G211" s="5">
        <v>42.976300000000002</v>
      </c>
      <c r="H211" s="5">
        <v>46.239699999999999</v>
      </c>
      <c r="I211" s="5">
        <v>39.712899999999998</v>
      </c>
      <c r="J211" s="5">
        <v>37.782499999999999</v>
      </c>
      <c r="K211" s="5">
        <v>42.036200000000001</v>
      </c>
      <c r="L211" s="5">
        <v>33.528799999999997</v>
      </c>
      <c r="M211" s="5">
        <v>42.976300000000002</v>
      </c>
      <c r="N211" s="5">
        <v>46.239699999999999</v>
      </c>
      <c r="O211" s="5">
        <v>39.712899999999998</v>
      </c>
      <c r="P211" s="5">
        <v>30.8781</v>
      </c>
      <c r="Q211" s="5">
        <v>35.352600000000002</v>
      </c>
      <c r="R211" s="5">
        <v>26.403500000000001</v>
      </c>
      <c r="S211" s="5">
        <v>34.052300000000002</v>
      </c>
      <c r="T211" s="5">
        <v>35.8568</v>
      </c>
      <c r="U211" s="5">
        <v>32.247900000000001</v>
      </c>
    </row>
    <row r="212" spans="1:21" x14ac:dyDescent="0.25">
      <c r="A212" t="s">
        <v>79</v>
      </c>
      <c r="B212" t="s">
        <v>17</v>
      </c>
      <c r="C212" s="5">
        <v>56.332720000000002</v>
      </c>
      <c r="D212" s="5">
        <v>8.4877339999999997</v>
      </c>
      <c r="E212" s="5">
        <v>9.4433199999999999</v>
      </c>
      <c r="F212" s="5">
        <v>7.5321499999999997</v>
      </c>
      <c r="G212" s="5">
        <v>18.817699999999999</v>
      </c>
      <c r="H212" s="5">
        <v>20.246600000000001</v>
      </c>
      <c r="I212" s="5">
        <v>17.3888</v>
      </c>
      <c r="J212" s="5">
        <v>8.4877300000000009</v>
      </c>
      <c r="K212" s="5">
        <v>9.4433199999999999</v>
      </c>
      <c r="L212" s="5">
        <v>7.5321499999999997</v>
      </c>
      <c r="M212" s="5">
        <v>18.817699999999999</v>
      </c>
      <c r="N212" s="5">
        <v>20.246600000000001</v>
      </c>
      <c r="O212" s="5">
        <v>17.3888</v>
      </c>
      <c r="P212" s="5">
        <v>8.4877300000000009</v>
      </c>
      <c r="Q212" s="5">
        <v>9.7176899999999993</v>
      </c>
      <c r="R212" s="5">
        <v>7.2577800000000003</v>
      </c>
      <c r="S212" s="5">
        <v>11.378</v>
      </c>
      <c r="T212" s="5">
        <v>11.981</v>
      </c>
      <c r="U212" s="5">
        <v>10.7751</v>
      </c>
    </row>
    <row r="213" spans="1:21" x14ac:dyDescent="0.25">
      <c r="A213" t="s">
        <v>80</v>
      </c>
      <c r="B213" t="s">
        <v>10</v>
      </c>
      <c r="C213" s="5">
        <v>99.829409999999996</v>
      </c>
      <c r="D213" s="5">
        <v>99.381929999999997</v>
      </c>
      <c r="E213" s="5">
        <v>100.684</v>
      </c>
      <c r="F213" s="5">
        <v>98.079599999999999</v>
      </c>
      <c r="G213" s="5">
        <v>93.775800000000004</v>
      </c>
      <c r="H213" s="5">
        <v>93.906800000000004</v>
      </c>
      <c r="I213" s="5">
        <v>93.644800000000004</v>
      </c>
      <c r="J213" s="5">
        <v>99.381900000000002</v>
      </c>
      <c r="K213" s="5">
        <v>100.684</v>
      </c>
      <c r="L213" s="5">
        <v>98.079599999999999</v>
      </c>
      <c r="M213" s="5">
        <v>93.775800000000004</v>
      </c>
      <c r="N213" s="5">
        <v>93.906800000000004</v>
      </c>
      <c r="O213" s="5">
        <v>93.644800000000004</v>
      </c>
      <c r="P213" s="5">
        <v>88.591499999999996</v>
      </c>
      <c r="Q213" s="5">
        <v>95.750799999999998</v>
      </c>
      <c r="R213" s="5">
        <v>81.432299999999998</v>
      </c>
      <c r="S213" s="5">
        <v>91.191400000000002</v>
      </c>
      <c r="T213" s="5">
        <v>91.696200000000005</v>
      </c>
      <c r="U213" s="5">
        <v>90.686700000000002</v>
      </c>
    </row>
    <row r="214" spans="1:21" x14ac:dyDescent="0.25">
      <c r="A214" t="s">
        <v>81</v>
      </c>
      <c r="B214" t="s">
        <v>17</v>
      </c>
      <c r="C214" s="5">
        <v>88.327420000000004</v>
      </c>
      <c r="D214" s="5">
        <v>30.509170000000001</v>
      </c>
      <c r="E214" s="5">
        <v>33.944000000000003</v>
      </c>
      <c r="F214" s="5">
        <v>27.074300000000001</v>
      </c>
      <c r="G214" s="5">
        <v>36.978200000000001</v>
      </c>
      <c r="H214" s="5">
        <v>39.786099999999998</v>
      </c>
      <c r="I214" s="5">
        <v>34.170200000000001</v>
      </c>
      <c r="J214" s="5">
        <v>22.17</v>
      </c>
      <c r="K214" s="5">
        <v>20.576899999999998</v>
      </c>
      <c r="L214" s="5">
        <v>23.072399999999998</v>
      </c>
      <c r="M214" s="5">
        <v>38.232999999999997</v>
      </c>
      <c r="N214" s="5">
        <v>41.962600000000002</v>
      </c>
      <c r="O214" s="5">
        <v>35.090899999999998</v>
      </c>
      <c r="P214" s="5">
        <v>21.683900000000001</v>
      </c>
      <c r="Q214" s="5">
        <v>24.8261</v>
      </c>
      <c r="R214" s="5">
        <v>18.541699999999999</v>
      </c>
      <c r="S214" s="5">
        <v>24.741599999999998</v>
      </c>
      <c r="T214" s="5">
        <v>26.052700000000002</v>
      </c>
      <c r="U214" s="5">
        <v>23.430499999999999</v>
      </c>
    </row>
    <row r="215" spans="1:21" x14ac:dyDescent="0.25">
      <c r="A215" t="s">
        <v>82</v>
      </c>
      <c r="B215" t="s">
        <v>17</v>
      </c>
      <c r="C215" s="5">
        <v>53.780760000000001</v>
      </c>
      <c r="D215" s="5">
        <v>9.4380430000000004</v>
      </c>
      <c r="E215" s="5">
        <v>10.5006</v>
      </c>
      <c r="F215" s="5">
        <v>8.37547</v>
      </c>
      <c r="G215" s="5">
        <v>19.601400000000002</v>
      </c>
      <c r="H215" s="5">
        <v>21.0898</v>
      </c>
      <c r="I215" s="5">
        <v>18.1129</v>
      </c>
      <c r="J215" s="5">
        <v>9.4380400000000009</v>
      </c>
      <c r="K215" s="5">
        <v>10.5006</v>
      </c>
      <c r="L215" s="5">
        <v>8.37547</v>
      </c>
      <c r="M215" s="5">
        <v>19.601400000000002</v>
      </c>
      <c r="N215" s="5">
        <v>21.0898</v>
      </c>
      <c r="O215" s="5">
        <v>18.1129</v>
      </c>
      <c r="P215" s="5">
        <v>9.4380400000000009</v>
      </c>
      <c r="Q215" s="5">
        <v>10.8057</v>
      </c>
      <c r="R215" s="5">
        <v>8.0703800000000001</v>
      </c>
      <c r="S215" s="5">
        <v>12.340400000000001</v>
      </c>
      <c r="T215" s="5">
        <v>12.994300000000001</v>
      </c>
      <c r="U215" s="5">
        <v>11.686500000000001</v>
      </c>
    </row>
    <row r="216" spans="1:21" x14ac:dyDescent="0.25">
      <c r="A216" t="s">
        <v>83</v>
      </c>
      <c r="B216" t="s">
        <v>10</v>
      </c>
      <c r="C216" s="5">
        <v>99.859120000000004</v>
      </c>
      <c r="D216" s="5">
        <v>95.475470000000001</v>
      </c>
      <c r="E216" s="5">
        <v>96.726600000000005</v>
      </c>
      <c r="F216" s="5">
        <v>94.224299999999999</v>
      </c>
      <c r="G216" s="5">
        <v>90.554199999999994</v>
      </c>
      <c r="H216" s="5">
        <v>90.680700000000002</v>
      </c>
      <c r="I216" s="5">
        <v>90.427700000000002</v>
      </c>
      <c r="J216" s="5">
        <v>95.475499999999997</v>
      </c>
      <c r="K216" s="5">
        <v>96.726600000000005</v>
      </c>
      <c r="L216" s="5">
        <v>94.224299999999999</v>
      </c>
      <c r="M216" s="5">
        <v>90.554199999999994</v>
      </c>
      <c r="N216" s="5">
        <v>90.680700000000002</v>
      </c>
      <c r="O216" s="5">
        <v>90.427700000000002</v>
      </c>
      <c r="P216" s="5">
        <v>79.581299999999999</v>
      </c>
      <c r="Q216" s="5">
        <v>86.0124</v>
      </c>
      <c r="R216" s="5">
        <v>73.150199999999998</v>
      </c>
      <c r="S216" s="5">
        <v>83.373199999999997</v>
      </c>
      <c r="T216" s="5">
        <v>83.834599999999995</v>
      </c>
      <c r="U216" s="5">
        <v>82.911699999999996</v>
      </c>
    </row>
    <row r="217" spans="1:21" x14ac:dyDescent="0.25">
      <c r="A217" t="s">
        <v>84</v>
      </c>
      <c r="B217" t="s">
        <v>14</v>
      </c>
      <c r="C217" s="5">
        <v>97.351089999999999</v>
      </c>
      <c r="D217" s="5">
        <v>75.325739999999996</v>
      </c>
      <c r="E217" s="5">
        <v>76.843400000000003</v>
      </c>
      <c r="F217" s="5">
        <v>73.808099999999996</v>
      </c>
      <c r="G217" s="5">
        <v>73.937200000000004</v>
      </c>
      <c r="H217" s="5">
        <v>74.430999999999997</v>
      </c>
      <c r="I217" s="5">
        <v>73.4435</v>
      </c>
      <c r="J217" s="5">
        <v>75.325699999999998</v>
      </c>
      <c r="K217" s="5">
        <v>76.843400000000003</v>
      </c>
      <c r="L217" s="5">
        <v>73.808099999999996</v>
      </c>
      <c r="M217" s="5">
        <v>73.937200000000004</v>
      </c>
      <c r="N217" s="5">
        <v>74.430999999999997</v>
      </c>
      <c r="O217" s="5">
        <v>73.4435</v>
      </c>
      <c r="P217" s="5">
        <v>54.598500000000001</v>
      </c>
      <c r="Q217" s="5">
        <v>57.857500000000002</v>
      </c>
      <c r="R217" s="5">
        <v>51.339500000000001</v>
      </c>
      <c r="S217" s="5">
        <v>58.073500000000003</v>
      </c>
      <c r="T217" s="5">
        <v>58.7117</v>
      </c>
      <c r="U217" s="5">
        <v>57.435400000000001</v>
      </c>
    </row>
    <row r="218" spans="1:21" x14ac:dyDescent="0.25">
      <c r="A218" t="s">
        <v>85</v>
      </c>
      <c r="B218" t="s">
        <v>10</v>
      </c>
      <c r="C218" s="5">
        <v>99.871719999999996</v>
      </c>
      <c r="D218" s="5">
        <v>99.002830000000003</v>
      </c>
      <c r="E218" s="5">
        <v>99.280500000000004</v>
      </c>
      <c r="F218" s="5">
        <v>98.472800000000007</v>
      </c>
      <c r="G218" s="5">
        <v>97.0154</v>
      </c>
      <c r="H218" s="5">
        <v>97.703500000000005</v>
      </c>
      <c r="I218" s="5">
        <v>96.120599999999996</v>
      </c>
      <c r="J218" s="5">
        <v>99.002799999999993</v>
      </c>
      <c r="K218" s="5">
        <v>99.280500000000004</v>
      </c>
      <c r="L218" s="5">
        <v>98.472800000000007</v>
      </c>
      <c r="M218" s="5">
        <v>97.0154</v>
      </c>
      <c r="N218" s="5">
        <v>97.703500000000005</v>
      </c>
      <c r="O218" s="5">
        <v>96.120599999999996</v>
      </c>
      <c r="P218" s="5">
        <v>90.09</v>
      </c>
      <c r="Q218" s="5">
        <v>95.03</v>
      </c>
      <c r="R218" s="5">
        <v>85.5</v>
      </c>
      <c r="S218" s="5">
        <v>91.17</v>
      </c>
      <c r="T218" s="5">
        <v>92.89</v>
      </c>
      <c r="U218" s="5">
        <v>89.57</v>
      </c>
    </row>
    <row r="219" spans="1:21" x14ac:dyDescent="0.25">
      <c r="A219" t="s">
        <v>86</v>
      </c>
      <c r="B219" t="s">
        <v>10</v>
      </c>
      <c r="C219" s="5">
        <v>99.865849999999995</v>
      </c>
      <c r="D219" s="5">
        <v>95.142200000000003</v>
      </c>
      <c r="E219" s="5">
        <v>95.099199999999996</v>
      </c>
      <c r="F219" s="5">
        <v>95.142200000000003</v>
      </c>
      <c r="G219" s="5">
        <v>87.322699999999998</v>
      </c>
      <c r="H219" s="5">
        <v>86.658100000000005</v>
      </c>
      <c r="I219" s="5">
        <v>87.729600000000005</v>
      </c>
      <c r="J219" s="5">
        <v>95.142200000000003</v>
      </c>
      <c r="K219" s="5">
        <v>95.099199999999996</v>
      </c>
      <c r="L219" s="5">
        <v>95.142200000000003</v>
      </c>
      <c r="M219" s="5">
        <v>87.322699999999998</v>
      </c>
      <c r="N219" s="5">
        <v>86.658100000000005</v>
      </c>
      <c r="O219" s="5">
        <v>87.729600000000005</v>
      </c>
      <c r="P219" s="5">
        <v>79.326300000000003</v>
      </c>
      <c r="Q219" s="5">
        <v>83.959599999999995</v>
      </c>
      <c r="R219" s="5">
        <v>74.645499999999998</v>
      </c>
      <c r="S219" s="5">
        <v>81.711299999999994</v>
      </c>
      <c r="T219" s="5">
        <v>82.450400000000002</v>
      </c>
      <c r="U219" s="5">
        <v>80.9572</v>
      </c>
    </row>
    <row r="220" spans="1:21" x14ac:dyDescent="0.25">
      <c r="A220" t="s">
        <v>87</v>
      </c>
      <c r="B220" t="s">
        <v>19</v>
      </c>
      <c r="C220" s="5">
        <v>99.045500000000004</v>
      </c>
      <c r="D220" s="5">
        <v>72.079570000000004</v>
      </c>
      <c r="E220" s="5">
        <v>77.1374</v>
      </c>
      <c r="F220" s="5">
        <v>67.021699999999996</v>
      </c>
      <c r="G220" s="5">
        <v>71.260199999999998</v>
      </c>
      <c r="H220" s="5">
        <v>67.268500000000003</v>
      </c>
      <c r="I220" s="5">
        <v>75.251900000000006</v>
      </c>
      <c r="J220" s="5">
        <v>72.079599999999999</v>
      </c>
      <c r="K220" s="5">
        <v>77.1374</v>
      </c>
      <c r="L220" s="5">
        <v>67.021699999999996</v>
      </c>
      <c r="M220" s="5">
        <v>71.260199999999998</v>
      </c>
      <c r="N220" s="5">
        <v>67.268500000000003</v>
      </c>
      <c r="O220" s="5">
        <v>75.251900000000006</v>
      </c>
      <c r="P220" s="5">
        <v>55.5657</v>
      </c>
      <c r="Q220" s="5">
        <v>60.888100000000001</v>
      </c>
      <c r="R220" s="5">
        <v>50.243200000000002</v>
      </c>
      <c r="S220" s="5">
        <v>59.052999999999997</v>
      </c>
      <c r="T220" s="5">
        <v>55.773099999999999</v>
      </c>
      <c r="U220" s="5">
        <v>62.332799999999999</v>
      </c>
    </row>
    <row r="221" spans="1:21" x14ac:dyDescent="0.25">
      <c r="A221" t="s">
        <v>88</v>
      </c>
      <c r="B221" t="s">
        <v>14</v>
      </c>
      <c r="C221" s="5">
        <v>98.638540000000006</v>
      </c>
      <c r="D221" s="5">
        <v>83.372339999999994</v>
      </c>
      <c r="E221" s="5">
        <v>85.052099999999996</v>
      </c>
      <c r="F221" s="5">
        <v>81.692599999999999</v>
      </c>
      <c r="G221" s="5">
        <v>80.573099999999997</v>
      </c>
      <c r="H221" s="5">
        <v>81.111199999999997</v>
      </c>
      <c r="I221" s="5">
        <v>80.034999999999997</v>
      </c>
      <c r="J221" s="5">
        <v>83.372299999999996</v>
      </c>
      <c r="K221" s="5">
        <v>85.052099999999996</v>
      </c>
      <c r="L221" s="5">
        <v>81.692599999999999</v>
      </c>
      <c r="M221" s="5">
        <v>80.573099999999997</v>
      </c>
      <c r="N221" s="5">
        <v>81.111199999999997</v>
      </c>
      <c r="O221" s="5">
        <v>80.034999999999997</v>
      </c>
      <c r="P221" s="5">
        <v>64.363500000000002</v>
      </c>
      <c r="Q221" s="5">
        <v>68.205399999999997</v>
      </c>
      <c r="R221" s="5">
        <v>60.521599999999999</v>
      </c>
      <c r="S221" s="5">
        <v>67.962400000000002</v>
      </c>
      <c r="T221" s="5">
        <v>68.709199999999996</v>
      </c>
      <c r="U221" s="5">
        <v>67.215500000000006</v>
      </c>
    </row>
    <row r="222" spans="1:21" x14ac:dyDescent="0.25">
      <c r="A222" t="s">
        <v>89</v>
      </c>
      <c r="B222" t="s">
        <v>17</v>
      </c>
      <c r="C222" s="5">
        <v>78.581050000000005</v>
      </c>
      <c r="D222" s="5">
        <v>17.886199999999999</v>
      </c>
      <c r="E222" s="5">
        <v>19.899899999999999</v>
      </c>
      <c r="F222" s="5">
        <v>15.8725</v>
      </c>
      <c r="G222" s="5">
        <v>26.568300000000001</v>
      </c>
      <c r="H222" s="5">
        <v>28.585799999999999</v>
      </c>
      <c r="I222" s="5">
        <v>24.550899999999999</v>
      </c>
      <c r="J222" s="5">
        <v>20.64</v>
      </c>
      <c r="K222" s="5">
        <v>20.871700000000001</v>
      </c>
      <c r="L222" s="5">
        <v>19.156199999999998</v>
      </c>
      <c r="M222" s="5">
        <v>12.0975</v>
      </c>
      <c r="N222" s="5">
        <v>11.324199999999999</v>
      </c>
      <c r="O222" s="5">
        <v>13.4817</v>
      </c>
      <c r="P222" s="5">
        <v>17.886199999999999</v>
      </c>
      <c r="Q222" s="5">
        <v>20.478100000000001</v>
      </c>
      <c r="R222" s="5">
        <v>15.2943</v>
      </c>
      <c r="S222" s="5">
        <v>20.895700000000001</v>
      </c>
      <c r="T222" s="5">
        <v>22.003</v>
      </c>
      <c r="U222" s="5">
        <v>19.788399999999999</v>
      </c>
    </row>
    <row r="223" spans="1:21" x14ac:dyDescent="0.25">
      <c r="A223" t="s">
        <v>90</v>
      </c>
      <c r="B223" t="s">
        <v>17</v>
      </c>
      <c r="C223" s="5">
        <v>54.750689999999999</v>
      </c>
      <c r="D223" s="5">
        <v>8.948067</v>
      </c>
      <c r="E223" s="5">
        <v>9.9554799999999997</v>
      </c>
      <c r="F223" s="5">
        <v>7.9406499999999998</v>
      </c>
      <c r="G223" s="5">
        <v>19.197299999999998</v>
      </c>
      <c r="H223" s="5">
        <v>20.655000000000001</v>
      </c>
      <c r="I223" s="5">
        <v>17.739599999999999</v>
      </c>
      <c r="J223" s="5">
        <v>8.9480699999999995</v>
      </c>
      <c r="K223" s="5">
        <v>9.9554799999999997</v>
      </c>
      <c r="L223" s="5">
        <v>7.9406499999999998</v>
      </c>
      <c r="M223" s="5">
        <v>19.197299999999998</v>
      </c>
      <c r="N223" s="5">
        <v>20.655000000000001</v>
      </c>
      <c r="O223" s="5">
        <v>17.739599999999999</v>
      </c>
      <c r="P223" s="5">
        <v>8.9480699999999995</v>
      </c>
      <c r="Q223" s="5">
        <v>10.2447</v>
      </c>
      <c r="R223" s="5">
        <v>7.6514100000000003</v>
      </c>
      <c r="S223" s="5">
        <v>11.844200000000001</v>
      </c>
      <c r="T223" s="5">
        <v>12.4719</v>
      </c>
      <c r="U223" s="5">
        <v>11.2166</v>
      </c>
    </row>
    <row r="224" spans="1:21" x14ac:dyDescent="0.25">
      <c r="A224" t="s">
        <v>91</v>
      </c>
      <c r="B224" t="s">
        <v>12</v>
      </c>
      <c r="C224" s="5">
        <v>97.678280000000001</v>
      </c>
      <c r="D224" s="5">
        <v>84.515749999999997</v>
      </c>
      <c r="E224" s="5">
        <v>88.170400000000001</v>
      </c>
      <c r="F224" s="5">
        <v>81.470100000000002</v>
      </c>
      <c r="G224" s="5">
        <v>76.610399999999998</v>
      </c>
      <c r="H224" s="5">
        <v>78.448899999999995</v>
      </c>
      <c r="I224" s="5">
        <v>75.1768</v>
      </c>
      <c r="J224" s="5">
        <v>84.515699999999995</v>
      </c>
      <c r="K224" s="5">
        <v>88.170400000000001</v>
      </c>
      <c r="L224" s="5">
        <v>81.470100000000002</v>
      </c>
      <c r="M224" s="5">
        <v>76.610399999999998</v>
      </c>
      <c r="N224" s="5">
        <v>78.448899999999995</v>
      </c>
      <c r="O224" s="5">
        <v>75.1768</v>
      </c>
      <c r="P224" s="5">
        <v>50.538400000000003</v>
      </c>
      <c r="Q224" s="5">
        <v>63.162100000000002</v>
      </c>
      <c r="R224" s="5">
        <v>39.183799999999998</v>
      </c>
      <c r="S224" s="5">
        <v>70.820800000000006</v>
      </c>
      <c r="T224" s="5">
        <v>72.248699999999999</v>
      </c>
      <c r="U224" s="5">
        <v>69.538399999999996</v>
      </c>
    </row>
    <row r="225" spans="1:21" x14ac:dyDescent="0.25">
      <c r="A225" t="s">
        <v>92</v>
      </c>
      <c r="B225" t="s">
        <v>10</v>
      </c>
      <c r="C225" s="5">
        <v>99.885080000000002</v>
      </c>
      <c r="D225" s="5">
        <v>97.258099999999999</v>
      </c>
      <c r="E225" s="5">
        <v>97.870099999999994</v>
      </c>
      <c r="F225" s="5">
        <v>96.442499999999995</v>
      </c>
      <c r="G225" s="5">
        <v>96.099400000000003</v>
      </c>
      <c r="H225" s="5">
        <v>96.222899999999996</v>
      </c>
      <c r="I225" s="5">
        <v>95.744600000000005</v>
      </c>
      <c r="J225" s="5">
        <v>97.258099999999999</v>
      </c>
      <c r="K225" s="5">
        <v>97.870099999999994</v>
      </c>
      <c r="L225" s="5">
        <v>96.442499999999995</v>
      </c>
      <c r="M225" s="5">
        <v>96.099400000000003</v>
      </c>
      <c r="N225" s="5">
        <v>96.222899999999996</v>
      </c>
      <c r="O225" s="5">
        <v>95.744600000000005</v>
      </c>
      <c r="P225" s="5">
        <v>79.023899999999998</v>
      </c>
      <c r="Q225" s="5">
        <v>79.766000000000005</v>
      </c>
      <c r="R225" s="5">
        <v>78.167199999999994</v>
      </c>
      <c r="S225" s="5">
        <v>81.646600000000007</v>
      </c>
      <c r="T225" s="5">
        <v>79.233699999999999</v>
      </c>
      <c r="U225" s="5">
        <v>83.938100000000006</v>
      </c>
    </row>
    <row r="226" spans="1:21" x14ac:dyDescent="0.25">
      <c r="A226" t="s">
        <v>93</v>
      </c>
      <c r="B226" t="s">
        <v>17</v>
      </c>
      <c r="C226" s="5">
        <v>65.620570000000001</v>
      </c>
      <c r="D226" s="5">
        <v>28.0932</v>
      </c>
      <c r="E226" s="5">
        <v>31.2561</v>
      </c>
      <c r="F226" s="5">
        <v>24.930299999999999</v>
      </c>
      <c r="G226" s="5">
        <v>34.985799999999998</v>
      </c>
      <c r="H226" s="5">
        <v>37.642400000000002</v>
      </c>
      <c r="I226" s="5">
        <v>32.3292</v>
      </c>
      <c r="J226" s="5">
        <v>28.0932</v>
      </c>
      <c r="K226" s="5">
        <v>31.2561</v>
      </c>
      <c r="L226" s="5">
        <v>24.930299999999999</v>
      </c>
      <c r="M226" s="5">
        <v>34.985799999999998</v>
      </c>
      <c r="N226" s="5">
        <v>37.642400000000002</v>
      </c>
      <c r="O226" s="5">
        <v>32.3292</v>
      </c>
      <c r="P226" s="5">
        <v>18.569500000000001</v>
      </c>
      <c r="Q226" s="5">
        <v>21.260400000000001</v>
      </c>
      <c r="R226" s="5">
        <v>15.8786</v>
      </c>
      <c r="S226" s="5">
        <v>17.0517</v>
      </c>
      <c r="T226" s="5">
        <v>17.955300000000001</v>
      </c>
      <c r="U226" s="5">
        <v>16.148099999999999</v>
      </c>
    </row>
    <row r="227" spans="1:21" x14ac:dyDescent="0.25">
      <c r="A227" t="s">
        <v>94</v>
      </c>
      <c r="B227" t="s">
        <v>10</v>
      </c>
      <c r="C227" s="5">
        <v>99.855869999999996</v>
      </c>
      <c r="D227" s="5">
        <v>95.30444</v>
      </c>
      <c r="E227" s="5">
        <v>96.553399999999996</v>
      </c>
      <c r="F227" s="5">
        <v>94.055499999999995</v>
      </c>
      <c r="G227" s="5">
        <v>90.413200000000003</v>
      </c>
      <c r="H227" s="5">
        <v>90.539500000000004</v>
      </c>
      <c r="I227" s="5">
        <v>90.286900000000003</v>
      </c>
      <c r="J227" s="5">
        <v>95.304400000000001</v>
      </c>
      <c r="K227" s="5">
        <v>96.553399999999996</v>
      </c>
      <c r="L227" s="5">
        <v>94.055499999999995</v>
      </c>
      <c r="M227" s="5">
        <v>90.413200000000003</v>
      </c>
      <c r="N227" s="5">
        <v>90.539500000000004</v>
      </c>
      <c r="O227" s="5">
        <v>90.286900000000003</v>
      </c>
      <c r="P227" s="5">
        <v>79.339299999999994</v>
      </c>
      <c r="Q227" s="5">
        <v>85.750799999999998</v>
      </c>
      <c r="R227" s="5">
        <v>72.927700000000002</v>
      </c>
      <c r="S227" s="5">
        <v>83.128100000000003</v>
      </c>
      <c r="T227" s="5">
        <v>83.588200000000001</v>
      </c>
      <c r="U227" s="5">
        <v>82.667900000000003</v>
      </c>
    </row>
    <row r="228" spans="1:21" x14ac:dyDescent="0.25">
      <c r="A228" t="s">
        <v>95</v>
      </c>
      <c r="B228" t="s">
        <v>10</v>
      </c>
      <c r="C228" s="5">
        <v>99.804289999999995</v>
      </c>
      <c r="D228" s="5">
        <v>94.325040000000001</v>
      </c>
      <c r="E228" s="5">
        <v>96.774000000000001</v>
      </c>
      <c r="F228" s="5">
        <v>91.605199999999996</v>
      </c>
      <c r="G228" s="5">
        <v>76.809399999999997</v>
      </c>
      <c r="H228" s="5">
        <v>77.2577</v>
      </c>
      <c r="I228" s="5">
        <v>76.093699999999998</v>
      </c>
      <c r="J228" s="5">
        <v>94.325000000000003</v>
      </c>
      <c r="K228" s="5">
        <v>96.774000000000001</v>
      </c>
      <c r="L228" s="5">
        <v>91.605199999999996</v>
      </c>
      <c r="M228" s="5">
        <v>76.809399999999997</v>
      </c>
      <c r="N228" s="5">
        <v>77.2577</v>
      </c>
      <c r="O228" s="5">
        <v>76.093699999999998</v>
      </c>
      <c r="P228" s="5">
        <v>74.320800000000006</v>
      </c>
      <c r="Q228" s="5">
        <v>81.137500000000003</v>
      </c>
      <c r="R228" s="5">
        <v>67.94</v>
      </c>
      <c r="S228" s="5">
        <v>71.849800000000002</v>
      </c>
      <c r="T228" s="5">
        <v>72.978399999999993</v>
      </c>
      <c r="U228" s="5">
        <v>70.790000000000006</v>
      </c>
    </row>
    <row r="229" spans="1:21" x14ac:dyDescent="0.25">
      <c r="A229" t="s">
        <v>96</v>
      </c>
      <c r="B229" t="s">
        <v>10</v>
      </c>
      <c r="C229" s="5">
        <v>99.820650000000001</v>
      </c>
      <c r="D229" s="5">
        <v>93.396299999999997</v>
      </c>
      <c r="E229" s="5">
        <v>94.620199999999997</v>
      </c>
      <c r="F229" s="5">
        <v>92.172399999999996</v>
      </c>
      <c r="G229" s="5">
        <v>88.839600000000004</v>
      </c>
      <c r="H229" s="5">
        <v>88.963700000000003</v>
      </c>
      <c r="I229" s="5">
        <v>88.715500000000006</v>
      </c>
      <c r="J229" s="5">
        <v>93.396299999999997</v>
      </c>
      <c r="K229" s="5">
        <v>94.620199999999997</v>
      </c>
      <c r="L229" s="5">
        <v>92.172399999999996</v>
      </c>
      <c r="M229" s="5">
        <v>88.839600000000004</v>
      </c>
      <c r="N229" s="5">
        <v>88.963700000000003</v>
      </c>
      <c r="O229" s="5">
        <v>88.715500000000006</v>
      </c>
      <c r="P229" s="5">
        <v>76.661100000000005</v>
      </c>
      <c r="Q229" s="5">
        <v>82.856200000000001</v>
      </c>
      <c r="R229" s="5">
        <v>70.465999999999994</v>
      </c>
      <c r="S229" s="5">
        <v>80.415899999999993</v>
      </c>
      <c r="T229" s="5">
        <v>80.861000000000004</v>
      </c>
      <c r="U229" s="5">
        <v>79.970799999999997</v>
      </c>
    </row>
    <row r="230" spans="1:21" x14ac:dyDescent="0.25">
      <c r="A230" t="s">
        <v>97</v>
      </c>
      <c r="B230" t="s">
        <v>19</v>
      </c>
      <c r="C230" s="5">
        <v>97.279820000000001</v>
      </c>
      <c r="D230" s="5">
        <v>61.134720000000002</v>
      </c>
      <c r="E230" s="5">
        <v>65.424599999999998</v>
      </c>
      <c r="F230" s="5">
        <v>56.844900000000003</v>
      </c>
      <c r="G230" s="5">
        <v>62.234299999999998</v>
      </c>
      <c r="H230" s="5">
        <v>58.748199999999997</v>
      </c>
      <c r="I230" s="5">
        <v>65.720399999999998</v>
      </c>
      <c r="J230" s="5">
        <v>61.134700000000002</v>
      </c>
      <c r="K230" s="5">
        <v>65.424599999999998</v>
      </c>
      <c r="L230" s="5">
        <v>56.844900000000003</v>
      </c>
      <c r="M230" s="5">
        <v>62.234299999999998</v>
      </c>
      <c r="N230" s="5">
        <v>58.748199999999997</v>
      </c>
      <c r="O230" s="5">
        <v>65.720399999999998</v>
      </c>
      <c r="P230" s="5">
        <v>45.180999999999997</v>
      </c>
      <c r="Q230" s="5">
        <v>49.508800000000001</v>
      </c>
      <c r="R230" s="5">
        <v>40.853299999999997</v>
      </c>
      <c r="S230" s="5">
        <v>48.5366</v>
      </c>
      <c r="T230" s="5">
        <v>45.840899999999998</v>
      </c>
      <c r="U230" s="5">
        <v>51.232399999999998</v>
      </c>
    </row>
    <row r="231" spans="1:21" x14ac:dyDescent="0.25">
      <c r="A231" t="s">
        <v>98</v>
      </c>
      <c r="B231" t="s">
        <v>19</v>
      </c>
      <c r="C231" s="5">
        <v>98.339510000000004</v>
      </c>
      <c r="D231" s="5">
        <v>66.517709999999994</v>
      </c>
      <c r="E231" s="5">
        <v>71.185299999999998</v>
      </c>
      <c r="F231" s="5">
        <v>61.850099999999998</v>
      </c>
      <c r="G231" s="5">
        <v>66.673500000000004</v>
      </c>
      <c r="H231" s="5">
        <v>62.938699999999997</v>
      </c>
      <c r="I231" s="5">
        <v>70.408299999999997</v>
      </c>
      <c r="J231" s="5">
        <v>66.517700000000005</v>
      </c>
      <c r="K231" s="5">
        <v>71.185299999999998</v>
      </c>
      <c r="L231" s="5">
        <v>61.850099999999998</v>
      </c>
      <c r="M231" s="5">
        <v>66.673500000000004</v>
      </c>
      <c r="N231" s="5">
        <v>62.938699999999997</v>
      </c>
      <c r="O231" s="5">
        <v>70.408299999999997</v>
      </c>
      <c r="P231" s="5">
        <v>50.189</v>
      </c>
      <c r="Q231" s="5">
        <v>54.996400000000001</v>
      </c>
      <c r="R231" s="5">
        <v>45.381599999999999</v>
      </c>
      <c r="S231" s="5">
        <v>53.6081</v>
      </c>
      <c r="T231" s="5">
        <v>50.630699999999997</v>
      </c>
      <c r="U231" s="5">
        <v>56.585599999999999</v>
      </c>
    </row>
    <row r="232" spans="1:21" x14ac:dyDescent="0.25">
      <c r="A232" t="s">
        <v>99</v>
      </c>
      <c r="B232" t="s">
        <v>14</v>
      </c>
      <c r="C232" s="5">
        <v>99.052359999999993</v>
      </c>
      <c r="D232" s="5">
        <v>87.733609999999999</v>
      </c>
      <c r="E232" s="5">
        <v>89.501199999999997</v>
      </c>
      <c r="F232" s="5">
        <v>85.965999999999994</v>
      </c>
      <c r="G232" s="5">
        <v>84.169700000000006</v>
      </c>
      <c r="H232" s="5">
        <v>84.731800000000007</v>
      </c>
      <c r="I232" s="5">
        <v>83.607600000000005</v>
      </c>
      <c r="J232" s="5">
        <v>87.733599999999996</v>
      </c>
      <c r="K232" s="5">
        <v>89.501199999999997</v>
      </c>
      <c r="L232" s="5">
        <v>85.965999999999994</v>
      </c>
      <c r="M232" s="5">
        <v>84.169700000000006</v>
      </c>
      <c r="N232" s="5">
        <v>84.731800000000007</v>
      </c>
      <c r="O232" s="5">
        <v>83.607600000000005</v>
      </c>
      <c r="P232" s="5">
        <v>69.885400000000004</v>
      </c>
      <c r="Q232" s="5">
        <v>74.056899999999999</v>
      </c>
      <c r="R232" s="5">
        <v>65.713899999999995</v>
      </c>
      <c r="S232" s="5">
        <v>73.554299999999998</v>
      </c>
      <c r="T232" s="5">
        <v>74.3626</v>
      </c>
      <c r="U232" s="5">
        <v>72.745999999999995</v>
      </c>
    </row>
    <row r="233" spans="1:21" x14ac:dyDescent="0.25">
      <c r="A233" t="s">
        <v>100</v>
      </c>
      <c r="B233" t="s">
        <v>19</v>
      </c>
      <c r="C233" s="5">
        <v>90.182259999999999</v>
      </c>
      <c r="D233" s="5">
        <v>50.738489999999999</v>
      </c>
      <c r="E233" s="5">
        <v>54.2988</v>
      </c>
      <c r="F233" s="5">
        <v>47.178100000000001</v>
      </c>
      <c r="G233" s="5">
        <v>53.660800000000002</v>
      </c>
      <c r="H233" s="5">
        <v>50.654899999999998</v>
      </c>
      <c r="I233" s="5">
        <v>56.666600000000003</v>
      </c>
      <c r="J233" s="5">
        <v>72.09</v>
      </c>
      <c r="K233" s="5">
        <v>72.09</v>
      </c>
      <c r="L233" s="5">
        <v>71.449100000000001</v>
      </c>
      <c r="M233" s="5">
        <v>39.753999999999998</v>
      </c>
      <c r="N233" s="5">
        <v>37.414999999999999</v>
      </c>
      <c r="O233" s="5">
        <v>43.7624</v>
      </c>
      <c r="P233" s="5">
        <v>22.671800000000001</v>
      </c>
      <c r="Q233" s="5">
        <v>24.843399999999999</v>
      </c>
      <c r="R233" s="5">
        <v>20.5001</v>
      </c>
      <c r="S233" s="5">
        <v>25.741900000000001</v>
      </c>
      <c r="T233" s="5">
        <v>24.312200000000001</v>
      </c>
      <c r="U233" s="5">
        <v>27.171700000000001</v>
      </c>
    </row>
    <row r="234" spans="1:21" x14ac:dyDescent="0.25">
      <c r="A234" t="s">
        <v>101</v>
      </c>
      <c r="B234" t="s">
        <v>17</v>
      </c>
      <c r="C234" s="5">
        <v>50.877220000000001</v>
      </c>
      <c r="D234" s="5">
        <v>9.8066110000000002</v>
      </c>
      <c r="E234" s="5">
        <v>10.9107</v>
      </c>
      <c r="F234" s="5">
        <v>8.7025400000000008</v>
      </c>
      <c r="G234" s="5">
        <v>19.9053</v>
      </c>
      <c r="H234" s="5">
        <v>21.416799999999999</v>
      </c>
      <c r="I234" s="5">
        <v>18.393799999999999</v>
      </c>
      <c r="J234" s="5">
        <v>9.8066099999999992</v>
      </c>
      <c r="K234" s="5">
        <v>10.9107</v>
      </c>
      <c r="L234" s="5">
        <v>8.7025400000000008</v>
      </c>
      <c r="M234" s="5">
        <v>19.9053</v>
      </c>
      <c r="N234" s="5">
        <v>21.416799999999999</v>
      </c>
      <c r="O234" s="5">
        <v>18.393799999999999</v>
      </c>
      <c r="P234" s="5">
        <v>8.4993099999999995</v>
      </c>
      <c r="Q234" s="5">
        <v>9.7309400000000004</v>
      </c>
      <c r="R234" s="5">
        <v>7.2676800000000004</v>
      </c>
      <c r="S234" s="5">
        <v>11.389799999999999</v>
      </c>
      <c r="T234" s="5">
        <v>11.9933</v>
      </c>
      <c r="U234" s="5">
        <v>10.786199999999999</v>
      </c>
    </row>
    <row r="235" spans="1:21" x14ac:dyDescent="0.25">
      <c r="A235" t="s">
        <v>102</v>
      </c>
      <c r="B235" t="s">
        <v>17</v>
      </c>
      <c r="C235" s="5">
        <v>48.140270000000001</v>
      </c>
      <c r="D235" s="5">
        <v>7.8820249999999996</v>
      </c>
      <c r="E235" s="5">
        <v>8.7694200000000002</v>
      </c>
      <c r="F235" s="5">
        <v>6.9946299999999999</v>
      </c>
      <c r="G235" s="5">
        <v>18.318200000000001</v>
      </c>
      <c r="H235" s="5">
        <v>19.709199999999999</v>
      </c>
      <c r="I235" s="5">
        <v>16.927199999999999</v>
      </c>
      <c r="J235" s="5">
        <v>7.8820199999999998</v>
      </c>
      <c r="K235" s="5">
        <v>8.7694200000000002</v>
      </c>
      <c r="L235" s="5">
        <v>6.9946299999999999</v>
      </c>
      <c r="M235" s="5">
        <v>18.318200000000001</v>
      </c>
      <c r="N235" s="5">
        <v>19.709199999999999</v>
      </c>
      <c r="O235" s="5">
        <v>16.927199999999999</v>
      </c>
      <c r="P235" s="5">
        <v>7.8820199999999998</v>
      </c>
      <c r="Q235" s="5">
        <v>9.0242100000000001</v>
      </c>
      <c r="R235" s="5">
        <v>6.7398400000000001</v>
      </c>
      <c r="S235" s="5">
        <v>10.764699999999999</v>
      </c>
      <c r="T235" s="5">
        <v>11.335100000000001</v>
      </c>
      <c r="U235" s="5">
        <v>10.1942</v>
      </c>
    </row>
    <row r="236" spans="1:21" x14ac:dyDescent="0.25">
      <c r="A236" t="s">
        <v>103</v>
      </c>
      <c r="B236" t="s">
        <v>19</v>
      </c>
      <c r="C236" s="5">
        <v>95.711150000000004</v>
      </c>
      <c r="D236" s="5">
        <v>54.791130000000003</v>
      </c>
      <c r="E236" s="5">
        <v>58.635899999999999</v>
      </c>
      <c r="F236" s="5">
        <v>50.946399999999997</v>
      </c>
      <c r="G236" s="5">
        <v>57.002899999999997</v>
      </c>
      <c r="H236" s="5">
        <v>53.809800000000003</v>
      </c>
      <c r="I236" s="5">
        <v>60.195999999999998</v>
      </c>
      <c r="J236" s="5">
        <v>54.7911</v>
      </c>
      <c r="K236" s="5">
        <v>58.635899999999999</v>
      </c>
      <c r="L236" s="5">
        <v>50.946399999999997</v>
      </c>
      <c r="M236" s="5">
        <v>57.002899999999997</v>
      </c>
      <c r="N236" s="5">
        <v>53.809800000000003</v>
      </c>
      <c r="O236" s="5">
        <v>60.195999999999998</v>
      </c>
      <c r="P236" s="5">
        <v>36.622799999999998</v>
      </c>
      <c r="Q236" s="5">
        <v>40.130800000000001</v>
      </c>
      <c r="R236" s="5">
        <v>33.114800000000002</v>
      </c>
      <c r="S236" s="5">
        <v>39.869900000000001</v>
      </c>
      <c r="T236" s="5">
        <v>37.655500000000004</v>
      </c>
      <c r="U236" s="5">
        <v>42.084299999999999</v>
      </c>
    </row>
    <row r="237" spans="1:21" x14ac:dyDescent="0.25">
      <c r="A237" t="s">
        <v>104</v>
      </c>
      <c r="B237" t="s">
        <v>19</v>
      </c>
      <c r="C237" s="5">
        <v>79.303849999999997</v>
      </c>
      <c r="D237" s="5">
        <v>34.837060000000001</v>
      </c>
      <c r="E237" s="5">
        <v>37.281599999999997</v>
      </c>
      <c r="F237" s="5">
        <v>32.392499999999998</v>
      </c>
      <c r="G237" s="5">
        <v>40.5473</v>
      </c>
      <c r="H237" s="5">
        <v>38.276000000000003</v>
      </c>
      <c r="I237" s="5">
        <v>42.818600000000004</v>
      </c>
      <c r="J237" s="5">
        <v>34.8371</v>
      </c>
      <c r="K237" s="5">
        <v>37.281599999999997</v>
      </c>
      <c r="L237" s="5">
        <v>32.392499999999998</v>
      </c>
      <c r="M237" s="5">
        <v>40.5473</v>
      </c>
      <c r="N237" s="5">
        <v>38.276000000000003</v>
      </c>
      <c r="O237" s="5">
        <v>42.818600000000004</v>
      </c>
      <c r="P237" s="5">
        <v>28.2697</v>
      </c>
      <c r="Q237" s="5">
        <v>30.977499999999999</v>
      </c>
      <c r="R237" s="5">
        <v>25.561800000000002</v>
      </c>
      <c r="S237" s="5">
        <v>31.410900000000002</v>
      </c>
      <c r="T237" s="5">
        <v>29.6663</v>
      </c>
      <c r="U237" s="5">
        <v>33.1554</v>
      </c>
    </row>
    <row r="238" spans="1:21" x14ac:dyDescent="0.25">
      <c r="A238" t="s">
        <v>105</v>
      </c>
      <c r="B238" t="s">
        <v>19</v>
      </c>
      <c r="C238" s="5">
        <v>95.134309999999999</v>
      </c>
      <c r="D238" s="5">
        <v>70.710369999999998</v>
      </c>
      <c r="E238" s="5">
        <v>73.7042</v>
      </c>
      <c r="F238" s="5">
        <v>67.568700000000007</v>
      </c>
      <c r="G238" s="5">
        <v>47.276699999999998</v>
      </c>
      <c r="H238" s="5">
        <v>44.783099999999997</v>
      </c>
      <c r="I238" s="5">
        <v>49.939599999999999</v>
      </c>
      <c r="J238" s="5">
        <v>67.55</v>
      </c>
      <c r="K238" s="5">
        <v>67.55</v>
      </c>
      <c r="L238" s="5">
        <v>63.358600000000003</v>
      </c>
      <c r="M238" s="5">
        <v>39.306800000000003</v>
      </c>
      <c r="N238" s="5">
        <v>35.7136</v>
      </c>
      <c r="O238" s="5">
        <v>42.878500000000003</v>
      </c>
      <c r="P238" s="5">
        <v>33.643700000000003</v>
      </c>
      <c r="Q238" s="5">
        <v>36.866300000000003</v>
      </c>
      <c r="R238" s="5">
        <v>30.420999999999999</v>
      </c>
      <c r="S238" s="5">
        <v>16.332799999999999</v>
      </c>
      <c r="T238" s="5">
        <v>13.6282</v>
      </c>
      <c r="U238" s="5">
        <v>19.5335</v>
      </c>
    </row>
    <row r="239" spans="1:21" x14ac:dyDescent="0.25">
      <c r="A239" t="s">
        <v>106</v>
      </c>
      <c r="B239" t="s">
        <v>10</v>
      </c>
      <c r="C239" s="5">
        <v>99.795590000000004</v>
      </c>
      <c r="D239" s="5">
        <v>94.45599</v>
      </c>
      <c r="E239" s="5">
        <v>95.528899999999993</v>
      </c>
      <c r="F239" s="5">
        <v>93.1203</v>
      </c>
      <c r="G239" s="5">
        <v>91.791200000000003</v>
      </c>
      <c r="H239" s="5">
        <v>91.5548</v>
      </c>
      <c r="I239" s="5">
        <v>91.791200000000003</v>
      </c>
      <c r="J239" s="5">
        <v>94.456000000000003</v>
      </c>
      <c r="K239" s="5">
        <v>95.528899999999993</v>
      </c>
      <c r="L239" s="5">
        <v>93.1203</v>
      </c>
      <c r="M239" s="5">
        <v>91.791200000000003</v>
      </c>
      <c r="N239" s="5">
        <v>91.5548</v>
      </c>
      <c r="O239" s="5">
        <v>91.791200000000003</v>
      </c>
      <c r="P239" s="5">
        <v>73.614099999999993</v>
      </c>
      <c r="Q239" s="5">
        <v>77.586399999999998</v>
      </c>
      <c r="R239" s="5">
        <v>69.662400000000005</v>
      </c>
      <c r="S239" s="5">
        <v>87.032600000000002</v>
      </c>
      <c r="T239" s="5">
        <v>85.685599999999994</v>
      </c>
      <c r="U239" s="5">
        <v>88.3626</v>
      </c>
    </row>
    <row r="240" spans="1:21" x14ac:dyDescent="0.25">
      <c r="A240" t="s">
        <v>107</v>
      </c>
      <c r="B240" t="s">
        <v>10</v>
      </c>
      <c r="C240" s="5">
        <v>99.890110000000007</v>
      </c>
      <c r="D240" s="5">
        <v>93.077610000000007</v>
      </c>
      <c r="E240" s="5">
        <v>95.230900000000005</v>
      </c>
      <c r="F240" s="5">
        <v>90.718500000000006</v>
      </c>
      <c r="G240" s="5">
        <v>75.846599999999995</v>
      </c>
      <c r="H240" s="5">
        <v>74.176100000000005</v>
      </c>
      <c r="I240" s="5">
        <v>77.418300000000002</v>
      </c>
      <c r="J240" s="5">
        <v>93.077600000000004</v>
      </c>
      <c r="K240" s="5">
        <v>95.230900000000005</v>
      </c>
      <c r="L240" s="5">
        <v>90.718500000000006</v>
      </c>
      <c r="M240" s="5">
        <v>75.846599999999995</v>
      </c>
      <c r="N240" s="5">
        <v>74.176100000000005</v>
      </c>
      <c r="O240" s="5">
        <v>77.418300000000002</v>
      </c>
      <c r="P240" s="5">
        <v>79.81</v>
      </c>
      <c r="Q240" s="5">
        <v>86.06</v>
      </c>
      <c r="R240" s="5">
        <v>73.180000000000007</v>
      </c>
      <c r="S240" s="5">
        <v>82.92</v>
      </c>
      <c r="T240" s="5">
        <v>83.4</v>
      </c>
      <c r="U240" s="5">
        <v>82.41</v>
      </c>
    </row>
    <row r="241" spans="1:21" x14ac:dyDescent="0.25">
      <c r="A241" t="s">
        <v>108</v>
      </c>
      <c r="B241" t="s">
        <v>8</v>
      </c>
      <c r="C241" s="5">
        <v>92.716290000000001</v>
      </c>
      <c r="D241" s="5">
        <v>49.747149999999998</v>
      </c>
      <c r="E241" s="5">
        <v>52.420499999999997</v>
      </c>
      <c r="F241" s="5">
        <v>47.073799999999999</v>
      </c>
      <c r="G241" s="5">
        <v>52.843299999999999</v>
      </c>
      <c r="H241" s="5">
        <v>54.204700000000003</v>
      </c>
      <c r="I241" s="5">
        <v>51.4818</v>
      </c>
      <c r="J241" s="5">
        <v>49.747199999999999</v>
      </c>
      <c r="K241" s="5">
        <v>52.420499999999997</v>
      </c>
      <c r="L241" s="5">
        <v>47.073799999999999</v>
      </c>
      <c r="M241" s="5">
        <v>52.843299999999999</v>
      </c>
      <c r="N241" s="5">
        <v>54.204700000000003</v>
      </c>
      <c r="O241" s="5">
        <v>51.4818</v>
      </c>
      <c r="P241" s="5">
        <v>16.8917</v>
      </c>
      <c r="Q241" s="5">
        <v>18.110600000000002</v>
      </c>
      <c r="R241" s="5">
        <v>15.672800000000001</v>
      </c>
      <c r="S241" s="5">
        <v>18.644400000000001</v>
      </c>
      <c r="T241" s="5">
        <v>19.0486</v>
      </c>
      <c r="U241" s="5">
        <v>18.240200000000002</v>
      </c>
    </row>
    <row r="242" spans="1:21" x14ac:dyDescent="0.25">
      <c r="A242" t="s">
        <v>109</v>
      </c>
      <c r="B242" t="s">
        <v>43</v>
      </c>
      <c r="C242" s="5">
        <v>97.749560000000002</v>
      </c>
      <c r="D242" s="5">
        <v>64.895290000000003</v>
      </c>
      <c r="E242" s="5">
        <v>70.475099999999998</v>
      </c>
      <c r="F242" s="5">
        <v>61.030900000000003</v>
      </c>
      <c r="G242" s="5">
        <v>47.561799999999998</v>
      </c>
      <c r="H242" s="5">
        <v>51.148899999999998</v>
      </c>
      <c r="I242" s="5">
        <v>45.552100000000003</v>
      </c>
      <c r="J242" s="5">
        <v>64.895300000000006</v>
      </c>
      <c r="K242" s="5">
        <v>70.475099999999998</v>
      </c>
      <c r="L242" s="5">
        <v>61.030900000000003</v>
      </c>
      <c r="M242" s="5">
        <v>47.561799999999998</v>
      </c>
      <c r="N242" s="5">
        <v>51.148899999999998</v>
      </c>
      <c r="O242" s="5">
        <v>45.552100000000003</v>
      </c>
      <c r="P242" s="5">
        <v>48.244799999999998</v>
      </c>
      <c r="Q242" s="5">
        <v>54.688000000000002</v>
      </c>
      <c r="R242" s="5">
        <v>41.817500000000003</v>
      </c>
      <c r="S242" s="5">
        <v>41.076500000000003</v>
      </c>
      <c r="T242" s="5">
        <v>42.078400000000002</v>
      </c>
      <c r="U242" s="5">
        <v>40.0809</v>
      </c>
    </row>
    <row r="243" spans="1:21" x14ac:dyDescent="0.25">
      <c r="A243" t="s">
        <v>110</v>
      </c>
      <c r="B243" t="s">
        <v>8</v>
      </c>
      <c r="C243" s="5">
        <v>98.424319999999994</v>
      </c>
      <c r="D243" s="5">
        <v>74.778390000000002</v>
      </c>
      <c r="E243" s="5">
        <v>78.814800000000005</v>
      </c>
      <c r="F243" s="5">
        <v>70.775899999999993</v>
      </c>
      <c r="G243" s="5">
        <v>64.342600000000004</v>
      </c>
      <c r="H243" s="5">
        <v>67.4863</v>
      </c>
      <c r="I243" s="5">
        <v>61.175699999999999</v>
      </c>
      <c r="J243" s="5">
        <v>74.778400000000005</v>
      </c>
      <c r="K243" s="5">
        <v>78.814800000000005</v>
      </c>
      <c r="L243" s="5">
        <v>70.775899999999993</v>
      </c>
      <c r="M243" s="5">
        <v>64.342600000000004</v>
      </c>
      <c r="N243" s="5">
        <v>67.4863</v>
      </c>
      <c r="O243" s="5">
        <v>61.175699999999999</v>
      </c>
      <c r="P243" s="5">
        <v>56.517899999999997</v>
      </c>
      <c r="Q243" s="5">
        <v>60.596200000000003</v>
      </c>
      <c r="R243" s="5">
        <v>52.439599999999999</v>
      </c>
      <c r="S243" s="5">
        <v>61.572499999999998</v>
      </c>
      <c r="T243" s="5">
        <v>62.818800000000003</v>
      </c>
      <c r="U243" s="5">
        <v>59.374200000000002</v>
      </c>
    </row>
    <row r="244" spans="1:21" x14ac:dyDescent="0.25">
      <c r="A244" t="s">
        <v>111</v>
      </c>
      <c r="B244" t="s">
        <v>12</v>
      </c>
      <c r="C244" s="5">
        <v>97.136790000000005</v>
      </c>
      <c r="D244" s="5">
        <v>58.750500000000002</v>
      </c>
      <c r="E244" s="5">
        <v>65.37</v>
      </c>
      <c r="F244" s="5">
        <v>52.131</v>
      </c>
      <c r="G244" s="5">
        <v>60.268099999999997</v>
      </c>
      <c r="H244" s="5">
        <v>62.856999999999999</v>
      </c>
      <c r="I244" s="5">
        <v>57.679200000000002</v>
      </c>
      <c r="J244" s="5">
        <v>58.750500000000002</v>
      </c>
      <c r="K244" s="5">
        <v>65.37</v>
      </c>
      <c r="L244" s="5">
        <v>52.131</v>
      </c>
      <c r="M244" s="5">
        <v>60.268099999999997</v>
      </c>
      <c r="N244" s="5">
        <v>62.856999999999999</v>
      </c>
      <c r="O244" s="5">
        <v>57.679200000000002</v>
      </c>
      <c r="P244" s="5">
        <v>29.369599999999998</v>
      </c>
      <c r="Q244" s="5">
        <v>34.959800000000001</v>
      </c>
      <c r="R244" s="5">
        <v>23.779299999999999</v>
      </c>
      <c r="S244" s="5">
        <v>32.524700000000003</v>
      </c>
      <c r="T244" s="5">
        <v>33.8596</v>
      </c>
      <c r="U244" s="5">
        <v>31.189800000000002</v>
      </c>
    </row>
    <row r="245" spans="1:21" x14ac:dyDescent="0.25">
      <c r="A245" t="s">
        <v>112</v>
      </c>
      <c r="B245" t="s">
        <v>10</v>
      </c>
      <c r="C245" s="5">
        <v>99.917450000000002</v>
      </c>
      <c r="D245" s="5">
        <v>96.61018</v>
      </c>
      <c r="E245" s="5">
        <v>97.372900000000001</v>
      </c>
      <c r="F245" s="5">
        <v>95.663899999999998</v>
      </c>
      <c r="G245" s="5">
        <v>96.88</v>
      </c>
      <c r="H245" s="5">
        <v>96.88</v>
      </c>
      <c r="I245" s="5">
        <v>96.737700000000004</v>
      </c>
      <c r="J245" s="5">
        <v>96.610200000000006</v>
      </c>
      <c r="K245" s="5">
        <v>97.372900000000001</v>
      </c>
      <c r="L245" s="5">
        <v>95.663899999999998</v>
      </c>
      <c r="M245" s="5">
        <v>96.88</v>
      </c>
      <c r="N245" s="5">
        <v>96.88</v>
      </c>
      <c r="O245" s="5">
        <v>96.737700000000004</v>
      </c>
      <c r="P245" s="5">
        <v>88.078800000000001</v>
      </c>
      <c r="Q245" s="5">
        <v>91.443799999999996</v>
      </c>
      <c r="R245" s="5">
        <v>85.121399999999994</v>
      </c>
      <c r="S245" s="5">
        <v>90.851799999999997</v>
      </c>
      <c r="T245" s="5">
        <v>92.435699999999997</v>
      </c>
      <c r="U245" s="5">
        <v>89.515100000000004</v>
      </c>
    </row>
    <row r="246" spans="1:21" x14ac:dyDescent="0.25">
      <c r="A246" t="s">
        <v>113</v>
      </c>
      <c r="B246" t="s">
        <v>12</v>
      </c>
      <c r="C246" s="5">
        <v>99.242419999999996</v>
      </c>
      <c r="D246" s="5">
        <v>92.482659999999996</v>
      </c>
      <c r="E246" s="5">
        <v>93.780500000000004</v>
      </c>
      <c r="F246" s="5">
        <v>90.860799999999998</v>
      </c>
      <c r="G246" s="5">
        <v>88.204499999999996</v>
      </c>
      <c r="H246" s="5">
        <v>89.0548</v>
      </c>
      <c r="I246" s="5">
        <v>87.991699999999994</v>
      </c>
      <c r="J246" s="5">
        <v>92.482699999999994</v>
      </c>
      <c r="K246" s="5">
        <v>93.780500000000004</v>
      </c>
      <c r="L246" s="5">
        <v>90.860799999999998</v>
      </c>
      <c r="M246" s="5">
        <v>88.204499999999996</v>
      </c>
      <c r="N246" s="5">
        <v>89.0548</v>
      </c>
      <c r="O246" s="5">
        <v>87.991699999999994</v>
      </c>
      <c r="P246" s="5">
        <v>73.948999999999998</v>
      </c>
      <c r="Q246" s="5">
        <v>78.249600000000001</v>
      </c>
      <c r="R246" s="5">
        <v>68.186000000000007</v>
      </c>
      <c r="S246" s="5">
        <v>82.9054</v>
      </c>
      <c r="T246" s="5">
        <v>83.291600000000003</v>
      </c>
      <c r="U246" s="5">
        <v>81.069000000000003</v>
      </c>
    </row>
    <row r="247" spans="1:21" x14ac:dyDescent="0.25">
      <c r="A247" t="s">
        <v>114</v>
      </c>
      <c r="B247" t="s">
        <v>10</v>
      </c>
      <c r="C247" s="5">
        <v>99.856989999999996</v>
      </c>
      <c r="D247" s="5">
        <v>97.530320000000003</v>
      </c>
      <c r="E247" s="5">
        <v>97.8249</v>
      </c>
      <c r="F247" s="5">
        <v>96.953299999999999</v>
      </c>
      <c r="G247" s="5">
        <v>92.437600000000003</v>
      </c>
      <c r="H247" s="5">
        <v>91.288600000000002</v>
      </c>
      <c r="I247" s="5">
        <v>93.366200000000006</v>
      </c>
      <c r="J247" s="5">
        <v>97.530299999999997</v>
      </c>
      <c r="K247" s="5">
        <v>97.8249</v>
      </c>
      <c r="L247" s="5">
        <v>96.953299999999999</v>
      </c>
      <c r="M247" s="5">
        <v>92.437600000000003</v>
      </c>
      <c r="N247" s="5">
        <v>91.288600000000002</v>
      </c>
      <c r="O247" s="5">
        <v>93.366200000000006</v>
      </c>
      <c r="P247" s="5">
        <v>80.3142</v>
      </c>
      <c r="Q247" s="5">
        <v>83.386600000000001</v>
      </c>
      <c r="R247" s="5">
        <v>77.210099999999997</v>
      </c>
      <c r="S247" s="5">
        <v>88.271299999999997</v>
      </c>
      <c r="T247" s="5">
        <v>87.621300000000005</v>
      </c>
      <c r="U247" s="5">
        <v>88.892099999999999</v>
      </c>
    </row>
    <row r="248" spans="1:21" x14ac:dyDescent="0.25">
      <c r="A248" t="s">
        <v>115</v>
      </c>
      <c r="B248" t="s">
        <v>19</v>
      </c>
      <c r="C248" s="5">
        <v>95.702420000000004</v>
      </c>
      <c r="D248" s="5">
        <v>55.67259</v>
      </c>
      <c r="E248" s="5">
        <v>59.5792</v>
      </c>
      <c r="F248" s="5">
        <v>51.765999999999998</v>
      </c>
      <c r="G248" s="5">
        <v>57.729799999999997</v>
      </c>
      <c r="H248" s="5">
        <v>54.496000000000002</v>
      </c>
      <c r="I248" s="5">
        <v>60.9636</v>
      </c>
      <c r="J248" s="5">
        <v>55.672600000000003</v>
      </c>
      <c r="K248" s="5">
        <v>59.5792</v>
      </c>
      <c r="L248" s="5">
        <v>51.765999999999998</v>
      </c>
      <c r="M248" s="5">
        <v>57.729799999999997</v>
      </c>
      <c r="N248" s="5">
        <v>54.496000000000002</v>
      </c>
      <c r="O248" s="5">
        <v>60.9636</v>
      </c>
      <c r="P248" s="5">
        <v>40.248600000000003</v>
      </c>
      <c r="Q248" s="5">
        <v>44.103900000000003</v>
      </c>
      <c r="R248" s="5">
        <v>36.393300000000004</v>
      </c>
      <c r="S248" s="5">
        <v>43.541699999999999</v>
      </c>
      <c r="T248" s="5">
        <v>41.123399999999997</v>
      </c>
      <c r="U248" s="5">
        <v>45.960099999999997</v>
      </c>
    </row>
    <row r="249" spans="1:21" x14ac:dyDescent="0.25">
      <c r="A249" t="s">
        <v>116</v>
      </c>
      <c r="B249" t="s">
        <v>43</v>
      </c>
      <c r="C249" s="5">
        <v>99.311549999999997</v>
      </c>
      <c r="D249" s="5">
        <v>98.965950000000007</v>
      </c>
      <c r="E249" s="5">
        <v>102.01300000000001</v>
      </c>
      <c r="F249" s="5">
        <v>95.918499999999995</v>
      </c>
      <c r="G249" s="5">
        <v>98.795100000000005</v>
      </c>
      <c r="H249" s="5">
        <v>98.984499999999997</v>
      </c>
      <c r="I249" s="5">
        <v>98.299199999999999</v>
      </c>
      <c r="J249" s="5">
        <v>98.965999999999994</v>
      </c>
      <c r="K249" s="5">
        <v>102.01300000000001</v>
      </c>
      <c r="L249" s="5">
        <v>95.918499999999995</v>
      </c>
      <c r="M249" s="5">
        <v>98.795100000000005</v>
      </c>
      <c r="N249" s="5">
        <v>98.984499999999997</v>
      </c>
      <c r="O249" s="5">
        <v>98.299199999999999</v>
      </c>
      <c r="P249" s="5">
        <v>87.064700000000002</v>
      </c>
      <c r="Q249" s="5">
        <v>88.469800000000006</v>
      </c>
      <c r="R249" s="5">
        <v>84.155900000000003</v>
      </c>
      <c r="S249" s="5">
        <v>96.0886</v>
      </c>
      <c r="T249" s="5">
        <v>96.0886</v>
      </c>
      <c r="U249" s="5">
        <v>94.841700000000003</v>
      </c>
    </row>
    <row r="250" spans="1:21" x14ac:dyDescent="0.25">
      <c r="A250" t="s">
        <v>117</v>
      </c>
      <c r="B250" t="s">
        <v>12</v>
      </c>
      <c r="C250" s="5">
        <v>95.810760000000002</v>
      </c>
      <c r="D250" s="5">
        <v>56.237229999999997</v>
      </c>
      <c r="E250" s="5">
        <v>62.573599999999999</v>
      </c>
      <c r="F250" s="5">
        <v>49.9009</v>
      </c>
      <c r="G250" s="5">
        <v>48.677500000000002</v>
      </c>
      <c r="H250" s="5">
        <v>52.134300000000003</v>
      </c>
      <c r="I250" s="5">
        <v>45.975299999999997</v>
      </c>
      <c r="J250" s="5">
        <v>56.237200000000001</v>
      </c>
      <c r="K250" s="5">
        <v>62.573599999999999</v>
      </c>
      <c r="L250" s="5">
        <v>49.9009</v>
      </c>
      <c r="M250" s="5">
        <v>48.677500000000002</v>
      </c>
      <c r="N250" s="5">
        <v>52.134300000000003</v>
      </c>
      <c r="O250" s="5">
        <v>45.975299999999997</v>
      </c>
      <c r="P250" s="5">
        <v>54.091200000000001</v>
      </c>
      <c r="Q250" s="5">
        <v>69.400499999999994</v>
      </c>
      <c r="R250" s="5">
        <v>37.920400000000001</v>
      </c>
      <c r="S250" s="5">
        <v>42.5458</v>
      </c>
      <c r="T250" s="5">
        <v>45.988399999999999</v>
      </c>
      <c r="U250" s="5">
        <v>38.523200000000003</v>
      </c>
    </row>
    <row r="251" spans="1:21" x14ac:dyDescent="0.25">
      <c r="A251" t="s">
        <v>118</v>
      </c>
      <c r="B251" t="s">
        <v>8</v>
      </c>
      <c r="C251" s="5">
        <v>99.875470000000007</v>
      </c>
      <c r="D251" s="5">
        <v>96.98263</v>
      </c>
      <c r="E251" s="5">
        <v>102.194</v>
      </c>
      <c r="F251" s="5">
        <v>91.770899999999997</v>
      </c>
      <c r="G251" s="5">
        <v>96.349900000000005</v>
      </c>
      <c r="H251" s="5">
        <v>96.483900000000006</v>
      </c>
      <c r="I251" s="5">
        <v>96.2316</v>
      </c>
      <c r="J251" s="5">
        <v>96.982600000000005</v>
      </c>
      <c r="K251" s="5">
        <v>102.194</v>
      </c>
      <c r="L251" s="5">
        <v>91.770899999999997</v>
      </c>
      <c r="M251" s="5">
        <v>96.349900000000005</v>
      </c>
      <c r="N251" s="5">
        <v>96.483900000000006</v>
      </c>
      <c r="O251" s="5">
        <v>96.2316</v>
      </c>
      <c r="P251" s="5">
        <v>62.273299999999999</v>
      </c>
      <c r="Q251" s="5">
        <v>66.882099999999994</v>
      </c>
      <c r="R251" s="5">
        <v>57.879399999999997</v>
      </c>
      <c r="S251" s="5">
        <v>90.602000000000004</v>
      </c>
      <c r="T251" s="5">
        <v>91.915400000000005</v>
      </c>
      <c r="U251" s="5">
        <v>89.184399999999997</v>
      </c>
    </row>
    <row r="252" spans="1:21" x14ac:dyDescent="0.25">
      <c r="A252" t="s">
        <v>119</v>
      </c>
      <c r="B252" t="s">
        <v>17</v>
      </c>
      <c r="C252" s="5">
        <v>82.211129999999997</v>
      </c>
      <c r="D252" s="5">
        <v>33.487690000000001</v>
      </c>
      <c r="E252" s="5">
        <v>37.257899999999999</v>
      </c>
      <c r="F252" s="5">
        <v>29.717500000000001</v>
      </c>
      <c r="G252" s="5">
        <v>39.4345</v>
      </c>
      <c r="H252" s="5">
        <v>42.429000000000002</v>
      </c>
      <c r="I252" s="5">
        <v>36.44</v>
      </c>
      <c r="J252" s="5">
        <v>28.67</v>
      </c>
      <c r="K252" s="5">
        <v>28.67</v>
      </c>
      <c r="L252" s="5">
        <v>27.011800000000001</v>
      </c>
      <c r="M252" s="5">
        <v>42.269300000000001</v>
      </c>
      <c r="N252" s="5">
        <v>51.115200000000002</v>
      </c>
      <c r="O252" s="5">
        <v>40.576000000000001</v>
      </c>
      <c r="P252" s="5">
        <v>25.262899999999998</v>
      </c>
      <c r="Q252" s="5">
        <v>28.9238</v>
      </c>
      <c r="R252" s="5">
        <v>21.6021</v>
      </c>
      <c r="S252" s="5">
        <v>28.366</v>
      </c>
      <c r="T252" s="5">
        <v>29.8691</v>
      </c>
      <c r="U252" s="5">
        <v>26.8628</v>
      </c>
    </row>
    <row r="253" spans="1:21" x14ac:dyDescent="0.25">
      <c r="A253" t="s">
        <v>120</v>
      </c>
      <c r="B253" t="s">
        <v>14</v>
      </c>
      <c r="C253" s="5">
        <v>89.975880000000004</v>
      </c>
      <c r="D253" s="5">
        <v>57.143279999999997</v>
      </c>
      <c r="E253" s="5">
        <v>58.294600000000003</v>
      </c>
      <c r="F253" s="5">
        <v>55.991999999999997</v>
      </c>
      <c r="G253" s="5">
        <v>58.942599999999999</v>
      </c>
      <c r="H253" s="5">
        <v>59.336300000000001</v>
      </c>
      <c r="I253" s="5">
        <v>58.548999999999999</v>
      </c>
      <c r="J253" s="5">
        <v>57.143300000000004</v>
      </c>
      <c r="K253" s="5">
        <v>58.294600000000003</v>
      </c>
      <c r="L253" s="5">
        <v>55.991999999999997</v>
      </c>
      <c r="M253" s="5">
        <v>58.942599999999999</v>
      </c>
      <c r="N253" s="5">
        <v>59.336300000000001</v>
      </c>
      <c r="O253" s="5">
        <v>58.548999999999999</v>
      </c>
      <c r="P253" s="5">
        <v>34.4679</v>
      </c>
      <c r="Q253" s="5">
        <v>36.525300000000001</v>
      </c>
      <c r="R253" s="5">
        <v>32.410499999999999</v>
      </c>
      <c r="S253" s="5">
        <v>37.6877</v>
      </c>
      <c r="T253" s="5">
        <v>38.101799999999997</v>
      </c>
      <c r="U253" s="5">
        <v>37.273499999999999</v>
      </c>
    </row>
    <row r="254" spans="1:21" x14ac:dyDescent="0.25">
      <c r="A254" t="s">
        <v>121</v>
      </c>
      <c r="B254" t="s">
        <v>12</v>
      </c>
      <c r="C254" s="5">
        <v>96.67259</v>
      </c>
      <c r="D254" s="5">
        <v>58.119059999999998</v>
      </c>
      <c r="E254" s="5">
        <v>67.732500000000002</v>
      </c>
      <c r="F254" s="5">
        <v>46.7408</v>
      </c>
      <c r="G254" s="5">
        <v>32.778500000000001</v>
      </c>
      <c r="H254" s="5">
        <v>34.324199999999998</v>
      </c>
      <c r="I254" s="5">
        <v>31.167200000000001</v>
      </c>
      <c r="J254" s="5">
        <v>58.119100000000003</v>
      </c>
      <c r="K254" s="5">
        <v>67.732500000000002</v>
      </c>
      <c r="L254" s="5">
        <v>46.7408</v>
      </c>
      <c r="M254" s="5">
        <v>32.778500000000001</v>
      </c>
      <c r="N254" s="5">
        <v>34.324199999999998</v>
      </c>
      <c r="O254" s="5">
        <v>31.167200000000001</v>
      </c>
      <c r="P254" s="5">
        <v>45.341999999999999</v>
      </c>
      <c r="Q254" s="5">
        <v>53.972499999999997</v>
      </c>
      <c r="R254" s="5">
        <v>36.711599999999997</v>
      </c>
      <c r="S254" s="5">
        <v>44.342500000000001</v>
      </c>
      <c r="T254" s="5">
        <v>45.632800000000003</v>
      </c>
      <c r="U254" s="5">
        <v>42.350499999999997</v>
      </c>
    </row>
    <row r="255" spans="1:21" x14ac:dyDescent="0.25">
      <c r="A255" t="s">
        <v>122</v>
      </c>
      <c r="B255" t="s">
        <v>8</v>
      </c>
      <c r="C255" s="5">
        <v>96.748230000000007</v>
      </c>
      <c r="D255" s="5">
        <v>51.910510000000002</v>
      </c>
      <c r="E255" s="5">
        <v>54.700099999999999</v>
      </c>
      <c r="F255" s="5">
        <v>49.120899999999999</v>
      </c>
      <c r="G255" s="5">
        <v>54.627299999999998</v>
      </c>
      <c r="H255" s="5">
        <v>56.034700000000001</v>
      </c>
      <c r="I255" s="5">
        <v>53.219900000000003</v>
      </c>
      <c r="J255" s="5">
        <v>51.910499999999999</v>
      </c>
      <c r="K255" s="5">
        <v>54.700099999999999</v>
      </c>
      <c r="L255" s="5">
        <v>49.120899999999999</v>
      </c>
      <c r="M255" s="5">
        <v>54.627299999999998</v>
      </c>
      <c r="N255" s="5">
        <v>56.034700000000001</v>
      </c>
      <c r="O255" s="5">
        <v>53.219900000000003</v>
      </c>
      <c r="P255" s="5">
        <v>18.246500000000001</v>
      </c>
      <c r="Q255" s="5">
        <v>19.563199999999998</v>
      </c>
      <c r="R255" s="5">
        <v>16.9299</v>
      </c>
      <c r="S255" s="5">
        <v>20.139900000000001</v>
      </c>
      <c r="T255" s="5">
        <v>20.576499999999999</v>
      </c>
      <c r="U255" s="5">
        <v>19.703299999999999</v>
      </c>
    </row>
    <row r="256" spans="1:21" x14ac:dyDescent="0.25">
      <c r="A256" t="s">
        <v>123</v>
      </c>
      <c r="B256" t="s">
        <v>43</v>
      </c>
      <c r="C256" s="5">
        <v>85.559799999999996</v>
      </c>
      <c r="D256" s="5">
        <v>63.188360000000003</v>
      </c>
      <c r="E256" s="5">
        <v>65.134100000000004</v>
      </c>
      <c r="F256" s="5">
        <v>61.242600000000003</v>
      </c>
      <c r="G256" s="5">
        <v>63.927900000000001</v>
      </c>
      <c r="H256" s="5">
        <v>65.586399999999998</v>
      </c>
      <c r="I256" s="5">
        <v>62.269399999999997</v>
      </c>
      <c r="J256" s="5">
        <v>63.188400000000001</v>
      </c>
      <c r="K256" s="5">
        <v>65.134100000000004</v>
      </c>
      <c r="L256" s="5">
        <v>61.242600000000003</v>
      </c>
      <c r="M256" s="5">
        <v>63.927900000000001</v>
      </c>
      <c r="N256" s="5">
        <v>65.586399999999998</v>
      </c>
      <c r="O256" s="5">
        <v>62.269399999999997</v>
      </c>
      <c r="P256" s="5">
        <v>32.409199999999998</v>
      </c>
      <c r="Q256" s="5">
        <v>34.9238</v>
      </c>
      <c r="R256" s="5">
        <v>29.894600000000001</v>
      </c>
      <c r="S256" s="5">
        <v>35.602800000000002</v>
      </c>
      <c r="T256" s="5">
        <v>36.7119</v>
      </c>
      <c r="U256" s="5">
        <v>34.4938</v>
      </c>
    </row>
    <row r="257" spans="1:21" x14ac:dyDescent="0.25">
      <c r="A257" t="s">
        <v>124</v>
      </c>
      <c r="B257" t="s">
        <v>10</v>
      </c>
      <c r="C257" s="5">
        <v>99.802959999999999</v>
      </c>
      <c r="D257" s="5">
        <v>98.016490000000005</v>
      </c>
      <c r="E257" s="5">
        <v>99.016300000000001</v>
      </c>
      <c r="F257" s="5">
        <v>96.7804</v>
      </c>
      <c r="G257" s="5">
        <v>96.26</v>
      </c>
      <c r="H257" s="5">
        <v>96.642799999999994</v>
      </c>
      <c r="I257" s="5">
        <v>95.595600000000005</v>
      </c>
      <c r="J257" s="5">
        <v>98.016499999999994</v>
      </c>
      <c r="K257" s="5">
        <v>99.016300000000001</v>
      </c>
      <c r="L257" s="5">
        <v>96.7804</v>
      </c>
      <c r="M257" s="5">
        <v>96.26</v>
      </c>
      <c r="N257" s="5">
        <v>96.642799999999994</v>
      </c>
      <c r="O257" s="5">
        <v>95.595600000000005</v>
      </c>
      <c r="P257" s="5">
        <v>83.272999999999996</v>
      </c>
      <c r="Q257" s="5">
        <v>90.305499999999995</v>
      </c>
      <c r="R257" s="5">
        <v>76.362200000000001</v>
      </c>
      <c r="S257" s="5">
        <v>84.665599999999998</v>
      </c>
      <c r="T257" s="5">
        <v>86.884799999999998</v>
      </c>
      <c r="U257" s="5">
        <v>82.465000000000003</v>
      </c>
    </row>
    <row r="258" spans="1:21" x14ac:dyDescent="0.25">
      <c r="A258" t="s">
        <v>125</v>
      </c>
      <c r="B258" t="s">
        <v>12</v>
      </c>
      <c r="C258" s="5">
        <v>98.004869999999997</v>
      </c>
      <c r="D258" s="5">
        <v>72.303629999999998</v>
      </c>
      <c r="E258" s="5">
        <v>80.450199999999995</v>
      </c>
      <c r="F258" s="5">
        <v>64.1571</v>
      </c>
      <c r="G258" s="5">
        <v>71.444999999999993</v>
      </c>
      <c r="H258" s="5">
        <v>74.513999999999996</v>
      </c>
      <c r="I258" s="5">
        <v>68.376000000000005</v>
      </c>
      <c r="J258" s="5">
        <v>72.303600000000003</v>
      </c>
      <c r="K258" s="5">
        <v>80.450199999999995</v>
      </c>
      <c r="L258" s="5">
        <v>64.1571</v>
      </c>
      <c r="M258" s="5">
        <v>71.444999999999993</v>
      </c>
      <c r="N258" s="5">
        <v>74.513999999999996</v>
      </c>
      <c r="O258" s="5">
        <v>68.376000000000005</v>
      </c>
      <c r="P258" s="5">
        <v>30.4392</v>
      </c>
      <c r="Q258" s="5">
        <v>36.2331</v>
      </c>
      <c r="R258" s="5">
        <v>24.645399999999999</v>
      </c>
      <c r="S258" s="5">
        <v>68.0565</v>
      </c>
      <c r="T258" s="5">
        <v>70.849699999999999</v>
      </c>
      <c r="U258" s="5">
        <v>65.263199999999998</v>
      </c>
    </row>
    <row r="259" spans="1:21" x14ac:dyDescent="0.25">
      <c r="A259" t="s">
        <v>126</v>
      </c>
      <c r="B259" t="s">
        <v>17</v>
      </c>
      <c r="C259" s="5">
        <v>73.89528</v>
      </c>
      <c r="D259" s="5">
        <v>11.14893</v>
      </c>
      <c r="E259" s="5">
        <v>12.4041</v>
      </c>
      <c r="F259" s="5">
        <v>9.8937399999999993</v>
      </c>
      <c r="G259" s="5">
        <v>21.0123</v>
      </c>
      <c r="H259" s="5">
        <v>22.607900000000001</v>
      </c>
      <c r="I259" s="5">
        <v>19.416699999999999</v>
      </c>
      <c r="J259" s="5">
        <v>5.87</v>
      </c>
      <c r="K259" s="5">
        <v>5.87</v>
      </c>
      <c r="L259" s="5">
        <v>5.6936600000000004</v>
      </c>
      <c r="M259" s="5">
        <v>10.737</v>
      </c>
      <c r="N259" s="5">
        <v>10.8858</v>
      </c>
      <c r="O259" s="5">
        <v>10.613200000000001</v>
      </c>
      <c r="P259" s="5">
        <v>5.6323699999999999</v>
      </c>
      <c r="Q259" s="5">
        <v>6.44855</v>
      </c>
      <c r="R259" s="5">
        <v>4.8161800000000001</v>
      </c>
      <c r="S259" s="5">
        <v>8.4864700000000006</v>
      </c>
      <c r="T259" s="5">
        <v>8.9361800000000002</v>
      </c>
      <c r="U259" s="5">
        <v>8.0367700000000006</v>
      </c>
    </row>
    <row r="260" spans="1:21" x14ac:dyDescent="0.25">
      <c r="A260" t="s">
        <v>127</v>
      </c>
      <c r="B260" t="s">
        <v>17</v>
      </c>
      <c r="C260" s="5">
        <v>32.294759999999997</v>
      </c>
      <c r="D260" s="5">
        <v>4.2857430000000001</v>
      </c>
      <c r="E260" s="5">
        <v>4.7682500000000001</v>
      </c>
      <c r="F260" s="5">
        <v>3.8032400000000002</v>
      </c>
      <c r="G260" s="5">
        <v>15.352399999999999</v>
      </c>
      <c r="H260" s="5">
        <v>16.5182</v>
      </c>
      <c r="I260" s="5">
        <v>14.1866</v>
      </c>
      <c r="J260" s="5">
        <v>4.2857399999999997</v>
      </c>
      <c r="K260" s="5">
        <v>4.7682500000000001</v>
      </c>
      <c r="L260" s="5">
        <v>3.8032400000000002</v>
      </c>
      <c r="M260" s="5">
        <v>15.352399999999999</v>
      </c>
      <c r="N260" s="5">
        <v>16.5182</v>
      </c>
      <c r="O260" s="5">
        <v>14.1866</v>
      </c>
      <c r="P260" s="5">
        <v>4.2857399999999997</v>
      </c>
      <c r="Q260" s="5">
        <v>4.90679</v>
      </c>
      <c r="R260" s="5">
        <v>3.6646999999999998</v>
      </c>
      <c r="S260" s="5">
        <v>7.12277</v>
      </c>
      <c r="T260" s="5">
        <v>7.50021</v>
      </c>
      <c r="U260" s="5">
        <v>6.74533</v>
      </c>
    </row>
    <row r="261" spans="1:21" x14ac:dyDescent="0.25">
      <c r="A261" t="s">
        <v>128</v>
      </c>
      <c r="B261" t="s">
        <v>12</v>
      </c>
      <c r="C261" s="5">
        <v>97.499880000000005</v>
      </c>
      <c r="D261" s="5">
        <v>60.30115</v>
      </c>
      <c r="E261" s="5">
        <v>67.095399999999998</v>
      </c>
      <c r="F261" s="5">
        <v>53.506900000000002</v>
      </c>
      <c r="G261" s="5">
        <v>61.546900000000001</v>
      </c>
      <c r="H261" s="5">
        <v>64.190700000000007</v>
      </c>
      <c r="I261" s="5">
        <v>58.902999999999999</v>
      </c>
      <c r="J261" s="5">
        <v>60.301200000000001</v>
      </c>
      <c r="K261" s="5">
        <v>67.095399999999998</v>
      </c>
      <c r="L261" s="5">
        <v>53.506900000000002</v>
      </c>
      <c r="M261" s="5">
        <v>61.546900000000001</v>
      </c>
      <c r="N261" s="5">
        <v>64.190700000000007</v>
      </c>
      <c r="O261" s="5">
        <v>58.902999999999999</v>
      </c>
      <c r="P261" s="5">
        <v>45.164299999999997</v>
      </c>
      <c r="Q261" s="5">
        <v>53.760899999999999</v>
      </c>
      <c r="R261" s="5">
        <v>36.567700000000002</v>
      </c>
      <c r="S261" s="5">
        <v>48.5197</v>
      </c>
      <c r="T261" s="5">
        <v>50.511099999999999</v>
      </c>
      <c r="U261" s="5">
        <v>46.528300000000002</v>
      </c>
    </row>
    <row r="262" spans="1:21" x14ac:dyDescent="0.25">
      <c r="A262" t="s">
        <v>129</v>
      </c>
      <c r="B262" t="s">
        <v>10</v>
      </c>
      <c r="C262" s="5">
        <v>100</v>
      </c>
      <c r="D262" s="5">
        <v>98.177220000000005</v>
      </c>
      <c r="E262" s="5">
        <v>99.463800000000006</v>
      </c>
      <c r="F262" s="5">
        <v>96.890600000000006</v>
      </c>
      <c r="G262" s="5">
        <v>92.782300000000006</v>
      </c>
      <c r="H262" s="5">
        <v>92.911900000000003</v>
      </c>
      <c r="I262" s="5">
        <v>92.652699999999996</v>
      </c>
      <c r="J262" s="5">
        <v>98.177199999999999</v>
      </c>
      <c r="K262" s="5">
        <v>99.463800000000006</v>
      </c>
      <c r="L262" s="5">
        <v>96.890600000000006</v>
      </c>
      <c r="M262" s="5">
        <v>92.782300000000006</v>
      </c>
      <c r="N262" s="5">
        <v>92.911900000000003</v>
      </c>
      <c r="O262" s="5">
        <v>92.652699999999996</v>
      </c>
      <c r="P262" s="5">
        <v>88.21</v>
      </c>
      <c r="Q262" s="5">
        <v>95.338399999999993</v>
      </c>
      <c r="R262" s="5">
        <v>81.081599999999995</v>
      </c>
      <c r="S262" s="5">
        <v>91.48</v>
      </c>
      <c r="T262" s="5">
        <v>91.9863</v>
      </c>
      <c r="U262" s="5">
        <v>90.973699999999994</v>
      </c>
    </row>
    <row r="263" spans="1:21" x14ac:dyDescent="0.25">
      <c r="A263" t="s">
        <v>130</v>
      </c>
      <c r="B263" t="s">
        <v>10</v>
      </c>
      <c r="C263" s="5">
        <v>99.828540000000004</v>
      </c>
      <c r="D263" s="5">
        <v>96.364490000000004</v>
      </c>
      <c r="E263" s="5">
        <v>97.221599999999995</v>
      </c>
      <c r="F263" s="5">
        <v>95.294899999999998</v>
      </c>
      <c r="G263" s="5">
        <v>96.184799999999996</v>
      </c>
      <c r="H263" s="5">
        <v>96.832599999999999</v>
      </c>
      <c r="I263" s="5">
        <v>95.235100000000003</v>
      </c>
      <c r="J263" s="5">
        <v>96.364500000000007</v>
      </c>
      <c r="K263" s="5">
        <v>97.221599999999995</v>
      </c>
      <c r="L263" s="5">
        <v>95.294899999999998</v>
      </c>
      <c r="M263" s="5">
        <v>96.184799999999996</v>
      </c>
      <c r="N263" s="5">
        <v>96.832599999999999</v>
      </c>
      <c r="O263" s="5">
        <v>95.235100000000003</v>
      </c>
      <c r="P263" s="5">
        <v>75.974599999999995</v>
      </c>
      <c r="Q263" s="5">
        <v>82.591700000000003</v>
      </c>
      <c r="R263" s="5">
        <v>69.518500000000003</v>
      </c>
      <c r="S263" s="5">
        <v>90.252499999999998</v>
      </c>
      <c r="T263" s="5">
        <v>90.1</v>
      </c>
      <c r="U263" s="5">
        <v>90.402699999999996</v>
      </c>
    </row>
    <row r="264" spans="1:21" x14ac:dyDescent="0.25">
      <c r="A264" t="s">
        <v>131</v>
      </c>
      <c r="B264" t="s">
        <v>10</v>
      </c>
      <c r="C264" s="5">
        <v>99.938580000000002</v>
      </c>
      <c r="D264" s="5">
        <v>98.719329999999999</v>
      </c>
      <c r="E264" s="5">
        <v>99.049800000000005</v>
      </c>
      <c r="F264" s="5">
        <v>98.231399999999994</v>
      </c>
      <c r="G264" s="5">
        <v>93.229299999999995</v>
      </c>
      <c r="H264" s="5">
        <v>93.3596</v>
      </c>
      <c r="I264" s="5">
        <v>93.099100000000007</v>
      </c>
      <c r="J264" s="5">
        <v>98.719300000000004</v>
      </c>
      <c r="K264" s="5">
        <v>99.049800000000005</v>
      </c>
      <c r="L264" s="5">
        <v>98.231399999999994</v>
      </c>
      <c r="M264" s="5">
        <v>93.229299999999995</v>
      </c>
      <c r="N264" s="5">
        <v>93.3596</v>
      </c>
      <c r="O264" s="5">
        <v>93.099100000000007</v>
      </c>
      <c r="P264" s="5">
        <v>69.111400000000003</v>
      </c>
      <c r="Q264" s="5">
        <v>73.953800000000001</v>
      </c>
      <c r="R264" s="5">
        <v>64.378600000000006</v>
      </c>
      <c r="S264" s="5">
        <v>73.335899999999995</v>
      </c>
      <c r="T264" s="5">
        <v>74.406999999999996</v>
      </c>
      <c r="U264" s="5">
        <v>72.248000000000005</v>
      </c>
    </row>
    <row r="265" spans="1:21" x14ac:dyDescent="0.25">
      <c r="A265" t="s">
        <v>132</v>
      </c>
      <c r="B265" t="s">
        <v>17</v>
      </c>
      <c r="C265" s="5">
        <v>61.090789999999998</v>
      </c>
      <c r="D265" s="5">
        <v>13.790509999999999</v>
      </c>
      <c r="E265" s="5">
        <v>15.3431</v>
      </c>
      <c r="F265" s="5">
        <v>12.2379</v>
      </c>
      <c r="G265" s="5">
        <v>23.1907</v>
      </c>
      <c r="H265" s="5">
        <v>24.951699999999999</v>
      </c>
      <c r="I265" s="5">
        <v>21.4297</v>
      </c>
      <c r="J265" s="5">
        <v>0.81</v>
      </c>
      <c r="K265" s="5">
        <v>0.68011999999999995</v>
      </c>
      <c r="L265" s="5">
        <v>0.81</v>
      </c>
      <c r="M265" s="5">
        <v>23.761199999999999</v>
      </c>
      <c r="N265" s="5">
        <v>23.761199999999999</v>
      </c>
      <c r="O265" s="5">
        <v>26.275600000000001</v>
      </c>
      <c r="P265" s="5">
        <v>0.598464</v>
      </c>
      <c r="Q265" s="5">
        <v>0.68518699999999999</v>
      </c>
      <c r="R265" s="5">
        <v>0.511741</v>
      </c>
      <c r="S265" s="5">
        <v>3.3887299999999998</v>
      </c>
      <c r="T265" s="5">
        <v>3.5683099999999999</v>
      </c>
      <c r="U265" s="5">
        <v>3.2091599999999998</v>
      </c>
    </row>
    <row r="266" spans="1:21" x14ac:dyDescent="0.25">
      <c r="A266" t="s">
        <v>133</v>
      </c>
      <c r="B266" t="s">
        <v>17</v>
      </c>
      <c r="C266" s="5">
        <v>67.698419999999999</v>
      </c>
      <c r="D266" s="5">
        <v>6.1256019999999998</v>
      </c>
      <c r="E266" s="5">
        <v>6.8152499999999998</v>
      </c>
      <c r="F266" s="5">
        <v>5.4359599999999997</v>
      </c>
      <c r="G266" s="5">
        <v>16.869700000000002</v>
      </c>
      <c r="H266" s="5">
        <v>18.150700000000001</v>
      </c>
      <c r="I266" s="5">
        <v>15.588699999999999</v>
      </c>
      <c r="J266" s="5">
        <v>1.1000000000000001</v>
      </c>
      <c r="K266" s="5">
        <v>1.4661200000000001</v>
      </c>
      <c r="L266" s="5">
        <v>0.59980999999999995</v>
      </c>
      <c r="M266" s="5">
        <v>4.1990499999999997</v>
      </c>
      <c r="N266" s="5">
        <v>5.6836000000000002</v>
      </c>
      <c r="O266" s="5">
        <v>2.7741199999999999</v>
      </c>
      <c r="P266" s="5">
        <v>1.03102</v>
      </c>
      <c r="Q266" s="5">
        <v>1.18042</v>
      </c>
      <c r="R266" s="5">
        <v>0.88161299999999998</v>
      </c>
      <c r="S266" s="5">
        <v>3.8267699999999998</v>
      </c>
      <c r="T266" s="5">
        <v>4.02956</v>
      </c>
      <c r="U266" s="5">
        <v>3.62399</v>
      </c>
    </row>
    <row r="267" spans="1:21" x14ac:dyDescent="0.25">
      <c r="A267" t="s">
        <v>134</v>
      </c>
      <c r="B267" t="s">
        <v>43</v>
      </c>
      <c r="C267" s="5">
        <v>99.017570000000006</v>
      </c>
      <c r="D267" s="5">
        <v>85.140990000000002</v>
      </c>
      <c r="E267" s="5">
        <v>87.762799999999999</v>
      </c>
      <c r="F267" s="5">
        <v>82.519199999999998</v>
      </c>
      <c r="G267" s="5">
        <v>82.031599999999997</v>
      </c>
      <c r="H267" s="5">
        <v>84.159800000000004</v>
      </c>
      <c r="I267" s="5">
        <v>79.903499999999994</v>
      </c>
      <c r="J267" s="5">
        <v>85.141000000000005</v>
      </c>
      <c r="K267" s="5">
        <v>87.762799999999999</v>
      </c>
      <c r="L267" s="5">
        <v>82.519199999999998</v>
      </c>
      <c r="M267" s="5">
        <v>82.031599999999997</v>
      </c>
      <c r="N267" s="5">
        <v>84.159800000000004</v>
      </c>
      <c r="O267" s="5">
        <v>79.903499999999994</v>
      </c>
      <c r="P267" s="5">
        <v>64.599699999999999</v>
      </c>
      <c r="Q267" s="5">
        <v>69.611900000000006</v>
      </c>
      <c r="R267" s="5">
        <v>59.587400000000002</v>
      </c>
      <c r="S267" s="5">
        <v>74.138499999999993</v>
      </c>
      <c r="T267" s="5">
        <v>76.447900000000004</v>
      </c>
      <c r="U267" s="5">
        <v>71.828999999999994</v>
      </c>
    </row>
    <row r="268" spans="1:21" x14ac:dyDescent="0.25">
      <c r="A268" t="s">
        <v>135</v>
      </c>
      <c r="B268" t="s">
        <v>8</v>
      </c>
      <c r="C268" s="5">
        <v>98.197869999999995</v>
      </c>
      <c r="D268" s="5">
        <v>72.242379999999997</v>
      </c>
      <c r="E268" s="5">
        <v>76.124600000000001</v>
      </c>
      <c r="F268" s="5">
        <v>68.360100000000003</v>
      </c>
      <c r="G268" s="5">
        <v>71.394499999999994</v>
      </c>
      <c r="H268" s="5">
        <v>73.233800000000002</v>
      </c>
      <c r="I268" s="5">
        <v>69.555099999999996</v>
      </c>
      <c r="J268" s="5">
        <v>72.242400000000004</v>
      </c>
      <c r="K268" s="5">
        <v>76.124600000000001</v>
      </c>
      <c r="L268" s="5">
        <v>68.360100000000003</v>
      </c>
      <c r="M268" s="5">
        <v>71.394499999999994</v>
      </c>
      <c r="N268" s="5">
        <v>73.233800000000002</v>
      </c>
      <c r="O268" s="5">
        <v>69.555099999999996</v>
      </c>
      <c r="P268" s="5">
        <v>50.085299999999997</v>
      </c>
      <c r="Q268" s="5">
        <v>53.699300000000001</v>
      </c>
      <c r="R268" s="5">
        <v>46.471200000000003</v>
      </c>
      <c r="S268" s="5">
        <v>53.503100000000003</v>
      </c>
      <c r="T268" s="5">
        <v>54.6629</v>
      </c>
      <c r="U268" s="5">
        <v>52.343200000000003</v>
      </c>
    </row>
    <row r="269" spans="1:21" x14ac:dyDescent="0.25">
      <c r="A269" t="s">
        <v>136</v>
      </c>
      <c r="B269" t="s">
        <v>17</v>
      </c>
      <c r="C269" s="5">
        <v>39.130949999999999</v>
      </c>
      <c r="D269" s="5">
        <v>4.3151630000000001</v>
      </c>
      <c r="E269" s="5">
        <v>4.80098</v>
      </c>
      <c r="F269" s="5">
        <v>3.8293400000000002</v>
      </c>
      <c r="G269" s="5">
        <v>15.3767</v>
      </c>
      <c r="H269" s="5">
        <v>16.5443</v>
      </c>
      <c r="I269" s="5">
        <v>14.209</v>
      </c>
      <c r="J269" s="5">
        <v>2.04</v>
      </c>
      <c r="K269" s="5">
        <v>1.44062</v>
      </c>
      <c r="L269" s="5">
        <v>2.04</v>
      </c>
      <c r="M269" s="5">
        <v>3.7963200000000001</v>
      </c>
      <c r="N269" s="5">
        <v>2.3336000000000001</v>
      </c>
      <c r="O269" s="5">
        <v>4.9865300000000001</v>
      </c>
      <c r="P269" s="5">
        <v>1.0816300000000001</v>
      </c>
      <c r="Q269" s="5">
        <v>1.23837</v>
      </c>
      <c r="R269" s="5">
        <v>0.92489500000000002</v>
      </c>
      <c r="S269" s="5">
        <v>3.8780299999999999</v>
      </c>
      <c r="T269" s="5">
        <v>4.0835299999999997</v>
      </c>
      <c r="U269" s="5">
        <v>3.6725300000000001</v>
      </c>
    </row>
    <row r="270" spans="1:21" x14ac:dyDescent="0.25">
      <c r="A270" t="s">
        <v>137</v>
      </c>
      <c r="B270" t="s">
        <v>10</v>
      </c>
      <c r="C270" s="5">
        <v>99.646900000000002</v>
      </c>
      <c r="D270" s="5">
        <v>74.343230000000005</v>
      </c>
      <c r="E270" s="5">
        <v>77.748800000000003</v>
      </c>
      <c r="F270" s="5">
        <v>74.343199999999996</v>
      </c>
      <c r="G270" s="5">
        <v>86.805300000000003</v>
      </c>
      <c r="H270" s="5">
        <v>86.059100000000001</v>
      </c>
      <c r="I270" s="5">
        <v>87.217600000000004</v>
      </c>
      <c r="J270" s="5">
        <v>74.343199999999996</v>
      </c>
      <c r="K270" s="5">
        <v>77.748800000000003</v>
      </c>
      <c r="L270" s="5">
        <v>74.343199999999996</v>
      </c>
      <c r="M270" s="5">
        <v>86.805300000000003</v>
      </c>
      <c r="N270" s="5">
        <v>86.059100000000001</v>
      </c>
      <c r="O270" s="5">
        <v>87.217600000000004</v>
      </c>
      <c r="P270" s="5">
        <v>65.931799999999996</v>
      </c>
      <c r="Q270" s="5">
        <v>73.819999999999993</v>
      </c>
      <c r="R270" s="5">
        <v>58.323700000000002</v>
      </c>
      <c r="S270" s="5">
        <v>83.776899999999998</v>
      </c>
      <c r="T270" s="5">
        <v>85.84</v>
      </c>
      <c r="U270" s="5">
        <v>81.727999999999994</v>
      </c>
    </row>
    <row r="271" spans="1:21" x14ac:dyDescent="0.25">
      <c r="A271" t="s">
        <v>138</v>
      </c>
      <c r="B271" t="s">
        <v>14</v>
      </c>
      <c r="C271" s="5">
        <v>94.455969999999994</v>
      </c>
      <c r="D271" s="5">
        <v>65.810490000000001</v>
      </c>
      <c r="E271" s="5">
        <v>67.136399999999995</v>
      </c>
      <c r="F271" s="5">
        <v>64.4846</v>
      </c>
      <c r="G271" s="5">
        <v>66.090299999999999</v>
      </c>
      <c r="H271" s="5">
        <v>66.531700000000001</v>
      </c>
      <c r="I271" s="5">
        <v>65.648899999999998</v>
      </c>
      <c r="J271" s="5">
        <v>65.810500000000005</v>
      </c>
      <c r="K271" s="5">
        <v>67.136399999999995</v>
      </c>
      <c r="L271" s="5">
        <v>64.4846</v>
      </c>
      <c r="M271" s="5">
        <v>66.090299999999999</v>
      </c>
      <c r="N271" s="5">
        <v>66.531700000000001</v>
      </c>
      <c r="O271" s="5">
        <v>65.648899999999998</v>
      </c>
      <c r="P271" s="5">
        <v>43.685899999999997</v>
      </c>
      <c r="Q271" s="5">
        <v>46.293500000000002</v>
      </c>
      <c r="R271" s="5">
        <v>41.078299999999999</v>
      </c>
      <c r="S271" s="5">
        <v>47.022599999999997</v>
      </c>
      <c r="T271" s="5">
        <v>47.539299999999997</v>
      </c>
      <c r="U271" s="5">
        <v>46.505800000000001</v>
      </c>
    </row>
    <row r="272" spans="1:21" x14ac:dyDescent="0.25">
      <c r="A272" t="s">
        <v>139</v>
      </c>
      <c r="B272" t="s">
        <v>19</v>
      </c>
      <c r="C272" s="5">
        <v>98.470299999999995</v>
      </c>
      <c r="D272" s="5">
        <v>67.369150000000005</v>
      </c>
      <c r="E272" s="5">
        <v>72.096500000000006</v>
      </c>
      <c r="F272" s="5">
        <v>62.641800000000003</v>
      </c>
      <c r="G272" s="5">
        <v>67.375699999999995</v>
      </c>
      <c r="H272" s="5">
        <v>63.601599999999998</v>
      </c>
      <c r="I272" s="5">
        <v>71.149799999999999</v>
      </c>
      <c r="J272" s="5">
        <v>67.369100000000003</v>
      </c>
      <c r="K272" s="5">
        <v>72.096500000000006</v>
      </c>
      <c r="L272" s="5">
        <v>62.641800000000003</v>
      </c>
      <c r="M272" s="5">
        <v>67.375699999999995</v>
      </c>
      <c r="N272" s="5">
        <v>63.601599999999998</v>
      </c>
      <c r="O272" s="5">
        <v>71.149799999999999</v>
      </c>
      <c r="P272" s="5">
        <v>50.997399999999999</v>
      </c>
      <c r="Q272" s="5">
        <v>55.882199999999997</v>
      </c>
      <c r="R272" s="5">
        <v>46.112499999999997</v>
      </c>
      <c r="S272" s="5">
        <v>54.426699999999997</v>
      </c>
      <c r="T272" s="5">
        <v>51.403799999999997</v>
      </c>
      <c r="U272" s="5">
        <v>57.449599999999997</v>
      </c>
    </row>
    <row r="273" spans="1:21" x14ac:dyDescent="0.25">
      <c r="A273" t="s">
        <v>140</v>
      </c>
      <c r="B273" t="s">
        <v>17</v>
      </c>
      <c r="C273" s="5">
        <v>40.445210000000003</v>
      </c>
      <c r="D273" s="5">
        <v>3.0900340000000002</v>
      </c>
      <c r="E273" s="5">
        <v>3.4379200000000001</v>
      </c>
      <c r="F273" s="5">
        <v>2.74214</v>
      </c>
      <c r="G273" s="5">
        <v>14.366300000000001</v>
      </c>
      <c r="H273" s="5">
        <v>15.4572</v>
      </c>
      <c r="I273" s="5">
        <v>13.275399999999999</v>
      </c>
      <c r="J273" s="5">
        <v>0.2</v>
      </c>
      <c r="K273" s="5">
        <v>0.2</v>
      </c>
      <c r="L273" s="5">
        <v>4.0122999999999999E-2</v>
      </c>
      <c r="M273" s="5">
        <v>1.64377</v>
      </c>
      <c r="N273" s="5">
        <v>1.7053499999999999</v>
      </c>
      <c r="O273" s="5">
        <v>1.5367900000000001</v>
      </c>
      <c r="P273" s="5">
        <v>0.113755</v>
      </c>
      <c r="Q273" s="5">
        <v>0.13023999999999999</v>
      </c>
      <c r="R273" s="5">
        <v>9.7270999999999996E-2</v>
      </c>
      <c r="S273" s="5">
        <v>2.8978799999999998</v>
      </c>
      <c r="T273" s="5">
        <v>3.0514399999999999</v>
      </c>
      <c r="U273" s="5">
        <v>2.7443200000000001</v>
      </c>
    </row>
    <row r="274" spans="1:21" x14ac:dyDescent="0.25">
      <c r="A274" t="s">
        <v>141</v>
      </c>
      <c r="B274" t="s">
        <v>17</v>
      </c>
      <c r="C274" s="5">
        <v>97.326909999999998</v>
      </c>
      <c r="D274" s="5">
        <v>75.885679999999994</v>
      </c>
      <c r="E274" s="5">
        <v>84.429199999999994</v>
      </c>
      <c r="F274" s="5">
        <v>67.342100000000002</v>
      </c>
      <c r="G274" s="5">
        <v>74.399000000000001</v>
      </c>
      <c r="H274" s="5">
        <v>80.048500000000004</v>
      </c>
      <c r="I274" s="5">
        <v>68.749499999999998</v>
      </c>
      <c r="J274" s="5">
        <v>43.54</v>
      </c>
      <c r="K274" s="5">
        <v>38.600499999999997</v>
      </c>
      <c r="L274" s="5">
        <v>46.391500000000001</v>
      </c>
      <c r="M274" s="5">
        <v>64.543700000000001</v>
      </c>
      <c r="N274" s="5">
        <v>61.0456</v>
      </c>
      <c r="O274" s="5">
        <v>68.157799999999995</v>
      </c>
      <c r="P274" s="5">
        <v>53.700899999999997</v>
      </c>
      <c r="Q274" s="5">
        <v>59.8643</v>
      </c>
      <c r="R274" s="5">
        <v>44.710500000000003</v>
      </c>
      <c r="S274" s="5">
        <v>58.121200000000002</v>
      </c>
      <c r="T274" s="5">
        <v>58.088099999999997</v>
      </c>
      <c r="U274" s="5">
        <v>58.121200000000002</v>
      </c>
    </row>
    <row r="275" spans="1:21" x14ac:dyDescent="0.25">
      <c r="A275" t="s">
        <v>142</v>
      </c>
      <c r="B275" t="s">
        <v>19</v>
      </c>
      <c r="C275" s="5">
        <v>97.751149999999996</v>
      </c>
      <c r="D275" s="5">
        <v>75.785349999999994</v>
      </c>
      <c r="E275" s="5">
        <v>81.103300000000004</v>
      </c>
      <c r="F275" s="5">
        <v>70.467399999999998</v>
      </c>
      <c r="G275" s="5">
        <v>74.316299999999998</v>
      </c>
      <c r="H275" s="5">
        <v>70.153400000000005</v>
      </c>
      <c r="I275" s="5">
        <v>78.479200000000006</v>
      </c>
      <c r="J275" s="5">
        <v>83.61</v>
      </c>
      <c r="K275" s="5">
        <v>83.739500000000007</v>
      </c>
      <c r="L275" s="5">
        <v>81.675399999999996</v>
      </c>
      <c r="M275" s="5">
        <v>74.708200000000005</v>
      </c>
      <c r="N275" s="5">
        <v>75.039199999999994</v>
      </c>
      <c r="O275" s="5">
        <v>74.708200000000005</v>
      </c>
      <c r="P275" s="5">
        <v>58.1218</v>
      </c>
      <c r="Q275" s="5">
        <v>62.747300000000003</v>
      </c>
      <c r="R275" s="5">
        <v>53.634300000000003</v>
      </c>
      <c r="S275" s="5">
        <v>51.749600000000001</v>
      </c>
      <c r="T275" s="5">
        <v>50.427599999999998</v>
      </c>
      <c r="U275" s="5">
        <v>53.032299999999999</v>
      </c>
    </row>
    <row r="276" spans="1:21" x14ac:dyDescent="0.25">
      <c r="A276" t="s">
        <v>143</v>
      </c>
      <c r="B276" t="s">
        <v>14</v>
      </c>
      <c r="C276" s="5">
        <v>93.725070000000002</v>
      </c>
      <c r="D276" s="5">
        <v>64.095129999999997</v>
      </c>
      <c r="E276" s="5">
        <v>65.386499999999998</v>
      </c>
      <c r="F276" s="5">
        <v>62.803800000000003</v>
      </c>
      <c r="G276" s="5">
        <v>64.675700000000006</v>
      </c>
      <c r="H276" s="5">
        <v>65.107600000000005</v>
      </c>
      <c r="I276" s="5">
        <v>64.243700000000004</v>
      </c>
      <c r="J276" s="5">
        <v>64.095100000000002</v>
      </c>
      <c r="K276" s="5">
        <v>65.386499999999998</v>
      </c>
      <c r="L276" s="5">
        <v>62.803800000000003</v>
      </c>
      <c r="M276" s="5">
        <v>64.675700000000006</v>
      </c>
      <c r="N276" s="5">
        <v>65.107600000000005</v>
      </c>
      <c r="O276" s="5">
        <v>64.243700000000004</v>
      </c>
      <c r="P276" s="5">
        <v>41.798900000000003</v>
      </c>
      <c r="Q276" s="5">
        <v>44.293900000000001</v>
      </c>
      <c r="R276" s="5">
        <v>39.303899999999999</v>
      </c>
      <c r="S276" s="5">
        <v>45.111699999999999</v>
      </c>
      <c r="T276" s="5">
        <v>45.607399999999998</v>
      </c>
      <c r="U276" s="5">
        <v>44.615900000000003</v>
      </c>
    </row>
    <row r="277" spans="1:21" x14ac:dyDescent="0.25">
      <c r="A277" t="s">
        <v>144</v>
      </c>
      <c r="B277" t="s">
        <v>10</v>
      </c>
      <c r="C277" s="5">
        <v>100.28870000000001</v>
      </c>
      <c r="D277" s="5">
        <v>99.958380000000005</v>
      </c>
      <c r="E277" s="5">
        <v>101.268</v>
      </c>
      <c r="F277" s="5">
        <v>98.648499999999999</v>
      </c>
      <c r="G277" s="5">
        <v>94.251199999999997</v>
      </c>
      <c r="H277" s="5">
        <v>94.382800000000003</v>
      </c>
      <c r="I277" s="5">
        <v>94.119500000000002</v>
      </c>
      <c r="J277" s="5">
        <v>99.958399999999997</v>
      </c>
      <c r="K277" s="5">
        <v>101.268</v>
      </c>
      <c r="L277" s="5">
        <v>98.648499999999999</v>
      </c>
      <c r="M277" s="5">
        <v>94.251199999999997</v>
      </c>
      <c r="N277" s="5">
        <v>94.382800000000003</v>
      </c>
      <c r="O277" s="5">
        <v>94.119500000000002</v>
      </c>
      <c r="P277" s="5">
        <v>87.045900000000003</v>
      </c>
      <c r="Q277" s="5">
        <v>94.080200000000005</v>
      </c>
      <c r="R277" s="5">
        <v>80.011600000000001</v>
      </c>
      <c r="S277" s="5">
        <v>90.932400000000001</v>
      </c>
      <c r="T277" s="5">
        <v>91.435699999999997</v>
      </c>
      <c r="U277" s="5">
        <v>90.429100000000005</v>
      </c>
    </row>
    <row r="278" spans="1:21" x14ac:dyDescent="0.25">
      <c r="A278" t="s">
        <v>145</v>
      </c>
      <c r="B278" t="s">
        <v>43</v>
      </c>
      <c r="C278" s="5">
        <v>98.637990000000002</v>
      </c>
      <c r="D278" s="5">
        <v>71.182879999999997</v>
      </c>
      <c r="E278" s="5">
        <v>73.374799999999993</v>
      </c>
      <c r="F278" s="5">
        <v>68.990899999999996</v>
      </c>
      <c r="G278" s="5">
        <v>66.044799999999995</v>
      </c>
      <c r="H278" s="5">
        <v>65.989900000000006</v>
      </c>
      <c r="I278" s="5">
        <v>66.202100000000002</v>
      </c>
      <c r="J278" s="5">
        <v>71.182900000000004</v>
      </c>
      <c r="K278" s="5">
        <v>73.374799999999993</v>
      </c>
      <c r="L278" s="5">
        <v>68.990899999999996</v>
      </c>
      <c r="M278" s="5">
        <v>66.044799999999995</v>
      </c>
      <c r="N278" s="5">
        <v>65.989900000000006</v>
      </c>
      <c r="O278" s="5">
        <v>66.202100000000002</v>
      </c>
      <c r="P278" s="5">
        <v>52.472200000000001</v>
      </c>
      <c r="Q278" s="5">
        <v>56.543500000000002</v>
      </c>
      <c r="R278" s="5">
        <v>48.401000000000003</v>
      </c>
      <c r="S278" s="5">
        <v>63.173699999999997</v>
      </c>
      <c r="T278" s="5">
        <v>62.708300000000001</v>
      </c>
      <c r="U278" s="5">
        <v>63.815399999999997</v>
      </c>
    </row>
    <row r="279" spans="1:21" x14ac:dyDescent="0.25">
      <c r="A279" t="s">
        <v>146</v>
      </c>
      <c r="B279" t="s">
        <v>10</v>
      </c>
      <c r="C279" s="5">
        <v>99.781049999999993</v>
      </c>
      <c r="D279" s="5">
        <v>78.160110000000003</v>
      </c>
      <c r="E279" s="5">
        <v>79.184399999999997</v>
      </c>
      <c r="F279" s="5">
        <v>77.135800000000003</v>
      </c>
      <c r="G279" s="5">
        <v>76.274699999999996</v>
      </c>
      <c r="H279" s="5">
        <v>76.381200000000007</v>
      </c>
      <c r="I279" s="5">
        <v>76.168099999999995</v>
      </c>
      <c r="J279" s="5">
        <v>78.1601</v>
      </c>
      <c r="K279" s="5">
        <v>79.184399999999997</v>
      </c>
      <c r="L279" s="5">
        <v>77.135800000000003</v>
      </c>
      <c r="M279" s="5">
        <v>76.274699999999996</v>
      </c>
      <c r="N279" s="5">
        <v>76.381200000000007</v>
      </c>
      <c r="O279" s="5">
        <v>76.168099999999995</v>
      </c>
      <c r="P279" s="5">
        <v>60.625900000000001</v>
      </c>
      <c r="Q279" s="5">
        <v>65.525199999999998</v>
      </c>
      <c r="R279" s="5">
        <v>55.726599999999998</v>
      </c>
      <c r="S279" s="5">
        <v>57.470100000000002</v>
      </c>
      <c r="T279" s="5">
        <v>57.788200000000003</v>
      </c>
      <c r="U279" s="5">
        <v>57.152000000000001</v>
      </c>
    </row>
    <row r="280" spans="1:21" x14ac:dyDescent="0.25">
      <c r="A280" t="s">
        <v>147</v>
      </c>
      <c r="B280" t="s">
        <v>19</v>
      </c>
      <c r="C280" s="5">
        <v>96.732860000000002</v>
      </c>
      <c r="D280" s="5">
        <v>59.006659999999997</v>
      </c>
      <c r="E280" s="5">
        <v>63.147199999999998</v>
      </c>
      <c r="F280" s="5">
        <v>54.866100000000003</v>
      </c>
      <c r="G280" s="5">
        <v>60.479300000000002</v>
      </c>
      <c r="H280" s="5">
        <v>57.091500000000003</v>
      </c>
      <c r="I280" s="5">
        <v>63.867100000000001</v>
      </c>
      <c r="J280" s="5">
        <v>59.006700000000002</v>
      </c>
      <c r="K280" s="5">
        <v>63.147199999999998</v>
      </c>
      <c r="L280" s="5">
        <v>54.866100000000003</v>
      </c>
      <c r="M280" s="5">
        <v>60.479300000000002</v>
      </c>
      <c r="N280" s="5">
        <v>57.091500000000003</v>
      </c>
      <c r="O280" s="5">
        <v>63.867100000000001</v>
      </c>
      <c r="P280" s="5">
        <v>43.243600000000001</v>
      </c>
      <c r="Q280" s="5">
        <v>47.385800000000003</v>
      </c>
      <c r="R280" s="5">
        <v>39.101399999999998</v>
      </c>
      <c r="S280" s="5">
        <v>46.574599999999997</v>
      </c>
      <c r="T280" s="5">
        <v>43.9878</v>
      </c>
      <c r="U280" s="5">
        <v>49.161499999999997</v>
      </c>
    </row>
    <row r="281" spans="1:21" x14ac:dyDescent="0.25">
      <c r="A281" t="s">
        <v>148</v>
      </c>
      <c r="B281" t="s">
        <v>12</v>
      </c>
      <c r="C281" s="5">
        <v>81.387990000000002</v>
      </c>
      <c r="D281" s="5">
        <v>20.407710000000002</v>
      </c>
      <c r="E281" s="5">
        <v>24.0502</v>
      </c>
      <c r="F281" s="5">
        <v>17.249300000000002</v>
      </c>
      <c r="G281" s="5">
        <v>39.397300000000001</v>
      </c>
      <c r="H281" s="5">
        <v>39.565199999999997</v>
      </c>
      <c r="I281" s="5">
        <v>39.397300000000001</v>
      </c>
      <c r="J281" s="5">
        <v>20.407699999999998</v>
      </c>
      <c r="K281" s="5">
        <v>24.0502</v>
      </c>
      <c r="L281" s="5">
        <v>17.249300000000002</v>
      </c>
      <c r="M281" s="5">
        <v>39.397300000000001</v>
      </c>
      <c r="N281" s="5">
        <v>39.565199999999997</v>
      </c>
      <c r="O281" s="5">
        <v>39.397300000000001</v>
      </c>
      <c r="P281" s="5">
        <v>20.407699999999998</v>
      </c>
      <c r="Q281" s="5">
        <v>24.292100000000001</v>
      </c>
      <c r="R281" s="5">
        <v>16.523299999999999</v>
      </c>
      <c r="S281" s="5">
        <v>38.615000000000002</v>
      </c>
      <c r="T281" s="5">
        <v>38.654000000000003</v>
      </c>
      <c r="U281" s="5">
        <v>38.18</v>
      </c>
    </row>
    <row r="282" spans="1:21" x14ac:dyDescent="0.25">
      <c r="A282" t="s">
        <v>149</v>
      </c>
      <c r="B282" t="s">
        <v>17</v>
      </c>
      <c r="C282" s="5">
        <v>53.788809999999998</v>
      </c>
      <c r="D282" s="5">
        <v>9.2873289999999997</v>
      </c>
      <c r="E282" s="5">
        <v>10.3329</v>
      </c>
      <c r="F282" s="5">
        <v>8.2417200000000008</v>
      </c>
      <c r="G282" s="5">
        <v>19.4771</v>
      </c>
      <c r="H282" s="5">
        <v>20.956099999999999</v>
      </c>
      <c r="I282" s="5">
        <v>17.998100000000001</v>
      </c>
      <c r="J282" s="5">
        <v>6.92</v>
      </c>
      <c r="K282" s="5">
        <v>6.6810400000000003</v>
      </c>
      <c r="L282" s="5">
        <v>6.92</v>
      </c>
      <c r="M282" s="5">
        <v>9.9707500000000007</v>
      </c>
      <c r="N282" s="5">
        <v>12.124499999999999</v>
      </c>
      <c r="O282" s="5">
        <v>9.9707500000000007</v>
      </c>
      <c r="P282" s="5">
        <v>4.7290999999999999</v>
      </c>
      <c r="Q282" s="5">
        <v>5.41439</v>
      </c>
      <c r="R282" s="5">
        <v>4.0438099999999997</v>
      </c>
      <c r="S282" s="5">
        <v>7.5717499999999998</v>
      </c>
      <c r="T282" s="5">
        <v>7.9729799999999997</v>
      </c>
      <c r="U282" s="5">
        <v>7.1705199999999998</v>
      </c>
    </row>
    <row r="283" spans="1:21" x14ac:dyDescent="0.25">
      <c r="A283" t="s">
        <v>150</v>
      </c>
      <c r="B283" t="s">
        <v>43</v>
      </c>
      <c r="C283" s="5">
        <v>92.547709999999995</v>
      </c>
      <c r="D283" s="5">
        <v>67.200680000000006</v>
      </c>
      <c r="E283" s="5">
        <v>69.27</v>
      </c>
      <c r="F283" s="5">
        <v>65.131399999999999</v>
      </c>
      <c r="G283" s="5">
        <v>67.236699999999999</v>
      </c>
      <c r="H283" s="5">
        <v>68.981099999999998</v>
      </c>
      <c r="I283" s="5">
        <v>65.492400000000004</v>
      </c>
      <c r="J283" s="5">
        <v>67.200699999999998</v>
      </c>
      <c r="K283" s="5">
        <v>69.27</v>
      </c>
      <c r="L283" s="5">
        <v>65.131399999999999</v>
      </c>
      <c r="M283" s="5">
        <v>67.236699999999999</v>
      </c>
      <c r="N283" s="5">
        <v>68.981099999999998</v>
      </c>
      <c r="O283" s="5">
        <v>65.492400000000004</v>
      </c>
      <c r="P283" s="5">
        <v>36.977600000000002</v>
      </c>
      <c r="Q283" s="5">
        <v>39.846600000000002</v>
      </c>
      <c r="R283" s="5">
        <v>34.108499999999999</v>
      </c>
      <c r="S283" s="5">
        <v>40.229199999999999</v>
      </c>
      <c r="T283" s="5">
        <v>41.482300000000002</v>
      </c>
      <c r="U283" s="5">
        <v>38.975999999999999</v>
      </c>
    </row>
    <row r="284" spans="1:21" x14ac:dyDescent="0.25">
      <c r="A284" t="s">
        <v>151</v>
      </c>
      <c r="B284" t="s">
        <v>17</v>
      </c>
      <c r="C284" s="5">
        <v>74.812139999999999</v>
      </c>
      <c r="D284" s="5">
        <v>14.05603</v>
      </c>
      <c r="E284" s="5">
        <v>15.638500000000001</v>
      </c>
      <c r="F284" s="5">
        <v>12.4735</v>
      </c>
      <c r="G284" s="5">
        <v>23.409700000000001</v>
      </c>
      <c r="H284" s="5">
        <v>25.1873</v>
      </c>
      <c r="I284" s="5">
        <v>21.632100000000001</v>
      </c>
      <c r="J284" s="5">
        <v>12.66</v>
      </c>
      <c r="K284" s="5">
        <v>11.3474</v>
      </c>
      <c r="L284" s="5">
        <v>12.737</v>
      </c>
      <c r="M284" s="5">
        <v>11.2864</v>
      </c>
      <c r="N284" s="5">
        <v>12.4236</v>
      </c>
      <c r="O284" s="5">
        <v>10.6441</v>
      </c>
      <c r="P284" s="5">
        <v>11.857699999999999</v>
      </c>
      <c r="Q284" s="5">
        <v>13.576000000000001</v>
      </c>
      <c r="R284" s="5">
        <v>10.1394</v>
      </c>
      <c r="S284" s="5">
        <v>14.790699999999999</v>
      </c>
      <c r="T284" s="5">
        <v>15.5745</v>
      </c>
      <c r="U284" s="5">
        <v>14.007</v>
      </c>
    </row>
    <row r="285" spans="1:21" x14ac:dyDescent="0.25">
      <c r="A285" t="s">
        <v>152</v>
      </c>
      <c r="B285" t="s">
        <v>14</v>
      </c>
      <c r="C285" s="5">
        <v>98.238780000000006</v>
      </c>
      <c r="D285" s="5">
        <v>80.278229999999994</v>
      </c>
      <c r="E285" s="5">
        <v>81.895600000000002</v>
      </c>
      <c r="F285" s="5">
        <v>78.660799999999995</v>
      </c>
      <c r="G285" s="5">
        <v>78.0214</v>
      </c>
      <c r="H285" s="5">
        <v>78.542500000000004</v>
      </c>
      <c r="I285" s="5">
        <v>77.500399999999999</v>
      </c>
      <c r="J285" s="5">
        <v>80.278199999999998</v>
      </c>
      <c r="K285" s="5">
        <v>81.895600000000002</v>
      </c>
      <c r="L285" s="5">
        <v>78.660799999999995</v>
      </c>
      <c r="M285" s="5">
        <v>78.0214</v>
      </c>
      <c r="N285" s="5">
        <v>78.542500000000004</v>
      </c>
      <c r="O285" s="5">
        <v>77.500399999999999</v>
      </c>
      <c r="P285" s="5">
        <v>60.548499999999997</v>
      </c>
      <c r="Q285" s="5">
        <v>64.162700000000001</v>
      </c>
      <c r="R285" s="5">
        <v>56.9343</v>
      </c>
      <c r="S285" s="5">
        <v>64.099000000000004</v>
      </c>
      <c r="T285" s="5">
        <v>64.803399999999996</v>
      </c>
      <c r="U285" s="5">
        <v>63.394599999999997</v>
      </c>
    </row>
    <row r="286" spans="1:21" x14ac:dyDescent="0.25">
      <c r="A286" t="s">
        <v>153</v>
      </c>
      <c r="B286" t="s">
        <v>8</v>
      </c>
      <c r="C286" s="5">
        <v>81.672039999999996</v>
      </c>
      <c r="D286" s="5">
        <v>46.36186</v>
      </c>
      <c r="E286" s="5">
        <v>48.853299999999997</v>
      </c>
      <c r="F286" s="5">
        <v>43.870399999999997</v>
      </c>
      <c r="G286" s="5">
        <v>50.051499999999997</v>
      </c>
      <c r="H286" s="5">
        <v>51.341000000000001</v>
      </c>
      <c r="I286" s="5">
        <v>48.762</v>
      </c>
      <c r="J286" s="5">
        <v>46.361899999999999</v>
      </c>
      <c r="K286" s="5">
        <v>48.853299999999997</v>
      </c>
      <c r="L286" s="5">
        <v>43.870399999999997</v>
      </c>
      <c r="M286" s="5">
        <v>50.051499999999997</v>
      </c>
      <c r="N286" s="5">
        <v>51.341000000000001</v>
      </c>
      <c r="O286" s="5">
        <v>48.762</v>
      </c>
      <c r="P286" s="5">
        <v>33.670400000000001</v>
      </c>
      <c r="Q286" s="5">
        <v>36.1</v>
      </c>
      <c r="R286" s="5">
        <v>31.2408</v>
      </c>
      <c r="S286" s="5">
        <v>36.880099999999999</v>
      </c>
      <c r="T286" s="5">
        <v>37.679600000000001</v>
      </c>
      <c r="U286" s="5">
        <v>36.080599999999997</v>
      </c>
    </row>
    <row r="287" spans="1:21" x14ac:dyDescent="0.25">
      <c r="A287" t="s">
        <v>154</v>
      </c>
      <c r="B287" t="s">
        <v>10</v>
      </c>
      <c r="C287" s="5">
        <v>99.888530000000003</v>
      </c>
      <c r="D287" s="5">
        <v>99.439030000000002</v>
      </c>
      <c r="E287" s="5">
        <v>99.5017</v>
      </c>
      <c r="F287" s="5">
        <v>99.130399999999995</v>
      </c>
      <c r="G287" s="5">
        <v>98.6999</v>
      </c>
      <c r="H287" s="5">
        <v>98.6999</v>
      </c>
      <c r="I287" s="5">
        <v>98.528999999999996</v>
      </c>
      <c r="J287" s="5">
        <v>99.438999999999993</v>
      </c>
      <c r="K287" s="5">
        <v>99.5017</v>
      </c>
      <c r="L287" s="5">
        <v>99.130399999999995</v>
      </c>
      <c r="M287" s="5">
        <v>98.6999</v>
      </c>
      <c r="N287" s="5">
        <v>98.6999</v>
      </c>
      <c r="O287" s="5">
        <v>98.528999999999996</v>
      </c>
      <c r="P287" s="5">
        <v>78.834900000000005</v>
      </c>
      <c r="Q287" s="5">
        <v>81.143600000000006</v>
      </c>
      <c r="R287" s="5">
        <v>76.375600000000006</v>
      </c>
      <c r="S287" s="5">
        <v>83.155000000000001</v>
      </c>
      <c r="T287" s="5">
        <v>82.512699999999995</v>
      </c>
      <c r="U287" s="5">
        <v>83.730900000000005</v>
      </c>
    </row>
    <row r="288" spans="1:21" x14ac:dyDescent="0.25">
      <c r="A288" t="s">
        <v>155</v>
      </c>
      <c r="B288" t="s">
        <v>19</v>
      </c>
      <c r="C288" s="5">
        <v>99.234939999999995</v>
      </c>
      <c r="D288" s="5">
        <v>74.210980000000006</v>
      </c>
      <c r="E288" s="5">
        <v>79.418400000000005</v>
      </c>
      <c r="F288" s="5">
        <v>69.003500000000003</v>
      </c>
      <c r="G288" s="5">
        <v>73.017899999999997</v>
      </c>
      <c r="H288" s="5">
        <v>68.927800000000005</v>
      </c>
      <c r="I288" s="5">
        <v>77.108099999999993</v>
      </c>
      <c r="J288" s="5">
        <v>74.210999999999999</v>
      </c>
      <c r="K288" s="5">
        <v>79.418400000000005</v>
      </c>
      <c r="L288" s="5">
        <v>69.003500000000003</v>
      </c>
      <c r="M288" s="5">
        <v>73.017899999999997</v>
      </c>
      <c r="N288" s="5">
        <v>68.927800000000005</v>
      </c>
      <c r="O288" s="5">
        <v>77.108099999999993</v>
      </c>
      <c r="P288" s="5">
        <v>57.693100000000001</v>
      </c>
      <c r="Q288" s="5">
        <v>63.219299999999997</v>
      </c>
      <c r="R288" s="5">
        <v>52.166899999999998</v>
      </c>
      <c r="S288" s="5">
        <v>61.2074</v>
      </c>
      <c r="T288" s="5">
        <v>57.807899999999997</v>
      </c>
      <c r="U288" s="5">
        <v>64.606899999999996</v>
      </c>
    </row>
    <row r="289" spans="1:21" x14ac:dyDescent="0.25">
      <c r="A289" t="s">
        <v>156</v>
      </c>
      <c r="B289" t="s">
        <v>14</v>
      </c>
      <c r="C289" s="5">
        <v>99.231870000000001</v>
      </c>
      <c r="D289" s="5">
        <v>90.243889999999993</v>
      </c>
      <c r="E289" s="5">
        <v>92.062100000000001</v>
      </c>
      <c r="F289" s="5">
        <v>88.425700000000006</v>
      </c>
      <c r="G289" s="5">
        <v>86.239900000000006</v>
      </c>
      <c r="H289" s="5">
        <v>86.815799999999996</v>
      </c>
      <c r="I289" s="5">
        <v>85.663899999999998</v>
      </c>
      <c r="J289" s="5">
        <v>90.243899999999996</v>
      </c>
      <c r="K289" s="5">
        <v>92.062100000000001</v>
      </c>
      <c r="L289" s="5">
        <v>88.425700000000006</v>
      </c>
      <c r="M289" s="5">
        <v>86.239900000000006</v>
      </c>
      <c r="N289" s="5">
        <v>86.815799999999996</v>
      </c>
      <c r="O289" s="5">
        <v>85.663899999999998</v>
      </c>
      <c r="P289" s="5">
        <v>73.150499999999994</v>
      </c>
      <c r="Q289" s="5">
        <v>77.516900000000007</v>
      </c>
      <c r="R289" s="5">
        <v>68.784099999999995</v>
      </c>
      <c r="S289" s="5">
        <v>76.860799999999998</v>
      </c>
      <c r="T289" s="5">
        <v>77.705500000000001</v>
      </c>
      <c r="U289" s="5">
        <v>76.016199999999998</v>
      </c>
    </row>
    <row r="290" spans="1:21" x14ac:dyDescent="0.25">
      <c r="A290" t="s">
        <v>157</v>
      </c>
      <c r="B290" t="s">
        <v>14</v>
      </c>
      <c r="C290" s="5">
        <v>99.27225</v>
      </c>
      <c r="D290" s="5">
        <v>91.080650000000006</v>
      </c>
      <c r="E290" s="5">
        <v>92.7119</v>
      </c>
      <c r="F290" s="5">
        <v>89.205200000000005</v>
      </c>
      <c r="G290" s="5">
        <v>83.882000000000005</v>
      </c>
      <c r="H290" s="5">
        <v>84.797200000000004</v>
      </c>
      <c r="I290" s="5">
        <v>82.742900000000006</v>
      </c>
      <c r="J290" s="5">
        <v>91.080699999999993</v>
      </c>
      <c r="K290" s="5">
        <v>92.7119</v>
      </c>
      <c r="L290" s="5">
        <v>89.205200000000005</v>
      </c>
      <c r="M290" s="5">
        <v>83.882000000000005</v>
      </c>
      <c r="N290" s="5">
        <v>84.797200000000004</v>
      </c>
      <c r="O290" s="5">
        <v>82.742900000000006</v>
      </c>
      <c r="P290" s="5">
        <v>82.806200000000004</v>
      </c>
      <c r="Q290" s="5">
        <v>86.958699999999993</v>
      </c>
      <c r="R290" s="5">
        <v>77.261499999999998</v>
      </c>
      <c r="S290" s="5">
        <v>83.405600000000007</v>
      </c>
      <c r="T290" s="5">
        <v>84.093999999999994</v>
      </c>
      <c r="U290" s="5">
        <v>81.180300000000003</v>
      </c>
    </row>
    <row r="291" spans="1:21" x14ac:dyDescent="0.25">
      <c r="A291" t="s">
        <v>158</v>
      </c>
      <c r="B291" t="s">
        <v>19</v>
      </c>
      <c r="C291" s="5">
        <v>91.369029999999995</v>
      </c>
      <c r="D291" s="5">
        <v>45.118519999999997</v>
      </c>
      <c r="E291" s="5">
        <v>48.284500000000001</v>
      </c>
      <c r="F291" s="5">
        <v>41.952500000000001</v>
      </c>
      <c r="G291" s="5">
        <v>49.0261</v>
      </c>
      <c r="H291" s="5">
        <v>46.279899999999998</v>
      </c>
      <c r="I291" s="5">
        <v>51.772399999999998</v>
      </c>
      <c r="J291" s="5">
        <v>68.150000000000006</v>
      </c>
      <c r="K291" s="5">
        <v>68.150000000000006</v>
      </c>
      <c r="L291" s="5">
        <v>62.670499999999997</v>
      </c>
      <c r="M291" s="5">
        <v>28.5533</v>
      </c>
      <c r="N291" s="5">
        <v>27.488900000000001</v>
      </c>
      <c r="O291" s="5">
        <v>29.700600000000001</v>
      </c>
      <c r="P291" s="5">
        <v>30.870799999999999</v>
      </c>
      <c r="Q291" s="5">
        <v>33.827800000000003</v>
      </c>
      <c r="R291" s="5">
        <v>27.913799999999998</v>
      </c>
      <c r="S291" s="5">
        <v>34.045000000000002</v>
      </c>
      <c r="T291" s="5">
        <v>32.1541</v>
      </c>
      <c r="U291" s="5">
        <v>35.935899999999997</v>
      </c>
    </row>
    <row r="292" spans="1:21" x14ac:dyDescent="0.25">
      <c r="A292" t="s">
        <v>159</v>
      </c>
      <c r="B292" t="s">
        <v>17</v>
      </c>
      <c r="C292" s="5">
        <v>36.244390000000003</v>
      </c>
      <c r="D292" s="5">
        <v>3.2431130000000001</v>
      </c>
      <c r="E292" s="5">
        <v>3.6082399999999999</v>
      </c>
      <c r="F292" s="5">
        <v>2.87799</v>
      </c>
      <c r="G292" s="5">
        <v>14.492599999999999</v>
      </c>
      <c r="H292" s="5">
        <v>15.5931</v>
      </c>
      <c r="I292" s="5">
        <v>13.392099999999999</v>
      </c>
      <c r="J292" s="5">
        <v>1.22</v>
      </c>
      <c r="K292" s="5">
        <v>1.0255799999999999</v>
      </c>
      <c r="L292" s="5">
        <v>1.22</v>
      </c>
      <c r="M292" s="5">
        <v>2.0998700000000001</v>
      </c>
      <c r="N292" s="5">
        <v>2.3648099999999999</v>
      </c>
      <c r="O292" s="5">
        <v>2.0998700000000001</v>
      </c>
      <c r="P292" s="5">
        <v>0.61288100000000001</v>
      </c>
      <c r="Q292" s="5">
        <v>0.70169300000000001</v>
      </c>
      <c r="R292" s="5">
        <v>0.52406900000000001</v>
      </c>
      <c r="S292" s="5">
        <v>3.40333</v>
      </c>
      <c r="T292" s="5">
        <v>3.5836800000000002</v>
      </c>
      <c r="U292" s="5">
        <v>3.2229899999999998</v>
      </c>
    </row>
    <row r="293" spans="1:21" x14ac:dyDescent="0.25">
      <c r="A293" t="s">
        <v>160</v>
      </c>
      <c r="B293" t="s">
        <v>17</v>
      </c>
      <c r="C293" s="5">
        <v>66.900509999999997</v>
      </c>
      <c r="D293" s="5">
        <v>19.1435</v>
      </c>
      <c r="E293" s="5">
        <v>21.2988</v>
      </c>
      <c r="F293" s="5">
        <v>16.988199999999999</v>
      </c>
      <c r="G293" s="5">
        <v>27.6052</v>
      </c>
      <c r="H293" s="5">
        <v>29.7014</v>
      </c>
      <c r="I293" s="5">
        <v>25.509</v>
      </c>
      <c r="J293" s="5">
        <v>19.1435</v>
      </c>
      <c r="K293" s="5">
        <v>21.2988</v>
      </c>
      <c r="L293" s="5">
        <v>16.988199999999999</v>
      </c>
      <c r="M293" s="5">
        <v>27.6052</v>
      </c>
      <c r="N293" s="5">
        <v>29.7014</v>
      </c>
      <c r="O293" s="5">
        <v>25.509</v>
      </c>
      <c r="P293" s="5">
        <v>12.238099999999999</v>
      </c>
      <c r="Q293" s="5">
        <v>14.0115</v>
      </c>
      <c r="R293" s="5">
        <v>10.464700000000001</v>
      </c>
      <c r="S293" s="5">
        <v>15.176</v>
      </c>
      <c r="T293" s="5">
        <v>15.9802</v>
      </c>
      <c r="U293" s="5">
        <v>14.3718</v>
      </c>
    </row>
    <row r="294" spans="1:21" x14ac:dyDescent="0.25">
      <c r="A294" t="s">
        <v>161</v>
      </c>
      <c r="B294" t="s">
        <v>14</v>
      </c>
      <c r="C294" s="5">
        <v>95.819059999999993</v>
      </c>
      <c r="D294" s="5">
        <v>69.570499999999996</v>
      </c>
      <c r="E294" s="5">
        <v>70.972200000000001</v>
      </c>
      <c r="F294" s="5">
        <v>68.168800000000005</v>
      </c>
      <c r="G294" s="5">
        <v>69.191100000000006</v>
      </c>
      <c r="H294" s="5">
        <v>69.653099999999995</v>
      </c>
      <c r="I294" s="5">
        <v>68.728999999999999</v>
      </c>
      <c r="J294" s="5">
        <v>69.570499999999996</v>
      </c>
      <c r="K294" s="5">
        <v>70.972200000000001</v>
      </c>
      <c r="L294" s="5">
        <v>68.168800000000005</v>
      </c>
      <c r="M294" s="5">
        <v>69.191100000000006</v>
      </c>
      <c r="N294" s="5">
        <v>69.653099999999995</v>
      </c>
      <c r="O294" s="5">
        <v>68.728999999999999</v>
      </c>
      <c r="P294" s="5">
        <v>47.912999999999997</v>
      </c>
      <c r="Q294" s="5">
        <v>50.7729</v>
      </c>
      <c r="R294" s="5">
        <v>45.052999999999997</v>
      </c>
      <c r="S294" s="5">
        <v>51.303199999999997</v>
      </c>
      <c r="T294" s="5">
        <v>51.866999999999997</v>
      </c>
      <c r="U294" s="5">
        <v>50.739400000000003</v>
      </c>
    </row>
    <row r="295" spans="1:21" x14ac:dyDescent="0.25">
      <c r="A295" t="s">
        <v>162</v>
      </c>
      <c r="B295" t="s">
        <v>14</v>
      </c>
      <c r="C295" s="5">
        <v>99.377129999999994</v>
      </c>
      <c r="D295" s="5">
        <v>92.671899999999994</v>
      </c>
      <c r="E295" s="5">
        <v>94.539000000000001</v>
      </c>
      <c r="F295" s="5">
        <v>90.8048</v>
      </c>
      <c r="G295" s="5">
        <v>88.242199999999997</v>
      </c>
      <c r="H295" s="5">
        <v>88.831500000000005</v>
      </c>
      <c r="I295" s="5">
        <v>87.652900000000002</v>
      </c>
      <c r="J295" s="5">
        <v>92.671899999999994</v>
      </c>
      <c r="K295" s="5">
        <v>94.539000000000001</v>
      </c>
      <c r="L295" s="5">
        <v>90.8048</v>
      </c>
      <c r="M295" s="5">
        <v>88.242199999999997</v>
      </c>
      <c r="N295" s="5">
        <v>88.831500000000005</v>
      </c>
      <c r="O295" s="5">
        <v>87.652900000000002</v>
      </c>
      <c r="P295" s="5">
        <v>76.3767</v>
      </c>
      <c r="Q295" s="5">
        <v>80.935699999999997</v>
      </c>
      <c r="R295" s="5">
        <v>71.817700000000002</v>
      </c>
      <c r="S295" s="5">
        <v>80.127899999999997</v>
      </c>
      <c r="T295" s="5">
        <v>81.008499999999998</v>
      </c>
      <c r="U295" s="5">
        <v>79.247399999999999</v>
      </c>
    </row>
    <row r="296" spans="1:21" x14ac:dyDescent="0.25">
      <c r="A296" t="s">
        <v>163</v>
      </c>
      <c r="B296" t="s">
        <v>10</v>
      </c>
      <c r="C296" s="5">
        <v>98.834689999999995</v>
      </c>
      <c r="D296" s="5">
        <v>65.537660000000002</v>
      </c>
      <c r="E296" s="5">
        <v>69.493700000000004</v>
      </c>
      <c r="F296" s="5">
        <v>61.5563</v>
      </c>
      <c r="G296" s="5">
        <v>65.865300000000005</v>
      </c>
      <c r="H296" s="5">
        <v>65.957300000000004</v>
      </c>
      <c r="I296" s="5">
        <v>65.773300000000006</v>
      </c>
      <c r="J296" s="5">
        <v>65.537700000000001</v>
      </c>
      <c r="K296" s="5">
        <v>69.493700000000004</v>
      </c>
      <c r="L296" s="5">
        <v>61.5563</v>
      </c>
      <c r="M296" s="5">
        <v>65.865300000000005</v>
      </c>
      <c r="N296" s="5">
        <v>65.957300000000004</v>
      </c>
      <c r="O296" s="5">
        <v>65.773300000000006</v>
      </c>
      <c r="P296" s="5">
        <v>30.845300000000002</v>
      </c>
      <c r="Q296" s="5">
        <v>39.740099999999998</v>
      </c>
      <c r="R296" s="5">
        <v>23.380700000000001</v>
      </c>
      <c r="S296" s="5">
        <v>36.863599999999998</v>
      </c>
      <c r="T296" s="5">
        <v>38.470500000000001</v>
      </c>
      <c r="U296" s="5">
        <v>35.998800000000003</v>
      </c>
    </row>
    <row r="297" spans="1:21" x14ac:dyDescent="0.25">
      <c r="A297" t="s">
        <v>164</v>
      </c>
      <c r="B297" t="s">
        <v>10</v>
      </c>
      <c r="C297" s="5">
        <v>99.900790000000001</v>
      </c>
      <c r="D297" s="5">
        <v>94.735919999999993</v>
      </c>
      <c r="E297" s="5">
        <v>96.232799999999997</v>
      </c>
      <c r="F297" s="5">
        <v>92.900400000000005</v>
      </c>
      <c r="G297" s="5">
        <v>97.872799999999998</v>
      </c>
      <c r="H297" s="5">
        <v>98.2697</v>
      </c>
      <c r="I297" s="5">
        <v>97.278199999999998</v>
      </c>
      <c r="J297" s="5">
        <v>94.735900000000001</v>
      </c>
      <c r="K297" s="5">
        <v>96.232799999999997</v>
      </c>
      <c r="L297" s="5">
        <v>92.900400000000005</v>
      </c>
      <c r="M297" s="5">
        <v>97.872799999999998</v>
      </c>
      <c r="N297" s="5">
        <v>98.2697</v>
      </c>
      <c r="O297" s="5">
        <v>97.278199999999998</v>
      </c>
      <c r="P297" s="5">
        <v>86.107699999999994</v>
      </c>
      <c r="Q297" s="5">
        <v>91.030500000000004</v>
      </c>
      <c r="R297" s="5">
        <v>81.222800000000007</v>
      </c>
      <c r="S297" s="5">
        <v>93.355400000000003</v>
      </c>
      <c r="T297" s="5">
        <v>93.218400000000003</v>
      </c>
      <c r="U297" s="5">
        <v>93.434600000000003</v>
      </c>
    </row>
    <row r="298" spans="1:21" x14ac:dyDescent="0.25">
      <c r="A298" t="s">
        <v>165</v>
      </c>
      <c r="B298" t="s">
        <v>12</v>
      </c>
      <c r="C298" s="5">
        <v>96.143079999999998</v>
      </c>
      <c r="D298" s="5">
        <v>47.088459999999998</v>
      </c>
      <c r="E298" s="5">
        <v>55.684899999999999</v>
      </c>
      <c r="F298" s="5">
        <v>38.658299999999997</v>
      </c>
      <c r="G298" s="5">
        <v>60.4146</v>
      </c>
      <c r="H298" s="5">
        <v>65.268600000000006</v>
      </c>
      <c r="I298" s="5">
        <v>55.463700000000003</v>
      </c>
      <c r="J298" s="5">
        <v>47.088500000000003</v>
      </c>
      <c r="K298" s="5">
        <v>55.684899999999999</v>
      </c>
      <c r="L298" s="5">
        <v>38.658299999999997</v>
      </c>
      <c r="M298" s="5">
        <v>60.4146</v>
      </c>
      <c r="N298" s="5">
        <v>65.268600000000006</v>
      </c>
      <c r="O298" s="5">
        <v>55.463700000000003</v>
      </c>
      <c r="P298" s="5">
        <v>37.834699999999998</v>
      </c>
      <c r="Q298" s="5">
        <v>45.036200000000001</v>
      </c>
      <c r="R298" s="5">
        <v>30.633199999999999</v>
      </c>
      <c r="S298" s="5">
        <v>51.154600000000002</v>
      </c>
      <c r="T298" s="5">
        <v>57.656700000000001</v>
      </c>
      <c r="U298" s="5">
        <v>44.309100000000001</v>
      </c>
    </row>
    <row r="299" spans="1:21" x14ac:dyDescent="0.25">
      <c r="A299" t="s">
        <v>166</v>
      </c>
      <c r="B299" t="s">
        <v>8</v>
      </c>
      <c r="C299" s="5">
        <v>62.990769999999998</v>
      </c>
      <c r="D299" s="5">
        <v>39.860590000000002</v>
      </c>
      <c r="E299" s="5">
        <v>42.002699999999997</v>
      </c>
      <c r="F299" s="5">
        <v>37.718499999999999</v>
      </c>
      <c r="G299" s="5">
        <v>44.690100000000001</v>
      </c>
      <c r="H299" s="5">
        <v>45.8414</v>
      </c>
      <c r="I299" s="5">
        <v>43.538699999999999</v>
      </c>
      <c r="J299" s="5">
        <v>39.860599999999998</v>
      </c>
      <c r="K299" s="5">
        <v>42.002699999999997</v>
      </c>
      <c r="L299" s="5">
        <v>37.718499999999999</v>
      </c>
      <c r="M299" s="5">
        <v>44.690100000000001</v>
      </c>
      <c r="N299" s="5">
        <v>45.8414</v>
      </c>
      <c r="O299" s="5">
        <v>43.538699999999999</v>
      </c>
      <c r="P299" s="5">
        <v>19.3566</v>
      </c>
      <c r="Q299" s="5">
        <v>20.753299999999999</v>
      </c>
      <c r="R299" s="5">
        <v>17.959800000000001</v>
      </c>
      <c r="S299" s="5">
        <v>22.384699999999999</v>
      </c>
      <c r="T299" s="5">
        <v>22.87</v>
      </c>
      <c r="U299" s="5">
        <v>21.8995</v>
      </c>
    </row>
    <row r="300" spans="1:21" x14ac:dyDescent="0.25">
      <c r="A300" t="s">
        <v>167</v>
      </c>
      <c r="B300" t="s">
        <v>14</v>
      </c>
      <c r="C300" s="5">
        <v>98.219120000000004</v>
      </c>
      <c r="D300" s="5">
        <v>80.144620000000003</v>
      </c>
      <c r="E300" s="5">
        <v>81.759299999999996</v>
      </c>
      <c r="F300" s="5">
        <v>78.529899999999998</v>
      </c>
      <c r="G300" s="5">
        <v>77.911299999999997</v>
      </c>
      <c r="H300" s="5">
        <v>78.431600000000003</v>
      </c>
      <c r="I300" s="5">
        <v>77.390900000000002</v>
      </c>
      <c r="J300" s="5">
        <v>80.144599999999997</v>
      </c>
      <c r="K300" s="5">
        <v>81.759299999999996</v>
      </c>
      <c r="L300" s="5">
        <v>78.529899999999998</v>
      </c>
      <c r="M300" s="5">
        <v>77.911299999999997</v>
      </c>
      <c r="N300" s="5">
        <v>78.431600000000003</v>
      </c>
      <c r="O300" s="5">
        <v>77.390900000000002</v>
      </c>
      <c r="P300" s="5">
        <v>60.3855</v>
      </c>
      <c r="Q300" s="5">
        <v>63.99</v>
      </c>
      <c r="R300" s="5">
        <v>56.781100000000002</v>
      </c>
      <c r="S300" s="5">
        <v>63.933999999999997</v>
      </c>
      <c r="T300" s="5">
        <v>64.636600000000001</v>
      </c>
      <c r="U300" s="5">
        <v>63.231400000000001</v>
      </c>
    </row>
    <row r="301" spans="1:21" x14ac:dyDescent="0.25">
      <c r="A301" t="s">
        <v>168</v>
      </c>
      <c r="B301" t="s">
        <v>12</v>
      </c>
      <c r="C301" s="5">
        <v>97.34872</v>
      </c>
      <c r="D301" s="5">
        <v>56.18909</v>
      </c>
      <c r="E301" s="5">
        <v>62.52</v>
      </c>
      <c r="F301" s="5">
        <v>49.858199999999997</v>
      </c>
      <c r="G301" s="5">
        <v>58.155799999999999</v>
      </c>
      <c r="H301" s="5">
        <v>60.6539</v>
      </c>
      <c r="I301" s="5">
        <v>55.657600000000002</v>
      </c>
      <c r="J301" s="5">
        <v>56.189100000000003</v>
      </c>
      <c r="K301" s="5">
        <v>62.52</v>
      </c>
      <c r="L301" s="5">
        <v>49.858199999999997</v>
      </c>
      <c r="M301" s="5">
        <v>58.155799999999999</v>
      </c>
      <c r="N301" s="5">
        <v>60.6539</v>
      </c>
      <c r="O301" s="5">
        <v>55.657600000000002</v>
      </c>
      <c r="P301" s="5">
        <v>40.562800000000003</v>
      </c>
      <c r="Q301" s="5">
        <v>48.2836</v>
      </c>
      <c r="R301" s="5">
        <v>32.841999999999999</v>
      </c>
      <c r="S301" s="5">
        <v>49.746499999999997</v>
      </c>
      <c r="T301" s="5">
        <v>51.7883</v>
      </c>
      <c r="U301" s="5">
        <v>47.704799999999999</v>
      </c>
    </row>
    <row r="302" spans="1:21" x14ac:dyDescent="0.25">
      <c r="A302" t="s">
        <v>169</v>
      </c>
      <c r="B302" t="s">
        <v>19</v>
      </c>
      <c r="C302" s="5">
        <v>97.693439999999995</v>
      </c>
      <c r="D302" s="5">
        <v>60.726059999999997</v>
      </c>
      <c r="E302" s="5">
        <v>64.987300000000005</v>
      </c>
      <c r="F302" s="5">
        <v>56.4649</v>
      </c>
      <c r="G302" s="5">
        <v>61.897300000000001</v>
      </c>
      <c r="H302" s="5">
        <v>58.43</v>
      </c>
      <c r="I302" s="5">
        <v>65.364500000000007</v>
      </c>
      <c r="J302" s="5">
        <v>71.66</v>
      </c>
      <c r="K302" s="5">
        <v>74.296199999999999</v>
      </c>
      <c r="L302" s="5">
        <v>67.117800000000003</v>
      </c>
      <c r="M302" s="5">
        <v>31.681699999999999</v>
      </c>
      <c r="N302" s="5">
        <v>33.590699999999998</v>
      </c>
      <c r="O302" s="5">
        <v>29.724599999999999</v>
      </c>
      <c r="P302" s="5">
        <v>36.127400000000002</v>
      </c>
      <c r="Q302" s="5">
        <v>42.096400000000003</v>
      </c>
      <c r="R302" s="5">
        <v>30.089600000000001</v>
      </c>
      <c r="S302" s="5">
        <v>29.3324</v>
      </c>
      <c r="T302" s="5">
        <v>29.117599999999999</v>
      </c>
      <c r="U302" s="5">
        <v>29.5593</v>
      </c>
    </row>
    <row r="303" spans="1:21" x14ac:dyDescent="0.25">
      <c r="A303" t="s">
        <v>170</v>
      </c>
      <c r="B303" t="s">
        <v>14</v>
      </c>
      <c r="C303" s="5">
        <v>94.409419999999997</v>
      </c>
      <c r="D303" s="5">
        <v>65.696020000000004</v>
      </c>
      <c r="E303" s="5">
        <v>67.019599999999997</v>
      </c>
      <c r="F303" s="5">
        <v>64.372399999999999</v>
      </c>
      <c r="G303" s="5">
        <v>65.995900000000006</v>
      </c>
      <c r="H303" s="5">
        <v>66.436599999999999</v>
      </c>
      <c r="I303" s="5">
        <v>65.555099999999996</v>
      </c>
      <c r="J303" s="5">
        <v>65.695999999999998</v>
      </c>
      <c r="K303" s="5">
        <v>67.019599999999997</v>
      </c>
      <c r="L303" s="5">
        <v>64.372399999999999</v>
      </c>
      <c r="M303" s="5">
        <v>65.995900000000006</v>
      </c>
      <c r="N303" s="5">
        <v>66.436599999999999</v>
      </c>
      <c r="O303" s="5">
        <v>65.555099999999996</v>
      </c>
      <c r="P303" s="5">
        <v>43.559100000000001</v>
      </c>
      <c r="Q303" s="5">
        <v>46.159199999999998</v>
      </c>
      <c r="R303" s="5">
        <v>40.959099999999999</v>
      </c>
      <c r="S303" s="5">
        <v>46.894199999999998</v>
      </c>
      <c r="T303" s="5">
        <v>47.409500000000001</v>
      </c>
      <c r="U303" s="5">
        <v>46.378900000000002</v>
      </c>
    </row>
    <row r="304" spans="1:21" x14ac:dyDescent="0.25">
      <c r="A304" t="s">
        <v>171</v>
      </c>
      <c r="B304" t="s">
        <v>19</v>
      </c>
      <c r="C304" s="5">
        <v>93.004620000000003</v>
      </c>
      <c r="D304" s="5">
        <v>44.833089999999999</v>
      </c>
      <c r="E304" s="5">
        <v>47.979100000000003</v>
      </c>
      <c r="F304" s="5">
        <v>41.687100000000001</v>
      </c>
      <c r="G304" s="5">
        <v>48.790799999999997</v>
      </c>
      <c r="H304" s="5">
        <v>46.057699999999997</v>
      </c>
      <c r="I304" s="5">
        <v>51.523800000000001</v>
      </c>
      <c r="J304" s="5">
        <v>62.97</v>
      </c>
      <c r="K304" s="5">
        <v>64.244</v>
      </c>
      <c r="L304" s="5">
        <v>59.696599999999997</v>
      </c>
      <c r="M304" s="5">
        <v>31.347799999999999</v>
      </c>
      <c r="N304" s="5">
        <v>30.554600000000001</v>
      </c>
      <c r="O304" s="5">
        <v>33.006799999999998</v>
      </c>
      <c r="P304" s="5">
        <v>32.850700000000003</v>
      </c>
      <c r="Q304" s="5">
        <v>35.997399999999999</v>
      </c>
      <c r="R304" s="5">
        <v>29.7041</v>
      </c>
      <c r="S304" s="5">
        <v>36.049999999999997</v>
      </c>
      <c r="T304" s="5">
        <v>34.047800000000002</v>
      </c>
      <c r="U304" s="5">
        <v>38.052300000000002</v>
      </c>
    </row>
    <row r="305" spans="1:21" x14ac:dyDescent="0.25">
      <c r="A305" t="s">
        <v>172</v>
      </c>
      <c r="B305" t="s">
        <v>19</v>
      </c>
      <c r="C305" s="5">
        <v>98.743380000000002</v>
      </c>
      <c r="D305" s="5">
        <v>68.952699999999993</v>
      </c>
      <c r="E305" s="5">
        <v>73.791200000000003</v>
      </c>
      <c r="F305" s="5">
        <v>64.114199999999997</v>
      </c>
      <c r="G305" s="5">
        <v>68.681600000000003</v>
      </c>
      <c r="H305" s="5">
        <v>64.834299999999999</v>
      </c>
      <c r="I305" s="5">
        <v>72.528800000000004</v>
      </c>
      <c r="J305" s="5">
        <v>76.209999999999994</v>
      </c>
      <c r="K305" s="5">
        <v>76.209999999999994</v>
      </c>
      <c r="L305" s="5">
        <v>76.087199999999996</v>
      </c>
      <c r="M305" s="5">
        <v>60.6646</v>
      </c>
      <c r="N305" s="5">
        <v>54.8643</v>
      </c>
      <c r="O305" s="5">
        <v>66.318200000000004</v>
      </c>
      <c r="P305" s="5">
        <v>47.956200000000003</v>
      </c>
      <c r="Q305" s="5">
        <v>49.845700000000001</v>
      </c>
      <c r="R305" s="5">
        <v>46.091700000000003</v>
      </c>
      <c r="S305" s="5">
        <v>42.440899999999999</v>
      </c>
      <c r="T305" s="5">
        <v>40.2761</v>
      </c>
      <c r="U305" s="5">
        <v>44.590299999999999</v>
      </c>
    </row>
    <row r="306" spans="1:21" x14ac:dyDescent="0.25">
      <c r="A306" t="s">
        <v>173</v>
      </c>
      <c r="B306" t="s">
        <v>43</v>
      </c>
      <c r="C306" s="5">
        <v>90.037459999999996</v>
      </c>
      <c r="D306" s="5">
        <v>41.746839999999999</v>
      </c>
      <c r="E306" s="5">
        <v>43.032400000000003</v>
      </c>
      <c r="F306" s="5">
        <v>40.461300000000001</v>
      </c>
      <c r="G306" s="5">
        <v>32.117199999999997</v>
      </c>
      <c r="H306" s="5">
        <v>36.003900000000002</v>
      </c>
      <c r="I306" s="5">
        <v>30.540500000000002</v>
      </c>
      <c r="J306" s="5">
        <v>41.7468</v>
      </c>
      <c r="K306" s="5">
        <v>43.032400000000003</v>
      </c>
      <c r="L306" s="5">
        <v>40.461300000000001</v>
      </c>
      <c r="M306" s="5">
        <v>32.117199999999997</v>
      </c>
      <c r="N306" s="5">
        <v>36.003900000000002</v>
      </c>
      <c r="O306" s="5">
        <v>30.540500000000002</v>
      </c>
      <c r="P306" s="5">
        <v>32.5989</v>
      </c>
      <c r="Q306" s="5">
        <v>35.1282</v>
      </c>
      <c r="R306" s="5">
        <v>30.069600000000001</v>
      </c>
      <c r="S306" s="5">
        <v>36.996299999999998</v>
      </c>
      <c r="T306" s="5">
        <v>40.361699999999999</v>
      </c>
      <c r="U306" s="5">
        <v>32.717300000000002</v>
      </c>
    </row>
    <row r="307" spans="1:21" x14ac:dyDescent="0.25">
      <c r="A307" t="s">
        <v>174</v>
      </c>
      <c r="B307" t="s">
        <v>10</v>
      </c>
      <c r="C307" s="5">
        <v>99.811980000000005</v>
      </c>
      <c r="D307" s="5">
        <v>94.402169999999998</v>
      </c>
      <c r="E307" s="5">
        <v>95.715900000000005</v>
      </c>
      <c r="F307" s="5">
        <v>92.890500000000003</v>
      </c>
      <c r="G307" s="5">
        <v>95.999200000000002</v>
      </c>
      <c r="H307" s="5">
        <v>96.6434</v>
      </c>
      <c r="I307" s="5">
        <v>95.041200000000003</v>
      </c>
      <c r="J307" s="5">
        <v>94.402199999999993</v>
      </c>
      <c r="K307" s="5">
        <v>95.715900000000005</v>
      </c>
      <c r="L307" s="5">
        <v>92.890500000000003</v>
      </c>
      <c r="M307" s="5">
        <v>95.999200000000002</v>
      </c>
      <c r="N307" s="5">
        <v>96.6434</v>
      </c>
      <c r="O307" s="5">
        <v>95.041200000000003</v>
      </c>
      <c r="P307" s="5">
        <v>85.125699999999995</v>
      </c>
      <c r="Q307" s="5">
        <v>91.011499999999998</v>
      </c>
      <c r="R307" s="5">
        <v>79.574399999999997</v>
      </c>
      <c r="S307" s="5">
        <v>86.453199999999995</v>
      </c>
      <c r="T307" s="5">
        <v>86.792900000000003</v>
      </c>
      <c r="U307" s="5">
        <v>86.063999999999993</v>
      </c>
    </row>
    <row r="308" spans="1:21" x14ac:dyDescent="0.25">
      <c r="A308" t="s">
        <v>175</v>
      </c>
      <c r="B308" t="s">
        <v>10</v>
      </c>
      <c r="C308" s="5">
        <v>99.825329999999994</v>
      </c>
      <c r="D308" s="5">
        <v>97.419529999999995</v>
      </c>
      <c r="E308" s="5">
        <v>98.434799999999996</v>
      </c>
      <c r="F308" s="5">
        <v>96.176400000000001</v>
      </c>
      <c r="G308" s="5">
        <v>97.000299999999996</v>
      </c>
      <c r="H308" s="5">
        <v>96.746099999999998</v>
      </c>
      <c r="I308" s="5">
        <v>97.000299999999996</v>
      </c>
      <c r="J308" s="5">
        <v>97.419499999999999</v>
      </c>
      <c r="K308" s="5">
        <v>98.434799999999996</v>
      </c>
      <c r="L308" s="5">
        <v>96.176400000000001</v>
      </c>
      <c r="M308" s="5">
        <v>97.000299999999996</v>
      </c>
      <c r="N308" s="5">
        <v>96.746099999999998</v>
      </c>
      <c r="O308" s="5">
        <v>97.000299999999996</v>
      </c>
      <c r="P308" s="5">
        <v>79.615099999999998</v>
      </c>
      <c r="Q308" s="5">
        <v>81.414400000000001</v>
      </c>
      <c r="R308" s="5">
        <v>77.861099999999993</v>
      </c>
      <c r="S308" s="5">
        <v>77.661299999999997</v>
      </c>
      <c r="T308" s="5">
        <v>76.831400000000002</v>
      </c>
      <c r="U308" s="5">
        <v>78.458699999999993</v>
      </c>
    </row>
    <row r="309" spans="1:21" x14ac:dyDescent="0.25">
      <c r="A309" t="s">
        <v>176</v>
      </c>
      <c r="B309" t="s">
        <v>19</v>
      </c>
      <c r="C309" s="5">
        <v>98.762090000000001</v>
      </c>
      <c r="D309" s="5">
        <v>68.084199999999996</v>
      </c>
      <c r="E309" s="5">
        <v>72.861699999999999</v>
      </c>
      <c r="F309" s="5">
        <v>63.306699999999999</v>
      </c>
      <c r="G309" s="5">
        <v>67.965299999999999</v>
      </c>
      <c r="H309" s="5">
        <v>64.158199999999994</v>
      </c>
      <c r="I309" s="5">
        <v>71.772499999999994</v>
      </c>
      <c r="J309" s="5">
        <v>68.084199999999996</v>
      </c>
      <c r="K309" s="5">
        <v>72.861699999999999</v>
      </c>
      <c r="L309" s="5">
        <v>63.306699999999999</v>
      </c>
      <c r="M309" s="5">
        <v>67.965299999999999</v>
      </c>
      <c r="N309" s="5">
        <v>64.158199999999994</v>
      </c>
      <c r="O309" s="5">
        <v>71.772499999999994</v>
      </c>
      <c r="P309" s="5">
        <v>51.826999999999998</v>
      </c>
      <c r="Q309" s="5">
        <v>56.7913</v>
      </c>
      <c r="R309" s="5">
        <v>46.8626</v>
      </c>
      <c r="S309" s="5">
        <v>36.770899999999997</v>
      </c>
      <c r="T309" s="5">
        <v>34.7286</v>
      </c>
      <c r="U309" s="5">
        <v>38.813200000000002</v>
      </c>
    </row>
    <row r="310" spans="1:21" x14ac:dyDescent="0.25">
      <c r="A310" t="s">
        <v>177</v>
      </c>
      <c r="B310" t="s">
        <v>12</v>
      </c>
      <c r="C310" s="5">
        <v>97.537030000000001</v>
      </c>
      <c r="D310" s="5">
        <v>59.086649999999999</v>
      </c>
      <c r="E310" s="5">
        <v>65.747299999999996</v>
      </c>
      <c r="F310" s="5">
        <v>53.7151</v>
      </c>
      <c r="G310" s="5">
        <v>63.730800000000002</v>
      </c>
      <c r="H310" s="5">
        <v>65.677499999999995</v>
      </c>
      <c r="I310" s="5">
        <v>62.4587</v>
      </c>
      <c r="J310" s="5">
        <v>59.086599999999997</v>
      </c>
      <c r="K310" s="5">
        <v>65.747299999999996</v>
      </c>
      <c r="L310" s="5">
        <v>53.7151</v>
      </c>
      <c r="M310" s="5">
        <v>63.730800000000002</v>
      </c>
      <c r="N310" s="5">
        <v>65.677499999999995</v>
      </c>
      <c r="O310" s="5">
        <v>62.4587</v>
      </c>
      <c r="P310" s="5">
        <v>50.487499999999997</v>
      </c>
      <c r="Q310" s="5">
        <v>60.234400000000001</v>
      </c>
      <c r="R310" s="5">
        <v>40.536700000000003</v>
      </c>
      <c r="S310" s="5">
        <v>63.5533</v>
      </c>
      <c r="T310" s="5">
        <v>65.332899999999995</v>
      </c>
      <c r="U310" s="5">
        <v>60.854100000000003</v>
      </c>
    </row>
    <row r="311" spans="1:21" x14ac:dyDescent="0.25">
      <c r="A311" t="s">
        <v>178</v>
      </c>
      <c r="B311" t="s">
        <v>43</v>
      </c>
      <c r="C311" s="5">
        <v>99.261539999999997</v>
      </c>
      <c r="D311" s="5">
        <v>99.067409999999995</v>
      </c>
      <c r="E311" s="5">
        <v>102.11799999999999</v>
      </c>
      <c r="F311" s="5">
        <v>96.016800000000003</v>
      </c>
      <c r="G311" s="5">
        <v>98.924099999999996</v>
      </c>
      <c r="H311" s="5">
        <v>98.924099999999996</v>
      </c>
      <c r="I311" s="5">
        <v>98.726900000000001</v>
      </c>
      <c r="J311" s="5">
        <v>99.067400000000006</v>
      </c>
      <c r="K311" s="5">
        <v>102.11799999999999</v>
      </c>
      <c r="L311" s="5">
        <v>96.016800000000003</v>
      </c>
      <c r="M311" s="5">
        <v>98.924099999999996</v>
      </c>
      <c r="N311" s="5">
        <v>98.924099999999996</v>
      </c>
      <c r="O311" s="5">
        <v>98.726900000000001</v>
      </c>
      <c r="P311" s="5">
        <v>86.105699999999999</v>
      </c>
      <c r="Q311" s="5">
        <v>91.195400000000006</v>
      </c>
      <c r="R311" s="5">
        <v>79.981999999999999</v>
      </c>
      <c r="S311" s="5">
        <v>96.967100000000002</v>
      </c>
      <c r="T311" s="5">
        <v>96.967100000000002</v>
      </c>
      <c r="U311" s="5">
        <v>95.479900000000001</v>
      </c>
    </row>
    <row r="312" spans="1:21" x14ac:dyDescent="0.25">
      <c r="A312" t="s">
        <v>179</v>
      </c>
      <c r="B312" t="s">
        <v>10</v>
      </c>
      <c r="C312" s="5">
        <v>99.089500000000001</v>
      </c>
      <c r="D312" s="5">
        <v>90.429079999999999</v>
      </c>
      <c r="E312" s="5">
        <v>92.153599999999997</v>
      </c>
      <c r="F312" s="5">
        <v>88.524900000000002</v>
      </c>
      <c r="G312" s="5">
        <v>86.792500000000004</v>
      </c>
      <c r="H312" s="5">
        <v>87.903099999999995</v>
      </c>
      <c r="I312" s="5">
        <v>85.549000000000007</v>
      </c>
      <c r="J312" s="5">
        <v>90.429100000000005</v>
      </c>
      <c r="K312" s="5">
        <v>92.153599999999997</v>
      </c>
      <c r="L312" s="5">
        <v>88.524900000000002</v>
      </c>
      <c r="M312" s="5">
        <v>86.792500000000004</v>
      </c>
      <c r="N312" s="5">
        <v>87.903099999999995</v>
      </c>
      <c r="O312" s="5">
        <v>85.549000000000007</v>
      </c>
      <c r="P312" s="5">
        <v>53.3688</v>
      </c>
      <c r="Q312" s="5">
        <v>65.227000000000004</v>
      </c>
      <c r="R312" s="5">
        <v>44.448300000000003</v>
      </c>
      <c r="S312" s="5">
        <v>55.338200000000001</v>
      </c>
      <c r="T312" s="5">
        <v>57.39</v>
      </c>
      <c r="U312" s="5">
        <v>55.338200000000001</v>
      </c>
    </row>
    <row r="313" spans="1:21" x14ac:dyDescent="0.25">
      <c r="A313" t="s">
        <v>180</v>
      </c>
      <c r="B313" t="s">
        <v>10</v>
      </c>
      <c r="C313" s="5">
        <v>99.662279999999996</v>
      </c>
      <c r="D313" s="5">
        <v>85.811149999999998</v>
      </c>
      <c r="E313" s="5">
        <v>87.855500000000006</v>
      </c>
      <c r="F313" s="5">
        <v>83.614999999999995</v>
      </c>
      <c r="G313" s="5">
        <v>78.606200000000001</v>
      </c>
      <c r="H313" s="5">
        <v>78.606200000000001</v>
      </c>
      <c r="I313" s="5">
        <v>78.363100000000003</v>
      </c>
      <c r="J313" s="5">
        <v>85.811099999999996</v>
      </c>
      <c r="K313" s="5">
        <v>87.855500000000006</v>
      </c>
      <c r="L313" s="5">
        <v>83.614999999999995</v>
      </c>
      <c r="M313" s="5">
        <v>78.606200000000001</v>
      </c>
      <c r="N313" s="5">
        <v>78.606200000000001</v>
      </c>
      <c r="O313" s="5">
        <v>78.363100000000003</v>
      </c>
      <c r="P313" s="5">
        <v>61.593600000000002</v>
      </c>
      <c r="Q313" s="5">
        <v>65.387100000000004</v>
      </c>
      <c r="R313" s="5">
        <v>57.838200000000001</v>
      </c>
      <c r="S313" s="5">
        <v>66.652799999999999</v>
      </c>
      <c r="T313" s="5">
        <v>67.397099999999995</v>
      </c>
      <c r="U313" s="5">
        <v>65.915000000000006</v>
      </c>
    </row>
    <row r="314" spans="1:21" x14ac:dyDescent="0.25">
      <c r="A314" t="s">
        <v>181</v>
      </c>
      <c r="B314" t="s">
        <v>10</v>
      </c>
      <c r="C314" s="5">
        <v>99.785700000000006</v>
      </c>
      <c r="D314" s="5">
        <v>98.837739999999997</v>
      </c>
      <c r="E314" s="5">
        <v>99.46</v>
      </c>
      <c r="F314" s="5">
        <v>98.304699999999997</v>
      </c>
      <c r="G314" s="5">
        <v>98.099299999999999</v>
      </c>
      <c r="H314" s="5">
        <v>98.32</v>
      </c>
      <c r="I314" s="5">
        <v>97.956000000000003</v>
      </c>
      <c r="J314" s="5">
        <v>98.837699999999998</v>
      </c>
      <c r="K314" s="5">
        <v>99.46</v>
      </c>
      <c r="L314" s="5">
        <v>98.304699999999997</v>
      </c>
      <c r="M314" s="5">
        <v>98.099299999999999</v>
      </c>
      <c r="N314" s="5">
        <v>98.32</v>
      </c>
      <c r="O314" s="5">
        <v>97.956000000000003</v>
      </c>
      <c r="P314" s="5">
        <v>85.244100000000003</v>
      </c>
      <c r="Q314" s="5">
        <v>89.437799999999996</v>
      </c>
      <c r="R314" s="5">
        <v>80.932599999999994</v>
      </c>
      <c r="S314" s="5">
        <v>94.290400000000005</v>
      </c>
      <c r="T314" s="5">
        <v>93.532600000000002</v>
      </c>
      <c r="U314" s="5">
        <v>94.975099999999998</v>
      </c>
    </row>
    <row r="315" spans="1:21" x14ac:dyDescent="0.25">
      <c r="A315" t="s">
        <v>182</v>
      </c>
      <c r="B315" t="s">
        <v>17</v>
      </c>
      <c r="C315" s="5">
        <v>74.999020000000002</v>
      </c>
      <c r="D315" s="5">
        <v>13.72001</v>
      </c>
      <c r="E315" s="5">
        <v>15.264699999999999</v>
      </c>
      <c r="F315" s="5">
        <v>12.1754</v>
      </c>
      <c r="G315" s="5">
        <v>23.1326</v>
      </c>
      <c r="H315" s="5">
        <v>24.889199999999999</v>
      </c>
      <c r="I315" s="5">
        <v>21.376000000000001</v>
      </c>
      <c r="J315" s="5">
        <v>13.72</v>
      </c>
      <c r="K315" s="5">
        <v>15.264699999999999</v>
      </c>
      <c r="L315" s="5">
        <v>12.1754</v>
      </c>
      <c r="M315" s="5">
        <v>23.1326</v>
      </c>
      <c r="N315" s="5">
        <v>24.889199999999999</v>
      </c>
      <c r="O315" s="5">
        <v>21.376000000000001</v>
      </c>
      <c r="P315" s="5">
        <v>13.252599999999999</v>
      </c>
      <c r="Q315" s="5">
        <v>15.173</v>
      </c>
      <c r="R315" s="5">
        <v>11.3322</v>
      </c>
      <c r="S315" s="5">
        <v>16.203299999999999</v>
      </c>
      <c r="T315" s="5">
        <v>17.061900000000001</v>
      </c>
      <c r="U315" s="5">
        <v>15.3447</v>
      </c>
    </row>
    <row r="316" spans="1:21" x14ac:dyDescent="0.25">
      <c r="A316" t="s">
        <v>183</v>
      </c>
      <c r="B316" t="s">
        <v>17</v>
      </c>
      <c r="C316" s="5">
        <v>94.13655</v>
      </c>
      <c r="D316" s="5">
        <v>43.798369999999998</v>
      </c>
      <c r="E316" s="5">
        <v>48.729399999999998</v>
      </c>
      <c r="F316" s="5">
        <v>38.867400000000004</v>
      </c>
      <c r="G316" s="5">
        <v>47.937399999999997</v>
      </c>
      <c r="H316" s="5">
        <v>51.577599999999997</v>
      </c>
      <c r="I316" s="5">
        <v>44.2973</v>
      </c>
      <c r="J316" s="5">
        <v>43.798400000000001</v>
      </c>
      <c r="K316" s="5">
        <v>48.729399999999998</v>
      </c>
      <c r="L316" s="5">
        <v>38.867400000000004</v>
      </c>
      <c r="M316" s="5">
        <v>47.937399999999997</v>
      </c>
      <c r="N316" s="5">
        <v>51.577599999999997</v>
      </c>
      <c r="O316" s="5">
        <v>44.2973</v>
      </c>
      <c r="P316" s="5">
        <v>34.985999999999997</v>
      </c>
      <c r="Q316" s="5">
        <v>40.055799999999998</v>
      </c>
      <c r="R316" s="5">
        <v>29.9162</v>
      </c>
      <c r="S316" s="5">
        <v>38.212299999999999</v>
      </c>
      <c r="T316" s="5">
        <v>40.237200000000001</v>
      </c>
      <c r="U316" s="5">
        <v>36.187399999999997</v>
      </c>
    </row>
    <row r="317" spans="1:21" x14ac:dyDescent="0.25">
      <c r="A317" t="s">
        <v>184</v>
      </c>
      <c r="B317" t="s">
        <v>17</v>
      </c>
      <c r="C317" s="5">
        <v>94.216220000000007</v>
      </c>
      <c r="D317" s="5">
        <v>44.000709999999998</v>
      </c>
      <c r="E317" s="5">
        <v>48.954500000000003</v>
      </c>
      <c r="F317" s="5">
        <v>39.046900000000001</v>
      </c>
      <c r="G317" s="5">
        <v>48.104300000000002</v>
      </c>
      <c r="H317" s="5">
        <v>51.757100000000001</v>
      </c>
      <c r="I317" s="5">
        <v>44.451500000000003</v>
      </c>
      <c r="J317" s="5">
        <v>44.000700000000002</v>
      </c>
      <c r="K317" s="5">
        <v>48.954500000000003</v>
      </c>
      <c r="L317" s="5">
        <v>39.046900000000001</v>
      </c>
      <c r="M317" s="5">
        <v>48.104300000000002</v>
      </c>
      <c r="N317" s="5">
        <v>51.757100000000001</v>
      </c>
      <c r="O317" s="5">
        <v>44.451500000000003</v>
      </c>
      <c r="P317" s="5">
        <v>35.125999999999998</v>
      </c>
      <c r="Q317" s="5">
        <v>40.216099999999997</v>
      </c>
      <c r="R317" s="5">
        <v>30.035900000000002</v>
      </c>
      <c r="S317" s="5">
        <v>38.354100000000003</v>
      </c>
      <c r="T317" s="5">
        <v>40.386499999999998</v>
      </c>
      <c r="U317" s="5">
        <v>36.3217</v>
      </c>
    </row>
    <row r="318" spans="1:21" x14ac:dyDescent="0.25">
      <c r="A318" t="s">
        <v>185</v>
      </c>
      <c r="B318" t="s">
        <v>19</v>
      </c>
      <c r="C318" s="5">
        <v>98.520650000000003</v>
      </c>
      <c r="D318" s="5">
        <v>67.713359999999994</v>
      </c>
      <c r="E318" s="5">
        <v>72.464799999999997</v>
      </c>
      <c r="F318" s="5">
        <v>62.9619</v>
      </c>
      <c r="G318" s="5">
        <v>67.659499999999994</v>
      </c>
      <c r="H318" s="5">
        <v>63.869500000000002</v>
      </c>
      <c r="I318" s="5">
        <v>71.4495</v>
      </c>
      <c r="J318" s="5">
        <v>67.713399999999993</v>
      </c>
      <c r="K318" s="5">
        <v>72.464799999999997</v>
      </c>
      <c r="L318" s="5">
        <v>62.9619</v>
      </c>
      <c r="M318" s="5">
        <v>67.659499999999994</v>
      </c>
      <c r="N318" s="5">
        <v>63.869500000000002</v>
      </c>
      <c r="O318" s="5">
        <v>71.4495</v>
      </c>
      <c r="P318" s="5">
        <v>51.325600000000001</v>
      </c>
      <c r="Q318" s="5">
        <v>56.241900000000001</v>
      </c>
      <c r="R318" s="5">
        <v>46.409199999999998</v>
      </c>
      <c r="S318" s="5">
        <v>54.759099999999997</v>
      </c>
      <c r="T318" s="5">
        <v>51.717700000000001</v>
      </c>
      <c r="U318" s="5">
        <v>57.8005</v>
      </c>
    </row>
    <row r="319" spans="1:21" x14ac:dyDescent="0.25">
      <c r="A319" t="s">
        <v>186</v>
      </c>
      <c r="B319" t="s">
        <v>19</v>
      </c>
      <c r="C319" s="5">
        <v>98.246979999999994</v>
      </c>
      <c r="D319" s="5">
        <v>61.020420000000001</v>
      </c>
      <c r="E319" s="5">
        <v>65.302300000000002</v>
      </c>
      <c r="F319" s="5">
        <v>56.738599999999998</v>
      </c>
      <c r="G319" s="5">
        <v>62.14</v>
      </c>
      <c r="H319" s="5">
        <v>58.659199999999998</v>
      </c>
      <c r="I319" s="5">
        <v>65.620800000000003</v>
      </c>
      <c r="J319" s="5">
        <v>61.020400000000002</v>
      </c>
      <c r="K319" s="5">
        <v>65.302300000000002</v>
      </c>
      <c r="L319" s="5">
        <v>56.738599999999998</v>
      </c>
      <c r="M319" s="5">
        <v>62.14</v>
      </c>
      <c r="N319" s="5">
        <v>58.659199999999998</v>
      </c>
      <c r="O319" s="5">
        <v>65.620800000000003</v>
      </c>
      <c r="P319" s="5">
        <v>44.909199999999998</v>
      </c>
      <c r="Q319" s="5">
        <v>49.210900000000002</v>
      </c>
      <c r="R319" s="5">
        <v>40.607500000000002</v>
      </c>
      <c r="S319" s="5">
        <v>48.261299999999999</v>
      </c>
      <c r="T319" s="5">
        <v>45.5809</v>
      </c>
      <c r="U319" s="5">
        <v>50.941800000000001</v>
      </c>
    </row>
    <row r="320" spans="1:21" x14ac:dyDescent="0.25">
      <c r="A320" t="s">
        <v>187</v>
      </c>
      <c r="B320" t="s">
        <v>10</v>
      </c>
      <c r="C320" s="5">
        <v>99.852170000000001</v>
      </c>
      <c r="D320" s="5">
        <v>95.108270000000005</v>
      </c>
      <c r="E320" s="5">
        <v>96.354600000000005</v>
      </c>
      <c r="F320" s="5">
        <v>93.861900000000006</v>
      </c>
      <c r="G320" s="5">
        <v>90.251400000000004</v>
      </c>
      <c r="H320" s="5">
        <v>90.377499999999998</v>
      </c>
      <c r="I320" s="5">
        <v>90.125299999999996</v>
      </c>
      <c r="J320" s="5">
        <v>95.1083</v>
      </c>
      <c r="K320" s="5">
        <v>96.354600000000005</v>
      </c>
      <c r="L320" s="5">
        <v>93.861900000000006</v>
      </c>
      <c r="M320" s="5">
        <v>90.251400000000004</v>
      </c>
      <c r="N320" s="5">
        <v>90.377499999999998</v>
      </c>
      <c r="O320" s="5">
        <v>90.125299999999996</v>
      </c>
      <c r="P320" s="5">
        <v>79.062100000000001</v>
      </c>
      <c r="Q320" s="5">
        <v>85.4512</v>
      </c>
      <c r="R320" s="5">
        <v>72.672899999999998</v>
      </c>
      <c r="S320" s="5">
        <v>82.847399999999993</v>
      </c>
      <c r="T320" s="5">
        <v>83.305899999999994</v>
      </c>
      <c r="U320" s="5">
        <v>82.388800000000003</v>
      </c>
    </row>
    <row r="321" spans="1:21" x14ac:dyDescent="0.25">
      <c r="A321" t="s">
        <v>188</v>
      </c>
      <c r="B321" t="s">
        <v>19</v>
      </c>
      <c r="C321" s="5">
        <v>96.580889999999997</v>
      </c>
      <c r="D321" s="5">
        <v>58.46651</v>
      </c>
      <c r="E321" s="5">
        <v>62.569099999999999</v>
      </c>
      <c r="F321" s="5">
        <v>54.363900000000001</v>
      </c>
      <c r="G321" s="5">
        <v>60.033900000000003</v>
      </c>
      <c r="H321" s="5">
        <v>56.670999999999999</v>
      </c>
      <c r="I321" s="5">
        <v>63.396700000000003</v>
      </c>
      <c r="J321" s="5">
        <v>58.466500000000003</v>
      </c>
      <c r="K321" s="5">
        <v>62.569099999999999</v>
      </c>
      <c r="L321" s="5">
        <v>54.363900000000001</v>
      </c>
      <c r="M321" s="5">
        <v>60.033900000000003</v>
      </c>
      <c r="N321" s="5">
        <v>56.670999999999999</v>
      </c>
      <c r="O321" s="5">
        <v>63.396700000000003</v>
      </c>
      <c r="P321" s="5">
        <v>42.755200000000002</v>
      </c>
      <c r="Q321" s="5">
        <v>46.850499999999997</v>
      </c>
      <c r="R321" s="5">
        <v>38.659799999999997</v>
      </c>
      <c r="S321" s="5">
        <v>46.08</v>
      </c>
      <c r="T321" s="5">
        <v>43.520699999999998</v>
      </c>
      <c r="U321" s="5">
        <v>48.639400000000002</v>
      </c>
    </row>
    <row r="322" spans="1:21" x14ac:dyDescent="0.25">
      <c r="A322" t="s">
        <v>189</v>
      </c>
      <c r="B322" t="s">
        <v>14</v>
      </c>
      <c r="C322" s="5">
        <v>96.303380000000004</v>
      </c>
      <c r="D322" s="5">
        <v>71.156549999999996</v>
      </c>
      <c r="E322" s="5">
        <v>72.590199999999996</v>
      </c>
      <c r="F322" s="5">
        <v>69.722899999999996</v>
      </c>
      <c r="G322" s="5">
        <v>70.498999999999995</v>
      </c>
      <c r="H322" s="5">
        <v>70.969899999999996</v>
      </c>
      <c r="I322" s="5">
        <v>70.028199999999998</v>
      </c>
      <c r="J322" s="5">
        <v>71.156499999999994</v>
      </c>
      <c r="K322" s="5">
        <v>72.590199999999996</v>
      </c>
      <c r="L322" s="5">
        <v>69.722899999999996</v>
      </c>
      <c r="M322" s="5">
        <v>70.498999999999995</v>
      </c>
      <c r="N322" s="5">
        <v>70.969899999999996</v>
      </c>
      <c r="O322" s="5">
        <v>70.028199999999998</v>
      </c>
      <c r="P322" s="5">
        <v>49.730499999999999</v>
      </c>
      <c r="Q322" s="5">
        <v>52.698900000000002</v>
      </c>
      <c r="R322" s="5">
        <v>46.762</v>
      </c>
      <c r="S322" s="5">
        <v>53.143799999999999</v>
      </c>
      <c r="T322" s="5">
        <v>53.727800000000002</v>
      </c>
      <c r="U322" s="5">
        <v>52.559800000000003</v>
      </c>
    </row>
    <row r="323" spans="1:21" x14ac:dyDescent="0.25">
      <c r="A323" t="s">
        <v>190</v>
      </c>
      <c r="B323" t="s">
        <v>10</v>
      </c>
      <c r="C323" s="5">
        <v>99.926869999999994</v>
      </c>
      <c r="D323" s="5">
        <v>98.710319999999996</v>
      </c>
      <c r="E323" s="5">
        <v>100.004</v>
      </c>
      <c r="F323" s="5">
        <v>97.416700000000006</v>
      </c>
      <c r="G323" s="5">
        <v>93.221900000000005</v>
      </c>
      <c r="H323" s="5">
        <v>93.352199999999996</v>
      </c>
      <c r="I323" s="5">
        <v>93.091700000000003</v>
      </c>
      <c r="J323" s="5">
        <v>98.710300000000004</v>
      </c>
      <c r="K323" s="5">
        <v>100.004</v>
      </c>
      <c r="L323" s="5">
        <v>97.416700000000006</v>
      </c>
      <c r="M323" s="5">
        <v>93.221900000000005</v>
      </c>
      <c r="N323" s="5">
        <v>93.352199999999996</v>
      </c>
      <c r="O323" s="5">
        <v>93.091700000000003</v>
      </c>
      <c r="P323" s="5">
        <v>84.226500000000001</v>
      </c>
      <c r="Q323" s="5">
        <v>91.033000000000001</v>
      </c>
      <c r="R323" s="5">
        <v>77.42</v>
      </c>
      <c r="S323" s="5">
        <v>88.077299999999994</v>
      </c>
      <c r="T323" s="5">
        <v>88.564800000000005</v>
      </c>
      <c r="U323" s="5">
        <v>87.589699999999993</v>
      </c>
    </row>
    <row r="324" spans="1:21" x14ac:dyDescent="0.25">
      <c r="A324" t="s">
        <v>191</v>
      </c>
      <c r="B324" t="s">
        <v>17</v>
      </c>
      <c r="C324" s="5">
        <v>78.243390000000005</v>
      </c>
      <c r="D324" s="5">
        <v>18.22392</v>
      </c>
      <c r="E324" s="5">
        <v>20.275600000000001</v>
      </c>
      <c r="F324" s="5">
        <v>16.1722</v>
      </c>
      <c r="G324" s="5">
        <v>26.846900000000002</v>
      </c>
      <c r="H324" s="5">
        <v>28.8855</v>
      </c>
      <c r="I324" s="5">
        <v>24.808199999999999</v>
      </c>
      <c r="J324" s="5">
        <v>18.2239</v>
      </c>
      <c r="K324" s="5">
        <v>20.275600000000001</v>
      </c>
      <c r="L324" s="5">
        <v>16.1722</v>
      </c>
      <c r="M324" s="5">
        <v>26.846900000000002</v>
      </c>
      <c r="N324" s="5">
        <v>28.8855</v>
      </c>
      <c r="O324" s="5">
        <v>24.808199999999999</v>
      </c>
      <c r="P324" s="5">
        <v>18.2239</v>
      </c>
      <c r="Q324" s="5">
        <v>20.864699999999999</v>
      </c>
      <c r="R324" s="5">
        <v>15.5831</v>
      </c>
      <c r="S324" s="5">
        <v>21.2377</v>
      </c>
      <c r="T324" s="5">
        <v>22.363099999999999</v>
      </c>
      <c r="U324" s="5">
        <v>20.112300000000001</v>
      </c>
    </row>
    <row r="325" spans="1:21" x14ac:dyDescent="0.25">
      <c r="A325" t="s">
        <v>192</v>
      </c>
      <c r="B325" t="s">
        <v>12</v>
      </c>
      <c r="C325" s="5">
        <v>98.580410000000001</v>
      </c>
      <c r="D325" s="5">
        <v>64.629679999999993</v>
      </c>
      <c r="E325" s="5">
        <v>77.551299999999998</v>
      </c>
      <c r="F325" s="5">
        <v>50.610700000000001</v>
      </c>
      <c r="G325" s="5">
        <v>43.030099999999997</v>
      </c>
      <c r="H325" s="5">
        <v>53.278599999999997</v>
      </c>
      <c r="I325" s="5">
        <v>33.116</v>
      </c>
      <c r="J325" s="5">
        <v>64.6297</v>
      </c>
      <c r="K325" s="5">
        <v>77.551299999999998</v>
      </c>
      <c r="L325" s="5">
        <v>50.610700000000001</v>
      </c>
      <c r="M325" s="5">
        <v>43.030099999999997</v>
      </c>
      <c r="N325" s="5">
        <v>53.278599999999997</v>
      </c>
      <c r="O325" s="5">
        <v>33.116</v>
      </c>
      <c r="P325" s="5">
        <v>49.808900000000001</v>
      </c>
      <c r="Q325" s="5">
        <v>59.2896</v>
      </c>
      <c r="R325" s="5">
        <v>40.328200000000002</v>
      </c>
      <c r="S325" s="5">
        <v>33.561500000000002</v>
      </c>
      <c r="T325" s="5">
        <v>36.115699999999997</v>
      </c>
      <c r="U325" s="5">
        <v>30.334599999999998</v>
      </c>
    </row>
    <row r="326" spans="1:21" x14ac:dyDescent="0.25">
      <c r="A326" t="s">
        <v>193</v>
      </c>
      <c r="B326" t="s">
        <v>17</v>
      </c>
      <c r="C326" s="5">
        <v>49.273569999999999</v>
      </c>
      <c r="D326" s="5">
        <v>7.9744510000000002</v>
      </c>
      <c r="E326" s="5">
        <v>8.8722499999999993</v>
      </c>
      <c r="F326" s="5">
        <v>7.0766499999999999</v>
      </c>
      <c r="G326" s="5">
        <v>18.394400000000001</v>
      </c>
      <c r="H326" s="5">
        <v>19.7912</v>
      </c>
      <c r="I326" s="5">
        <v>16.997599999999998</v>
      </c>
      <c r="J326" s="5">
        <v>4.8899999999999997</v>
      </c>
      <c r="K326" s="5">
        <v>4.8083600000000004</v>
      </c>
      <c r="L326" s="5">
        <v>4.8899999999999997</v>
      </c>
      <c r="M326" s="5">
        <v>9.1055799999999998</v>
      </c>
      <c r="N326" s="5">
        <v>8.8535199999999996</v>
      </c>
      <c r="O326" s="5">
        <v>9.32653</v>
      </c>
      <c r="P326" s="5">
        <v>3.0942500000000002</v>
      </c>
      <c r="Q326" s="5">
        <v>3.54264</v>
      </c>
      <c r="R326" s="5">
        <v>2.6458599999999999</v>
      </c>
      <c r="S326" s="5">
        <v>5.9161700000000002</v>
      </c>
      <c r="T326" s="5">
        <v>6.2296699999999996</v>
      </c>
      <c r="U326" s="5">
        <v>5.6026699999999998</v>
      </c>
    </row>
    <row r="327" spans="1:21" x14ac:dyDescent="0.25">
      <c r="A327" t="s">
        <v>194</v>
      </c>
      <c r="B327" t="s">
        <v>10</v>
      </c>
      <c r="C327" s="5">
        <v>99.276690000000002</v>
      </c>
      <c r="D327" s="5">
        <v>91.49494</v>
      </c>
      <c r="E327" s="5">
        <v>92.694000000000003</v>
      </c>
      <c r="F327" s="5">
        <v>90.295900000000003</v>
      </c>
      <c r="G327" s="5">
        <v>89.971999999999994</v>
      </c>
      <c r="H327" s="5">
        <v>92.233500000000006</v>
      </c>
      <c r="I327" s="5">
        <v>88.0642</v>
      </c>
      <c r="J327" s="5">
        <v>91.494900000000001</v>
      </c>
      <c r="K327" s="5">
        <v>92.694000000000003</v>
      </c>
      <c r="L327" s="5">
        <v>90.295900000000003</v>
      </c>
      <c r="M327" s="5">
        <v>89.971999999999994</v>
      </c>
      <c r="N327" s="5">
        <v>92.233500000000006</v>
      </c>
      <c r="O327" s="5">
        <v>88.0642</v>
      </c>
      <c r="P327" s="5">
        <v>68.435199999999995</v>
      </c>
      <c r="Q327" s="5">
        <v>78.109099999999998</v>
      </c>
      <c r="R327" s="5">
        <v>58.777500000000003</v>
      </c>
      <c r="S327" s="5">
        <v>70.873000000000005</v>
      </c>
      <c r="T327" s="5">
        <v>69.979799999999997</v>
      </c>
      <c r="U327" s="5">
        <v>71.771900000000002</v>
      </c>
    </row>
    <row r="328" spans="1:21" x14ac:dyDescent="0.25">
      <c r="A328" t="s">
        <v>195</v>
      </c>
      <c r="B328" t="s">
        <v>17</v>
      </c>
      <c r="C328" s="5">
        <v>93.893649999999994</v>
      </c>
      <c r="D328" s="5">
        <v>44.678629999999998</v>
      </c>
      <c r="E328" s="5">
        <v>49.7087</v>
      </c>
      <c r="F328" s="5">
        <v>39.648499999999999</v>
      </c>
      <c r="G328" s="5">
        <v>48.663400000000003</v>
      </c>
      <c r="H328" s="5">
        <v>52.358600000000003</v>
      </c>
      <c r="I328" s="5">
        <v>44.9681</v>
      </c>
      <c r="J328" s="5">
        <v>47.54</v>
      </c>
      <c r="K328" s="5">
        <v>36.938600000000001</v>
      </c>
      <c r="L328" s="5">
        <v>56.346200000000003</v>
      </c>
      <c r="M328" s="5">
        <v>45.311300000000003</v>
      </c>
      <c r="N328" s="5">
        <v>39.0137</v>
      </c>
      <c r="O328" s="5">
        <v>51.692100000000003</v>
      </c>
      <c r="P328" s="5">
        <v>34.717700000000001</v>
      </c>
      <c r="Q328" s="5">
        <v>39.748600000000003</v>
      </c>
      <c r="R328" s="5">
        <v>29.686699999999998</v>
      </c>
      <c r="S328" s="5">
        <v>37.940600000000003</v>
      </c>
      <c r="T328" s="5">
        <v>39.951099999999997</v>
      </c>
      <c r="U328" s="5">
        <v>35.930100000000003</v>
      </c>
    </row>
    <row r="329" spans="1:21" x14ac:dyDescent="0.25">
      <c r="A329" t="s">
        <v>196</v>
      </c>
      <c r="B329" t="s">
        <v>17</v>
      </c>
      <c r="C329" s="5">
        <v>63.10989</v>
      </c>
      <c r="D329" s="5">
        <v>9.5993359999999992</v>
      </c>
      <c r="E329" s="5">
        <v>10.680099999999999</v>
      </c>
      <c r="F329" s="5">
        <v>8.5185999999999993</v>
      </c>
      <c r="G329" s="5">
        <v>19.734400000000001</v>
      </c>
      <c r="H329" s="5">
        <v>21.232900000000001</v>
      </c>
      <c r="I329" s="5">
        <v>18.235900000000001</v>
      </c>
      <c r="J329" s="5">
        <v>9.5993399999999998</v>
      </c>
      <c r="K329" s="5">
        <v>10.680099999999999</v>
      </c>
      <c r="L329" s="5">
        <v>8.5185999999999993</v>
      </c>
      <c r="M329" s="5">
        <v>19.734400000000001</v>
      </c>
      <c r="N329" s="5">
        <v>21.232900000000001</v>
      </c>
      <c r="O329" s="5">
        <v>18.235900000000001</v>
      </c>
      <c r="P329" s="5">
        <v>9.5993399999999998</v>
      </c>
      <c r="Q329" s="5">
        <v>10.990399999999999</v>
      </c>
      <c r="R329" s="5">
        <v>8.2082999999999995</v>
      </c>
      <c r="S329" s="5">
        <v>12.5037</v>
      </c>
      <c r="T329" s="5">
        <v>13.1663</v>
      </c>
      <c r="U329" s="5">
        <v>11.841200000000001</v>
      </c>
    </row>
    <row r="330" spans="1:21" x14ac:dyDescent="0.25">
      <c r="A330" t="s">
        <v>197</v>
      </c>
      <c r="B330" t="s">
        <v>43</v>
      </c>
      <c r="C330" s="5">
        <v>99.649420000000006</v>
      </c>
      <c r="D330" s="5">
        <v>96.390559999999994</v>
      </c>
      <c r="E330" s="5">
        <v>97.478200000000001</v>
      </c>
      <c r="F330" s="5">
        <v>95.0535</v>
      </c>
      <c r="G330" s="5">
        <v>98.3339</v>
      </c>
      <c r="H330" s="5">
        <v>98.474500000000006</v>
      </c>
      <c r="I330" s="5">
        <v>97.885400000000004</v>
      </c>
      <c r="J330" s="5">
        <v>96.390600000000006</v>
      </c>
      <c r="K330" s="5">
        <v>97.478200000000001</v>
      </c>
      <c r="L330" s="5">
        <v>95.0535</v>
      </c>
      <c r="M330" s="5">
        <v>98.3339</v>
      </c>
      <c r="N330" s="5">
        <v>98.474500000000006</v>
      </c>
      <c r="O330" s="5">
        <v>97.885400000000004</v>
      </c>
      <c r="P330" s="5">
        <v>89.128200000000007</v>
      </c>
      <c r="Q330" s="5">
        <v>91.213999999999999</v>
      </c>
      <c r="R330" s="5">
        <v>85.856499999999997</v>
      </c>
      <c r="S330" s="5">
        <v>97.960899999999995</v>
      </c>
      <c r="T330" s="5">
        <v>97.960899999999995</v>
      </c>
      <c r="U330" s="5">
        <v>96.662300000000002</v>
      </c>
    </row>
    <row r="331" spans="1:21" x14ac:dyDescent="0.25">
      <c r="A331" t="s">
        <v>198</v>
      </c>
      <c r="B331" t="s">
        <v>19</v>
      </c>
      <c r="C331" s="5">
        <v>99.234939999999995</v>
      </c>
      <c r="D331" s="5">
        <v>74.210980000000006</v>
      </c>
      <c r="E331" s="5">
        <v>79.418400000000005</v>
      </c>
      <c r="F331" s="5">
        <v>69.003500000000003</v>
      </c>
      <c r="G331" s="5">
        <v>73.017899999999997</v>
      </c>
      <c r="H331" s="5">
        <v>68.927800000000005</v>
      </c>
      <c r="I331" s="5">
        <v>77.108099999999993</v>
      </c>
      <c r="J331" s="5">
        <v>74.210999999999999</v>
      </c>
      <c r="K331" s="5">
        <v>79.418400000000005</v>
      </c>
      <c r="L331" s="5">
        <v>69.003500000000003</v>
      </c>
      <c r="M331" s="5">
        <v>73.017899999999997</v>
      </c>
      <c r="N331" s="5">
        <v>68.927800000000005</v>
      </c>
      <c r="O331" s="5">
        <v>77.108099999999993</v>
      </c>
      <c r="P331" s="5">
        <v>57.693100000000001</v>
      </c>
      <c r="Q331" s="5">
        <v>63.219299999999997</v>
      </c>
      <c r="R331" s="5">
        <v>52.166899999999998</v>
      </c>
      <c r="S331" s="5">
        <v>61.2074</v>
      </c>
      <c r="T331" s="5">
        <v>57.807899999999997</v>
      </c>
      <c r="U331" s="5">
        <v>64.606899999999996</v>
      </c>
    </row>
    <row r="332" spans="1:21" x14ac:dyDescent="0.25">
      <c r="A332" t="s">
        <v>199</v>
      </c>
      <c r="B332" t="s">
        <v>10</v>
      </c>
      <c r="C332" s="5">
        <v>99.824460000000002</v>
      </c>
      <c r="D332" s="5">
        <v>95.611869999999996</v>
      </c>
      <c r="E332" s="5">
        <v>95.959900000000005</v>
      </c>
      <c r="F332" s="5">
        <v>94.99</v>
      </c>
      <c r="G332" s="5">
        <v>88.194900000000004</v>
      </c>
      <c r="H332" s="5">
        <v>86.932500000000005</v>
      </c>
      <c r="I332" s="5">
        <v>89.074299999999994</v>
      </c>
      <c r="J332" s="5">
        <v>95.611900000000006</v>
      </c>
      <c r="K332" s="5">
        <v>95.959900000000005</v>
      </c>
      <c r="L332" s="5">
        <v>94.99</v>
      </c>
      <c r="M332" s="5">
        <v>88.194900000000004</v>
      </c>
      <c r="N332" s="5">
        <v>86.932500000000005</v>
      </c>
      <c r="O332" s="5">
        <v>89.074299999999994</v>
      </c>
      <c r="P332" s="5">
        <v>69.993799999999993</v>
      </c>
      <c r="Q332" s="5">
        <v>76.519000000000005</v>
      </c>
      <c r="R332" s="5">
        <v>63.847700000000003</v>
      </c>
      <c r="S332" s="5">
        <v>78.837800000000001</v>
      </c>
      <c r="T332" s="5">
        <v>78.604600000000005</v>
      </c>
      <c r="U332" s="5">
        <v>79.053299999999993</v>
      </c>
    </row>
    <row r="333" spans="1:21" x14ac:dyDescent="0.25">
      <c r="A333" t="s">
        <v>200</v>
      </c>
      <c r="B333" t="s">
        <v>10</v>
      </c>
      <c r="C333" s="5">
        <v>99.841520000000003</v>
      </c>
      <c r="D333" s="5">
        <v>95.318700000000007</v>
      </c>
      <c r="E333" s="5">
        <v>96.658600000000007</v>
      </c>
      <c r="F333" s="5">
        <v>93.840400000000002</v>
      </c>
      <c r="G333" s="5">
        <v>95.019199999999998</v>
      </c>
      <c r="H333" s="5">
        <v>95.830500000000001</v>
      </c>
      <c r="I333" s="5">
        <v>93.979900000000001</v>
      </c>
      <c r="J333" s="5">
        <v>95.318700000000007</v>
      </c>
      <c r="K333" s="5">
        <v>96.658600000000007</v>
      </c>
      <c r="L333" s="5">
        <v>93.840400000000002</v>
      </c>
      <c r="M333" s="5">
        <v>95.019199999999998</v>
      </c>
      <c r="N333" s="5">
        <v>95.830500000000001</v>
      </c>
      <c r="O333" s="5">
        <v>93.979900000000001</v>
      </c>
      <c r="P333" s="5">
        <v>86.5</v>
      </c>
      <c r="Q333" s="5">
        <v>92.21</v>
      </c>
      <c r="R333" s="5">
        <v>81.16</v>
      </c>
      <c r="S333" s="5">
        <v>94.97</v>
      </c>
      <c r="T333" s="5">
        <v>94.95</v>
      </c>
      <c r="U333" s="5">
        <v>94.99</v>
      </c>
    </row>
    <row r="334" spans="1:21" x14ac:dyDescent="0.25">
      <c r="A334" t="s">
        <v>201</v>
      </c>
      <c r="B334" t="s">
        <v>14</v>
      </c>
      <c r="C334" s="5">
        <v>90.86224</v>
      </c>
      <c r="D334" s="5">
        <v>58.583399999999997</v>
      </c>
      <c r="E334" s="5">
        <v>59.7637</v>
      </c>
      <c r="F334" s="5">
        <v>57.403100000000002</v>
      </c>
      <c r="G334" s="5">
        <v>60.130299999999998</v>
      </c>
      <c r="H334" s="5">
        <v>60.5319</v>
      </c>
      <c r="I334" s="5">
        <v>59.728700000000003</v>
      </c>
      <c r="J334" s="5">
        <v>58.583399999999997</v>
      </c>
      <c r="K334" s="5">
        <v>59.7637</v>
      </c>
      <c r="L334" s="5">
        <v>57.403100000000002</v>
      </c>
      <c r="M334" s="5">
        <v>60.130299999999998</v>
      </c>
      <c r="N334" s="5">
        <v>60.5319</v>
      </c>
      <c r="O334" s="5">
        <v>59.728700000000003</v>
      </c>
      <c r="P334" s="5">
        <v>35.9405</v>
      </c>
      <c r="Q334" s="5">
        <v>38.085799999999999</v>
      </c>
      <c r="R334" s="5">
        <v>33.795200000000001</v>
      </c>
      <c r="S334" s="5">
        <v>39.178899999999999</v>
      </c>
      <c r="T334" s="5">
        <v>39.609499999999997</v>
      </c>
      <c r="U334" s="5">
        <v>38.748399999999997</v>
      </c>
    </row>
    <row r="335" spans="1:21" x14ac:dyDescent="0.25">
      <c r="A335" t="s">
        <v>202</v>
      </c>
      <c r="B335" t="s">
        <v>17</v>
      </c>
      <c r="C335" s="5">
        <v>56.332720000000002</v>
      </c>
      <c r="D335" s="5">
        <v>8.4877339999999997</v>
      </c>
      <c r="E335" s="5">
        <v>9.4433199999999999</v>
      </c>
      <c r="F335" s="5">
        <v>7.5321499999999997</v>
      </c>
      <c r="G335" s="5">
        <v>18.817699999999999</v>
      </c>
      <c r="H335" s="5">
        <v>20.246600000000001</v>
      </c>
      <c r="I335" s="5">
        <v>17.3888</v>
      </c>
      <c r="J335" s="5">
        <v>8.4877300000000009</v>
      </c>
      <c r="K335" s="5">
        <v>9.4433199999999999</v>
      </c>
      <c r="L335" s="5">
        <v>7.5321499999999997</v>
      </c>
      <c r="M335" s="5">
        <v>18.817699999999999</v>
      </c>
      <c r="N335" s="5">
        <v>20.246600000000001</v>
      </c>
      <c r="O335" s="5">
        <v>17.3888</v>
      </c>
      <c r="P335" s="5">
        <v>8.4877300000000009</v>
      </c>
      <c r="Q335" s="5">
        <v>9.7176899999999993</v>
      </c>
      <c r="R335" s="5">
        <v>7.2577800000000003</v>
      </c>
      <c r="S335" s="5">
        <v>11.378</v>
      </c>
      <c r="T335" s="5">
        <v>11.981</v>
      </c>
      <c r="U335" s="5">
        <v>10.7751</v>
      </c>
    </row>
    <row r="336" spans="1:21" x14ac:dyDescent="0.25">
      <c r="A336" t="s">
        <v>203</v>
      </c>
      <c r="B336" t="s">
        <v>17</v>
      </c>
      <c r="C336" s="5">
        <v>84.614720000000005</v>
      </c>
      <c r="D336" s="5">
        <v>25.052289999999999</v>
      </c>
      <c r="E336" s="5">
        <v>28.034800000000001</v>
      </c>
      <c r="F336" s="5">
        <v>23.3139</v>
      </c>
      <c r="G336" s="5">
        <v>37.402299999999997</v>
      </c>
      <c r="H336" s="5">
        <v>41.269100000000002</v>
      </c>
      <c r="I336" s="5">
        <v>35.463299999999997</v>
      </c>
      <c r="J336" s="5">
        <v>21.54</v>
      </c>
      <c r="K336" s="5">
        <v>28.034800000000001</v>
      </c>
      <c r="L336" s="5">
        <v>23.3139</v>
      </c>
      <c r="M336" s="5">
        <v>22.770399999999999</v>
      </c>
      <c r="N336" s="5">
        <v>22.0868</v>
      </c>
      <c r="O336" s="5">
        <v>24.4391</v>
      </c>
      <c r="P336" s="5">
        <v>20.8447</v>
      </c>
      <c r="Q336" s="5">
        <v>23.865200000000002</v>
      </c>
      <c r="R336" s="5">
        <v>17.824100000000001</v>
      </c>
      <c r="S336" s="5">
        <v>32.767400000000002</v>
      </c>
      <c r="T336" s="5">
        <v>34.174300000000002</v>
      </c>
      <c r="U336" s="5">
        <v>31.2791</v>
      </c>
    </row>
    <row r="337" spans="1:21" x14ac:dyDescent="0.25">
      <c r="A337" t="s">
        <v>204</v>
      </c>
      <c r="B337" t="s">
        <v>17</v>
      </c>
      <c r="C337" s="5">
        <v>59.051740000000002</v>
      </c>
      <c r="D337" s="5">
        <v>9.635446</v>
      </c>
      <c r="E337" s="5">
        <v>10.7202</v>
      </c>
      <c r="F337" s="5">
        <v>8.5506399999999996</v>
      </c>
      <c r="G337" s="5">
        <v>19.764199999999999</v>
      </c>
      <c r="H337" s="5">
        <v>21.265000000000001</v>
      </c>
      <c r="I337" s="5">
        <v>18.263400000000001</v>
      </c>
      <c r="J337" s="5">
        <v>9.6354500000000005</v>
      </c>
      <c r="K337" s="5">
        <v>10.7202</v>
      </c>
      <c r="L337" s="5">
        <v>8.5506399999999996</v>
      </c>
      <c r="M337" s="5">
        <v>19.764199999999999</v>
      </c>
      <c r="N337" s="5">
        <v>21.265000000000001</v>
      </c>
      <c r="O337" s="5">
        <v>18.263400000000001</v>
      </c>
      <c r="P337" s="5">
        <v>9.6354500000000005</v>
      </c>
      <c r="Q337" s="5">
        <v>11.031700000000001</v>
      </c>
      <c r="R337" s="5">
        <v>8.2391799999999993</v>
      </c>
      <c r="S337" s="5">
        <v>12.5403</v>
      </c>
      <c r="T337" s="5">
        <v>13.204800000000001</v>
      </c>
      <c r="U337" s="5">
        <v>11.8758</v>
      </c>
    </row>
    <row r="338" spans="1:21" x14ac:dyDescent="0.25">
      <c r="A338" t="s">
        <v>205</v>
      </c>
      <c r="B338" t="s">
        <v>10</v>
      </c>
      <c r="C338" s="5">
        <v>99.850970000000004</v>
      </c>
      <c r="D338" s="5">
        <v>93.730099999999993</v>
      </c>
      <c r="E338" s="5">
        <v>94.644400000000005</v>
      </c>
      <c r="F338" s="5">
        <v>92.579599999999999</v>
      </c>
      <c r="G338" s="5">
        <v>93.360600000000005</v>
      </c>
      <c r="H338" s="5">
        <v>93.181399999999996</v>
      </c>
      <c r="I338" s="5">
        <v>93.360600000000005</v>
      </c>
      <c r="J338" s="5">
        <v>93.730099999999993</v>
      </c>
      <c r="K338" s="5">
        <v>94.644400000000005</v>
      </c>
      <c r="L338" s="5">
        <v>92.579599999999999</v>
      </c>
      <c r="M338" s="5">
        <v>93.360600000000005</v>
      </c>
      <c r="N338" s="5">
        <v>93.181399999999996</v>
      </c>
      <c r="O338" s="5">
        <v>93.360600000000005</v>
      </c>
      <c r="P338" s="5">
        <v>79.939400000000006</v>
      </c>
      <c r="Q338" s="5">
        <v>82.773499999999999</v>
      </c>
      <c r="R338" s="5">
        <v>77.087999999999994</v>
      </c>
      <c r="S338" s="5">
        <v>78.465299999999999</v>
      </c>
      <c r="T338" s="5">
        <v>77.380700000000004</v>
      </c>
      <c r="U338" s="5">
        <v>79.536100000000005</v>
      </c>
    </row>
    <row r="339" spans="1:21" x14ac:dyDescent="0.25">
      <c r="A339" t="s">
        <v>206</v>
      </c>
      <c r="B339" t="s">
        <v>8</v>
      </c>
      <c r="C339" s="5">
        <v>97.691900000000004</v>
      </c>
      <c r="D339" s="5">
        <v>69.467759999999998</v>
      </c>
      <c r="E339" s="5">
        <v>73.200900000000004</v>
      </c>
      <c r="F339" s="5">
        <v>65.7346</v>
      </c>
      <c r="G339" s="5">
        <v>69.106300000000005</v>
      </c>
      <c r="H339" s="5">
        <v>70.886700000000005</v>
      </c>
      <c r="I339" s="5">
        <v>67.325900000000004</v>
      </c>
      <c r="J339" s="5">
        <v>69.467799999999997</v>
      </c>
      <c r="K339" s="5">
        <v>73.200900000000004</v>
      </c>
      <c r="L339" s="5">
        <v>65.7346</v>
      </c>
      <c r="M339" s="5">
        <v>69.106300000000005</v>
      </c>
      <c r="N339" s="5">
        <v>70.886700000000005</v>
      </c>
      <c r="O339" s="5">
        <v>67.325900000000004</v>
      </c>
      <c r="P339" s="5">
        <v>50.8705</v>
      </c>
      <c r="Q339" s="5">
        <v>54.5413</v>
      </c>
      <c r="R339" s="5">
        <v>47.199800000000003</v>
      </c>
      <c r="S339" s="5">
        <v>54.298299999999998</v>
      </c>
      <c r="T339" s="5">
        <v>55.4754</v>
      </c>
      <c r="U339" s="5">
        <v>53.121200000000002</v>
      </c>
    </row>
    <row r="340" spans="1:21" x14ac:dyDescent="0.25">
      <c r="A340" t="s">
        <v>207</v>
      </c>
      <c r="B340" t="s">
        <v>12</v>
      </c>
      <c r="C340" s="5">
        <v>66.449809999999999</v>
      </c>
      <c r="D340" s="5">
        <v>32.837339999999998</v>
      </c>
      <c r="E340" s="5">
        <v>36.537199999999999</v>
      </c>
      <c r="F340" s="5">
        <v>29.137499999999999</v>
      </c>
      <c r="G340" s="5">
        <v>38.898200000000003</v>
      </c>
      <c r="H340" s="5">
        <v>40.569099999999999</v>
      </c>
      <c r="I340" s="5">
        <v>37.227200000000003</v>
      </c>
      <c r="J340" s="5">
        <v>32.837299999999999</v>
      </c>
      <c r="K340" s="5">
        <v>36.537199999999999</v>
      </c>
      <c r="L340" s="5">
        <v>29.137499999999999</v>
      </c>
      <c r="M340" s="5">
        <v>38.898200000000003</v>
      </c>
      <c r="N340" s="5">
        <v>40.569099999999999</v>
      </c>
      <c r="O340" s="5">
        <v>37.227200000000003</v>
      </c>
      <c r="P340" s="5">
        <v>19.409099999999999</v>
      </c>
      <c r="Q340" s="5">
        <v>23.1035</v>
      </c>
      <c r="R340" s="5">
        <v>15.7148</v>
      </c>
      <c r="S340" s="5">
        <v>22.437899999999999</v>
      </c>
      <c r="T340" s="5">
        <v>23.358799999999999</v>
      </c>
      <c r="U340" s="5">
        <v>21.516999999999999</v>
      </c>
    </row>
    <row r="341" spans="1:21" x14ac:dyDescent="0.25">
      <c r="A341" t="s">
        <v>208</v>
      </c>
      <c r="B341" t="s">
        <v>19</v>
      </c>
      <c r="C341" s="5">
        <v>97.285640000000001</v>
      </c>
      <c r="D341" s="5">
        <v>61.159140000000001</v>
      </c>
      <c r="E341" s="5">
        <v>65.450699999999998</v>
      </c>
      <c r="F341" s="5">
        <v>56.867600000000003</v>
      </c>
      <c r="G341" s="5">
        <v>62.254399999999997</v>
      </c>
      <c r="H341" s="5">
        <v>58.767200000000003</v>
      </c>
      <c r="I341" s="5">
        <v>65.741699999999994</v>
      </c>
      <c r="J341" s="5">
        <v>61.159100000000002</v>
      </c>
      <c r="K341" s="5">
        <v>65.450699999999998</v>
      </c>
      <c r="L341" s="5">
        <v>56.867600000000003</v>
      </c>
      <c r="M341" s="5">
        <v>62.254399999999997</v>
      </c>
      <c r="N341" s="5">
        <v>58.767200000000003</v>
      </c>
      <c r="O341" s="5">
        <v>65.741699999999994</v>
      </c>
      <c r="P341" s="5">
        <v>45.203400000000002</v>
      </c>
      <c r="Q341" s="5">
        <v>49.533299999999997</v>
      </c>
      <c r="R341" s="5">
        <v>40.8735</v>
      </c>
      <c r="S341" s="5">
        <v>48.5593</v>
      </c>
      <c r="T341" s="5">
        <v>45.862299999999998</v>
      </c>
      <c r="U341" s="5">
        <v>51.256300000000003</v>
      </c>
    </row>
    <row r="342" spans="1:21" x14ac:dyDescent="0.25">
      <c r="A342" t="s">
        <v>209</v>
      </c>
      <c r="B342" t="s">
        <v>10</v>
      </c>
      <c r="C342" s="5">
        <v>99.882829999999998</v>
      </c>
      <c r="D342" s="5">
        <v>97.525599999999997</v>
      </c>
      <c r="E342" s="5">
        <v>97.907200000000003</v>
      </c>
      <c r="F342" s="5">
        <v>96.917100000000005</v>
      </c>
      <c r="G342" s="5">
        <v>94.459199999999996</v>
      </c>
      <c r="H342" s="5">
        <v>94.533100000000005</v>
      </c>
      <c r="I342" s="5">
        <v>94.145700000000005</v>
      </c>
      <c r="J342" s="5">
        <v>97.525599999999997</v>
      </c>
      <c r="K342" s="5">
        <v>97.907200000000003</v>
      </c>
      <c r="L342" s="5">
        <v>96.917100000000005</v>
      </c>
      <c r="M342" s="5">
        <v>94.459199999999996</v>
      </c>
      <c r="N342" s="5">
        <v>94.533100000000005</v>
      </c>
      <c r="O342" s="5">
        <v>94.145700000000005</v>
      </c>
      <c r="P342" s="5">
        <v>82.981999999999999</v>
      </c>
      <c r="Q342" s="5">
        <v>88.410499999999999</v>
      </c>
      <c r="R342" s="5">
        <v>77.61</v>
      </c>
      <c r="S342" s="5">
        <v>90.937200000000004</v>
      </c>
      <c r="T342" s="5">
        <v>90.477199999999996</v>
      </c>
      <c r="U342" s="5">
        <v>91.52</v>
      </c>
    </row>
    <row r="343" spans="1:21" x14ac:dyDescent="0.25">
      <c r="A343" t="s">
        <v>210</v>
      </c>
      <c r="B343" t="s">
        <v>10</v>
      </c>
      <c r="C343" s="5">
        <v>99.892139999999998</v>
      </c>
      <c r="D343" s="5">
        <v>95.39546</v>
      </c>
      <c r="E343" s="5">
        <v>96.645600000000002</v>
      </c>
      <c r="F343" s="5">
        <v>94.145300000000006</v>
      </c>
      <c r="G343" s="5">
        <v>90.488200000000006</v>
      </c>
      <c r="H343" s="5">
        <v>90.614699999999999</v>
      </c>
      <c r="I343" s="5">
        <v>90.361800000000002</v>
      </c>
      <c r="J343" s="5">
        <v>95.395499999999998</v>
      </c>
      <c r="K343" s="5">
        <v>96.645600000000002</v>
      </c>
      <c r="L343" s="5">
        <v>94.145300000000006</v>
      </c>
      <c r="M343" s="5">
        <v>90.488200000000006</v>
      </c>
      <c r="N343" s="5">
        <v>90.614699999999999</v>
      </c>
      <c r="O343" s="5">
        <v>90.361800000000002</v>
      </c>
      <c r="P343" s="5">
        <v>81.398700000000005</v>
      </c>
      <c r="Q343" s="5">
        <v>87.976600000000005</v>
      </c>
      <c r="R343" s="5">
        <v>74.820700000000002</v>
      </c>
      <c r="S343" s="5">
        <v>88.754300000000001</v>
      </c>
      <c r="T343" s="5">
        <v>89.245500000000007</v>
      </c>
      <c r="U343" s="5">
        <v>88.263000000000005</v>
      </c>
    </row>
    <row r="344" spans="1:21" x14ac:dyDescent="0.25">
      <c r="A344" t="s">
        <v>211</v>
      </c>
      <c r="B344" t="s">
        <v>12</v>
      </c>
      <c r="C344" s="5">
        <v>48.669080000000001</v>
      </c>
      <c r="D344" s="5">
        <v>25.928709999999999</v>
      </c>
      <c r="E344" s="5">
        <v>28.850100000000001</v>
      </c>
      <c r="F344" s="5">
        <v>23.007300000000001</v>
      </c>
      <c r="G344" s="5">
        <v>33.200800000000001</v>
      </c>
      <c r="H344" s="5">
        <v>34.627000000000002</v>
      </c>
      <c r="I344" s="5">
        <v>31.7746</v>
      </c>
      <c r="J344" s="5">
        <v>25.928699999999999</v>
      </c>
      <c r="K344" s="5">
        <v>28.850100000000001</v>
      </c>
      <c r="L344" s="5">
        <v>23.007300000000001</v>
      </c>
      <c r="M344" s="5">
        <v>33.200800000000001</v>
      </c>
      <c r="N344" s="5">
        <v>34.627000000000002</v>
      </c>
      <c r="O344" s="5">
        <v>31.7746</v>
      </c>
      <c r="P344" s="5">
        <v>9.3762000000000008</v>
      </c>
      <c r="Q344" s="5">
        <v>11.1609</v>
      </c>
      <c r="R344" s="5">
        <v>7.59152</v>
      </c>
      <c r="S344" s="5">
        <v>21.605</v>
      </c>
      <c r="T344" s="5">
        <v>22.491700000000002</v>
      </c>
      <c r="U344" s="5">
        <v>20.718299999999999</v>
      </c>
    </row>
    <row r="345" spans="1:21" x14ac:dyDescent="0.25">
      <c r="A345" t="s">
        <v>212</v>
      </c>
      <c r="B345" t="s">
        <v>8</v>
      </c>
      <c r="C345" s="5">
        <v>97.192009999999996</v>
      </c>
      <c r="D345" s="5">
        <v>56.655909999999999</v>
      </c>
      <c r="E345" s="5">
        <v>59.700600000000001</v>
      </c>
      <c r="F345" s="5">
        <v>53.6113</v>
      </c>
      <c r="G345" s="5">
        <v>58.540700000000001</v>
      </c>
      <c r="H345" s="5">
        <v>60.048900000000003</v>
      </c>
      <c r="I345" s="5">
        <v>57.032499999999999</v>
      </c>
      <c r="J345" s="5">
        <v>56.655900000000003</v>
      </c>
      <c r="K345" s="5">
        <v>59.700600000000001</v>
      </c>
      <c r="L345" s="5">
        <v>53.6113</v>
      </c>
      <c r="M345" s="5">
        <v>58.540700000000001</v>
      </c>
      <c r="N345" s="5">
        <v>60.048900000000003</v>
      </c>
      <c r="O345" s="5">
        <v>57.032499999999999</v>
      </c>
      <c r="P345" s="5">
        <v>42.584400000000002</v>
      </c>
      <c r="Q345" s="5">
        <v>45.657299999999999</v>
      </c>
      <c r="R345" s="5">
        <v>39.511600000000001</v>
      </c>
      <c r="S345" s="5">
        <v>45.9071</v>
      </c>
      <c r="T345" s="5">
        <v>46.902299999999997</v>
      </c>
      <c r="U345" s="5">
        <v>44.911900000000003</v>
      </c>
    </row>
    <row r="346" spans="1:21" x14ac:dyDescent="0.25">
      <c r="A346" t="s">
        <v>213</v>
      </c>
      <c r="B346" t="s">
        <v>43</v>
      </c>
      <c r="C346" s="5">
        <v>98.053210000000007</v>
      </c>
      <c r="D346" s="5">
        <v>79.395719999999997</v>
      </c>
      <c r="E346" s="5">
        <v>81.840599999999995</v>
      </c>
      <c r="F346" s="5">
        <v>76.950900000000004</v>
      </c>
      <c r="G346" s="5">
        <v>75.895499999999998</v>
      </c>
      <c r="H346" s="5">
        <v>80.587100000000007</v>
      </c>
      <c r="I346" s="5">
        <v>72.551900000000003</v>
      </c>
      <c r="J346" s="5">
        <v>79.395700000000005</v>
      </c>
      <c r="K346" s="5">
        <v>81.840599999999995</v>
      </c>
      <c r="L346" s="5">
        <v>76.950900000000004</v>
      </c>
      <c r="M346" s="5">
        <v>75.895499999999998</v>
      </c>
      <c r="N346" s="5">
        <v>80.587100000000007</v>
      </c>
      <c r="O346" s="5">
        <v>72.551900000000003</v>
      </c>
      <c r="P346" s="5">
        <v>50.399299999999997</v>
      </c>
      <c r="Q346" s="5">
        <v>57.119799999999998</v>
      </c>
      <c r="R346" s="5">
        <v>41.650700000000001</v>
      </c>
      <c r="S346" s="5">
        <v>58.207900000000002</v>
      </c>
      <c r="T346" s="5">
        <v>62.813899999999997</v>
      </c>
      <c r="U346" s="5">
        <v>52.881300000000003</v>
      </c>
    </row>
    <row r="347" spans="1:21" x14ac:dyDescent="0.25">
      <c r="A347" t="s">
        <v>214</v>
      </c>
      <c r="B347" t="s">
        <v>43</v>
      </c>
      <c r="C347" s="5">
        <v>89.600819999999999</v>
      </c>
      <c r="D347" s="5">
        <v>66.399119999999996</v>
      </c>
      <c r="E347" s="5">
        <v>68.443799999999996</v>
      </c>
      <c r="F347" s="5">
        <v>64.354500000000002</v>
      </c>
      <c r="G347" s="5">
        <v>66.575699999999998</v>
      </c>
      <c r="H347" s="5">
        <v>68.302899999999994</v>
      </c>
      <c r="I347" s="5">
        <v>64.848500000000001</v>
      </c>
      <c r="J347" s="5">
        <v>66.399100000000004</v>
      </c>
      <c r="K347" s="5">
        <v>68.443799999999996</v>
      </c>
      <c r="L347" s="5">
        <v>64.354500000000002</v>
      </c>
      <c r="M347" s="5">
        <v>66.575699999999998</v>
      </c>
      <c r="N347" s="5">
        <v>68.302899999999994</v>
      </c>
      <c r="O347" s="5">
        <v>64.848500000000001</v>
      </c>
      <c r="P347" s="5">
        <v>42.522199999999998</v>
      </c>
      <c r="Q347" s="5">
        <v>45.821399999999997</v>
      </c>
      <c r="R347" s="5">
        <v>39.222900000000003</v>
      </c>
      <c r="S347" s="5">
        <v>45.844099999999997</v>
      </c>
      <c r="T347" s="5">
        <v>47.272199999999998</v>
      </c>
      <c r="U347" s="5">
        <v>44.415999999999997</v>
      </c>
    </row>
    <row r="348" spans="1:21" x14ac:dyDescent="0.25">
      <c r="A348" t="s">
        <v>215</v>
      </c>
      <c r="B348" t="s">
        <v>17</v>
      </c>
      <c r="C348" s="5">
        <v>63.456699999999998</v>
      </c>
      <c r="D348" s="5">
        <v>5.5145340000000003</v>
      </c>
      <c r="E348" s="5">
        <v>6.1353799999999996</v>
      </c>
      <c r="F348" s="5">
        <v>4.8936799999999998</v>
      </c>
      <c r="G348" s="5">
        <v>16.3658</v>
      </c>
      <c r="H348" s="5">
        <v>17.608499999999999</v>
      </c>
      <c r="I348" s="5">
        <v>15.122999999999999</v>
      </c>
      <c r="J348" s="5">
        <v>1.18</v>
      </c>
      <c r="K348" s="5">
        <v>0.73872400000000005</v>
      </c>
      <c r="L348" s="5">
        <v>1.29074</v>
      </c>
      <c r="M348" s="5">
        <v>3.3164699999999998</v>
      </c>
      <c r="N348" s="5">
        <v>2.2856999999999998</v>
      </c>
      <c r="O348" s="5">
        <v>4.1700900000000001</v>
      </c>
      <c r="P348" s="5">
        <v>1.04081</v>
      </c>
      <c r="Q348" s="5">
        <v>1.19163</v>
      </c>
      <c r="R348" s="5">
        <v>0.88998299999999997</v>
      </c>
      <c r="S348" s="5">
        <v>3.8366899999999999</v>
      </c>
      <c r="T348" s="5">
        <v>4.04</v>
      </c>
      <c r="U348" s="5">
        <v>3.6333799999999998</v>
      </c>
    </row>
    <row r="349" spans="1:21" x14ac:dyDescent="0.25">
      <c r="A349" t="s">
        <v>216</v>
      </c>
      <c r="B349" t="s">
        <v>14</v>
      </c>
      <c r="C349" s="5">
        <v>96.107820000000004</v>
      </c>
      <c r="D349" s="5">
        <v>70.495990000000006</v>
      </c>
      <c r="E349" s="5">
        <v>71.916300000000007</v>
      </c>
      <c r="F349" s="5">
        <v>69.075699999999998</v>
      </c>
      <c r="G349" s="5">
        <v>69.954300000000003</v>
      </c>
      <c r="H349" s="5">
        <v>70.421499999999995</v>
      </c>
      <c r="I349" s="5">
        <v>69.487099999999998</v>
      </c>
      <c r="J349" s="5">
        <v>70.495999999999995</v>
      </c>
      <c r="K349" s="5">
        <v>71.916300000000007</v>
      </c>
      <c r="L349" s="5">
        <v>69.075699999999998</v>
      </c>
      <c r="M349" s="5">
        <v>69.954300000000003</v>
      </c>
      <c r="N349" s="5">
        <v>70.421499999999995</v>
      </c>
      <c r="O349" s="5">
        <v>69.487099999999998</v>
      </c>
      <c r="P349" s="5">
        <v>48.9711</v>
      </c>
      <c r="Q349" s="5">
        <v>51.894300000000001</v>
      </c>
      <c r="R349" s="5">
        <v>46.048000000000002</v>
      </c>
      <c r="S349" s="5">
        <v>52.3748</v>
      </c>
      <c r="T349" s="5">
        <v>52.950400000000002</v>
      </c>
      <c r="U349" s="5">
        <v>51.799300000000002</v>
      </c>
    </row>
    <row r="350" spans="1:21" x14ac:dyDescent="0.25">
      <c r="A350" t="s">
        <v>217</v>
      </c>
      <c r="B350" t="s">
        <v>14</v>
      </c>
      <c r="C350" s="5">
        <v>95.926900000000003</v>
      </c>
      <c r="D350" s="5">
        <v>69.909599999999998</v>
      </c>
      <c r="E350" s="5">
        <v>71.318100000000001</v>
      </c>
      <c r="F350" s="5">
        <v>68.501099999999994</v>
      </c>
      <c r="G350" s="5">
        <v>69.470699999999994</v>
      </c>
      <c r="H350" s="5">
        <v>69.934700000000007</v>
      </c>
      <c r="I350" s="5">
        <v>69.006699999999995</v>
      </c>
      <c r="J350" s="5">
        <v>69.909599999999998</v>
      </c>
      <c r="K350" s="5">
        <v>71.318100000000001</v>
      </c>
      <c r="L350" s="5">
        <v>68.501099999999994</v>
      </c>
      <c r="M350" s="5">
        <v>69.470699999999994</v>
      </c>
      <c r="N350" s="5">
        <v>69.934700000000007</v>
      </c>
      <c r="O350" s="5">
        <v>69.006699999999995</v>
      </c>
      <c r="P350" s="5">
        <v>48.299900000000001</v>
      </c>
      <c r="Q350" s="5">
        <v>51.183</v>
      </c>
      <c r="R350" s="5">
        <v>45.416800000000002</v>
      </c>
      <c r="S350" s="5">
        <v>51.695099999999996</v>
      </c>
      <c r="T350" s="5">
        <v>52.263199999999998</v>
      </c>
      <c r="U350" s="5">
        <v>51.127000000000002</v>
      </c>
    </row>
    <row r="351" spans="1:21" x14ac:dyDescent="0.25">
      <c r="A351" t="s">
        <v>218</v>
      </c>
      <c r="B351" t="s">
        <v>19</v>
      </c>
      <c r="C351" s="5">
        <v>99.047669999999997</v>
      </c>
      <c r="D351" s="5">
        <v>77.31129</v>
      </c>
      <c r="E351" s="5">
        <v>83.086399999999998</v>
      </c>
      <c r="F351" s="5">
        <v>71.578299999999999</v>
      </c>
      <c r="G351" s="5">
        <v>75.574700000000007</v>
      </c>
      <c r="H351" s="5">
        <v>71.341300000000004</v>
      </c>
      <c r="I351" s="5">
        <v>79.808099999999996</v>
      </c>
      <c r="J351" s="5">
        <v>77.311300000000003</v>
      </c>
      <c r="K351" s="5">
        <v>83.086399999999998</v>
      </c>
      <c r="L351" s="5">
        <v>71.578299999999999</v>
      </c>
      <c r="M351" s="5">
        <v>75.574700000000007</v>
      </c>
      <c r="N351" s="5">
        <v>71.341300000000004</v>
      </c>
      <c r="O351" s="5">
        <v>79.808099999999996</v>
      </c>
      <c r="P351" s="5">
        <v>58.839300000000001</v>
      </c>
      <c r="Q351" s="5">
        <v>67.664500000000004</v>
      </c>
      <c r="R351" s="5">
        <v>48.786499999999997</v>
      </c>
      <c r="S351" s="5">
        <v>55.235199999999999</v>
      </c>
      <c r="T351" s="5">
        <v>58.953099999999999</v>
      </c>
      <c r="U351" s="5">
        <v>50.439100000000003</v>
      </c>
    </row>
    <row r="352" spans="1:21" x14ac:dyDescent="0.25">
      <c r="A352" t="s">
        <v>219</v>
      </c>
      <c r="B352" t="s">
        <v>12</v>
      </c>
      <c r="C352" s="5">
        <v>93.916560000000004</v>
      </c>
      <c r="D352" s="5">
        <v>43.854239999999997</v>
      </c>
      <c r="E352" s="5">
        <v>48.795400000000001</v>
      </c>
      <c r="F352" s="5">
        <v>38.9131</v>
      </c>
      <c r="G352" s="5">
        <v>33.885800000000003</v>
      </c>
      <c r="H352" s="5">
        <v>35.144500000000001</v>
      </c>
      <c r="I352" s="5">
        <v>32.608899999999998</v>
      </c>
      <c r="J352" s="5">
        <v>43.854199999999999</v>
      </c>
      <c r="K352" s="5">
        <v>48.795400000000001</v>
      </c>
      <c r="L352" s="5">
        <v>38.9131</v>
      </c>
      <c r="M352" s="5">
        <v>33.885800000000003</v>
      </c>
      <c r="N352" s="5">
        <v>35.144500000000001</v>
      </c>
      <c r="O352" s="5">
        <v>32.608899999999998</v>
      </c>
      <c r="P352" s="5">
        <v>30.309000000000001</v>
      </c>
      <c r="Q352" s="5">
        <v>34.472099999999998</v>
      </c>
      <c r="R352" s="5">
        <v>25.044499999999999</v>
      </c>
      <c r="S352" s="5">
        <v>32.554900000000004</v>
      </c>
      <c r="T352" s="5">
        <v>30.952200000000001</v>
      </c>
      <c r="U352" s="5">
        <v>33.882599999999996</v>
      </c>
    </row>
    <row r="353" spans="1:21" x14ac:dyDescent="0.25">
      <c r="A353" t="s">
        <v>220</v>
      </c>
      <c r="B353" t="s">
        <v>12</v>
      </c>
      <c r="C353" s="5">
        <v>98.769890000000004</v>
      </c>
      <c r="D353" s="5">
        <v>71.599500000000006</v>
      </c>
      <c r="E353" s="5">
        <v>75.006600000000006</v>
      </c>
      <c r="F353" s="5">
        <v>67.712500000000006</v>
      </c>
      <c r="G353" s="5">
        <v>80.580399999999997</v>
      </c>
      <c r="H353" s="5">
        <v>80.580399999999997</v>
      </c>
      <c r="I353" s="5">
        <v>80.524100000000004</v>
      </c>
      <c r="J353" s="5">
        <v>71.599500000000006</v>
      </c>
      <c r="K353" s="5">
        <v>75.006600000000006</v>
      </c>
      <c r="L353" s="5">
        <v>67.712500000000006</v>
      </c>
      <c r="M353" s="5">
        <v>80.580399999999997</v>
      </c>
      <c r="N353" s="5">
        <v>80.580399999999997</v>
      </c>
      <c r="O353" s="5">
        <v>80.524100000000004</v>
      </c>
      <c r="P353" s="5">
        <v>61.886899999999997</v>
      </c>
      <c r="Q353" s="5">
        <v>67.081000000000003</v>
      </c>
      <c r="R353" s="5">
        <v>56.565899999999999</v>
      </c>
      <c r="S353" s="5">
        <v>68.209299999999999</v>
      </c>
      <c r="T353" s="5">
        <v>68.568899999999999</v>
      </c>
      <c r="U353" s="5">
        <v>67.894800000000004</v>
      </c>
    </row>
    <row r="354" spans="1:21" x14ac:dyDescent="0.25">
      <c r="A354" t="s">
        <v>221</v>
      </c>
      <c r="B354" t="s">
        <v>8</v>
      </c>
      <c r="C354" s="5">
        <v>99.620829999999998</v>
      </c>
      <c r="D354" s="5">
        <v>74.020669999999996</v>
      </c>
      <c r="E354" s="5">
        <v>77.998500000000007</v>
      </c>
      <c r="F354" s="5">
        <v>70.042900000000003</v>
      </c>
      <c r="G354" s="5">
        <v>72.861000000000004</v>
      </c>
      <c r="H354" s="5">
        <v>74.738100000000003</v>
      </c>
      <c r="I354" s="5">
        <v>70.983800000000002</v>
      </c>
      <c r="J354" s="5">
        <v>74.020700000000005</v>
      </c>
      <c r="K354" s="5">
        <v>77.998500000000007</v>
      </c>
      <c r="L354" s="5">
        <v>70.042900000000003</v>
      </c>
      <c r="M354" s="5">
        <v>72.861000000000004</v>
      </c>
      <c r="N354" s="5">
        <v>74.738100000000003</v>
      </c>
      <c r="O354" s="5">
        <v>70.983800000000002</v>
      </c>
      <c r="P354" s="5">
        <v>58.915999999999997</v>
      </c>
      <c r="Q354" s="5">
        <v>63.167299999999997</v>
      </c>
      <c r="R354" s="5">
        <v>54.664700000000003</v>
      </c>
      <c r="S354" s="5">
        <v>62.445799999999998</v>
      </c>
      <c r="T354" s="5">
        <v>63.799500000000002</v>
      </c>
      <c r="U354" s="5">
        <v>61.092100000000002</v>
      </c>
    </row>
    <row r="355" spans="1:21" x14ac:dyDescent="0.25">
      <c r="A355" t="s">
        <v>222</v>
      </c>
      <c r="B355" t="s">
        <v>19</v>
      </c>
      <c r="C355" s="5">
        <v>99.065089999999998</v>
      </c>
      <c r="D355" s="5">
        <v>72.280820000000006</v>
      </c>
      <c r="E355" s="5">
        <v>77.352800000000002</v>
      </c>
      <c r="F355" s="5">
        <v>67.208799999999997</v>
      </c>
      <c r="G355" s="5">
        <v>71.426199999999994</v>
      </c>
      <c r="H355" s="5">
        <v>67.425200000000004</v>
      </c>
      <c r="I355" s="5">
        <v>75.427199999999999</v>
      </c>
      <c r="J355" s="5">
        <v>72.280799999999999</v>
      </c>
      <c r="K355" s="5">
        <v>77.352800000000002</v>
      </c>
      <c r="L355" s="5">
        <v>67.208799999999997</v>
      </c>
      <c r="M355" s="5">
        <v>71.426199999999994</v>
      </c>
      <c r="N355" s="5">
        <v>67.425200000000004</v>
      </c>
      <c r="O355" s="5">
        <v>75.427199999999999</v>
      </c>
      <c r="P355" s="5">
        <v>55.764800000000001</v>
      </c>
      <c r="Q355" s="5">
        <v>61.106299999999997</v>
      </c>
      <c r="R355" s="5">
        <v>50.423299999999998</v>
      </c>
      <c r="S355" s="5">
        <v>59.254600000000003</v>
      </c>
      <c r="T355" s="5">
        <v>55.9636</v>
      </c>
      <c r="U355" s="5">
        <v>62.545699999999997</v>
      </c>
    </row>
    <row r="356" spans="1:21" x14ac:dyDescent="0.25">
      <c r="A356" t="s">
        <v>223</v>
      </c>
      <c r="B356" t="s">
        <v>14</v>
      </c>
      <c r="C356" s="5">
        <v>94.059359999999998</v>
      </c>
      <c r="D356" s="5">
        <v>64.858869999999996</v>
      </c>
      <c r="E356" s="5">
        <v>66.165599999999998</v>
      </c>
      <c r="F356" s="5">
        <v>63.552100000000003</v>
      </c>
      <c r="G356" s="5">
        <v>65.305499999999995</v>
      </c>
      <c r="H356" s="5">
        <v>65.741600000000005</v>
      </c>
      <c r="I356" s="5">
        <v>64.869399999999999</v>
      </c>
      <c r="J356" s="5">
        <v>64.858900000000006</v>
      </c>
      <c r="K356" s="5">
        <v>66.165599999999998</v>
      </c>
      <c r="L356" s="5">
        <v>63.552100000000003</v>
      </c>
      <c r="M356" s="5">
        <v>65.305499999999995</v>
      </c>
      <c r="N356" s="5">
        <v>65.741600000000005</v>
      </c>
      <c r="O356" s="5">
        <v>64.869399999999999</v>
      </c>
      <c r="P356" s="5">
        <v>42.6357</v>
      </c>
      <c r="Q356" s="5">
        <v>45.180599999999998</v>
      </c>
      <c r="R356" s="5">
        <v>40.090699999999998</v>
      </c>
      <c r="S356" s="5">
        <v>45.959000000000003</v>
      </c>
      <c r="T356" s="5">
        <v>46.464100000000002</v>
      </c>
      <c r="U356" s="5">
        <v>45.454000000000001</v>
      </c>
    </row>
    <row r="357" spans="1:21" x14ac:dyDescent="0.25">
      <c r="A357" t="s">
        <v>224</v>
      </c>
      <c r="B357" t="s">
        <v>17</v>
      </c>
      <c r="C357" s="5">
        <v>69.582470000000001</v>
      </c>
      <c r="D357" s="5">
        <v>13.1454</v>
      </c>
      <c r="E357" s="5">
        <v>14.625400000000001</v>
      </c>
      <c r="F357" s="5">
        <v>11.6654</v>
      </c>
      <c r="G357" s="5">
        <v>22.6587</v>
      </c>
      <c r="H357" s="5">
        <v>24.379300000000001</v>
      </c>
      <c r="I357" s="5">
        <v>20.938099999999999</v>
      </c>
      <c r="J357" s="5">
        <v>8.91</v>
      </c>
      <c r="K357" s="5">
        <v>9.0046999999999997</v>
      </c>
      <c r="L357" s="5">
        <v>7.3963299999999998</v>
      </c>
      <c r="M357" s="5">
        <v>13.9422</v>
      </c>
      <c r="N357" s="5">
        <v>17.180700000000002</v>
      </c>
      <c r="O357" s="5">
        <v>12.367000000000001</v>
      </c>
      <c r="P357" s="5">
        <v>7.7543499999999996</v>
      </c>
      <c r="Q357" s="5">
        <v>8.8780300000000008</v>
      </c>
      <c r="R357" s="5">
        <v>6.6306700000000003</v>
      </c>
      <c r="S357" s="5">
        <v>10.635400000000001</v>
      </c>
      <c r="T357" s="5">
        <v>11.1989</v>
      </c>
      <c r="U357" s="5">
        <v>10.0718</v>
      </c>
    </row>
    <row r="358" spans="1:21" x14ac:dyDescent="0.25">
      <c r="A358" t="s">
        <v>225</v>
      </c>
      <c r="B358" t="s">
        <v>10</v>
      </c>
      <c r="C358" s="5">
        <v>99.517089999999996</v>
      </c>
      <c r="D358" s="5">
        <v>82.211479999999995</v>
      </c>
      <c r="E358" s="5">
        <v>83.288799999999995</v>
      </c>
      <c r="F358" s="5">
        <v>81.134100000000004</v>
      </c>
      <c r="G358" s="5">
        <v>78.957400000000007</v>
      </c>
      <c r="H358" s="5">
        <v>79.384100000000004</v>
      </c>
      <c r="I358" s="5">
        <v>78.568399999999997</v>
      </c>
      <c r="J358" s="5">
        <v>82.211500000000001</v>
      </c>
      <c r="K358" s="5">
        <v>83.288799999999995</v>
      </c>
      <c r="L358" s="5">
        <v>81.134100000000004</v>
      </c>
      <c r="M358" s="5">
        <v>78.957400000000007</v>
      </c>
      <c r="N358" s="5">
        <v>79.384100000000004</v>
      </c>
      <c r="O358" s="5">
        <v>78.568399999999997</v>
      </c>
      <c r="P358" s="5">
        <v>66.505200000000002</v>
      </c>
      <c r="Q358" s="5">
        <v>71.879599999999996</v>
      </c>
      <c r="R358" s="5">
        <v>61.130800000000001</v>
      </c>
      <c r="S358" s="5">
        <v>80.820800000000006</v>
      </c>
      <c r="T358" s="5">
        <v>81.927800000000005</v>
      </c>
      <c r="U358" s="5">
        <v>79.712999999999994</v>
      </c>
    </row>
    <row r="359" spans="1:21" x14ac:dyDescent="0.25">
      <c r="A359" t="s">
        <v>226</v>
      </c>
      <c r="B359" t="s">
        <v>12</v>
      </c>
      <c r="C359" s="5">
        <v>98.872929999999997</v>
      </c>
      <c r="D359" s="5">
        <v>63.840710000000001</v>
      </c>
      <c r="E359" s="5">
        <v>70.187700000000007</v>
      </c>
      <c r="F359" s="5">
        <v>57.517000000000003</v>
      </c>
      <c r="G359" s="5">
        <v>69.437100000000001</v>
      </c>
      <c r="H359" s="5">
        <v>71.223100000000002</v>
      </c>
      <c r="I359" s="5">
        <v>67.602800000000002</v>
      </c>
      <c r="J359" s="5">
        <v>63.840699999999998</v>
      </c>
      <c r="K359" s="5">
        <v>70.187700000000007</v>
      </c>
      <c r="L359" s="5">
        <v>57.517000000000003</v>
      </c>
      <c r="M359" s="5">
        <v>69.437100000000001</v>
      </c>
      <c r="N359" s="5">
        <v>71.223100000000002</v>
      </c>
      <c r="O359" s="5">
        <v>67.602800000000002</v>
      </c>
      <c r="P359" s="5">
        <v>61.5413</v>
      </c>
      <c r="Q359" s="5">
        <v>71.579700000000003</v>
      </c>
      <c r="R359" s="5">
        <v>50.256399999999999</v>
      </c>
      <c r="S359" s="5">
        <v>73.313800000000001</v>
      </c>
      <c r="T359" s="5">
        <v>76.6173</v>
      </c>
      <c r="U359" s="5">
        <v>68.828999999999994</v>
      </c>
    </row>
    <row r="360" spans="1:21" x14ac:dyDescent="0.25">
      <c r="A360" t="s">
        <v>227</v>
      </c>
      <c r="B360" t="s">
        <v>10</v>
      </c>
      <c r="C360" s="5">
        <v>99.846699999999998</v>
      </c>
      <c r="D360" s="5">
        <v>94.188419999999994</v>
      </c>
      <c r="E360" s="5">
        <v>95.422700000000006</v>
      </c>
      <c r="F360" s="5">
        <v>92.954099999999997</v>
      </c>
      <c r="G360" s="5">
        <v>89.492800000000003</v>
      </c>
      <c r="H360" s="5">
        <v>89.617900000000006</v>
      </c>
      <c r="I360" s="5">
        <v>89.367800000000003</v>
      </c>
      <c r="J360" s="5">
        <v>94.188400000000001</v>
      </c>
      <c r="K360" s="5">
        <v>95.422700000000006</v>
      </c>
      <c r="L360" s="5">
        <v>92.954099999999997</v>
      </c>
      <c r="M360" s="5">
        <v>89.492800000000003</v>
      </c>
      <c r="N360" s="5">
        <v>89.617900000000006</v>
      </c>
      <c r="O360" s="5">
        <v>89.367800000000003</v>
      </c>
      <c r="P360" s="5">
        <v>83.97</v>
      </c>
      <c r="Q360" s="5">
        <v>90.755799999999994</v>
      </c>
      <c r="R360" s="5">
        <v>77.184200000000004</v>
      </c>
      <c r="S360" s="5">
        <v>84.08</v>
      </c>
      <c r="T360" s="5">
        <v>84.545400000000001</v>
      </c>
      <c r="U360" s="5">
        <v>83.614599999999996</v>
      </c>
    </row>
    <row r="361" spans="1:21" x14ac:dyDescent="0.25">
      <c r="A361" t="s">
        <v>228</v>
      </c>
      <c r="B361" t="s">
        <v>17</v>
      </c>
      <c r="C361" s="5">
        <v>75.624309999999994</v>
      </c>
      <c r="D361" s="5">
        <v>34.288460000000001</v>
      </c>
      <c r="E361" s="5">
        <v>38.148800000000001</v>
      </c>
      <c r="F361" s="5">
        <v>30.428100000000001</v>
      </c>
      <c r="G361" s="5">
        <v>40.094900000000003</v>
      </c>
      <c r="H361" s="5">
        <v>43.139499999999998</v>
      </c>
      <c r="I361" s="5">
        <v>37.0503</v>
      </c>
      <c r="J361" s="5">
        <v>44.76</v>
      </c>
      <c r="K361" s="5">
        <v>44.76</v>
      </c>
      <c r="L361" s="5">
        <v>36.586599999999997</v>
      </c>
      <c r="M361" s="5">
        <v>34.527099999999997</v>
      </c>
      <c r="N361" s="5">
        <v>43.767899999999997</v>
      </c>
      <c r="O361" s="5">
        <v>28.6431</v>
      </c>
      <c r="P361" s="5">
        <v>8.8174299999999999</v>
      </c>
      <c r="Q361" s="5">
        <v>10.0952</v>
      </c>
      <c r="R361" s="5">
        <v>7.5396999999999998</v>
      </c>
      <c r="S361" s="5">
        <v>11.7119</v>
      </c>
      <c r="T361" s="5">
        <v>12.332599999999999</v>
      </c>
      <c r="U361" s="5">
        <v>11.0913</v>
      </c>
    </row>
    <row r="362" spans="1:21" x14ac:dyDescent="0.25">
      <c r="A362" t="s">
        <v>229</v>
      </c>
      <c r="B362" t="s">
        <v>19</v>
      </c>
      <c r="C362" s="5">
        <v>99.308589999999995</v>
      </c>
      <c r="D362" s="5">
        <v>75.177329999999998</v>
      </c>
      <c r="E362" s="5">
        <v>80.452600000000004</v>
      </c>
      <c r="F362" s="5">
        <v>69.902100000000004</v>
      </c>
      <c r="G362" s="5">
        <v>73.814899999999994</v>
      </c>
      <c r="H362" s="5">
        <v>69.680099999999996</v>
      </c>
      <c r="I362" s="5">
        <v>77.949700000000007</v>
      </c>
      <c r="J362" s="5">
        <v>75.177300000000002</v>
      </c>
      <c r="K362" s="5">
        <v>80.452600000000004</v>
      </c>
      <c r="L362" s="5">
        <v>69.902100000000004</v>
      </c>
      <c r="M362" s="5">
        <v>73.814899999999994</v>
      </c>
      <c r="N362" s="5">
        <v>69.680099999999996</v>
      </c>
      <c r="O362" s="5">
        <v>77.949700000000007</v>
      </c>
      <c r="P362" s="5">
        <v>58.671500000000002</v>
      </c>
      <c r="Q362" s="5">
        <v>64.291399999999996</v>
      </c>
      <c r="R362" s="5">
        <v>53.051499999999997</v>
      </c>
      <c r="S362" s="5">
        <v>62.1982</v>
      </c>
      <c r="T362" s="5">
        <v>58.743600000000001</v>
      </c>
      <c r="U362" s="5">
        <v>65.652699999999996</v>
      </c>
    </row>
    <row r="363" spans="1:21" x14ac:dyDescent="0.25">
      <c r="A363" t="s">
        <v>230</v>
      </c>
      <c r="B363" t="s">
        <v>10</v>
      </c>
      <c r="C363" s="5">
        <v>99.702600000000004</v>
      </c>
      <c r="D363" s="5">
        <v>97.229969999999994</v>
      </c>
      <c r="E363" s="5">
        <v>97.883300000000006</v>
      </c>
      <c r="F363" s="5">
        <v>96.561000000000007</v>
      </c>
      <c r="G363" s="5">
        <v>94.458200000000005</v>
      </c>
      <c r="H363" s="5">
        <v>94.511499999999998</v>
      </c>
      <c r="I363" s="5">
        <v>94.418499999999995</v>
      </c>
      <c r="J363" s="5">
        <v>97.23</v>
      </c>
      <c r="K363" s="5">
        <v>97.883300000000006</v>
      </c>
      <c r="L363" s="5">
        <v>96.561000000000007</v>
      </c>
      <c r="M363" s="5">
        <v>94.458200000000005</v>
      </c>
      <c r="N363" s="5">
        <v>94.511499999999998</v>
      </c>
      <c r="O363" s="5">
        <v>94.418499999999995</v>
      </c>
      <c r="P363" s="5">
        <v>81.799800000000005</v>
      </c>
      <c r="Q363" s="5">
        <v>85.213800000000006</v>
      </c>
      <c r="R363" s="5">
        <v>78.368799999999993</v>
      </c>
      <c r="S363" s="5">
        <v>90.391099999999994</v>
      </c>
      <c r="T363" s="5">
        <v>90.826099999999997</v>
      </c>
      <c r="U363" s="5">
        <v>89.952299999999994</v>
      </c>
    </row>
    <row r="364" spans="1:21" x14ac:dyDescent="0.25">
      <c r="A364" t="s">
        <v>231</v>
      </c>
      <c r="B364" t="s">
        <v>19</v>
      </c>
      <c r="C364" s="5">
        <v>99.388540000000006</v>
      </c>
      <c r="D364" s="5">
        <v>78.410880000000006</v>
      </c>
      <c r="E364" s="5">
        <v>83.912999999999997</v>
      </c>
      <c r="F364" s="5">
        <v>72.908699999999996</v>
      </c>
      <c r="G364" s="5">
        <v>76.481499999999997</v>
      </c>
      <c r="H364" s="5">
        <v>72.197299999999998</v>
      </c>
      <c r="I364" s="5">
        <v>80.765699999999995</v>
      </c>
      <c r="J364" s="5">
        <v>82.43</v>
      </c>
      <c r="K364" s="5">
        <v>86.097399999999993</v>
      </c>
      <c r="L364" s="5">
        <v>77.908500000000004</v>
      </c>
      <c r="M364" s="5">
        <v>73.590199999999996</v>
      </c>
      <c r="N364" s="5">
        <v>71.470799999999997</v>
      </c>
      <c r="O364" s="5">
        <v>75.878699999999995</v>
      </c>
      <c r="P364" s="5">
        <v>61.4998</v>
      </c>
      <c r="Q364" s="5">
        <v>66.942300000000003</v>
      </c>
      <c r="R364" s="5">
        <v>55.629300000000001</v>
      </c>
      <c r="S364" s="5">
        <v>55.154000000000003</v>
      </c>
      <c r="T364" s="5">
        <v>53.470399999999998</v>
      </c>
      <c r="U364" s="5">
        <v>57.028399999999998</v>
      </c>
    </row>
    <row r="365" spans="1:21" x14ac:dyDescent="0.25">
      <c r="A365" t="s">
        <v>232</v>
      </c>
      <c r="B365" t="s">
        <v>8</v>
      </c>
      <c r="C365" s="5">
        <v>95.873959999999997</v>
      </c>
      <c r="D365" s="5">
        <v>62.581580000000002</v>
      </c>
      <c r="E365" s="5">
        <v>65.944699999999997</v>
      </c>
      <c r="F365" s="5">
        <v>59.218499999999999</v>
      </c>
      <c r="G365" s="5">
        <v>63.427500000000002</v>
      </c>
      <c r="H365" s="5">
        <v>65.061599999999999</v>
      </c>
      <c r="I365" s="5">
        <v>61.793399999999998</v>
      </c>
      <c r="J365" s="5">
        <v>62.581600000000002</v>
      </c>
      <c r="K365" s="5">
        <v>65.944699999999997</v>
      </c>
      <c r="L365" s="5">
        <v>59.218499999999999</v>
      </c>
      <c r="M365" s="5">
        <v>63.427500000000002</v>
      </c>
      <c r="N365" s="5">
        <v>65.061599999999999</v>
      </c>
      <c r="O365" s="5">
        <v>61.793399999999998</v>
      </c>
      <c r="P365" s="5">
        <v>43.749699999999997</v>
      </c>
      <c r="Q365" s="5">
        <v>46.906599999999997</v>
      </c>
      <c r="R365" s="5">
        <v>40.592799999999997</v>
      </c>
      <c r="S365" s="5">
        <v>47.087200000000003</v>
      </c>
      <c r="T365" s="5">
        <v>48.107900000000001</v>
      </c>
      <c r="U365" s="5">
        <v>46.066400000000002</v>
      </c>
    </row>
    <row r="366" spans="1:21" x14ac:dyDescent="0.25">
      <c r="A366" t="s">
        <v>233</v>
      </c>
      <c r="B366" t="s">
        <v>14</v>
      </c>
      <c r="C366" s="5">
        <v>92.88167</v>
      </c>
      <c r="D366" s="5">
        <v>62.300519999999999</v>
      </c>
      <c r="E366" s="5">
        <v>63.555700000000002</v>
      </c>
      <c r="F366" s="5">
        <v>61.045299999999997</v>
      </c>
      <c r="G366" s="5">
        <v>63.195700000000002</v>
      </c>
      <c r="H366" s="5">
        <v>63.617699999999999</v>
      </c>
      <c r="I366" s="5">
        <v>62.773600000000002</v>
      </c>
      <c r="J366" s="5">
        <v>62.3005</v>
      </c>
      <c r="K366" s="5">
        <v>63.555700000000002</v>
      </c>
      <c r="L366" s="5">
        <v>61.045299999999997</v>
      </c>
      <c r="M366" s="5">
        <v>63.195700000000002</v>
      </c>
      <c r="N366" s="5">
        <v>63.617699999999999</v>
      </c>
      <c r="O366" s="5">
        <v>62.773600000000002</v>
      </c>
      <c r="P366" s="5">
        <v>39.855400000000003</v>
      </c>
      <c r="Q366" s="5">
        <v>42.234400000000001</v>
      </c>
      <c r="R366" s="5">
        <v>37.476399999999998</v>
      </c>
      <c r="S366" s="5">
        <v>43.143500000000003</v>
      </c>
      <c r="T366" s="5">
        <v>43.617600000000003</v>
      </c>
      <c r="U366" s="5">
        <v>42.669400000000003</v>
      </c>
    </row>
    <row r="367" spans="1:21" x14ac:dyDescent="0.25">
      <c r="A367" t="s">
        <v>234</v>
      </c>
      <c r="B367" t="s">
        <v>19</v>
      </c>
      <c r="C367" s="5">
        <v>98.150570000000002</v>
      </c>
      <c r="D367" s="5">
        <v>74.838409999999996</v>
      </c>
      <c r="E367" s="5">
        <v>80.0899</v>
      </c>
      <c r="F367" s="5">
        <v>69.587000000000003</v>
      </c>
      <c r="G367" s="5">
        <v>73.535399999999996</v>
      </c>
      <c r="H367" s="5">
        <v>69.416200000000003</v>
      </c>
      <c r="I367" s="5">
        <v>77.654499999999999</v>
      </c>
      <c r="J367" s="5">
        <v>57.54</v>
      </c>
      <c r="K367" s="5">
        <v>57.54</v>
      </c>
      <c r="L367" s="5">
        <v>51.267200000000003</v>
      </c>
      <c r="M367" s="5">
        <v>7.2560200000000004</v>
      </c>
      <c r="N367" s="5">
        <v>8.4559800000000003</v>
      </c>
      <c r="O367" s="5">
        <v>7.2560200000000004</v>
      </c>
      <c r="P367" s="5">
        <v>57.844000000000001</v>
      </c>
      <c r="Q367" s="5">
        <v>61.264099999999999</v>
      </c>
      <c r="R367" s="5">
        <v>53.985500000000002</v>
      </c>
      <c r="S367" s="5">
        <v>49.004600000000003</v>
      </c>
      <c r="T367" s="5">
        <v>45.936100000000003</v>
      </c>
      <c r="U367" s="5">
        <v>52.741599999999998</v>
      </c>
    </row>
    <row r="368" spans="1:21" x14ac:dyDescent="0.25">
      <c r="A368" t="s">
        <v>235</v>
      </c>
      <c r="B368" t="s">
        <v>43</v>
      </c>
      <c r="C368" s="5">
        <v>98.005350000000007</v>
      </c>
      <c r="D368" s="5">
        <v>94.887720000000002</v>
      </c>
      <c r="E368" s="5">
        <v>97.809600000000003</v>
      </c>
      <c r="F368" s="5">
        <v>91.965800000000002</v>
      </c>
      <c r="G368" s="5">
        <v>90.069500000000005</v>
      </c>
      <c r="H368" s="5">
        <v>92.406199999999998</v>
      </c>
      <c r="I368" s="5">
        <v>87.732799999999997</v>
      </c>
      <c r="J368" s="5">
        <v>94.887699999999995</v>
      </c>
      <c r="K368" s="5">
        <v>97.809600000000003</v>
      </c>
      <c r="L368" s="5">
        <v>91.965800000000002</v>
      </c>
      <c r="M368" s="5">
        <v>90.069500000000005</v>
      </c>
      <c r="N368" s="5">
        <v>92.406199999999998</v>
      </c>
      <c r="O368" s="5">
        <v>87.732799999999997</v>
      </c>
      <c r="P368" s="5">
        <v>81.837199999999996</v>
      </c>
      <c r="Q368" s="5">
        <v>88.186800000000005</v>
      </c>
      <c r="R368" s="5">
        <v>75.487499999999997</v>
      </c>
      <c r="S368" s="5">
        <v>81.215599999999995</v>
      </c>
      <c r="T368" s="5">
        <v>83.745599999999996</v>
      </c>
      <c r="U368" s="5">
        <v>78.685699999999997</v>
      </c>
    </row>
    <row r="369" spans="1:45" x14ac:dyDescent="0.25">
      <c r="A369" t="s">
        <v>236</v>
      </c>
      <c r="B369" t="s">
        <v>14</v>
      </c>
      <c r="C369" s="5">
        <v>97.940799999999996</v>
      </c>
      <c r="D369" s="5">
        <v>78.393420000000006</v>
      </c>
      <c r="E369" s="5">
        <v>79.972899999999996</v>
      </c>
      <c r="F369" s="5">
        <v>76.813999999999993</v>
      </c>
      <c r="G369" s="5">
        <v>76.467100000000002</v>
      </c>
      <c r="H369" s="5">
        <v>76.977800000000002</v>
      </c>
      <c r="I369" s="5">
        <v>75.956400000000002</v>
      </c>
      <c r="J369" s="5">
        <v>78.3934</v>
      </c>
      <c r="K369" s="5">
        <v>79.972899999999996</v>
      </c>
      <c r="L369" s="5">
        <v>76.813999999999993</v>
      </c>
      <c r="M369" s="5">
        <v>76.467100000000002</v>
      </c>
      <c r="N369" s="5">
        <v>76.977800000000002</v>
      </c>
      <c r="O369" s="5">
        <v>75.956400000000002</v>
      </c>
      <c r="P369" s="5">
        <v>58.2622</v>
      </c>
      <c r="Q369" s="5">
        <v>61.74</v>
      </c>
      <c r="R369" s="5">
        <v>54.784500000000001</v>
      </c>
      <c r="S369" s="5">
        <v>61.783700000000003</v>
      </c>
      <c r="T369" s="5">
        <v>62.462699999999998</v>
      </c>
      <c r="U369" s="5">
        <v>61.104799999999997</v>
      </c>
    </row>
    <row r="370" spans="1:45" x14ac:dyDescent="0.25">
      <c r="A370" t="s">
        <v>237</v>
      </c>
      <c r="B370" t="s">
        <v>12</v>
      </c>
      <c r="C370" s="5">
        <v>65.716579999999993</v>
      </c>
      <c r="D370" s="5">
        <v>17.883510000000001</v>
      </c>
      <c r="E370" s="5">
        <v>19.898499999999999</v>
      </c>
      <c r="F370" s="5">
        <v>15.868499999999999</v>
      </c>
      <c r="G370" s="5">
        <v>7.1837400000000002</v>
      </c>
      <c r="H370" s="5">
        <v>6.9695200000000002</v>
      </c>
      <c r="I370" s="5">
        <v>7.4871499999999997</v>
      </c>
      <c r="J370" s="5">
        <v>17.883500000000002</v>
      </c>
      <c r="K370" s="5">
        <v>19.898499999999999</v>
      </c>
      <c r="L370" s="5">
        <v>15.868499999999999</v>
      </c>
      <c r="M370" s="5">
        <v>7.1837400000000002</v>
      </c>
      <c r="N370" s="5">
        <v>6.9695200000000002</v>
      </c>
      <c r="O370" s="5">
        <v>7.4871499999999997</v>
      </c>
      <c r="P370" s="5">
        <v>15.603300000000001</v>
      </c>
      <c r="Q370" s="5">
        <v>18.5733</v>
      </c>
      <c r="R370" s="5">
        <v>12.6334</v>
      </c>
      <c r="S370" s="5">
        <v>18.5839</v>
      </c>
      <c r="T370" s="5">
        <v>19.346599999999999</v>
      </c>
      <c r="U370" s="5">
        <v>17.821200000000001</v>
      </c>
    </row>
    <row r="371" spans="1:45" x14ac:dyDescent="0.25">
      <c r="A371" t="s">
        <v>238</v>
      </c>
      <c r="B371" t="s">
        <v>17</v>
      </c>
      <c r="C371" s="5">
        <v>64.158240000000006</v>
      </c>
      <c r="D371" s="5">
        <v>7.0509500000000003</v>
      </c>
      <c r="E371" s="5">
        <v>7.8447800000000001</v>
      </c>
      <c r="F371" s="5">
        <v>6.2571199999999996</v>
      </c>
      <c r="G371" s="5">
        <v>17.6328</v>
      </c>
      <c r="H371" s="5">
        <v>18.971699999999998</v>
      </c>
      <c r="I371" s="5">
        <v>16.293800000000001</v>
      </c>
      <c r="J371" s="5">
        <v>4.66</v>
      </c>
      <c r="K371" s="5">
        <v>4.5852599999999999</v>
      </c>
      <c r="L371" s="5">
        <v>4.66</v>
      </c>
      <c r="M371" s="5">
        <v>3.8874599999999999</v>
      </c>
      <c r="N371" s="5">
        <v>4.9074200000000001</v>
      </c>
      <c r="O371" s="5">
        <v>2.8447499999999999</v>
      </c>
      <c r="P371" s="5">
        <v>4.0526999999999997</v>
      </c>
      <c r="Q371" s="5">
        <v>4.6399699999999999</v>
      </c>
      <c r="R371" s="5">
        <v>3.4654199999999999</v>
      </c>
      <c r="S371" s="5">
        <v>6.8867700000000003</v>
      </c>
      <c r="T371" s="5">
        <v>7.2516999999999996</v>
      </c>
      <c r="U371" s="5">
        <v>6.5218400000000001</v>
      </c>
    </row>
    <row r="372" spans="1:45" x14ac:dyDescent="0.25">
      <c r="A372" t="s">
        <v>239</v>
      </c>
      <c r="B372" t="s">
        <v>17</v>
      </c>
      <c r="C372" s="5">
        <v>83.136930000000007</v>
      </c>
      <c r="D372" s="5">
        <v>25.169540000000001</v>
      </c>
      <c r="E372" s="5">
        <v>28.0032</v>
      </c>
      <c r="F372" s="5">
        <v>22.335799999999999</v>
      </c>
      <c r="G372" s="5">
        <v>32.5747</v>
      </c>
      <c r="H372" s="5">
        <v>35.048299999999998</v>
      </c>
      <c r="I372" s="5">
        <v>30.101199999999999</v>
      </c>
      <c r="J372" s="5">
        <v>19.809999999999999</v>
      </c>
      <c r="K372" s="5">
        <v>19.659700000000001</v>
      </c>
      <c r="L372" s="35">
        <v>19.809999999999999</v>
      </c>
      <c r="M372" s="5">
        <v>29.403199999999998</v>
      </c>
      <c r="N372" s="5">
        <v>31.483799999999999</v>
      </c>
      <c r="O372" s="5">
        <v>29.0367</v>
      </c>
      <c r="P372" s="5">
        <v>18.747299999999999</v>
      </c>
      <c r="Q372" s="5">
        <v>21.463899999999999</v>
      </c>
      <c r="R372" s="5">
        <v>16.0306</v>
      </c>
      <c r="S372" s="5">
        <v>21.767700000000001</v>
      </c>
      <c r="T372" s="5">
        <v>22.921199999999999</v>
      </c>
      <c r="U372" s="5">
        <v>20.6142</v>
      </c>
    </row>
    <row r="373" spans="1:45" x14ac:dyDescent="0.25">
      <c r="A373" s="1" t="s">
        <v>293</v>
      </c>
      <c r="C373" s="3"/>
      <c r="D373" s="5"/>
      <c r="E373" s="5"/>
      <c r="AM373" s="26"/>
      <c r="AN373" s="26"/>
    </row>
    <row r="374" spans="1:45" x14ac:dyDescent="0.25">
      <c r="A374" s="16" t="s">
        <v>2</v>
      </c>
      <c r="B374" s="2" t="s">
        <v>292</v>
      </c>
      <c r="C374" s="3" t="s">
        <v>292</v>
      </c>
      <c r="D374" s="2" t="s">
        <v>292</v>
      </c>
      <c r="E374" s="3" t="s">
        <v>292</v>
      </c>
      <c r="F374" s="2" t="s">
        <v>292</v>
      </c>
      <c r="G374" s="3" t="s">
        <v>292</v>
      </c>
      <c r="H374" s="2" t="s">
        <v>292</v>
      </c>
      <c r="I374" s="3" t="s">
        <v>292</v>
      </c>
      <c r="J374" s="2" t="s">
        <v>292</v>
      </c>
      <c r="K374" s="3" t="s">
        <v>292</v>
      </c>
      <c r="L374" s="2" t="s">
        <v>292</v>
      </c>
      <c r="M374" s="3" t="s">
        <v>292</v>
      </c>
      <c r="N374" s="2" t="s">
        <v>292</v>
      </c>
      <c r="O374" s="3" t="s">
        <v>292</v>
      </c>
      <c r="P374" s="2" t="s">
        <v>292</v>
      </c>
      <c r="Q374" s="3" t="s">
        <v>292</v>
      </c>
      <c r="R374" s="2" t="s">
        <v>292</v>
      </c>
      <c r="S374" s="3" t="s">
        <v>292</v>
      </c>
      <c r="T374" s="2" t="s">
        <v>240</v>
      </c>
      <c r="U374" s="3" t="s">
        <v>240</v>
      </c>
      <c r="V374" s="2" t="s">
        <v>240</v>
      </c>
      <c r="W374" s="2" t="s">
        <v>240</v>
      </c>
      <c r="X374" s="3" t="s">
        <v>240</v>
      </c>
      <c r="Y374" s="2" t="s">
        <v>240</v>
      </c>
      <c r="Z374" s="2" t="s">
        <v>240</v>
      </c>
      <c r="AA374" s="3" t="s">
        <v>240</v>
      </c>
      <c r="AB374" s="2" t="s">
        <v>240</v>
      </c>
      <c r="AC374" s="2" t="s">
        <v>240</v>
      </c>
      <c r="AD374" s="3" t="s">
        <v>240</v>
      </c>
      <c r="AE374" s="2" t="s">
        <v>240</v>
      </c>
      <c r="AF374" s="2" t="s">
        <v>240</v>
      </c>
      <c r="AG374" s="3" t="s">
        <v>240</v>
      </c>
      <c r="AH374" s="2" t="s">
        <v>240</v>
      </c>
      <c r="AI374" s="2" t="s">
        <v>240</v>
      </c>
      <c r="AJ374" s="3" t="s">
        <v>240</v>
      </c>
      <c r="AK374" s="2" t="s">
        <v>240</v>
      </c>
      <c r="AM374" s="27" t="s">
        <v>300</v>
      </c>
    </row>
    <row r="375" spans="1:45" x14ac:dyDescent="0.25">
      <c r="A375" s="16" t="s">
        <v>294</v>
      </c>
      <c r="B375" s="2">
        <v>1</v>
      </c>
      <c r="C375" s="3">
        <v>1</v>
      </c>
      <c r="D375" s="2">
        <v>1</v>
      </c>
      <c r="E375" s="3">
        <v>1</v>
      </c>
      <c r="F375" s="2">
        <v>1</v>
      </c>
      <c r="G375" s="3">
        <v>1</v>
      </c>
      <c r="H375" s="2">
        <v>1</v>
      </c>
      <c r="I375" s="3">
        <v>1</v>
      </c>
      <c r="J375" s="2">
        <v>1</v>
      </c>
      <c r="K375" s="3">
        <v>1</v>
      </c>
      <c r="L375" s="2">
        <v>1</v>
      </c>
      <c r="M375" s="3">
        <v>1</v>
      </c>
      <c r="N375" s="2">
        <v>1</v>
      </c>
      <c r="O375" s="3">
        <v>1</v>
      </c>
      <c r="P375" s="2">
        <v>1</v>
      </c>
      <c r="Q375" s="3">
        <v>1</v>
      </c>
      <c r="R375" s="2">
        <v>1</v>
      </c>
      <c r="S375" s="3">
        <v>1</v>
      </c>
      <c r="T375" s="2">
        <v>1</v>
      </c>
      <c r="U375" s="3">
        <v>1</v>
      </c>
      <c r="V375" s="2">
        <v>1</v>
      </c>
      <c r="W375" s="3">
        <v>1</v>
      </c>
      <c r="X375" s="2">
        <v>1</v>
      </c>
      <c r="Y375" s="3">
        <v>1</v>
      </c>
      <c r="Z375" s="2">
        <v>1</v>
      </c>
      <c r="AA375" s="3">
        <v>1</v>
      </c>
      <c r="AB375" s="2">
        <v>1</v>
      </c>
      <c r="AC375" s="3">
        <v>1</v>
      </c>
      <c r="AD375" s="2">
        <v>1</v>
      </c>
      <c r="AE375" s="3">
        <v>1</v>
      </c>
      <c r="AF375" s="2">
        <v>1</v>
      </c>
      <c r="AG375" s="3">
        <v>1</v>
      </c>
      <c r="AH375" s="2">
        <v>1</v>
      </c>
      <c r="AI375" s="3">
        <v>1</v>
      </c>
      <c r="AJ375" s="2">
        <v>1</v>
      </c>
      <c r="AK375" s="3">
        <v>1</v>
      </c>
    </row>
    <row r="376" spans="1:45" x14ac:dyDescent="0.25">
      <c r="A376" t="s">
        <v>291</v>
      </c>
      <c r="B376" s="26">
        <v>2015</v>
      </c>
      <c r="C376" s="3">
        <v>2020</v>
      </c>
      <c r="D376" s="26">
        <v>2025</v>
      </c>
      <c r="E376" s="26">
        <v>2030</v>
      </c>
      <c r="F376" s="3">
        <v>2035</v>
      </c>
      <c r="G376" s="26">
        <v>2040</v>
      </c>
      <c r="H376" s="26">
        <v>2045</v>
      </c>
      <c r="I376" s="3">
        <v>2050</v>
      </c>
      <c r="J376" s="26">
        <v>2055</v>
      </c>
      <c r="K376" s="26">
        <v>2060</v>
      </c>
      <c r="L376" s="3">
        <v>2065</v>
      </c>
      <c r="M376" s="26">
        <v>2070</v>
      </c>
      <c r="N376" s="26">
        <v>2075</v>
      </c>
      <c r="O376" s="3">
        <v>2080</v>
      </c>
      <c r="P376" s="26">
        <v>2085</v>
      </c>
      <c r="Q376" s="26">
        <v>2090</v>
      </c>
      <c r="R376" s="3">
        <v>2095</v>
      </c>
      <c r="S376" s="26">
        <v>2100</v>
      </c>
      <c r="T376" s="26">
        <v>2015</v>
      </c>
      <c r="U376" s="3">
        <v>2020</v>
      </c>
      <c r="V376" s="26">
        <v>2025</v>
      </c>
      <c r="W376" s="26">
        <v>2030</v>
      </c>
      <c r="X376" s="3">
        <v>2035</v>
      </c>
      <c r="Y376" s="26">
        <v>2040</v>
      </c>
      <c r="Z376" s="26">
        <v>2045</v>
      </c>
      <c r="AA376" s="3">
        <v>2050</v>
      </c>
      <c r="AB376" s="26">
        <v>2055</v>
      </c>
      <c r="AC376" s="26">
        <v>2060</v>
      </c>
      <c r="AD376" s="3">
        <v>2065</v>
      </c>
      <c r="AE376" s="26">
        <v>2070</v>
      </c>
      <c r="AF376" s="26">
        <v>2075</v>
      </c>
      <c r="AG376" s="3">
        <v>2080</v>
      </c>
      <c r="AH376" s="26">
        <v>2085</v>
      </c>
      <c r="AI376" s="26">
        <v>2090</v>
      </c>
      <c r="AJ376" s="3">
        <v>2095</v>
      </c>
      <c r="AK376" s="26">
        <v>2100</v>
      </c>
      <c r="AM376" s="10">
        <f>MATCH(F62,B376:S376)</f>
        <v>13</v>
      </c>
    </row>
    <row r="377" spans="1:45" x14ac:dyDescent="0.25">
      <c r="A377" t="s">
        <v>295</v>
      </c>
      <c r="B377" s="15">
        <f>B376^2</f>
        <v>4060225</v>
      </c>
      <c r="C377" s="15">
        <f t="shared" ref="C377:AK377" si="5">C376^2</f>
        <v>4080400</v>
      </c>
      <c r="D377" s="15">
        <f t="shared" si="5"/>
        <v>4100625</v>
      </c>
      <c r="E377" s="15">
        <f t="shared" si="5"/>
        <v>4120900</v>
      </c>
      <c r="F377" s="15">
        <f t="shared" si="5"/>
        <v>4141225</v>
      </c>
      <c r="G377" s="15">
        <f t="shared" si="5"/>
        <v>4161600</v>
      </c>
      <c r="H377" s="15">
        <f t="shared" si="5"/>
        <v>4182025</v>
      </c>
      <c r="I377" s="15">
        <f t="shared" si="5"/>
        <v>4202500</v>
      </c>
      <c r="J377" s="15">
        <f t="shared" si="5"/>
        <v>4223025</v>
      </c>
      <c r="K377" s="15">
        <f t="shared" si="5"/>
        <v>4243600</v>
      </c>
      <c r="L377" s="15">
        <f t="shared" si="5"/>
        <v>4264225</v>
      </c>
      <c r="M377" s="15">
        <f t="shared" si="5"/>
        <v>4284900</v>
      </c>
      <c r="N377" s="15">
        <f t="shared" si="5"/>
        <v>4305625</v>
      </c>
      <c r="O377" s="15">
        <f t="shared" si="5"/>
        <v>4326400</v>
      </c>
      <c r="P377" s="15">
        <f t="shared" si="5"/>
        <v>4347225</v>
      </c>
      <c r="Q377" s="15">
        <f t="shared" si="5"/>
        <v>4368100</v>
      </c>
      <c r="R377" s="15">
        <f t="shared" si="5"/>
        <v>4389025</v>
      </c>
      <c r="S377" s="15">
        <f t="shared" si="5"/>
        <v>4410000</v>
      </c>
      <c r="T377" s="15">
        <f t="shared" si="5"/>
        <v>4060225</v>
      </c>
      <c r="U377" s="15">
        <f t="shared" si="5"/>
        <v>4080400</v>
      </c>
      <c r="V377" s="15">
        <f t="shared" si="5"/>
        <v>4100625</v>
      </c>
      <c r="W377" s="15">
        <f t="shared" si="5"/>
        <v>4120900</v>
      </c>
      <c r="X377" s="15">
        <f t="shared" si="5"/>
        <v>4141225</v>
      </c>
      <c r="Y377" s="15">
        <f t="shared" si="5"/>
        <v>4161600</v>
      </c>
      <c r="Z377" s="15">
        <f t="shared" si="5"/>
        <v>4182025</v>
      </c>
      <c r="AA377" s="15">
        <f t="shared" si="5"/>
        <v>4202500</v>
      </c>
      <c r="AB377" s="15">
        <f t="shared" si="5"/>
        <v>4223025</v>
      </c>
      <c r="AC377" s="15">
        <f t="shared" si="5"/>
        <v>4243600</v>
      </c>
      <c r="AD377" s="15">
        <f t="shared" si="5"/>
        <v>4264225</v>
      </c>
      <c r="AE377" s="15">
        <f t="shared" si="5"/>
        <v>4284900</v>
      </c>
      <c r="AF377" s="15">
        <f t="shared" si="5"/>
        <v>4305625</v>
      </c>
      <c r="AG377" s="15">
        <f t="shared" si="5"/>
        <v>4326400</v>
      </c>
      <c r="AH377" s="15">
        <f t="shared" si="5"/>
        <v>4347225</v>
      </c>
      <c r="AI377" s="15">
        <f t="shared" si="5"/>
        <v>4368100</v>
      </c>
      <c r="AJ377" s="15">
        <f t="shared" si="5"/>
        <v>4389025</v>
      </c>
      <c r="AK377" s="15">
        <f t="shared" si="5"/>
        <v>4410000</v>
      </c>
    </row>
    <row r="378" spans="1:45" x14ac:dyDescent="0.25">
      <c r="A378" t="s">
        <v>7</v>
      </c>
      <c r="B378" s="26">
        <v>2524</v>
      </c>
      <c r="C378" s="3">
        <v>2642</v>
      </c>
      <c r="D378" s="26">
        <v>2733</v>
      </c>
      <c r="E378" s="26">
        <v>2807</v>
      </c>
      <c r="F378" s="26">
        <v>2850</v>
      </c>
      <c r="G378" s="26">
        <v>2866</v>
      </c>
      <c r="H378" s="26">
        <v>2852</v>
      </c>
      <c r="I378" s="26">
        <v>2807</v>
      </c>
      <c r="J378" s="26">
        <v>2734</v>
      </c>
      <c r="K378" s="26">
        <v>2656</v>
      </c>
      <c r="L378" s="26">
        <v>2570</v>
      </c>
      <c r="M378" s="26">
        <v>2473</v>
      </c>
      <c r="N378" s="26">
        <v>2372</v>
      </c>
      <c r="O378" s="26">
        <v>2274</v>
      </c>
      <c r="P378" s="26">
        <v>2180</v>
      </c>
      <c r="Q378" s="26">
        <v>2090</v>
      </c>
      <c r="R378" s="26">
        <v>2004</v>
      </c>
      <c r="S378" s="26">
        <v>1920</v>
      </c>
      <c r="T378">
        <v>2650</v>
      </c>
      <c r="U378">
        <v>2775</v>
      </c>
      <c r="V378">
        <v>2871</v>
      </c>
      <c r="W378">
        <v>2949</v>
      </c>
      <c r="X378">
        <v>2994</v>
      </c>
      <c r="Y378">
        <v>3010</v>
      </c>
      <c r="Z378">
        <v>2996</v>
      </c>
      <c r="AA378">
        <v>2949</v>
      </c>
      <c r="AB378">
        <v>2874</v>
      </c>
      <c r="AC378">
        <v>2794</v>
      </c>
      <c r="AD378">
        <v>2706</v>
      </c>
      <c r="AE378">
        <v>2606</v>
      </c>
      <c r="AF378">
        <v>2502</v>
      </c>
      <c r="AG378">
        <v>2401</v>
      </c>
      <c r="AH378">
        <v>2303</v>
      </c>
      <c r="AI378">
        <v>2211</v>
      </c>
      <c r="AJ378">
        <v>2121</v>
      </c>
      <c r="AK378">
        <v>2034</v>
      </c>
      <c r="AM378" s="31">
        <f t="array" aca="1" ref="AM378:AO378" ca="1">TRANSPOSE(MMULT(MINVERSE(MMULT(OFFSET(A$375,0,1,3,AM$376),TRANSPOSE(OFFSET(A$375,0,1,3,AM$376)))),MMULT(OFFSET(A$375,0,1,3,AM$376),TRANSPOSE(OFFSET(A378,0,1,1,AM$376)))))</f>
        <v>-1849133.8329467773</v>
      </c>
      <c r="AN378" s="30">
        <f ca="1"/>
        <v>1814.685332596302</v>
      </c>
      <c r="AO378" s="29">
        <f ca="1"/>
        <v>-0.44453549331228714</v>
      </c>
      <c r="AQ378" s="31">
        <f t="array" aca="1" ref="AQ378:AS378" ca="1">TRANSPOSE(MMULT(MINVERSE(MMULT(OFFSET(A$375,0,1+18,3,AM$376),TRANSPOSE(OFFSET(A$375,0,1+18,3,AM$376)))),MMULT(OFFSET(A$375,0,1+18,3,AM$376),TRANSPOSE(OFFSET(A378,0,1+18,1,AM$376)))))</f>
        <v>-1921504.0184326172</v>
      </c>
      <c r="AR378" s="30">
        <f ca="1"/>
        <v>1885.6102122664452</v>
      </c>
      <c r="AS378" s="29">
        <f ca="1"/>
        <v>-0.46187815177836455</v>
      </c>
    </row>
    <row r="379" spans="1:45" x14ac:dyDescent="0.25">
      <c r="A379" t="s">
        <v>9</v>
      </c>
      <c r="B379" s="26">
        <v>79</v>
      </c>
      <c r="C379" s="3">
        <v>80</v>
      </c>
      <c r="D379" s="26">
        <v>78</v>
      </c>
      <c r="E379" s="26">
        <v>72</v>
      </c>
      <c r="F379" s="26">
        <v>63</v>
      </c>
      <c r="G379" s="26">
        <v>54</v>
      </c>
      <c r="H379" s="26">
        <v>49</v>
      </c>
      <c r="I379" s="26">
        <v>47</v>
      </c>
      <c r="J379" s="26">
        <v>45</v>
      </c>
      <c r="K379" s="26">
        <v>41</v>
      </c>
      <c r="L379" s="26">
        <v>37</v>
      </c>
      <c r="M379" s="26">
        <v>33</v>
      </c>
      <c r="N379" s="26">
        <v>30</v>
      </c>
      <c r="O379" s="26">
        <v>27</v>
      </c>
      <c r="P379" s="26">
        <v>25</v>
      </c>
      <c r="Q379" s="26">
        <v>23</v>
      </c>
      <c r="R379" s="26">
        <v>20</v>
      </c>
      <c r="S379" s="26">
        <v>17</v>
      </c>
      <c r="T379">
        <v>88</v>
      </c>
      <c r="U379">
        <v>88</v>
      </c>
      <c r="V379">
        <v>85</v>
      </c>
      <c r="W379">
        <v>78</v>
      </c>
      <c r="X379">
        <v>68</v>
      </c>
      <c r="Y379">
        <v>58</v>
      </c>
      <c r="Z379">
        <v>53</v>
      </c>
      <c r="AA379">
        <v>50</v>
      </c>
      <c r="AB379">
        <v>48</v>
      </c>
      <c r="AC379">
        <v>44</v>
      </c>
      <c r="AD379">
        <v>40</v>
      </c>
      <c r="AE379">
        <v>35</v>
      </c>
      <c r="AF379">
        <v>32</v>
      </c>
      <c r="AG379">
        <v>29</v>
      </c>
      <c r="AH379">
        <v>27</v>
      </c>
      <c r="AI379">
        <v>24</v>
      </c>
      <c r="AJ379">
        <v>22</v>
      </c>
      <c r="AK379">
        <v>19</v>
      </c>
      <c r="AM379" s="31">
        <f t="array" aca="1" ref="AM379:AO379" ca="1">TRANSPOSE(MMULT(MINVERSE(MMULT(OFFSET(A$375,0,1,3,AM$376),TRANSPOSE(OFFSET(A$375,0,1,3,AM$376)))),MMULT(OFFSET(A$375,0,1,3,AM$376),TRANSPOSE(OFFSET(A379,0,1,1,AM$376)))))</f>
        <v>20883.274066925049</v>
      </c>
      <c r="AN379" s="30">
        <f ca="1"/>
        <v>-19.461040277034044</v>
      </c>
      <c r="AO379" s="29">
        <f ca="1"/>
        <v>4.5354648568718403E-3</v>
      </c>
      <c r="AQ379" s="31">
        <f t="array" aca="1" ref="AQ379:AS379" ca="1">TRANSPOSE(MMULT(MINVERSE(MMULT(OFFSET(A$375,0,1+18,3,AM$376),TRANSPOSE(OFFSET(A$375,0,1+18,3,AM$376)))),MMULT(OFFSET(A$375,0,1+18,3,AM$376),TRANSPOSE(OFFSET(A379,0,1+18,1,AM$376)))))</f>
        <v>29472.027870178223</v>
      </c>
      <c r="AR379" s="30">
        <f ca="1"/>
        <v>-27.744956905022264</v>
      </c>
      <c r="AS379" s="29">
        <f ca="1"/>
        <v>6.5334669884578034E-3</v>
      </c>
    </row>
    <row r="380" spans="1:45" x14ac:dyDescent="0.25">
      <c r="A380" t="s">
        <v>11</v>
      </c>
      <c r="B380" s="26">
        <v>1986</v>
      </c>
      <c r="C380" s="3">
        <v>2269</v>
      </c>
      <c r="D380" s="26">
        <v>2460</v>
      </c>
      <c r="E380" s="26">
        <v>2233</v>
      </c>
      <c r="F380" s="26">
        <v>2022</v>
      </c>
      <c r="G380" s="26">
        <v>1942</v>
      </c>
      <c r="H380" s="26">
        <v>2017</v>
      </c>
      <c r="I380" s="26">
        <v>2147</v>
      </c>
      <c r="J380" s="26">
        <v>2209</v>
      </c>
      <c r="K380" s="26">
        <v>2158</v>
      </c>
      <c r="L380" s="26">
        <v>2043</v>
      </c>
      <c r="M380" s="26">
        <v>1948</v>
      </c>
      <c r="N380" s="26">
        <v>1910</v>
      </c>
      <c r="O380" s="26">
        <v>1922</v>
      </c>
      <c r="P380" s="26">
        <v>1935</v>
      </c>
      <c r="Q380" s="26">
        <v>1910</v>
      </c>
      <c r="R380" s="26">
        <v>1849</v>
      </c>
      <c r="S380" s="26">
        <v>1778</v>
      </c>
      <c r="T380">
        <v>2075</v>
      </c>
      <c r="U380">
        <v>2367</v>
      </c>
      <c r="V380">
        <v>2564</v>
      </c>
      <c r="W380">
        <v>2328</v>
      </c>
      <c r="X380">
        <v>2110</v>
      </c>
      <c r="Y380">
        <v>2029</v>
      </c>
      <c r="Z380">
        <v>2108</v>
      </c>
      <c r="AA380">
        <v>2246</v>
      </c>
      <c r="AB380">
        <v>2313</v>
      </c>
      <c r="AC380">
        <v>2261</v>
      </c>
      <c r="AD380">
        <v>2141</v>
      </c>
      <c r="AE380">
        <v>2043</v>
      </c>
      <c r="AF380">
        <v>2004</v>
      </c>
      <c r="AG380">
        <v>2016</v>
      </c>
      <c r="AH380">
        <v>2031</v>
      </c>
      <c r="AI380">
        <v>2005</v>
      </c>
      <c r="AJ380">
        <v>1940</v>
      </c>
      <c r="AK380">
        <v>1866</v>
      </c>
      <c r="AM380" s="31">
        <f t="array" aca="1" ref="AM380:AO380" ca="1">TRANSPOSE(MMULT(MINVERSE(MMULT(OFFSET(A$375,0,1,3,AM$376),TRANSPOSE(OFFSET(A$375,0,1,3,AM$376)))),MMULT(OFFSET(A$375,0,1,3,AM$376),TRANSPOSE(OFFSET(A380,0,1,1,AM$376)))))</f>
        <v>-370882.18414306641</v>
      </c>
      <c r="AN380" s="30">
        <f ca="1"/>
        <v>368.51800566911697</v>
      </c>
      <c r="AO380" s="29">
        <f ca="1"/>
        <v>-9.1008996809250675E-2</v>
      </c>
      <c r="AQ380" s="31">
        <f t="array" aca="1" ref="AQ380:AS380" ca="1">TRANSPOSE(MMULT(MINVERSE(MMULT(OFFSET(A$375,0,1+18,3,AM$376),TRANSPOSE(OFFSET(A$375,0,1+18,3,AM$376)))),MMULT(OFFSET(A$375,0,1+18,3,AM$376),TRANSPOSE(OFFSET(A380,0,1+18,1,AM$376)))))</f>
        <v>-375012.95074462891</v>
      </c>
      <c r="AR380" s="30">
        <f ca="1"/>
        <v>372.58703690767288</v>
      </c>
      <c r="AS380" s="29">
        <f ca="1"/>
        <v>-9.1988017826224677E-2</v>
      </c>
    </row>
    <row r="381" spans="1:45" x14ac:dyDescent="0.25">
      <c r="A381" t="s">
        <v>13</v>
      </c>
      <c r="B381" s="26">
        <v>3</v>
      </c>
      <c r="C381" s="3">
        <v>3</v>
      </c>
      <c r="D381" s="26">
        <v>3</v>
      </c>
      <c r="E381" s="26">
        <v>3</v>
      </c>
      <c r="F381" s="26">
        <v>3</v>
      </c>
      <c r="G381" s="26">
        <v>3</v>
      </c>
      <c r="H381" s="26">
        <v>3</v>
      </c>
      <c r="I381" s="26">
        <v>4</v>
      </c>
      <c r="J381" s="26">
        <v>4</v>
      </c>
      <c r="K381" s="26">
        <v>4</v>
      </c>
      <c r="L381" s="26">
        <v>4</v>
      </c>
      <c r="M381" s="26">
        <v>4</v>
      </c>
      <c r="N381" s="26">
        <v>4</v>
      </c>
      <c r="O381" s="26">
        <v>4</v>
      </c>
      <c r="P381" s="26">
        <v>4</v>
      </c>
      <c r="Q381" s="26">
        <v>4</v>
      </c>
      <c r="R381" s="26">
        <v>4</v>
      </c>
      <c r="S381" s="26">
        <v>4</v>
      </c>
      <c r="T381">
        <v>3</v>
      </c>
      <c r="U381">
        <v>3</v>
      </c>
      <c r="V381">
        <v>3</v>
      </c>
      <c r="W381">
        <v>3</v>
      </c>
      <c r="X381">
        <v>3</v>
      </c>
      <c r="Y381">
        <v>3</v>
      </c>
      <c r="Z381">
        <v>3</v>
      </c>
      <c r="AA381">
        <v>4</v>
      </c>
      <c r="AB381">
        <v>4</v>
      </c>
      <c r="AC381">
        <v>4</v>
      </c>
      <c r="AD381">
        <v>4</v>
      </c>
      <c r="AE381">
        <v>4</v>
      </c>
      <c r="AF381">
        <v>4</v>
      </c>
      <c r="AG381">
        <v>4</v>
      </c>
      <c r="AH381">
        <v>4</v>
      </c>
      <c r="AI381">
        <v>4</v>
      </c>
      <c r="AJ381">
        <v>4</v>
      </c>
      <c r="AK381">
        <v>4</v>
      </c>
      <c r="AM381" s="31">
        <f t="array" aca="1" ref="AM381:AO381" ca="1">TRANSPOSE(MMULT(MINVERSE(MMULT(OFFSET(A$375,0,1,3,AM$376),TRANSPOSE(OFFSET(A$375,0,1,3,AM$376)))),MMULT(OFFSET(A$375,0,1,3,AM$376),TRANSPOSE(OFFSET(A381,0,1,1,AM$376)))))</f>
        <v>541.11891651153564</v>
      </c>
      <c r="AN381" s="30">
        <f ca="1"/>
        <v>-0.54895108367782086</v>
      </c>
      <c r="AO381" s="29">
        <f ca="1"/>
        <v>1.3986014840838834E-4</v>
      </c>
      <c r="AQ381" s="31">
        <f t="array" aca="1" ref="AQ381:AS381" ca="1">TRANSPOSE(MMULT(MINVERSE(MMULT(OFFSET(A$375,0,1+18,3,AM$376),TRANSPOSE(OFFSET(A$375,0,1+18,3,AM$376)))),MMULT(OFFSET(A$375,0,1+18,3,AM$376),TRANSPOSE(OFFSET(A381,0,1+18,1,AM$376)))))</f>
        <v>541.11891651153564</v>
      </c>
      <c r="AR381" s="30">
        <f ca="1"/>
        <v>-0.54895108367782086</v>
      </c>
      <c r="AS381" s="29">
        <f ca="1"/>
        <v>1.3986014840838834E-4</v>
      </c>
    </row>
    <row r="382" spans="1:45" x14ac:dyDescent="0.25">
      <c r="A382" t="s">
        <v>15</v>
      </c>
      <c r="B382" s="26">
        <v>4</v>
      </c>
      <c r="C382" s="3">
        <v>4</v>
      </c>
      <c r="D382" s="26">
        <v>4</v>
      </c>
      <c r="E382" s="26">
        <v>4</v>
      </c>
      <c r="F382" s="26">
        <v>4</v>
      </c>
      <c r="G382" s="26">
        <v>4</v>
      </c>
      <c r="H382" s="26">
        <v>4</v>
      </c>
      <c r="I382" s="26">
        <v>4</v>
      </c>
      <c r="J382" s="26">
        <v>4</v>
      </c>
      <c r="K382" s="26">
        <v>4</v>
      </c>
      <c r="L382" s="26">
        <v>4</v>
      </c>
      <c r="M382" s="26">
        <v>4</v>
      </c>
      <c r="N382" s="26">
        <v>4</v>
      </c>
      <c r="O382" s="26">
        <v>4</v>
      </c>
      <c r="P382" s="26">
        <v>4</v>
      </c>
      <c r="Q382" s="26">
        <v>4</v>
      </c>
      <c r="R382" s="26">
        <v>4</v>
      </c>
      <c r="S382" s="26">
        <v>4</v>
      </c>
      <c r="T382">
        <v>4</v>
      </c>
      <c r="U382">
        <v>4</v>
      </c>
      <c r="V382">
        <v>4</v>
      </c>
      <c r="W382">
        <v>4</v>
      </c>
      <c r="X382">
        <v>4</v>
      </c>
      <c r="Y382">
        <v>4</v>
      </c>
      <c r="Z382">
        <v>4</v>
      </c>
      <c r="AA382">
        <v>4</v>
      </c>
      <c r="AB382">
        <v>4</v>
      </c>
      <c r="AC382">
        <v>4</v>
      </c>
      <c r="AD382">
        <v>4</v>
      </c>
      <c r="AE382">
        <v>4</v>
      </c>
      <c r="AF382">
        <v>4</v>
      </c>
      <c r="AG382">
        <v>4</v>
      </c>
      <c r="AH382">
        <v>4</v>
      </c>
      <c r="AI382">
        <v>4</v>
      </c>
      <c r="AJ382">
        <v>4</v>
      </c>
      <c r="AK382">
        <v>4</v>
      </c>
      <c r="AM382" s="31">
        <f t="array" aca="1" ref="AM382:AO382" ca="1">TRANSPOSE(MMULT(MINVERSE(MMULT(OFFSET(A$375,0,1,3,AM$376),TRANSPOSE(OFFSET(A$375,0,1,3,AM$376)))),MMULT(OFFSET(A$375,0,1,3,AM$376),TRANSPOSE(OFFSET(A382,0,1,1,AM$376)))))</f>
        <v>4</v>
      </c>
      <c r="AN382" s="30">
        <f ca="1"/>
        <v>-1.1641532182693481E-10</v>
      </c>
      <c r="AO382" s="29">
        <f ca="1"/>
        <v>5.6843418860808015E-14</v>
      </c>
      <c r="AQ382" s="31">
        <f t="array" aca="1" ref="AQ382:AS382" ca="1">TRANSPOSE(MMULT(MINVERSE(MMULT(OFFSET(A$375,0,1+18,3,AM$376),TRANSPOSE(OFFSET(A$375,0,1+18,3,AM$376)))),MMULT(OFFSET(A$375,0,1+18,3,AM$376),TRANSPOSE(OFFSET(A382,0,1+18,1,AM$376)))))</f>
        <v>4</v>
      </c>
      <c r="AR382" s="30">
        <f ca="1"/>
        <v>-1.1641532182693481E-10</v>
      </c>
      <c r="AS382" s="29">
        <f ca="1"/>
        <v>5.6843418860808015E-14</v>
      </c>
    </row>
    <row r="383" spans="1:45" x14ac:dyDescent="0.25">
      <c r="A383" t="s">
        <v>16</v>
      </c>
      <c r="B383" s="26">
        <v>2299</v>
      </c>
      <c r="C383" s="3">
        <v>2536</v>
      </c>
      <c r="D383" s="26">
        <v>2831</v>
      </c>
      <c r="E383" s="26">
        <v>3194</v>
      </c>
      <c r="F383" s="26">
        <v>3612</v>
      </c>
      <c r="G383" s="26">
        <v>4050</v>
      </c>
      <c r="H383" s="26">
        <v>4476</v>
      </c>
      <c r="I383" s="26">
        <v>4904</v>
      </c>
      <c r="J383" s="26">
        <v>5309</v>
      </c>
      <c r="K383" s="26">
        <v>5714</v>
      </c>
      <c r="L383" s="26">
        <v>6120</v>
      </c>
      <c r="M383" s="26">
        <v>6521</v>
      </c>
      <c r="N383" s="26">
        <v>6888</v>
      </c>
      <c r="O383" s="26">
        <v>7239</v>
      </c>
      <c r="P383" s="26">
        <v>7550</v>
      </c>
      <c r="Q383" s="26">
        <v>7823</v>
      </c>
      <c r="R383" s="26">
        <v>8102</v>
      </c>
      <c r="S383" s="26">
        <v>8336</v>
      </c>
      <c r="T383">
        <v>2316</v>
      </c>
      <c r="U383">
        <v>2568</v>
      </c>
      <c r="V383">
        <v>2875</v>
      </c>
      <c r="W383">
        <v>3244</v>
      </c>
      <c r="X383">
        <v>3666</v>
      </c>
      <c r="Y383">
        <v>4108</v>
      </c>
      <c r="Z383">
        <v>4538</v>
      </c>
      <c r="AA383">
        <v>4970</v>
      </c>
      <c r="AB383">
        <v>5380</v>
      </c>
      <c r="AC383">
        <v>5790</v>
      </c>
      <c r="AD383">
        <v>6202</v>
      </c>
      <c r="AE383">
        <v>6611</v>
      </c>
      <c r="AF383">
        <v>6987</v>
      </c>
      <c r="AG383">
        <v>7350</v>
      </c>
      <c r="AH383">
        <v>7674</v>
      </c>
      <c r="AI383">
        <v>7959</v>
      </c>
      <c r="AJ383">
        <v>8253</v>
      </c>
      <c r="AK383">
        <v>8501</v>
      </c>
      <c r="AM383" s="31">
        <f t="array" aca="1" ref="AM383:AO383" ca="1">TRANSPOSE(MMULT(MINVERSE(MMULT(OFFSET(A$375,0,1,3,AM$376),TRANSPOSE(OFFSET(A$375,0,1,3,AM$376)))),MMULT(OFFSET(A$375,0,1,3,AM$376),TRANSPOSE(OFFSET(A383,0,1,1,AM$376)))))</f>
        <v>412139.21252441406</v>
      </c>
      <c r="AN383" s="30">
        <f ca="1"/>
        <v>-478.30502235889435</v>
      </c>
      <c r="AO383" s="29">
        <f ca="1"/>
        <v>0.1364036031300202</v>
      </c>
      <c r="AQ383" s="31">
        <f t="array" aca="1" ref="AQ383:AS383" ca="1">TRANSPOSE(MMULT(MINVERSE(MMULT(OFFSET(A$375,0,1+18,3,AM$376),TRANSPOSE(OFFSET(A$375,0,1+18,3,AM$376)))),MMULT(OFFSET(A$375,0,1+18,3,AM$376),TRANSPOSE(OFFSET(A383,0,1+18,1,AM$376)))))</f>
        <v>391952.53308105469</v>
      </c>
      <c r="AR383" s="30">
        <f ca="1"/>
        <v>-459.65906715393066</v>
      </c>
      <c r="AS383" s="29">
        <f ca="1"/>
        <v>0.13212787851807661</v>
      </c>
    </row>
    <row r="384" spans="1:45" x14ac:dyDescent="0.25">
      <c r="A384" t="s">
        <v>18</v>
      </c>
      <c r="B384" s="26">
        <v>1</v>
      </c>
      <c r="C384" s="3">
        <v>1</v>
      </c>
      <c r="D384" s="26">
        <v>1</v>
      </c>
      <c r="E384" s="26">
        <v>1</v>
      </c>
      <c r="F384" s="26">
        <v>1</v>
      </c>
      <c r="G384" s="26">
        <v>1</v>
      </c>
      <c r="H384" s="26">
        <v>1</v>
      </c>
      <c r="I384" s="26">
        <v>1</v>
      </c>
      <c r="J384" s="26">
        <v>1</v>
      </c>
      <c r="K384" s="26">
        <v>1</v>
      </c>
      <c r="L384" s="26">
        <v>1</v>
      </c>
      <c r="M384" s="26">
        <v>1</v>
      </c>
      <c r="N384" s="26">
        <v>1</v>
      </c>
      <c r="O384" s="26">
        <v>1</v>
      </c>
      <c r="P384" s="26">
        <v>1</v>
      </c>
      <c r="Q384" s="26">
        <v>1</v>
      </c>
      <c r="R384" s="26">
        <v>1</v>
      </c>
      <c r="S384" s="26">
        <v>1</v>
      </c>
      <c r="T384">
        <v>1</v>
      </c>
      <c r="U384">
        <v>1</v>
      </c>
      <c r="V384">
        <v>1</v>
      </c>
      <c r="W384">
        <v>1</v>
      </c>
      <c r="X384">
        <v>1</v>
      </c>
      <c r="Y384">
        <v>1</v>
      </c>
      <c r="Z384">
        <v>1</v>
      </c>
      <c r="AA384">
        <v>1</v>
      </c>
      <c r="AB384">
        <v>1</v>
      </c>
      <c r="AC384">
        <v>1</v>
      </c>
      <c r="AD384">
        <v>1</v>
      </c>
      <c r="AE384">
        <v>1</v>
      </c>
      <c r="AF384">
        <v>1</v>
      </c>
      <c r="AG384">
        <v>1</v>
      </c>
      <c r="AH384">
        <v>1</v>
      </c>
      <c r="AI384">
        <v>1</v>
      </c>
      <c r="AJ384">
        <v>1</v>
      </c>
      <c r="AK384">
        <v>1</v>
      </c>
      <c r="AM384" s="31">
        <f t="array" aca="1" ref="AM384:AO384" ca="1">TRANSPOSE(MMULT(MINVERSE(MMULT(OFFSET(A$375,0,1,3,AM$376),TRANSPOSE(OFFSET(A$375,0,1,3,AM$376)))),MMULT(OFFSET(A$375,0,1,3,AM$376),TRANSPOSE(OFFSET(A384,0,1,1,AM$376)))))</f>
        <v>1</v>
      </c>
      <c r="AN384" s="30">
        <f ca="1"/>
        <v>-2.9103830456733704E-11</v>
      </c>
      <c r="AO384" s="29">
        <f ca="1"/>
        <v>1.4210854715202004E-14</v>
      </c>
      <c r="AQ384" s="31">
        <f t="array" aca="1" ref="AQ384:AS384" ca="1">TRANSPOSE(MMULT(MINVERSE(MMULT(OFFSET(A$375,0,1+18,3,AM$376),TRANSPOSE(OFFSET(A$375,0,1+18,3,AM$376)))),MMULT(OFFSET(A$375,0,1+18,3,AM$376),TRANSPOSE(OFFSET(A384,0,1+18,1,AM$376)))))</f>
        <v>1</v>
      </c>
      <c r="AR384" s="30">
        <f ca="1"/>
        <v>-2.9103830456733704E-11</v>
      </c>
      <c r="AS384" s="29">
        <f ca="1"/>
        <v>1.4210854715202004E-14</v>
      </c>
    </row>
    <row r="385" spans="1:45" x14ac:dyDescent="0.25">
      <c r="A385" t="s">
        <v>20</v>
      </c>
      <c r="B385" s="26">
        <v>5</v>
      </c>
      <c r="C385" s="3">
        <v>4</v>
      </c>
      <c r="D385" s="26">
        <v>4</v>
      </c>
      <c r="E385" s="26">
        <v>3</v>
      </c>
      <c r="F385" s="26">
        <v>3</v>
      </c>
      <c r="G385" s="26">
        <v>3</v>
      </c>
      <c r="H385" s="26">
        <v>3</v>
      </c>
      <c r="I385" s="26">
        <v>3</v>
      </c>
      <c r="J385" s="26">
        <v>3</v>
      </c>
      <c r="K385" s="26">
        <v>3</v>
      </c>
      <c r="L385" s="26">
        <v>3</v>
      </c>
      <c r="M385" s="26">
        <v>3</v>
      </c>
      <c r="N385" s="26">
        <v>3</v>
      </c>
      <c r="O385" s="26">
        <v>3</v>
      </c>
      <c r="P385" s="26">
        <v>3</v>
      </c>
      <c r="Q385" s="26">
        <v>3</v>
      </c>
      <c r="R385" s="26">
        <v>3</v>
      </c>
      <c r="S385" s="26">
        <v>2</v>
      </c>
      <c r="T385">
        <v>3</v>
      </c>
      <c r="U385">
        <v>4</v>
      </c>
      <c r="V385">
        <v>4</v>
      </c>
      <c r="W385">
        <v>4</v>
      </c>
      <c r="X385">
        <v>3</v>
      </c>
      <c r="Y385">
        <v>3</v>
      </c>
      <c r="Z385">
        <v>3</v>
      </c>
      <c r="AA385">
        <v>3</v>
      </c>
      <c r="AB385">
        <v>3</v>
      </c>
      <c r="AC385">
        <v>3</v>
      </c>
      <c r="AD385">
        <v>3</v>
      </c>
      <c r="AE385">
        <v>3</v>
      </c>
      <c r="AF385">
        <v>3</v>
      </c>
      <c r="AG385">
        <v>3</v>
      </c>
      <c r="AH385">
        <v>3</v>
      </c>
      <c r="AI385">
        <v>3</v>
      </c>
      <c r="AJ385">
        <v>3</v>
      </c>
      <c r="AK385">
        <v>3</v>
      </c>
      <c r="AM385" s="31">
        <f t="array" aca="1" ref="AM385:AO385" ca="1">TRANSPOSE(MMULT(MINVERSE(MMULT(OFFSET(A$375,0,1,3,AM$376),TRANSPOSE(OFFSET(A$375,0,1,3,AM$376)))),MMULT(OFFSET(A$375,0,1,3,AM$376),TRANSPOSE(OFFSET(A385,0,1,1,AM$376)))))</f>
        <v>4812.8474652767181</v>
      </c>
      <c r="AN385" s="30">
        <f ca="1"/>
        <v>-4.6810192868579179</v>
      </c>
      <c r="AO385" s="29">
        <f ca="1"/>
        <v>1.1388612136613574E-3</v>
      </c>
      <c r="AQ385" s="31">
        <f t="array" aca="1" ref="AQ385:AS385" ca="1">TRANSPOSE(MMULT(MINVERSE(MMULT(OFFSET(A$375,0,1+18,3,AM$376),TRANSPOSE(OFFSET(A$375,0,1+18,3,AM$376)))),MMULT(OFFSET(A$375,0,1+18,3,AM$376),TRANSPOSE(OFFSET(A385,0,1+18,1,AM$376)))))</f>
        <v>698.597447514534</v>
      </c>
      <c r="AR385" s="30">
        <f ca="1"/>
        <v>-0.66693311114795506</v>
      </c>
      <c r="AS385" s="29">
        <f ca="1"/>
        <v>1.5984017068149114E-4</v>
      </c>
    </row>
    <row r="386" spans="1:45" x14ac:dyDescent="0.25">
      <c r="A386" t="s">
        <v>21</v>
      </c>
      <c r="B386" s="26">
        <v>1804</v>
      </c>
      <c r="C386" s="3">
        <v>1821</v>
      </c>
      <c r="D386" s="26">
        <v>1831</v>
      </c>
      <c r="E386" s="26">
        <v>1814</v>
      </c>
      <c r="F386" s="26">
        <v>1796</v>
      </c>
      <c r="G386" s="26">
        <v>1769</v>
      </c>
      <c r="H386" s="26">
        <v>1745</v>
      </c>
      <c r="I386" s="26">
        <v>1717</v>
      </c>
      <c r="J386" s="26">
        <v>1690</v>
      </c>
      <c r="K386" s="26">
        <v>1659</v>
      </c>
      <c r="L386" s="26">
        <v>1623</v>
      </c>
      <c r="M386" s="26">
        <v>1588</v>
      </c>
      <c r="N386" s="26">
        <v>1552</v>
      </c>
      <c r="O386" s="26">
        <v>1519</v>
      </c>
      <c r="P386" s="26">
        <v>1486</v>
      </c>
      <c r="Q386" s="26">
        <v>1454</v>
      </c>
      <c r="R386" s="26">
        <v>1421</v>
      </c>
      <c r="S386" s="26">
        <v>1386</v>
      </c>
      <c r="T386">
        <v>1870</v>
      </c>
      <c r="U386">
        <v>1889</v>
      </c>
      <c r="V386">
        <v>1901</v>
      </c>
      <c r="W386">
        <v>1883</v>
      </c>
      <c r="X386">
        <v>1865</v>
      </c>
      <c r="Y386">
        <v>1838</v>
      </c>
      <c r="Z386">
        <v>1814</v>
      </c>
      <c r="AA386">
        <v>1785</v>
      </c>
      <c r="AB386">
        <v>1758</v>
      </c>
      <c r="AC386">
        <v>1725</v>
      </c>
      <c r="AD386">
        <v>1688</v>
      </c>
      <c r="AE386">
        <v>1651</v>
      </c>
      <c r="AF386">
        <v>1614</v>
      </c>
      <c r="AG386">
        <v>1580</v>
      </c>
      <c r="AH386">
        <v>1545</v>
      </c>
      <c r="AI386">
        <v>1512</v>
      </c>
      <c r="AJ386">
        <v>1478</v>
      </c>
      <c r="AK386">
        <v>1441</v>
      </c>
      <c r="AM386" s="31">
        <f t="array" aca="1" ref="AM386:AO386" ca="1">TRANSPOSE(MMULT(MINVERSE(MMULT(OFFSET(A$375,0,1,3,AM$376),TRANSPOSE(OFFSET(A$375,0,1,3,AM$376)))),MMULT(OFFSET(A$375,0,1,3,AM$376),TRANSPOSE(OFFSET(A386,0,1,1,AM$376)))))</f>
        <v>-300727.90692138672</v>
      </c>
      <c r="AN386" s="30">
        <f ca="1"/>
        <v>300.47894024848938</v>
      </c>
      <c r="AO386" s="29">
        <f ca="1"/>
        <v>-7.4605399277061224E-2</v>
      </c>
      <c r="AQ386" s="31">
        <f t="array" aca="1" ref="AQ386:AS386" ca="1">TRANSPOSE(MMULT(MINVERSE(MMULT(OFFSET(A$375,0,1+18,3,AM$376),TRANSPOSE(OFFSET(A$375,0,1+18,3,AM$376)))),MMULT(OFFSET(A$375,0,1+18,3,AM$376),TRANSPOSE(OFFSET(A386,0,1+18,1,AM$376)))))</f>
        <v>-322619.54071044922</v>
      </c>
      <c r="AR386" s="30">
        <f ca="1"/>
        <v>322.04527539014816</v>
      </c>
      <c r="AS386" s="29">
        <f ca="1"/>
        <v>-7.9900104945409112E-2</v>
      </c>
    </row>
    <row r="387" spans="1:45" x14ac:dyDescent="0.25">
      <c r="A387" t="s">
        <v>22</v>
      </c>
      <c r="B387" s="26">
        <v>102</v>
      </c>
      <c r="C387" s="3">
        <v>100</v>
      </c>
      <c r="D387" s="26">
        <v>97</v>
      </c>
      <c r="E387" s="26">
        <v>86</v>
      </c>
      <c r="F387" s="26">
        <v>76</v>
      </c>
      <c r="G387" s="26">
        <v>72</v>
      </c>
      <c r="H387" s="26">
        <v>74</v>
      </c>
      <c r="I387" s="26">
        <v>76</v>
      </c>
      <c r="J387" s="26">
        <v>74</v>
      </c>
      <c r="K387" s="26">
        <v>68</v>
      </c>
      <c r="L387" s="26">
        <v>63</v>
      </c>
      <c r="M387" s="26">
        <v>59</v>
      </c>
      <c r="N387" s="26">
        <v>58</v>
      </c>
      <c r="O387" s="26">
        <v>58</v>
      </c>
      <c r="P387" s="26">
        <v>57</v>
      </c>
      <c r="Q387" s="26">
        <v>54</v>
      </c>
      <c r="R387" s="26">
        <v>50</v>
      </c>
      <c r="S387" s="26">
        <v>47</v>
      </c>
      <c r="T387">
        <v>120</v>
      </c>
      <c r="U387">
        <v>114</v>
      </c>
      <c r="V387">
        <v>107</v>
      </c>
      <c r="W387">
        <v>94</v>
      </c>
      <c r="X387">
        <v>82</v>
      </c>
      <c r="Y387">
        <v>76</v>
      </c>
      <c r="Z387">
        <v>78</v>
      </c>
      <c r="AA387">
        <v>80</v>
      </c>
      <c r="AB387">
        <v>78</v>
      </c>
      <c r="AC387">
        <v>72</v>
      </c>
      <c r="AD387">
        <v>66</v>
      </c>
      <c r="AE387">
        <v>63</v>
      </c>
      <c r="AF387">
        <v>62</v>
      </c>
      <c r="AG387">
        <v>61</v>
      </c>
      <c r="AH387">
        <v>60</v>
      </c>
      <c r="AI387">
        <v>57</v>
      </c>
      <c r="AJ387">
        <v>53</v>
      </c>
      <c r="AK387">
        <v>50</v>
      </c>
      <c r="AM387" s="31">
        <f t="array" aca="1" ref="AM387:AO387" ca="1">TRANSPOSE(MMULT(MINVERSE(MMULT(OFFSET(A$375,0,1,3,AM$376),TRANSPOSE(OFFSET(A$375,0,1,3,AM$376)))),MMULT(OFFSET(A$375,0,1,3,AM$376),TRANSPOSE(OFFSET(A387,0,1,1,AM$376)))))</f>
        <v>31552.681356430054</v>
      </c>
      <c r="AN387" s="30">
        <f ca="1"/>
        <v>-30.06104095838964</v>
      </c>
      <c r="AO387" s="29">
        <f ca="1"/>
        <v>7.1728276616340736E-3</v>
      </c>
      <c r="AQ387" s="31">
        <f t="array" aca="1" ref="AQ387:AS387" ca="1">TRANSPOSE(MMULT(MINVERSE(MMULT(OFFSET(A$375,0,1+18,3,AM$376),TRANSPOSE(OFFSET(A$375,0,1+18,3,AM$376)))),MMULT(OFFSET(A$375,0,1+18,3,AM$376),TRANSPOSE(OFFSET(A387,0,1+18,1,AM$376)))))</f>
        <v>64376.767404556274</v>
      </c>
      <c r="AR387" s="30">
        <f ca="1"/>
        <v>-61.963340748101473</v>
      </c>
      <c r="AS387" s="29">
        <f ca="1"/>
        <v>1.492507592365655E-2</v>
      </c>
    </row>
    <row r="388" spans="1:45" x14ac:dyDescent="0.25">
      <c r="A388" t="s">
        <v>23</v>
      </c>
      <c r="B388" s="26">
        <v>3</v>
      </c>
      <c r="C388" s="3">
        <v>3</v>
      </c>
      <c r="D388" s="26">
        <v>3</v>
      </c>
      <c r="E388" s="26">
        <v>3</v>
      </c>
      <c r="F388" s="26">
        <v>3</v>
      </c>
      <c r="G388" s="26">
        <v>3</v>
      </c>
      <c r="H388" s="26">
        <v>3</v>
      </c>
      <c r="I388" s="26">
        <v>3</v>
      </c>
      <c r="J388" s="26">
        <v>3</v>
      </c>
      <c r="K388" s="26">
        <v>3</v>
      </c>
      <c r="L388" s="26">
        <v>3</v>
      </c>
      <c r="M388" s="26">
        <v>3</v>
      </c>
      <c r="N388" s="26">
        <v>3</v>
      </c>
      <c r="O388" s="26">
        <v>3</v>
      </c>
      <c r="P388" s="26">
        <v>3</v>
      </c>
      <c r="Q388" s="26">
        <v>3</v>
      </c>
      <c r="R388" s="26">
        <v>3</v>
      </c>
      <c r="S388" s="26">
        <v>3</v>
      </c>
      <c r="T388">
        <v>3</v>
      </c>
      <c r="U388">
        <v>3</v>
      </c>
      <c r="V388">
        <v>3</v>
      </c>
      <c r="W388">
        <v>3</v>
      </c>
      <c r="X388">
        <v>3</v>
      </c>
      <c r="Y388">
        <v>3</v>
      </c>
      <c r="Z388">
        <v>3</v>
      </c>
      <c r="AA388">
        <v>3</v>
      </c>
      <c r="AB388">
        <v>3</v>
      </c>
      <c r="AC388">
        <v>3</v>
      </c>
      <c r="AD388">
        <v>3</v>
      </c>
      <c r="AE388">
        <v>3</v>
      </c>
      <c r="AF388">
        <v>3</v>
      </c>
      <c r="AG388">
        <v>3</v>
      </c>
      <c r="AH388">
        <v>3</v>
      </c>
      <c r="AI388">
        <v>3</v>
      </c>
      <c r="AJ388">
        <v>3</v>
      </c>
      <c r="AK388">
        <v>3</v>
      </c>
      <c r="AM388" s="31">
        <f t="array" aca="1" ref="AM388:AO388" ca="1">TRANSPOSE(MMULT(MINVERSE(MMULT(OFFSET(A$375,0,1,3,AM$376),TRANSPOSE(OFFSET(A$375,0,1,3,AM$376)))),MMULT(OFFSET(A$375,0,1,3,AM$376),TRANSPOSE(OFFSET(A388,0,1,1,AM$376)))))</f>
        <v>3</v>
      </c>
      <c r="AN388" s="30">
        <f ca="1"/>
        <v>-1.1641532182693481E-10</v>
      </c>
      <c r="AO388" s="29">
        <f ca="1"/>
        <v>8.5265128291212022E-14</v>
      </c>
      <c r="AQ388" s="31">
        <f t="array" aca="1" ref="AQ388:AS388" ca="1">TRANSPOSE(MMULT(MINVERSE(MMULT(OFFSET(A$375,0,1+18,3,AM$376),TRANSPOSE(OFFSET(A$375,0,1+18,3,AM$376)))),MMULT(OFFSET(A$375,0,1+18,3,AM$376),TRANSPOSE(OFFSET(A388,0,1+18,1,AM$376)))))</f>
        <v>3</v>
      </c>
      <c r="AR388" s="30">
        <f ca="1"/>
        <v>-1.1641532182693481E-10</v>
      </c>
      <c r="AS388" s="29">
        <f ca="1"/>
        <v>8.5265128291212022E-14</v>
      </c>
    </row>
    <row r="389" spans="1:45" x14ac:dyDescent="0.25">
      <c r="A389" t="s">
        <v>24</v>
      </c>
      <c r="B389" s="26">
        <v>740</v>
      </c>
      <c r="C389" s="3">
        <v>798</v>
      </c>
      <c r="D389" s="26">
        <v>844</v>
      </c>
      <c r="E389" s="26">
        <v>835</v>
      </c>
      <c r="F389" s="26">
        <v>828</v>
      </c>
      <c r="G389" s="26">
        <v>833</v>
      </c>
      <c r="H389" s="26">
        <v>856</v>
      </c>
      <c r="I389" s="26">
        <v>892</v>
      </c>
      <c r="J389" s="26">
        <v>926</v>
      </c>
      <c r="K389" s="26">
        <v>947</v>
      </c>
      <c r="L389" s="26">
        <v>956</v>
      </c>
      <c r="M389" s="26">
        <v>962</v>
      </c>
      <c r="N389" s="26">
        <v>975</v>
      </c>
      <c r="O389" s="26">
        <v>997</v>
      </c>
      <c r="P389" s="26">
        <v>1022</v>
      </c>
      <c r="Q389" s="26">
        <v>1046</v>
      </c>
      <c r="R389" s="26">
        <v>1061</v>
      </c>
      <c r="S389" s="26">
        <v>1074</v>
      </c>
      <c r="T389">
        <v>778</v>
      </c>
      <c r="U389">
        <v>841</v>
      </c>
      <c r="V389">
        <v>890</v>
      </c>
      <c r="W389">
        <v>881</v>
      </c>
      <c r="X389">
        <v>873</v>
      </c>
      <c r="Y389">
        <v>879</v>
      </c>
      <c r="Z389">
        <v>903</v>
      </c>
      <c r="AA389">
        <v>941</v>
      </c>
      <c r="AB389">
        <v>976</v>
      </c>
      <c r="AC389">
        <v>998</v>
      </c>
      <c r="AD389">
        <v>1008</v>
      </c>
      <c r="AE389">
        <v>1014</v>
      </c>
      <c r="AF389">
        <v>1028</v>
      </c>
      <c r="AG389">
        <v>1051</v>
      </c>
      <c r="AH389">
        <v>1078</v>
      </c>
      <c r="AI389">
        <v>1103</v>
      </c>
      <c r="AJ389">
        <v>1119</v>
      </c>
      <c r="AK389">
        <v>1133</v>
      </c>
      <c r="AM389" s="31">
        <f t="array" aca="1" ref="AM389:AO389" ca="1">TRANSPOSE(MMULT(MINVERSE(MMULT(OFFSET(A$375,0,1,3,AM$376),TRANSPOSE(OFFSET(A$375,0,1,3,AM$376)))),MMULT(OFFSET(A$375,0,1,3,AM$376),TRANSPOSE(OFFSET(A389,0,1,1,AM$376)))))</f>
        <v>-20589.904418945313</v>
      </c>
      <c r="AN389" s="30">
        <f ca="1"/>
        <v>17.402698576450348</v>
      </c>
      <c r="AO389" s="29">
        <f ca="1"/>
        <v>-3.3766236738301814E-3</v>
      </c>
      <c r="AQ389" s="31">
        <f t="array" aca="1" ref="AQ389:AS389" ca="1">TRANSPOSE(MMULT(MINVERSE(MMULT(OFFSET(A$375,0,1+18,3,AM$376),TRANSPOSE(OFFSET(A$375,0,1+18,3,AM$376)))),MMULT(OFFSET(A$375,0,1+18,3,AM$376),TRANSPOSE(OFFSET(A389,0,1+18,1,AM$376)))))</f>
        <v>-28064.348480224609</v>
      </c>
      <c r="AR389" s="30">
        <f ca="1"/>
        <v>24.554247498512268</v>
      </c>
      <c r="AS389" s="29">
        <f ca="1"/>
        <v>-5.0749255024129525E-3</v>
      </c>
    </row>
    <row r="390" spans="1:45" x14ac:dyDescent="0.25">
      <c r="A390" t="s">
        <v>25</v>
      </c>
      <c r="B390" s="26">
        <v>183</v>
      </c>
      <c r="C390" s="3">
        <v>206</v>
      </c>
      <c r="D390" s="26">
        <v>220</v>
      </c>
      <c r="E390" s="26">
        <v>222</v>
      </c>
      <c r="F390" s="26">
        <v>216</v>
      </c>
      <c r="G390" s="26">
        <v>206</v>
      </c>
      <c r="H390" s="26">
        <v>199</v>
      </c>
      <c r="I390" s="26">
        <v>198</v>
      </c>
      <c r="J390" s="26">
        <v>201</v>
      </c>
      <c r="K390" s="26">
        <v>206</v>
      </c>
      <c r="L390" s="26">
        <v>207</v>
      </c>
      <c r="M390" s="26">
        <v>204</v>
      </c>
      <c r="N390" s="26">
        <v>199</v>
      </c>
      <c r="O390" s="26">
        <v>197</v>
      </c>
      <c r="P390" s="26">
        <v>197</v>
      </c>
      <c r="Q390" s="26">
        <v>200</v>
      </c>
      <c r="R390" s="26">
        <v>201</v>
      </c>
      <c r="S390" s="26">
        <v>201</v>
      </c>
      <c r="T390">
        <v>199</v>
      </c>
      <c r="U390">
        <v>220</v>
      </c>
      <c r="V390">
        <v>232</v>
      </c>
      <c r="W390">
        <v>234</v>
      </c>
      <c r="X390">
        <v>227</v>
      </c>
      <c r="Y390">
        <v>217</v>
      </c>
      <c r="Z390">
        <v>209</v>
      </c>
      <c r="AA390">
        <v>208</v>
      </c>
      <c r="AB390">
        <v>212</v>
      </c>
      <c r="AC390">
        <v>217</v>
      </c>
      <c r="AD390">
        <v>218</v>
      </c>
      <c r="AE390">
        <v>215</v>
      </c>
      <c r="AF390">
        <v>210</v>
      </c>
      <c r="AG390">
        <v>207</v>
      </c>
      <c r="AH390">
        <v>208</v>
      </c>
      <c r="AI390">
        <v>210</v>
      </c>
      <c r="AJ390">
        <v>212</v>
      </c>
      <c r="AK390">
        <v>212</v>
      </c>
      <c r="AM390" s="31">
        <f t="array" aca="1" ref="AM390:AO390" ca="1">TRANSPOSE(MMULT(MINVERSE(MMULT(OFFSET(A$375,0,1,3,AM$376),TRANSPOSE(OFFSET(A$375,0,1,3,AM$376)))),MMULT(OFFSET(A$375,0,1,3,AM$376),TRANSPOSE(OFFSET(A390,0,1,1,AM$376)))))</f>
        <v>-48136.963195800781</v>
      </c>
      <c r="AN390" s="30">
        <f ca="1"/>
        <v>47.339463613927364</v>
      </c>
      <c r="AO390" s="29">
        <f ca="1"/>
        <v>-1.1588412335186149E-2</v>
      </c>
      <c r="AQ390" s="31">
        <f t="array" aca="1" ref="AQ390:AS390" ca="1">TRANSPOSE(MMULT(MINVERSE(MMULT(OFFSET(A$375,0,1+18,3,AM$376),TRANSPOSE(OFFSET(A$375,0,1+18,3,AM$376)))),MMULT(OFFSET(A$375,0,1+18,3,AM$376),TRANSPOSE(OFFSET(A390,0,1+18,1,AM$376)))))</f>
        <v>-34053.400833129883</v>
      </c>
      <c r="AR390" s="30">
        <f ca="1"/>
        <v>33.634267896413803</v>
      </c>
      <c r="AS390" s="29">
        <f ca="1"/>
        <v>-8.2517487826407887E-3</v>
      </c>
    </row>
    <row r="391" spans="1:45" x14ac:dyDescent="0.25">
      <c r="A391" t="s">
        <v>26</v>
      </c>
      <c r="B391" s="26">
        <v>420</v>
      </c>
      <c r="C391" s="3">
        <v>400</v>
      </c>
      <c r="D391" s="26">
        <v>388</v>
      </c>
      <c r="E391" s="26">
        <v>333</v>
      </c>
      <c r="F391" s="26">
        <v>303</v>
      </c>
      <c r="G391" s="26">
        <v>306</v>
      </c>
      <c r="H391" s="26">
        <v>313</v>
      </c>
      <c r="I391" s="26">
        <v>304</v>
      </c>
      <c r="J391" s="26">
        <v>287</v>
      </c>
      <c r="K391" s="26">
        <v>271</v>
      </c>
      <c r="L391" s="26">
        <v>261</v>
      </c>
      <c r="M391" s="26">
        <v>255</v>
      </c>
      <c r="N391" s="26">
        <v>249</v>
      </c>
      <c r="O391" s="26">
        <v>243</v>
      </c>
      <c r="P391" s="26">
        <v>234</v>
      </c>
      <c r="Q391" s="26">
        <v>225</v>
      </c>
      <c r="R391" s="26">
        <v>218</v>
      </c>
      <c r="S391" s="26">
        <v>213</v>
      </c>
      <c r="T391">
        <v>497</v>
      </c>
      <c r="U391">
        <v>460</v>
      </c>
      <c r="V391">
        <v>434</v>
      </c>
      <c r="W391">
        <v>370</v>
      </c>
      <c r="X391">
        <v>333</v>
      </c>
      <c r="Y391">
        <v>333</v>
      </c>
      <c r="Z391">
        <v>338</v>
      </c>
      <c r="AA391">
        <v>325</v>
      </c>
      <c r="AB391">
        <v>304</v>
      </c>
      <c r="AC391">
        <v>287</v>
      </c>
      <c r="AD391">
        <v>277</v>
      </c>
      <c r="AE391">
        <v>271</v>
      </c>
      <c r="AF391">
        <v>265</v>
      </c>
      <c r="AG391">
        <v>258</v>
      </c>
      <c r="AH391">
        <v>249</v>
      </c>
      <c r="AI391">
        <v>240</v>
      </c>
      <c r="AJ391">
        <v>233</v>
      </c>
      <c r="AK391">
        <v>227</v>
      </c>
      <c r="AM391" s="31">
        <f t="array" aca="1" ref="AM391:AO391" ca="1">TRANSPOSE(MMULT(MINVERSE(MMULT(OFFSET(A$375,0,1,3,AM$376),TRANSPOSE(OFFSET(A$375,0,1,3,AM$376)))),MMULT(OFFSET(A$375,0,1,3,AM$376),TRANSPOSE(OFFSET(A391,0,1,1,AM$376)))))</f>
        <v>172066.41672515869</v>
      </c>
      <c r="AN391" s="30">
        <f ca="1"/>
        <v>-165.26184906810522</v>
      </c>
      <c r="AO391" s="29">
        <f ca="1"/>
        <v>3.9740262407576665E-2</v>
      </c>
      <c r="AQ391" s="31">
        <f t="array" aca="1" ref="AQ391:AS391" ca="1">TRANSPOSE(MMULT(MINVERSE(MMULT(OFFSET(A$375,0,1+18,3,AM$376),TRANSPOSE(OFFSET(A$375,0,1+18,3,AM$376)))),MMULT(OFFSET(A$375,0,1+18,3,AM$376),TRANSPOSE(OFFSET(A391,0,1+18,1,AM$376)))))</f>
        <v>282261.83547210693</v>
      </c>
      <c r="AR391" s="30">
        <f ca="1"/>
        <v>-272.13068722933531</v>
      </c>
      <c r="AS391" s="29">
        <f ca="1"/>
        <v>6.5654350033582887E-2</v>
      </c>
    </row>
    <row r="392" spans="1:45" x14ac:dyDescent="0.25">
      <c r="A392" t="s">
        <v>27</v>
      </c>
      <c r="B392" s="26">
        <v>13</v>
      </c>
      <c r="C392" s="3">
        <v>13</v>
      </c>
      <c r="D392" s="26">
        <v>13</v>
      </c>
      <c r="E392" s="26">
        <v>13</v>
      </c>
      <c r="F392" s="26">
        <v>13</v>
      </c>
      <c r="G392" s="26">
        <v>13</v>
      </c>
      <c r="H392" s="26">
        <v>13</v>
      </c>
      <c r="I392" s="26">
        <v>13</v>
      </c>
      <c r="J392" s="26">
        <v>12</v>
      </c>
      <c r="K392" s="26">
        <v>12</v>
      </c>
      <c r="L392" s="26">
        <v>12</v>
      </c>
      <c r="M392" s="26">
        <v>12</v>
      </c>
      <c r="N392" s="26">
        <v>12</v>
      </c>
      <c r="O392" s="26">
        <v>12</v>
      </c>
      <c r="P392" s="26">
        <v>11</v>
      </c>
      <c r="Q392" s="26">
        <v>11</v>
      </c>
      <c r="R392" s="26">
        <v>11</v>
      </c>
      <c r="S392" s="26">
        <v>11</v>
      </c>
      <c r="T392">
        <v>14</v>
      </c>
      <c r="U392">
        <v>14</v>
      </c>
      <c r="V392">
        <v>14</v>
      </c>
      <c r="W392">
        <v>14</v>
      </c>
      <c r="X392">
        <v>14</v>
      </c>
      <c r="Y392">
        <v>14</v>
      </c>
      <c r="Z392">
        <v>13</v>
      </c>
      <c r="AA392">
        <v>13</v>
      </c>
      <c r="AB392">
        <v>13</v>
      </c>
      <c r="AC392">
        <v>13</v>
      </c>
      <c r="AD392">
        <v>13</v>
      </c>
      <c r="AE392">
        <v>12</v>
      </c>
      <c r="AF392">
        <v>12</v>
      </c>
      <c r="AG392">
        <v>12</v>
      </c>
      <c r="AH392">
        <v>12</v>
      </c>
      <c r="AI392">
        <v>12</v>
      </c>
      <c r="AJ392">
        <v>12</v>
      </c>
      <c r="AK392">
        <v>12</v>
      </c>
      <c r="AM392" s="31">
        <f t="array" aca="1" ref="AM392:AO392" ca="1">TRANSPOSE(MMULT(MINVERSE(MMULT(OFFSET(A$375,0,1,3,AM$376),TRANSPOSE(OFFSET(A$375,0,1,3,AM$376)))),MMULT(OFFSET(A$375,0,1,3,AM$376),TRANSPOSE(OFFSET(A392,0,1,1,AM$376)))))</f>
        <v>-1613.4386672973633</v>
      </c>
      <c r="AN392" s="30">
        <f ca="1"/>
        <v>1.6123877158388495</v>
      </c>
      <c r="AO392" s="29">
        <f ca="1"/>
        <v>-3.9960042477105162E-4</v>
      </c>
      <c r="AQ392" s="31">
        <f t="array" aca="1" ref="AQ392:AS392" ca="1">TRANSPOSE(MMULT(MINVERSE(MMULT(OFFSET(A$375,0,1+18,3,AM$376),TRANSPOSE(OFFSET(A$375,0,1+18,3,AM$376)))),MMULT(OFFSET(A$375,0,1+18,3,AM$376),TRANSPOSE(OFFSET(A392,0,1+18,1,AM$376)))))</f>
        <v>-2087.0790581703186</v>
      </c>
      <c r="AR392" s="30">
        <f ca="1"/>
        <v>2.0895106228999794</v>
      </c>
      <c r="AS392" s="29">
        <f ca="1"/>
        <v>-5.1948055204320553E-4</v>
      </c>
    </row>
    <row r="393" spans="1:45" x14ac:dyDescent="0.25">
      <c r="A393" t="s">
        <v>28</v>
      </c>
      <c r="B393" s="26">
        <v>49</v>
      </c>
      <c r="C393" s="3">
        <v>52</v>
      </c>
      <c r="D393" s="26">
        <v>54</v>
      </c>
      <c r="E393" s="26">
        <v>55</v>
      </c>
      <c r="F393" s="26">
        <v>55</v>
      </c>
      <c r="G393" s="26">
        <v>55</v>
      </c>
      <c r="H393" s="26">
        <v>52</v>
      </c>
      <c r="I393" s="26">
        <v>50</v>
      </c>
      <c r="J393" s="26">
        <v>48</v>
      </c>
      <c r="K393" s="26">
        <v>48</v>
      </c>
      <c r="L393" s="26">
        <v>48</v>
      </c>
      <c r="M393" s="26">
        <v>47</v>
      </c>
      <c r="N393" s="26">
        <v>46</v>
      </c>
      <c r="O393" s="26">
        <v>45</v>
      </c>
      <c r="P393" s="26">
        <v>45</v>
      </c>
      <c r="Q393" s="26">
        <v>44</v>
      </c>
      <c r="R393" s="26">
        <v>44</v>
      </c>
      <c r="S393" s="26">
        <v>44</v>
      </c>
      <c r="T393">
        <v>63</v>
      </c>
      <c r="U393">
        <v>59</v>
      </c>
      <c r="V393">
        <v>55</v>
      </c>
      <c r="W393">
        <v>57</v>
      </c>
      <c r="X393">
        <v>57</v>
      </c>
      <c r="Y393">
        <v>57</v>
      </c>
      <c r="Z393">
        <v>54</v>
      </c>
      <c r="AA393">
        <v>52</v>
      </c>
      <c r="AB393">
        <v>50</v>
      </c>
      <c r="AC393">
        <v>50</v>
      </c>
      <c r="AD393">
        <v>50</v>
      </c>
      <c r="AE393">
        <v>49</v>
      </c>
      <c r="AF393">
        <v>48</v>
      </c>
      <c r="AG393">
        <v>47</v>
      </c>
      <c r="AH393">
        <v>46</v>
      </c>
      <c r="AI393">
        <v>46</v>
      </c>
      <c r="AJ393">
        <v>46</v>
      </c>
      <c r="AK393">
        <v>46</v>
      </c>
      <c r="AM393" s="31">
        <f t="array" aca="1" ref="AM393:AO393" ca="1">TRANSPOSE(MMULT(MINVERSE(MMULT(OFFSET(A$375,0,1,3,AM$376),TRANSPOSE(OFFSET(A$375,0,1,3,AM$376)))),MMULT(OFFSET(A$375,0,1,3,AM$376),TRANSPOSE(OFFSET(A393,0,1,1,AM$376)))))</f>
        <v>-21014.090284347534</v>
      </c>
      <c r="AN393" s="30">
        <f ca="1"/>
        <v>20.720580760389566</v>
      </c>
      <c r="AO393" s="29">
        <f ca="1"/>
        <v>-5.0949054220836842E-3</v>
      </c>
      <c r="AQ393" s="31">
        <f t="array" aca="1" ref="AQ393:AS393" ca="1">TRANSPOSE(MMULT(MINVERSE(MMULT(OFFSET(A$375,0,1+18,3,AM$376),TRANSPOSE(OFFSET(A$375,0,1+18,3,AM$376)))),MMULT(OFFSET(A$375,0,1+18,3,AM$376),TRANSPOSE(OFFSET(A393,0,1+18,1,AM$376)))))</f>
        <v>5683.4708919525146</v>
      </c>
      <c r="AR393" s="30">
        <f ca="1"/>
        <v>-5.286314046010375</v>
      </c>
      <c r="AS393" s="29">
        <f ca="1"/>
        <v>1.2387613260216312E-3</v>
      </c>
    </row>
    <row r="394" spans="1:45" x14ac:dyDescent="0.25">
      <c r="A394" t="s">
        <v>29</v>
      </c>
      <c r="B394" s="26">
        <v>7236</v>
      </c>
      <c r="C394" s="3">
        <v>7167</v>
      </c>
      <c r="D394" s="26">
        <v>6979</v>
      </c>
      <c r="E394" s="26">
        <v>6718</v>
      </c>
      <c r="F394" s="26">
        <v>6323</v>
      </c>
      <c r="G394" s="26">
        <v>5925</v>
      </c>
      <c r="H394" s="26">
        <v>5562</v>
      </c>
      <c r="I394" s="26">
        <v>5260</v>
      </c>
      <c r="J394" s="26">
        <v>5011</v>
      </c>
      <c r="K394" s="26">
        <v>4752</v>
      </c>
      <c r="L394" s="26">
        <v>4502</v>
      </c>
      <c r="M394" s="26">
        <v>4276</v>
      </c>
      <c r="N394" s="26">
        <v>4074</v>
      </c>
      <c r="O394" s="26">
        <v>3899</v>
      </c>
      <c r="P394" s="26">
        <v>3733</v>
      </c>
      <c r="Q394" s="26">
        <v>3579</v>
      </c>
      <c r="R394" s="26">
        <v>3426</v>
      </c>
      <c r="S394" s="26">
        <v>3286</v>
      </c>
      <c r="T394">
        <v>7546</v>
      </c>
      <c r="U394">
        <v>7477</v>
      </c>
      <c r="V394">
        <v>7285</v>
      </c>
      <c r="W394">
        <v>7013</v>
      </c>
      <c r="X394">
        <v>6604</v>
      </c>
      <c r="Y394">
        <v>6193</v>
      </c>
      <c r="Z394">
        <v>5817</v>
      </c>
      <c r="AA394">
        <v>5505</v>
      </c>
      <c r="AB394">
        <v>5248</v>
      </c>
      <c r="AC394">
        <v>4980</v>
      </c>
      <c r="AD394">
        <v>4720</v>
      </c>
      <c r="AE394">
        <v>4485</v>
      </c>
      <c r="AF394">
        <v>4274</v>
      </c>
      <c r="AG394">
        <v>4090</v>
      </c>
      <c r="AH394">
        <v>3916</v>
      </c>
      <c r="AI394">
        <v>3754</v>
      </c>
      <c r="AJ394">
        <v>3594</v>
      </c>
      <c r="AK394">
        <v>3448</v>
      </c>
      <c r="AM394" s="31">
        <f t="array" aca="1" ref="AM394:AO394" ca="1">TRANSPOSE(MMULT(MINVERSE(MMULT(OFFSET(A$375,0,1,3,AM$376),TRANSPOSE(OFFSET(A$375,0,1,3,AM$376)))),MMULT(OFFSET(A$375,0,1,3,AM$376),TRANSPOSE(OFFSET(A394,0,1,1,AM$376)))))</f>
        <v>432172.42028808594</v>
      </c>
      <c r="AN394" s="30">
        <f ca="1"/>
        <v>-359.42040622234344</v>
      </c>
      <c r="AO394" s="29">
        <f ca="1"/>
        <v>7.3766240297118202E-2</v>
      </c>
      <c r="AQ394" s="31">
        <f t="array" aca="1" ref="AQ394:AS394" ca="1">TRANSPOSE(MMULT(MINVERSE(MMULT(OFFSET(A$375,0,1+18,3,AM$376),TRANSPOSE(OFFSET(A$375,0,1+18,3,AM$376)))),MMULT(OFFSET(A$375,0,1+18,3,AM$376),TRANSPOSE(OFFSET(A394,0,1+18,1,AM$376)))))</f>
        <v>431778.91394042969</v>
      </c>
      <c r="AR394" s="30">
        <f ca="1"/>
        <v>-356.77235436439514</v>
      </c>
      <c r="AS394" s="29">
        <f ca="1"/>
        <v>7.2627379151526839E-2</v>
      </c>
    </row>
    <row r="395" spans="1:45" x14ac:dyDescent="0.25">
      <c r="A395" t="s">
        <v>30</v>
      </c>
      <c r="B395" s="26">
        <v>9</v>
      </c>
      <c r="C395" s="3">
        <v>8</v>
      </c>
      <c r="D395" s="26">
        <v>7</v>
      </c>
      <c r="E395" s="26">
        <v>7</v>
      </c>
      <c r="F395" s="26">
        <v>7</v>
      </c>
      <c r="G395" s="26">
        <v>7</v>
      </c>
      <c r="H395" s="26">
        <v>7</v>
      </c>
      <c r="I395" s="26">
        <v>6</v>
      </c>
      <c r="J395" s="26">
        <v>6</v>
      </c>
      <c r="K395" s="26">
        <v>6</v>
      </c>
      <c r="L395" s="26">
        <v>6</v>
      </c>
      <c r="M395" s="26">
        <v>6</v>
      </c>
      <c r="N395" s="26">
        <v>6</v>
      </c>
      <c r="O395" s="26">
        <v>5</v>
      </c>
      <c r="P395" s="26">
        <v>5</v>
      </c>
      <c r="Q395" s="26">
        <v>5</v>
      </c>
      <c r="R395" s="26">
        <v>5</v>
      </c>
      <c r="S395" s="26">
        <v>5</v>
      </c>
      <c r="T395">
        <v>8</v>
      </c>
      <c r="U395">
        <v>8</v>
      </c>
      <c r="V395">
        <v>8</v>
      </c>
      <c r="W395">
        <v>8</v>
      </c>
      <c r="X395">
        <v>8</v>
      </c>
      <c r="Y395">
        <v>7</v>
      </c>
      <c r="Z395">
        <v>7</v>
      </c>
      <c r="AA395">
        <v>7</v>
      </c>
      <c r="AB395">
        <v>6</v>
      </c>
      <c r="AC395">
        <v>6</v>
      </c>
      <c r="AD395">
        <v>6</v>
      </c>
      <c r="AE395">
        <v>6</v>
      </c>
      <c r="AF395">
        <v>6</v>
      </c>
      <c r="AG395">
        <v>6</v>
      </c>
      <c r="AH395">
        <v>5</v>
      </c>
      <c r="AI395">
        <v>5</v>
      </c>
      <c r="AJ395">
        <v>5</v>
      </c>
      <c r="AK395">
        <v>5</v>
      </c>
      <c r="AM395" s="31">
        <f t="array" aca="1" ref="AM395:AO395" ca="1">TRANSPOSE(MMULT(MINVERSE(MMULT(OFFSET(A$375,0,1,3,AM$376),TRANSPOSE(OFFSET(A$375,0,1,3,AM$376)))),MMULT(OFFSET(A$375,0,1,3,AM$376),TRANSPOSE(OFFSET(A395,0,1,1,AM$376)))))</f>
        <v>4102.5627031326294</v>
      </c>
      <c r="AN395" s="30">
        <f ca="1"/>
        <v>-3.9642360247671604</v>
      </c>
      <c r="AO395" s="29">
        <f ca="1"/>
        <v>9.5904102278154824E-4</v>
      </c>
      <c r="AQ395" s="31">
        <f t="array" aca="1" ref="AQ395:AS395" ca="1">TRANSPOSE(MMULT(MINVERSE(MMULT(OFFSET(A$375,0,1+18,3,AM$376),TRANSPOSE(OFFSET(A$375,0,1+18,3,AM$376)))),MMULT(OFFSET(A$375,0,1+18,3,AM$376),TRANSPOSE(OFFSET(A395,0,1+18,1,AM$376)))))</f>
        <v>96.890114784240723</v>
      </c>
      <c r="AR395" s="30">
        <f ca="1"/>
        <v>-4.3956049485132098E-2</v>
      </c>
      <c r="AS395" s="29">
        <f ca="1"/>
        <v>1.3073986337985843E-12</v>
      </c>
    </row>
    <row r="396" spans="1:45" x14ac:dyDescent="0.25">
      <c r="A396" t="s">
        <v>31</v>
      </c>
      <c r="B396" s="26">
        <v>302</v>
      </c>
      <c r="C396" s="3">
        <v>289</v>
      </c>
      <c r="D396" s="26">
        <v>271</v>
      </c>
      <c r="E396" s="26">
        <v>249</v>
      </c>
      <c r="F396" s="26">
        <v>221</v>
      </c>
      <c r="G396" s="26">
        <v>206</v>
      </c>
      <c r="H396" s="26">
        <v>211</v>
      </c>
      <c r="I396" s="26">
        <v>225</v>
      </c>
      <c r="J396" s="26">
        <v>230</v>
      </c>
      <c r="K396" s="26">
        <v>223</v>
      </c>
      <c r="L396" s="26">
        <v>208</v>
      </c>
      <c r="M396" s="26">
        <v>195</v>
      </c>
      <c r="N396" s="26">
        <v>191</v>
      </c>
      <c r="O396" s="26">
        <v>195</v>
      </c>
      <c r="P396" s="26">
        <v>198</v>
      </c>
      <c r="Q396" s="26">
        <v>197</v>
      </c>
      <c r="R396" s="26">
        <v>190</v>
      </c>
      <c r="S396" s="26">
        <v>182</v>
      </c>
      <c r="T396">
        <v>329</v>
      </c>
      <c r="U396">
        <v>307</v>
      </c>
      <c r="V396">
        <v>277</v>
      </c>
      <c r="W396">
        <v>264</v>
      </c>
      <c r="X396">
        <v>234</v>
      </c>
      <c r="Y396">
        <v>219</v>
      </c>
      <c r="Z396">
        <v>224</v>
      </c>
      <c r="AA396">
        <v>239</v>
      </c>
      <c r="AB396">
        <v>245</v>
      </c>
      <c r="AC396">
        <v>237</v>
      </c>
      <c r="AD396">
        <v>221</v>
      </c>
      <c r="AE396">
        <v>207</v>
      </c>
      <c r="AF396">
        <v>203</v>
      </c>
      <c r="AG396">
        <v>207</v>
      </c>
      <c r="AH396">
        <v>211</v>
      </c>
      <c r="AI396">
        <v>209</v>
      </c>
      <c r="AJ396">
        <v>202</v>
      </c>
      <c r="AK396">
        <v>193</v>
      </c>
      <c r="AM396" s="31">
        <f t="array" aca="1" ref="AM396:AO396" ca="1">TRANSPOSE(MMULT(MINVERSE(MMULT(OFFSET(A$375,0,1,3,AM$376),TRANSPOSE(OFFSET(A$375,0,1,3,AM$376)))),MMULT(OFFSET(A$375,0,1,3,AM$376),TRANSPOSE(OFFSET(A396,0,1,1,AM$376)))))</f>
        <v>145562.18325805664</v>
      </c>
      <c r="AN396" s="30">
        <f ca="1"/>
        <v>-140.57313611358404</v>
      </c>
      <c r="AO396" s="29">
        <f ca="1"/>
        <v>3.3986016247581574E-2</v>
      </c>
      <c r="AQ396" s="31">
        <f t="array" aca="1" ref="AQ396:AS396" ca="1">TRANSPOSE(MMULT(MINVERSE(MMULT(OFFSET(A$375,0,1+18,3,AM$376),TRANSPOSE(OFFSET(A$375,0,1+18,3,AM$376)))),MMULT(OFFSET(A$375,0,1+18,3,AM$376),TRANSPOSE(OFFSET(A396,0,1+18,1,AM$376)))))</f>
        <v>168170.05484771729</v>
      </c>
      <c r="AR396" s="30">
        <f ca="1"/>
        <v>-162.57253815233707</v>
      </c>
      <c r="AS396" s="29">
        <f ca="1"/>
        <v>3.9340661951428046E-2</v>
      </c>
    </row>
    <row r="397" spans="1:45" x14ac:dyDescent="0.25">
      <c r="A397" t="s">
        <v>32</v>
      </c>
      <c r="B397" s="26">
        <v>332</v>
      </c>
      <c r="C397" s="3">
        <v>323</v>
      </c>
      <c r="D397" s="26">
        <v>313</v>
      </c>
      <c r="E397" s="26">
        <v>310</v>
      </c>
      <c r="F397" s="26">
        <v>303</v>
      </c>
      <c r="G397" s="26">
        <v>301</v>
      </c>
      <c r="H397" s="26">
        <v>304</v>
      </c>
      <c r="I397" s="26">
        <v>309</v>
      </c>
      <c r="J397" s="26">
        <v>308</v>
      </c>
      <c r="K397" s="26">
        <v>305</v>
      </c>
      <c r="L397" s="26">
        <v>302</v>
      </c>
      <c r="M397" s="26">
        <v>300</v>
      </c>
      <c r="N397" s="26">
        <v>301</v>
      </c>
      <c r="O397" s="26">
        <v>302</v>
      </c>
      <c r="P397" s="26">
        <v>304</v>
      </c>
      <c r="Q397" s="26">
        <v>302</v>
      </c>
      <c r="R397" s="26">
        <v>301</v>
      </c>
      <c r="S397" s="26">
        <v>299</v>
      </c>
      <c r="T397">
        <v>362</v>
      </c>
      <c r="U397">
        <v>346</v>
      </c>
      <c r="V397">
        <v>332</v>
      </c>
      <c r="W397">
        <v>325</v>
      </c>
      <c r="X397">
        <v>318</v>
      </c>
      <c r="Y397">
        <v>315</v>
      </c>
      <c r="Z397">
        <v>319</v>
      </c>
      <c r="AA397">
        <v>323</v>
      </c>
      <c r="AB397">
        <v>323</v>
      </c>
      <c r="AC397">
        <v>319</v>
      </c>
      <c r="AD397">
        <v>316</v>
      </c>
      <c r="AE397">
        <v>314</v>
      </c>
      <c r="AF397">
        <v>315</v>
      </c>
      <c r="AG397">
        <v>317</v>
      </c>
      <c r="AH397">
        <v>318</v>
      </c>
      <c r="AI397">
        <v>317</v>
      </c>
      <c r="AJ397">
        <v>315</v>
      </c>
      <c r="AK397">
        <v>314</v>
      </c>
      <c r="AM397" s="31">
        <f t="array" aca="1" ref="AM397:AO397" ca="1">TRANSPOSE(MMULT(MINVERSE(MMULT(OFFSET(A$375,0,1,3,AM$376),TRANSPOSE(OFFSET(A$375,0,1,3,AM$376)))),MMULT(OFFSET(A$375,0,1,3,AM$376),TRANSPOSE(OFFSET(A397,0,1,1,AM$376)))))</f>
        <v>54381.970550537109</v>
      </c>
      <c r="AN397" s="30">
        <f ca="1"/>
        <v>-52.512091360986233</v>
      </c>
      <c r="AO397" s="29">
        <f ca="1"/>
        <v>1.2747253593261121E-2</v>
      </c>
      <c r="AQ397" s="31">
        <f t="array" aca="1" ref="AQ397:AS397" ca="1">TRANSPOSE(MMULT(MINVERSE(MMULT(OFFSET(A$375,0,1+18,3,AM$376),TRANSPOSE(OFFSET(A$375,0,1+18,3,AM$376)))),MMULT(OFFSET(A$375,0,1+18,3,AM$376),TRANSPOSE(OFFSET(A397,0,1+18,1,AM$376)))))</f>
        <v>90025.216613769531</v>
      </c>
      <c r="AR397" s="30">
        <f ca="1"/>
        <v>-87.177428297698498</v>
      </c>
      <c r="AS397" s="29">
        <f ca="1"/>
        <v>2.1178822578804102E-2</v>
      </c>
    </row>
    <row r="398" spans="1:45" x14ac:dyDescent="0.25">
      <c r="A398" t="s">
        <v>33</v>
      </c>
      <c r="B398" s="26">
        <v>18</v>
      </c>
      <c r="C398" s="3">
        <v>19</v>
      </c>
      <c r="D398" s="26">
        <v>20</v>
      </c>
      <c r="E398" s="26">
        <v>20</v>
      </c>
      <c r="F398" s="26">
        <v>20</v>
      </c>
      <c r="G398" s="26">
        <v>19</v>
      </c>
      <c r="H398" s="26">
        <v>19</v>
      </c>
      <c r="I398" s="26">
        <v>18</v>
      </c>
      <c r="J398" s="26">
        <v>18</v>
      </c>
      <c r="K398" s="26">
        <v>18</v>
      </c>
      <c r="L398" s="26">
        <v>17</v>
      </c>
      <c r="M398" s="26">
        <v>17</v>
      </c>
      <c r="N398" s="26">
        <v>16</v>
      </c>
      <c r="O398" s="26">
        <v>16</v>
      </c>
      <c r="P398" s="26">
        <v>16</v>
      </c>
      <c r="Q398" s="26">
        <v>15</v>
      </c>
      <c r="R398" s="26">
        <v>15</v>
      </c>
      <c r="S398" s="26">
        <v>15</v>
      </c>
      <c r="T398">
        <v>19</v>
      </c>
      <c r="U398">
        <v>20</v>
      </c>
      <c r="V398">
        <v>20</v>
      </c>
      <c r="W398">
        <v>21</v>
      </c>
      <c r="X398">
        <v>20</v>
      </c>
      <c r="Y398">
        <v>20</v>
      </c>
      <c r="Z398">
        <v>19</v>
      </c>
      <c r="AA398">
        <v>19</v>
      </c>
      <c r="AB398">
        <v>18</v>
      </c>
      <c r="AC398">
        <v>18</v>
      </c>
      <c r="AD398">
        <v>18</v>
      </c>
      <c r="AE398">
        <v>17</v>
      </c>
      <c r="AF398">
        <v>17</v>
      </c>
      <c r="AG398">
        <v>16</v>
      </c>
      <c r="AH398">
        <v>16</v>
      </c>
      <c r="AI398">
        <v>16</v>
      </c>
      <c r="AJ398">
        <v>16</v>
      </c>
      <c r="AK398">
        <v>15</v>
      </c>
      <c r="AM398" s="31">
        <f t="array" aca="1" ref="AM398:AO398" ca="1">TRANSPOSE(MMULT(MINVERSE(MMULT(OFFSET(A$375,0,1,3,AM$376),TRANSPOSE(OFFSET(A$375,0,1,3,AM$376)))),MMULT(OFFSET(A$375,0,1,3,AM$376),TRANSPOSE(OFFSET(A398,0,1,1,AM$376)))))</f>
        <v>-8151.9345989227295</v>
      </c>
      <c r="AN398" s="30">
        <f ca="1"/>
        <v>8.0406598607078195</v>
      </c>
      <c r="AO398" s="29">
        <f ca="1"/>
        <v>-1.978022104935917E-3</v>
      </c>
      <c r="AQ398" s="31">
        <f t="array" aca="1" ref="AQ398:AS398" ca="1">TRANSPOSE(MMULT(MINVERSE(MMULT(OFFSET(A$375,0,1+18,3,AM$376),TRANSPOSE(OFFSET(A$375,0,1+18,3,AM$376)))),MMULT(OFFSET(A$375,0,1+18,3,AM$376),TRANSPOSE(OFFSET(A398,0,1+18,1,AM$376)))))</f>
        <v>-5970.1082830429077</v>
      </c>
      <c r="AR398" s="30">
        <f ca="1"/>
        <v>5.9115887926891446</v>
      </c>
      <c r="AS398" s="29">
        <f ca="1"/>
        <v>-1.4585415514147826E-3</v>
      </c>
    </row>
    <row r="399" spans="1:45" x14ac:dyDescent="0.25">
      <c r="A399" t="s">
        <v>34</v>
      </c>
      <c r="B399" s="26">
        <v>751</v>
      </c>
      <c r="C399" s="3">
        <v>832</v>
      </c>
      <c r="D399" s="26">
        <v>917</v>
      </c>
      <c r="E399" s="26">
        <v>1008</v>
      </c>
      <c r="F399" s="26">
        <v>1102</v>
      </c>
      <c r="G399" s="26">
        <v>1194</v>
      </c>
      <c r="H399" s="26">
        <v>1282</v>
      </c>
      <c r="I399" s="26">
        <v>1363</v>
      </c>
      <c r="J399" s="26">
        <v>1441</v>
      </c>
      <c r="K399" s="26">
        <v>1515</v>
      </c>
      <c r="L399" s="26">
        <v>1588</v>
      </c>
      <c r="M399" s="26">
        <v>1651</v>
      </c>
      <c r="N399" s="26">
        <v>1709</v>
      </c>
      <c r="O399" s="26">
        <v>1755</v>
      </c>
      <c r="P399" s="26">
        <v>1792</v>
      </c>
      <c r="Q399" s="26">
        <v>1826</v>
      </c>
      <c r="R399" s="26">
        <v>1850</v>
      </c>
      <c r="S399" s="26">
        <v>1861</v>
      </c>
      <c r="T399">
        <v>773</v>
      </c>
      <c r="U399">
        <v>856</v>
      </c>
      <c r="V399">
        <v>943</v>
      </c>
      <c r="W399">
        <v>1035</v>
      </c>
      <c r="X399">
        <v>1131</v>
      </c>
      <c r="Y399">
        <v>1225</v>
      </c>
      <c r="Z399">
        <v>1314</v>
      </c>
      <c r="AA399">
        <v>1397</v>
      </c>
      <c r="AB399">
        <v>1476</v>
      </c>
      <c r="AC399">
        <v>1552</v>
      </c>
      <c r="AD399">
        <v>1626</v>
      </c>
      <c r="AE399">
        <v>1690</v>
      </c>
      <c r="AF399">
        <v>1750</v>
      </c>
      <c r="AG399">
        <v>1798</v>
      </c>
      <c r="AH399">
        <v>1837</v>
      </c>
      <c r="AI399">
        <v>1873</v>
      </c>
      <c r="AJ399">
        <v>1900</v>
      </c>
      <c r="AK399">
        <v>1914</v>
      </c>
      <c r="AM399" s="31">
        <f t="array" aca="1" ref="AM399:AO399" ca="1">TRANSPOSE(MMULT(MINVERSE(MMULT(OFFSET(A$375,0,1,3,AM$376),TRANSPOSE(OFFSET(A$375,0,1,3,AM$376)))),MMULT(OFFSET(A$375,0,1,3,AM$376),TRANSPOSE(OFFSET(A399,0,1,1,AM$376)))))</f>
        <v>-265402.8342590332</v>
      </c>
      <c r="AN399" s="30">
        <f ca="1"/>
        <v>244.44387277960777</v>
      </c>
      <c r="AO399" s="29">
        <f ca="1"/>
        <v>-5.5764239834388718E-2</v>
      </c>
      <c r="AQ399" s="31">
        <f t="array" aca="1" ref="AQ399:AS399" ca="1">TRANSPOSE(MMULT(MINVERSE(MMULT(OFFSET(A$375,0,1+18,3,AM$376),TRANSPOSE(OFFSET(A$375,0,1+18,3,AM$376)))),MMULT(OFFSET(A$375,0,1+18,3,AM$376),TRANSPOSE(OFFSET(A399,0,1+18,1,AM$376)))))</f>
        <v>-269847.93447875977</v>
      </c>
      <c r="AR399" s="30">
        <f ca="1"/>
        <v>248.51280418038368</v>
      </c>
      <c r="AS399" s="29">
        <f ca="1"/>
        <v>-5.6683320814045146E-2</v>
      </c>
    </row>
    <row r="400" spans="1:45" x14ac:dyDescent="0.25">
      <c r="A400" t="s">
        <v>35</v>
      </c>
      <c r="B400" s="26">
        <v>3</v>
      </c>
      <c r="C400" s="3">
        <v>4</v>
      </c>
      <c r="D400" s="26">
        <v>4</v>
      </c>
      <c r="E400" s="26">
        <v>4</v>
      </c>
      <c r="F400" s="26">
        <v>3</v>
      </c>
      <c r="G400" s="26">
        <v>3</v>
      </c>
      <c r="H400" s="26">
        <v>3</v>
      </c>
      <c r="I400" s="26">
        <v>3</v>
      </c>
      <c r="J400" s="26">
        <v>3</v>
      </c>
      <c r="K400" s="26">
        <v>3</v>
      </c>
      <c r="L400" s="26">
        <v>3</v>
      </c>
      <c r="M400" s="26">
        <v>3</v>
      </c>
      <c r="N400" s="26">
        <v>3</v>
      </c>
      <c r="O400" s="26">
        <v>3</v>
      </c>
      <c r="P400" s="26">
        <v>2</v>
      </c>
      <c r="Q400" s="26">
        <v>2</v>
      </c>
      <c r="R400" s="26">
        <v>2</v>
      </c>
      <c r="S400" s="26">
        <v>2</v>
      </c>
      <c r="T400">
        <v>3</v>
      </c>
      <c r="U400">
        <v>4</v>
      </c>
      <c r="V400">
        <v>4</v>
      </c>
      <c r="W400">
        <v>4</v>
      </c>
      <c r="X400">
        <v>3</v>
      </c>
      <c r="Y400">
        <v>3</v>
      </c>
      <c r="Z400">
        <v>3</v>
      </c>
      <c r="AA400">
        <v>3</v>
      </c>
      <c r="AB400">
        <v>3</v>
      </c>
      <c r="AC400">
        <v>3</v>
      </c>
      <c r="AD400">
        <v>3</v>
      </c>
      <c r="AE400">
        <v>3</v>
      </c>
      <c r="AF400">
        <v>3</v>
      </c>
      <c r="AG400">
        <v>3</v>
      </c>
      <c r="AH400">
        <v>2</v>
      </c>
      <c r="AI400">
        <v>2</v>
      </c>
      <c r="AJ400">
        <v>2</v>
      </c>
      <c r="AK400">
        <v>2</v>
      </c>
      <c r="AM400" s="31">
        <f t="array" aca="1" ref="AM400:AO400" ca="1">TRANSPOSE(MMULT(MINVERSE(MMULT(OFFSET(A$375,0,1,3,AM$376),TRANSPOSE(OFFSET(A$375,0,1,3,AM$376)))),MMULT(OFFSET(A$375,0,1,3,AM$376),TRANSPOSE(OFFSET(A400,0,1,1,AM$376)))))</f>
        <v>698.597447514534</v>
      </c>
      <c r="AN400" s="30">
        <f ca="1"/>
        <v>-0.66693311114795506</v>
      </c>
      <c r="AO400" s="29">
        <f ca="1"/>
        <v>1.5984017068149114E-4</v>
      </c>
      <c r="AQ400" s="31">
        <f t="array" aca="1" ref="AQ400:AS400" ca="1">TRANSPOSE(MMULT(MINVERSE(MMULT(OFFSET(A$375,0,1+18,3,AM$376),TRANSPOSE(OFFSET(A$375,0,1+18,3,AM$376)))),MMULT(OFFSET(A$375,0,1+18,3,AM$376),TRANSPOSE(OFFSET(A400,0,1+18,1,AM$376)))))</f>
        <v>698.597447514534</v>
      </c>
      <c r="AR400" s="30">
        <f ca="1"/>
        <v>-0.66693311114795506</v>
      </c>
      <c r="AS400" s="29">
        <f ca="1"/>
        <v>1.5984017068149114E-4</v>
      </c>
    </row>
    <row r="401" spans="1:45" x14ac:dyDescent="0.25">
      <c r="A401" t="s">
        <v>36</v>
      </c>
      <c r="B401" s="26">
        <v>28</v>
      </c>
      <c r="C401" s="3">
        <v>30</v>
      </c>
      <c r="D401" s="26">
        <v>31</v>
      </c>
      <c r="E401" s="26">
        <v>30</v>
      </c>
      <c r="F401" s="26">
        <v>28</v>
      </c>
      <c r="G401" s="26">
        <v>25</v>
      </c>
      <c r="H401" s="26">
        <v>23</v>
      </c>
      <c r="I401" s="26">
        <v>22</v>
      </c>
      <c r="J401" s="26">
        <v>21</v>
      </c>
      <c r="K401" s="26">
        <v>20</v>
      </c>
      <c r="L401" s="26">
        <v>19</v>
      </c>
      <c r="M401" s="26">
        <v>17</v>
      </c>
      <c r="N401" s="26">
        <v>16</v>
      </c>
      <c r="O401" s="26">
        <v>15</v>
      </c>
      <c r="P401" s="26">
        <v>15</v>
      </c>
      <c r="Q401" s="26">
        <v>14</v>
      </c>
      <c r="R401" s="26">
        <v>13</v>
      </c>
      <c r="S401" s="26">
        <v>12</v>
      </c>
      <c r="T401">
        <v>29</v>
      </c>
      <c r="U401">
        <v>31</v>
      </c>
      <c r="V401">
        <v>32</v>
      </c>
      <c r="W401">
        <v>31</v>
      </c>
      <c r="X401">
        <v>29</v>
      </c>
      <c r="Y401">
        <v>26</v>
      </c>
      <c r="Z401">
        <v>24</v>
      </c>
      <c r="AA401">
        <v>23</v>
      </c>
      <c r="AB401">
        <v>22</v>
      </c>
      <c r="AC401">
        <v>21</v>
      </c>
      <c r="AD401">
        <v>20</v>
      </c>
      <c r="AE401">
        <v>18</v>
      </c>
      <c r="AF401">
        <v>17</v>
      </c>
      <c r="AG401">
        <v>16</v>
      </c>
      <c r="AH401">
        <v>15</v>
      </c>
      <c r="AI401">
        <v>14</v>
      </c>
      <c r="AJ401">
        <v>14</v>
      </c>
      <c r="AK401">
        <v>13</v>
      </c>
      <c r="AM401" s="31">
        <f t="array" aca="1" ref="AM401:AO401" ca="1">TRANSPOSE(MMULT(MINVERSE(MMULT(OFFSET(A$375,0,1,3,AM$376),TRANSPOSE(OFFSET(A$375,0,1,3,AM$376)))),MMULT(OFFSET(A$375,0,1,3,AM$376),TRANSPOSE(OFFSET(A401,0,1,1,AM$376)))))</f>
        <v>-6807.1872615814209</v>
      </c>
      <c r="AN401" s="30">
        <f ca="1"/>
        <v>6.9362641731277108</v>
      </c>
      <c r="AO401" s="29">
        <f ca="1"/>
        <v>-1.7582418652182241E-3</v>
      </c>
      <c r="AQ401" s="31">
        <f t="array" aca="1" ref="AQ401:AS401" ca="1">TRANSPOSE(MMULT(MINVERSE(MMULT(OFFSET(A$375,0,1+18,3,AM$376),TRANSPOSE(OFFSET(A$375,0,1+18,3,AM$376)))),MMULT(OFFSET(A$375,0,1+18,3,AM$376),TRANSPOSE(OFFSET(A401,0,1+18,1,AM$376)))))</f>
        <v>-6806.1872615814209</v>
      </c>
      <c r="AR401" s="30">
        <f ca="1"/>
        <v>6.9362641731277108</v>
      </c>
      <c r="AS401" s="29">
        <f ca="1"/>
        <v>-1.7582418652182241E-3</v>
      </c>
    </row>
    <row r="402" spans="1:45" x14ac:dyDescent="0.25">
      <c r="A402" t="s">
        <v>37</v>
      </c>
      <c r="B402" s="26">
        <v>581</v>
      </c>
      <c r="C402" s="3">
        <v>577</v>
      </c>
      <c r="D402" s="26">
        <v>573</v>
      </c>
      <c r="E402" s="26">
        <v>582</v>
      </c>
      <c r="F402" s="26">
        <v>586</v>
      </c>
      <c r="G402" s="26">
        <v>582</v>
      </c>
      <c r="H402" s="26">
        <v>575</v>
      </c>
      <c r="I402" s="26">
        <v>564</v>
      </c>
      <c r="J402" s="26">
        <v>552</v>
      </c>
      <c r="K402" s="26">
        <v>540</v>
      </c>
      <c r="L402" s="26">
        <v>530</v>
      </c>
      <c r="M402" s="26">
        <v>516</v>
      </c>
      <c r="N402" s="26">
        <v>502</v>
      </c>
      <c r="O402" s="26">
        <v>486</v>
      </c>
      <c r="P402" s="26">
        <v>471</v>
      </c>
      <c r="Q402" s="26">
        <v>457</v>
      </c>
      <c r="R402" s="26">
        <v>444</v>
      </c>
      <c r="S402" s="26">
        <v>431</v>
      </c>
      <c r="T402">
        <v>606</v>
      </c>
      <c r="U402">
        <v>602</v>
      </c>
      <c r="V402">
        <v>598</v>
      </c>
      <c r="W402">
        <v>607</v>
      </c>
      <c r="X402">
        <v>612</v>
      </c>
      <c r="Y402">
        <v>607</v>
      </c>
      <c r="Z402">
        <v>601</v>
      </c>
      <c r="AA402">
        <v>589</v>
      </c>
      <c r="AB402">
        <v>578</v>
      </c>
      <c r="AC402">
        <v>565</v>
      </c>
      <c r="AD402">
        <v>555</v>
      </c>
      <c r="AE402">
        <v>541</v>
      </c>
      <c r="AF402">
        <v>526</v>
      </c>
      <c r="AG402">
        <v>510</v>
      </c>
      <c r="AH402">
        <v>494</v>
      </c>
      <c r="AI402">
        <v>480</v>
      </c>
      <c r="AJ402">
        <v>466</v>
      </c>
      <c r="AK402">
        <v>453</v>
      </c>
      <c r="AM402" s="31">
        <f t="array" aca="1" ref="AM402:AO402" ca="1">TRANSPOSE(MMULT(MINVERSE(MMULT(OFFSET(A$375,0,1,3,AM$376),TRANSPOSE(OFFSET(A$375,0,1,3,AM$376)))),MMULT(OFFSET(A$375,0,1,3,AM$376),TRANSPOSE(OFFSET(A402,0,1,1,AM$376)))))</f>
        <v>-154152.54954528809</v>
      </c>
      <c r="AN402" s="30">
        <f ca="1"/>
        <v>152.59751233458519</v>
      </c>
      <c r="AO402" s="29">
        <f ca="1"/>
        <v>-3.7622380026732571E-2</v>
      </c>
      <c r="AQ402" s="31">
        <f t="array" aca="1" ref="AQ402:AS402" ca="1">TRANSPOSE(MMULT(MINVERSE(MMULT(OFFSET(A$375,0,1+18,3,AM$376),TRANSPOSE(OFFSET(A$375,0,1+18,3,AM$376)))),MMULT(OFFSET(A$375,0,1+18,3,AM$376),TRANSPOSE(OFFSET(A402,0,1+18,1,AM$376)))))</f>
        <v>-158792.70970153809</v>
      </c>
      <c r="AR402" s="30">
        <f ca="1"/>
        <v>157.1671430170536</v>
      </c>
      <c r="AS402" s="29">
        <f ca="1"/>
        <v>-3.8741261218092404E-2</v>
      </c>
    </row>
    <row r="403" spans="1:45" x14ac:dyDescent="0.25">
      <c r="A403" t="s">
        <v>38</v>
      </c>
      <c r="B403" s="26">
        <v>98</v>
      </c>
      <c r="C403" s="3">
        <v>79</v>
      </c>
      <c r="D403" s="26">
        <v>64</v>
      </c>
      <c r="E403" s="26">
        <v>59</v>
      </c>
      <c r="F403" s="26">
        <v>56</v>
      </c>
      <c r="G403" s="26">
        <v>54</v>
      </c>
      <c r="H403" s="26">
        <v>54</v>
      </c>
      <c r="I403" s="26">
        <v>52</v>
      </c>
      <c r="J403" s="26">
        <v>48</v>
      </c>
      <c r="K403" s="26">
        <v>44</v>
      </c>
      <c r="L403" s="26">
        <v>42</v>
      </c>
      <c r="M403" s="26">
        <v>41</v>
      </c>
      <c r="N403" s="26">
        <v>40</v>
      </c>
      <c r="O403" s="26">
        <v>39</v>
      </c>
      <c r="P403" s="26">
        <v>38</v>
      </c>
      <c r="Q403" s="26">
        <v>36</v>
      </c>
      <c r="R403" s="26">
        <v>34</v>
      </c>
      <c r="S403" s="26">
        <v>33</v>
      </c>
      <c r="T403">
        <v>102</v>
      </c>
      <c r="U403">
        <v>83</v>
      </c>
      <c r="V403">
        <v>69</v>
      </c>
      <c r="W403">
        <v>61</v>
      </c>
      <c r="X403">
        <v>58</v>
      </c>
      <c r="Y403">
        <v>57</v>
      </c>
      <c r="Z403">
        <v>56</v>
      </c>
      <c r="AA403">
        <v>54</v>
      </c>
      <c r="AB403">
        <v>50</v>
      </c>
      <c r="AC403">
        <v>46</v>
      </c>
      <c r="AD403">
        <v>44</v>
      </c>
      <c r="AE403">
        <v>43</v>
      </c>
      <c r="AF403">
        <v>42</v>
      </c>
      <c r="AG403">
        <v>41</v>
      </c>
      <c r="AH403">
        <v>40</v>
      </c>
      <c r="AI403">
        <v>38</v>
      </c>
      <c r="AJ403">
        <v>36</v>
      </c>
      <c r="AK403">
        <v>35</v>
      </c>
      <c r="AM403" s="31">
        <f t="array" aca="1" ref="AM403:AO403" ca="1">TRANSPOSE(MMULT(MINVERSE(MMULT(OFFSET(A$375,0,1,3,AM$376),TRANSPOSE(OFFSET(A$375,0,1,3,AM$376)))),MMULT(OFFSET(A$375,0,1,3,AM$376),TRANSPOSE(OFFSET(A403,0,1,1,AM$376)))))</f>
        <v>75044.998870849609</v>
      </c>
      <c r="AN403" s="30">
        <f ca="1"/>
        <v>-72.587517254054546</v>
      </c>
      <c r="AO403" s="29">
        <f ca="1"/>
        <v>1.7562438727509289E-2</v>
      </c>
      <c r="AQ403" s="31">
        <f t="array" aca="1" ref="AQ403:AS403" ca="1">TRANSPOSE(MMULT(MINVERSE(MMULT(OFFSET(A$375,0,1+18,3,AM$376),TRANSPOSE(OFFSET(A$375,0,1+18,3,AM$376)))),MMULT(OFFSET(A$375,0,1+18,3,AM$376),TRANSPOSE(OFFSET(A403,0,1+18,1,AM$376)))))</f>
        <v>80055.715480804443</v>
      </c>
      <c r="AR403" s="30">
        <f ca="1"/>
        <v>-77.447357729077339</v>
      </c>
      <c r="AS403" s="29">
        <f ca="1"/>
        <v>1.8741259983471537E-2</v>
      </c>
    </row>
    <row r="404" spans="1:45" x14ac:dyDescent="0.25">
      <c r="A404" t="s">
        <v>39</v>
      </c>
      <c r="B404" s="26">
        <v>132</v>
      </c>
      <c r="C404" s="3">
        <v>132</v>
      </c>
      <c r="D404" s="26">
        <v>134</v>
      </c>
      <c r="E404" s="26">
        <v>131</v>
      </c>
      <c r="F404" s="26">
        <v>132</v>
      </c>
      <c r="G404" s="26">
        <v>134</v>
      </c>
      <c r="H404" s="26">
        <v>136</v>
      </c>
      <c r="I404" s="26">
        <v>136</v>
      </c>
      <c r="J404" s="26">
        <v>134</v>
      </c>
      <c r="K404" s="26">
        <v>131</v>
      </c>
      <c r="L404" s="26">
        <v>129</v>
      </c>
      <c r="M404" s="26">
        <v>127</v>
      </c>
      <c r="N404" s="26">
        <v>126</v>
      </c>
      <c r="O404" s="26">
        <v>124</v>
      </c>
      <c r="P404" s="26">
        <v>121</v>
      </c>
      <c r="Q404" s="26">
        <v>118</v>
      </c>
      <c r="R404" s="26">
        <v>116</v>
      </c>
      <c r="S404" s="26">
        <v>114</v>
      </c>
      <c r="T404">
        <v>134</v>
      </c>
      <c r="U404">
        <v>135</v>
      </c>
      <c r="V404">
        <v>137</v>
      </c>
      <c r="W404">
        <v>134</v>
      </c>
      <c r="X404">
        <v>134</v>
      </c>
      <c r="Y404">
        <v>137</v>
      </c>
      <c r="Z404">
        <v>139</v>
      </c>
      <c r="AA404">
        <v>139</v>
      </c>
      <c r="AB404">
        <v>137</v>
      </c>
      <c r="AC404">
        <v>134</v>
      </c>
      <c r="AD404">
        <v>132</v>
      </c>
      <c r="AE404">
        <v>130</v>
      </c>
      <c r="AF404">
        <v>129</v>
      </c>
      <c r="AG404">
        <v>127</v>
      </c>
      <c r="AH404">
        <v>124</v>
      </c>
      <c r="AI404">
        <v>122</v>
      </c>
      <c r="AJ404">
        <v>119</v>
      </c>
      <c r="AK404">
        <v>117</v>
      </c>
      <c r="AM404" s="31">
        <f t="array" aca="1" ref="AM404:AO404" ca="1">TRANSPOSE(MMULT(MINVERSE(MMULT(OFFSET(A$375,0,1,3,AM$376),TRANSPOSE(OFFSET(A$375,0,1,3,AM$376)))),MMULT(OFFSET(A$375,0,1,3,AM$376),TRANSPOSE(OFFSET(A404,0,1,1,AM$376)))))</f>
        <v>-27521.745056152344</v>
      </c>
      <c r="AN404" s="30">
        <f ca="1"/>
        <v>27.12977198138833</v>
      </c>
      <c r="AO404" s="29">
        <f ca="1"/>
        <v>-6.6533470817375928E-3</v>
      </c>
      <c r="AQ404" s="31">
        <f t="array" aca="1" ref="AQ404:AS404" ca="1">TRANSPOSE(MMULT(MINVERSE(MMULT(OFFSET(A$375,0,1+18,3,AM$376),TRANSPOSE(OFFSET(A$375,0,1+18,3,AM$376)))),MMULT(OFFSET(A$375,0,1+18,3,AM$376),TRANSPOSE(OFFSET(A404,0,1+18,1,AM$376)))))</f>
        <v>-28539.476390838623</v>
      </c>
      <c r="AR404" s="30">
        <f ca="1"/>
        <v>28.119182638823986</v>
      </c>
      <c r="AS404" s="29">
        <f ca="1"/>
        <v>-6.893107337418769E-3</v>
      </c>
    </row>
    <row r="405" spans="1:45" x14ac:dyDescent="0.25">
      <c r="A405" t="s">
        <v>40</v>
      </c>
      <c r="B405" s="26">
        <v>7118</v>
      </c>
      <c r="C405" s="3">
        <v>7137</v>
      </c>
      <c r="D405" s="26">
        <v>7061</v>
      </c>
      <c r="E405" s="26">
        <v>6660</v>
      </c>
      <c r="F405" s="26">
        <v>6241</v>
      </c>
      <c r="G405" s="26">
        <v>5910</v>
      </c>
      <c r="H405" s="26">
        <v>5609</v>
      </c>
      <c r="I405" s="26">
        <v>5372</v>
      </c>
      <c r="J405" s="26">
        <v>5194</v>
      </c>
      <c r="K405" s="26">
        <v>5009</v>
      </c>
      <c r="L405" s="26">
        <v>4812</v>
      </c>
      <c r="M405" s="26">
        <v>4625</v>
      </c>
      <c r="N405" s="26">
        <v>4447</v>
      </c>
      <c r="O405" s="26">
        <v>4302</v>
      </c>
      <c r="P405" s="26">
        <v>4170</v>
      </c>
      <c r="Q405" s="26">
        <v>4051</v>
      </c>
      <c r="R405" s="26">
        <v>3928</v>
      </c>
      <c r="S405" s="26">
        <v>3813</v>
      </c>
      <c r="T405">
        <v>7437</v>
      </c>
      <c r="U405">
        <v>7465</v>
      </c>
      <c r="V405">
        <v>7391</v>
      </c>
      <c r="W405">
        <v>6976</v>
      </c>
      <c r="X405">
        <v>6539</v>
      </c>
      <c r="Y405">
        <v>6195</v>
      </c>
      <c r="Z405">
        <v>5882</v>
      </c>
      <c r="AA405">
        <v>5635</v>
      </c>
      <c r="AB405">
        <v>5450</v>
      </c>
      <c r="AC405">
        <v>5258</v>
      </c>
      <c r="AD405">
        <v>5051</v>
      </c>
      <c r="AE405">
        <v>4856</v>
      </c>
      <c r="AF405">
        <v>4668</v>
      </c>
      <c r="AG405">
        <v>4516</v>
      </c>
      <c r="AH405">
        <v>4378</v>
      </c>
      <c r="AI405">
        <v>4252</v>
      </c>
      <c r="AJ405">
        <v>4123</v>
      </c>
      <c r="AK405">
        <v>4003</v>
      </c>
      <c r="AM405" s="31">
        <f t="array" aca="1" ref="AM405:AO405" ca="1">TRANSPOSE(MMULT(MINVERSE(MMULT(OFFSET(A$375,0,1,3,AM$376),TRANSPOSE(OFFSET(A$375,0,1,3,AM$376)))),MMULT(OFFSET(A$375,0,1,3,AM$376),TRANSPOSE(OFFSET(A405,0,1,1,AM$376)))))</f>
        <v>915297.52087402344</v>
      </c>
      <c r="AN405" s="30">
        <f ca="1"/>
        <v>-839.93162572383881</v>
      </c>
      <c r="AO405" s="29">
        <f ca="1"/>
        <v>0.19322678734897636</v>
      </c>
      <c r="AQ405" s="31">
        <f t="array" aca="1" ref="AQ405:AS405" ca="1">TRANSPOSE(MMULT(MINVERSE(MMULT(OFFSET(A$375,0,1+18,3,AM$376),TRANSPOSE(OFFSET(A$375,0,1+18,3,AM$376)))),MMULT(OFFSET(A$375,0,1+18,3,AM$376),TRANSPOSE(OFFSET(A405,0,1+18,1,AM$376)))))</f>
        <v>907463.07482910156</v>
      </c>
      <c r="AR405" s="30">
        <f ca="1"/>
        <v>-830.08067607879639</v>
      </c>
      <c r="AS405" s="29">
        <f ca="1"/>
        <v>0.1903496643062681</v>
      </c>
    </row>
    <row r="406" spans="1:45" x14ac:dyDescent="0.25">
      <c r="A406" t="s">
        <v>41</v>
      </c>
      <c r="B406" s="26">
        <v>2</v>
      </c>
      <c r="C406" s="3">
        <v>2</v>
      </c>
      <c r="D406" s="26">
        <v>2</v>
      </c>
      <c r="E406" s="26">
        <v>2</v>
      </c>
      <c r="F406" s="26">
        <v>2</v>
      </c>
      <c r="G406" s="26">
        <v>2</v>
      </c>
      <c r="H406" s="26">
        <v>1</v>
      </c>
      <c r="I406" s="26">
        <v>1</v>
      </c>
      <c r="J406" s="26">
        <v>1</v>
      </c>
      <c r="K406" s="26">
        <v>1</v>
      </c>
      <c r="L406" s="26">
        <v>1</v>
      </c>
      <c r="M406" s="26">
        <v>1</v>
      </c>
      <c r="N406" s="26">
        <v>1</v>
      </c>
      <c r="O406" s="26">
        <v>1</v>
      </c>
      <c r="P406" s="26">
        <v>1</v>
      </c>
      <c r="Q406" s="26">
        <v>1</v>
      </c>
      <c r="R406" s="26">
        <v>1</v>
      </c>
      <c r="S406" s="26">
        <v>1</v>
      </c>
      <c r="T406">
        <v>2</v>
      </c>
      <c r="U406">
        <v>2</v>
      </c>
      <c r="V406">
        <v>2</v>
      </c>
      <c r="W406">
        <v>2</v>
      </c>
      <c r="X406">
        <v>2</v>
      </c>
      <c r="Y406">
        <v>2</v>
      </c>
      <c r="Z406">
        <v>1</v>
      </c>
      <c r="AA406">
        <v>1</v>
      </c>
      <c r="AB406">
        <v>1</v>
      </c>
      <c r="AC406">
        <v>1</v>
      </c>
      <c r="AD406">
        <v>1</v>
      </c>
      <c r="AE406">
        <v>1</v>
      </c>
      <c r="AF406">
        <v>1</v>
      </c>
      <c r="AG406">
        <v>1</v>
      </c>
      <c r="AH406">
        <v>1</v>
      </c>
      <c r="AI406">
        <v>1</v>
      </c>
      <c r="AJ406">
        <v>1</v>
      </c>
      <c r="AK406">
        <v>1</v>
      </c>
      <c r="AM406" s="31">
        <f t="array" aca="1" ref="AM406:AO406" ca="1">TRANSPOSE(MMULT(MINVERSE(MMULT(OFFSET(A$375,0,1,3,AM$376),TRANSPOSE(OFFSET(A$375,0,1,3,AM$376)))),MMULT(OFFSET(A$375,0,1,3,AM$376),TRANSPOSE(OFFSET(A406,0,1,1,AM$376)))))</f>
        <v>633.5035372376442</v>
      </c>
      <c r="AN406" s="30">
        <f ca="1"/>
        <v>-0.59510493505513296</v>
      </c>
      <c r="AO406" s="29">
        <f ca="1"/>
        <v>1.398601496447327E-4</v>
      </c>
      <c r="AQ406" s="31">
        <f t="array" aca="1" ref="AQ406:AS406" ca="1">TRANSPOSE(MMULT(MINVERSE(MMULT(OFFSET(A$375,0,1+18,3,AM$376),TRANSPOSE(OFFSET(A$375,0,1+18,3,AM$376)))),MMULT(OFFSET(A$375,0,1+18,3,AM$376),TRANSPOSE(OFFSET(A406,0,1+18,1,AM$376)))))</f>
        <v>633.5035372376442</v>
      </c>
      <c r="AR406" s="30">
        <f ca="1"/>
        <v>-0.59510493505513296</v>
      </c>
      <c r="AS406" s="29">
        <f ca="1"/>
        <v>1.398601496447327E-4</v>
      </c>
    </row>
    <row r="407" spans="1:45" x14ac:dyDescent="0.25">
      <c r="A407" t="s">
        <v>42</v>
      </c>
      <c r="B407" s="26">
        <v>19</v>
      </c>
      <c r="C407" s="3">
        <v>17</v>
      </c>
      <c r="D407" s="26">
        <v>15</v>
      </c>
      <c r="E407" s="26">
        <v>14</v>
      </c>
      <c r="F407" s="26">
        <v>13</v>
      </c>
      <c r="G407" s="26">
        <v>13</v>
      </c>
      <c r="H407" s="26">
        <v>12</v>
      </c>
      <c r="I407" s="26">
        <v>12</v>
      </c>
      <c r="J407" s="26">
        <v>12</v>
      </c>
      <c r="K407" s="26">
        <v>11</v>
      </c>
      <c r="L407" s="26">
        <v>11</v>
      </c>
      <c r="M407" s="26">
        <v>10</v>
      </c>
      <c r="N407" s="26">
        <v>10</v>
      </c>
      <c r="O407" s="26">
        <v>10</v>
      </c>
      <c r="P407" s="26">
        <v>9</v>
      </c>
      <c r="Q407" s="26">
        <v>9</v>
      </c>
      <c r="R407" s="26">
        <v>9</v>
      </c>
      <c r="S407" s="26">
        <v>8</v>
      </c>
      <c r="T407">
        <v>20</v>
      </c>
      <c r="U407">
        <v>18</v>
      </c>
      <c r="V407">
        <v>16</v>
      </c>
      <c r="W407">
        <v>15</v>
      </c>
      <c r="X407">
        <v>14</v>
      </c>
      <c r="Y407">
        <v>13</v>
      </c>
      <c r="Z407">
        <v>13</v>
      </c>
      <c r="AA407">
        <v>13</v>
      </c>
      <c r="AB407">
        <v>12</v>
      </c>
      <c r="AC407">
        <v>12</v>
      </c>
      <c r="AD407">
        <v>11</v>
      </c>
      <c r="AE407">
        <v>11</v>
      </c>
      <c r="AF407">
        <v>10</v>
      </c>
      <c r="AG407">
        <v>10</v>
      </c>
      <c r="AH407">
        <v>10</v>
      </c>
      <c r="AI407">
        <v>10</v>
      </c>
      <c r="AJ407">
        <v>9</v>
      </c>
      <c r="AK407">
        <v>9</v>
      </c>
      <c r="AM407" s="31">
        <f t="array" aca="1" ref="AM407:AO407" ca="1">TRANSPOSE(MMULT(MINVERSE(MMULT(OFFSET(A$375,0,1,3,AM$376),TRANSPOSE(OFFSET(A$375,0,1,3,AM$376)))),MMULT(OFFSET(A$375,0,1,3,AM$376),TRANSPOSE(OFFSET(A407,0,1,1,AM$376)))))</f>
        <v>10218.373289585114</v>
      </c>
      <c r="AN407" s="30">
        <f ca="1"/>
        <v>-9.8530476014129817</v>
      </c>
      <c r="AO407" s="29">
        <f ca="1"/>
        <v>2.3776225361871184E-3</v>
      </c>
      <c r="AQ407" s="31">
        <f t="array" aca="1" ref="AQ407:AS407" ca="1">TRANSPOSE(MMULT(MINVERSE(MMULT(OFFSET(A$375,0,1+18,3,AM$376),TRANSPOSE(OFFSET(A$375,0,1+18,3,AM$376)))),MMULT(OFFSET(A$375,0,1+18,3,AM$376),TRANSPOSE(OFFSET(A407,0,1+18,1,AM$376)))))</f>
        <v>10160.235422611237</v>
      </c>
      <c r="AR407" s="30">
        <f ca="1"/>
        <v>-9.7834172276780009</v>
      </c>
      <c r="AS407" s="29">
        <f ca="1"/>
        <v>2.3576425152214142E-3</v>
      </c>
    </row>
    <row r="408" spans="1:45" x14ac:dyDescent="0.25">
      <c r="A408" t="s">
        <v>44</v>
      </c>
      <c r="B408" s="26">
        <v>179</v>
      </c>
      <c r="C408" s="3">
        <v>164</v>
      </c>
      <c r="D408" s="26">
        <v>151</v>
      </c>
      <c r="E408" s="26">
        <v>141</v>
      </c>
      <c r="F408" s="26">
        <v>133</v>
      </c>
      <c r="G408" s="26">
        <v>127</v>
      </c>
      <c r="H408" s="26">
        <v>125</v>
      </c>
      <c r="I408" s="26">
        <v>124</v>
      </c>
      <c r="J408" s="26">
        <v>119</v>
      </c>
      <c r="K408" s="26">
        <v>113</v>
      </c>
      <c r="L408" s="26">
        <v>107</v>
      </c>
      <c r="M408" s="26">
        <v>102</v>
      </c>
      <c r="N408" s="26">
        <v>98</v>
      </c>
      <c r="O408" s="26">
        <v>95</v>
      </c>
      <c r="P408" s="26">
        <v>92</v>
      </c>
      <c r="Q408" s="26">
        <v>89</v>
      </c>
      <c r="R408" s="26">
        <v>84</v>
      </c>
      <c r="S408" s="26">
        <v>80</v>
      </c>
      <c r="T408">
        <v>189</v>
      </c>
      <c r="U408">
        <v>173</v>
      </c>
      <c r="V408">
        <v>160</v>
      </c>
      <c r="W408">
        <v>149</v>
      </c>
      <c r="X408">
        <v>141</v>
      </c>
      <c r="Y408">
        <v>135</v>
      </c>
      <c r="Z408">
        <v>133</v>
      </c>
      <c r="AA408">
        <v>131</v>
      </c>
      <c r="AB408">
        <v>127</v>
      </c>
      <c r="AC408">
        <v>120</v>
      </c>
      <c r="AD408">
        <v>113</v>
      </c>
      <c r="AE408">
        <v>108</v>
      </c>
      <c r="AF408">
        <v>104</v>
      </c>
      <c r="AG408">
        <v>101</v>
      </c>
      <c r="AH408">
        <v>98</v>
      </c>
      <c r="AI408">
        <v>94</v>
      </c>
      <c r="AJ408">
        <v>90</v>
      </c>
      <c r="AK408">
        <v>85</v>
      </c>
      <c r="AM408" s="31">
        <f t="array" aca="1" ref="AM408:AO408" ca="1">TRANSPOSE(MMULT(MINVERSE(MMULT(OFFSET(A$375,0,1,3,AM$376),TRANSPOSE(OFFSET(A$375,0,1,3,AM$376)))),MMULT(OFFSET(A$375,0,1,3,AM$376),TRANSPOSE(OFFSET(A408,0,1,1,AM$376)))))</f>
        <v>63814.342784881592</v>
      </c>
      <c r="AN408" s="30">
        <f ca="1"/>
        <v>-61.094010040163994</v>
      </c>
      <c r="AO408" s="29">
        <f ca="1"/>
        <v>1.4645355634456791E-2</v>
      </c>
      <c r="AQ408" s="31">
        <f t="array" aca="1" ref="AQ408:AS408" ca="1">TRANSPOSE(MMULT(MINVERSE(MMULT(OFFSET(A$375,0,1+18,3,AM$376),TRANSPOSE(OFFSET(A$375,0,1+18,3,AM$376)))),MMULT(OFFSET(A$375,0,1+18,3,AM$376),TRANSPOSE(OFFSET(A408,0,1+18,1,AM$376)))))</f>
        <v>64363.383777618408</v>
      </c>
      <c r="AR408" s="30">
        <f ca="1"/>
        <v>-61.563041038811207</v>
      </c>
      <c r="AS408" s="29">
        <f ca="1"/>
        <v>1.4745255743036978E-2</v>
      </c>
    </row>
    <row r="409" spans="1:45" x14ac:dyDescent="0.25">
      <c r="A409" t="s">
        <v>45</v>
      </c>
      <c r="B409" s="26">
        <v>1370</v>
      </c>
      <c r="C409" s="3">
        <v>1513</v>
      </c>
      <c r="D409" s="26">
        <v>1669</v>
      </c>
      <c r="E409" s="26">
        <v>1834</v>
      </c>
      <c r="F409" s="26">
        <v>2013</v>
      </c>
      <c r="G409" s="26">
        <v>2188</v>
      </c>
      <c r="H409" s="26">
        <v>2347</v>
      </c>
      <c r="I409" s="26">
        <v>2484</v>
      </c>
      <c r="J409" s="26">
        <v>2606</v>
      </c>
      <c r="K409" s="26">
        <v>2708</v>
      </c>
      <c r="L409" s="26">
        <v>2811</v>
      </c>
      <c r="M409" s="26">
        <v>2904</v>
      </c>
      <c r="N409" s="26">
        <v>2972</v>
      </c>
      <c r="O409" s="26">
        <v>3025</v>
      </c>
      <c r="P409" s="26">
        <v>3052</v>
      </c>
      <c r="Q409" s="26">
        <v>3070</v>
      </c>
      <c r="R409" s="26">
        <v>3072</v>
      </c>
      <c r="S409" s="26">
        <v>3062</v>
      </c>
      <c r="T409">
        <v>1418</v>
      </c>
      <c r="U409">
        <v>1567</v>
      </c>
      <c r="V409">
        <v>1729</v>
      </c>
      <c r="W409">
        <v>1900</v>
      </c>
      <c r="X409">
        <v>2085</v>
      </c>
      <c r="Y409">
        <v>2266</v>
      </c>
      <c r="Z409">
        <v>2430</v>
      </c>
      <c r="AA409">
        <v>2571</v>
      </c>
      <c r="AB409">
        <v>2697</v>
      </c>
      <c r="AC409">
        <v>2803</v>
      </c>
      <c r="AD409">
        <v>2911</v>
      </c>
      <c r="AE409">
        <v>3009</v>
      </c>
      <c r="AF409">
        <v>3081</v>
      </c>
      <c r="AG409">
        <v>3139</v>
      </c>
      <c r="AH409">
        <v>3170</v>
      </c>
      <c r="AI409">
        <v>3190</v>
      </c>
      <c r="AJ409">
        <v>3195</v>
      </c>
      <c r="AK409">
        <v>3188</v>
      </c>
      <c r="AM409" s="31">
        <f t="array" aca="1" ref="AM409:AO409" ca="1">TRANSPOSE(MMULT(MINVERSE(MMULT(OFFSET(A$375,0,1,3,AM$376),TRANSPOSE(OFFSET(A$375,0,1,3,AM$376)))),MMULT(OFFSET(A$375,0,1,3,AM$376),TRANSPOSE(OFFSET(A409,0,1,1,AM$376)))))</f>
        <v>-841746.64587402344</v>
      </c>
      <c r="AN409" s="30">
        <f ca="1"/>
        <v>797.76658666133881</v>
      </c>
      <c r="AO409" s="29">
        <f ca="1"/>
        <v>-0.18827174125181045</v>
      </c>
      <c r="AQ409" s="31">
        <f t="array" aca="1" ref="AQ409:AS409" ca="1">TRANSPOSE(MMULT(MINVERSE(MMULT(OFFSET(A$375,0,1+18,3,AM$376),TRANSPOSE(OFFSET(A$375,0,1+18,3,AM$376)))),MMULT(OFFSET(A$375,0,1+18,3,AM$376),TRANSPOSE(OFFSET(A409,0,1+18,1,AM$376)))))</f>
        <v>-862019.70715332031</v>
      </c>
      <c r="AR409" s="30">
        <f ca="1"/>
        <v>816.66838610172272</v>
      </c>
      <c r="AS409" s="29">
        <f ca="1"/>
        <v>-0.19264736595505383</v>
      </c>
    </row>
    <row r="410" spans="1:45" x14ac:dyDescent="0.25">
      <c r="A410" t="s">
        <v>46</v>
      </c>
      <c r="B410" s="26">
        <v>803</v>
      </c>
      <c r="C410" s="3">
        <v>903</v>
      </c>
      <c r="D410" s="26">
        <v>999</v>
      </c>
      <c r="E410" s="26">
        <v>1086</v>
      </c>
      <c r="F410" s="26">
        <v>1171</v>
      </c>
      <c r="G410" s="26">
        <v>1266</v>
      </c>
      <c r="H410" s="26">
        <v>1369</v>
      </c>
      <c r="I410" s="26">
        <v>1472</v>
      </c>
      <c r="J410" s="26">
        <v>1564</v>
      </c>
      <c r="K410" s="26">
        <v>1639</v>
      </c>
      <c r="L410" s="26">
        <v>1704</v>
      </c>
      <c r="M410" s="26">
        <v>1760</v>
      </c>
      <c r="N410" s="26">
        <v>1814</v>
      </c>
      <c r="O410" s="26">
        <v>1866</v>
      </c>
      <c r="P410" s="26">
        <v>1902</v>
      </c>
      <c r="Q410" s="26">
        <v>1930</v>
      </c>
      <c r="R410" s="26">
        <v>1946</v>
      </c>
      <c r="S410" s="26">
        <v>1949</v>
      </c>
      <c r="T410">
        <v>812</v>
      </c>
      <c r="U410">
        <v>916</v>
      </c>
      <c r="V410">
        <v>1016</v>
      </c>
      <c r="W410">
        <v>1104</v>
      </c>
      <c r="X410">
        <v>1190</v>
      </c>
      <c r="Y410">
        <v>1286</v>
      </c>
      <c r="Z410">
        <v>1391</v>
      </c>
      <c r="AA410">
        <v>1495</v>
      </c>
      <c r="AB410">
        <v>1589</v>
      </c>
      <c r="AC410">
        <v>1666</v>
      </c>
      <c r="AD410">
        <v>1733</v>
      </c>
      <c r="AE410">
        <v>1791</v>
      </c>
      <c r="AF410">
        <v>1848</v>
      </c>
      <c r="AG410">
        <v>1902</v>
      </c>
      <c r="AH410">
        <v>1942</v>
      </c>
      <c r="AI410">
        <v>1973</v>
      </c>
      <c r="AJ410">
        <v>1991</v>
      </c>
      <c r="AK410">
        <v>1996</v>
      </c>
      <c r="AM410" s="31">
        <f t="array" aca="1" ref="AM410:AO410" ca="1">TRANSPOSE(MMULT(MINVERSE(MMULT(OFFSET(A$375,0,1,3,AM$376),TRANSPOSE(OFFSET(A$375,0,1,3,AM$376)))),MMULT(OFFSET(A$375,0,1,3,AM$376),TRANSPOSE(OFFSET(A410,0,1,1,AM$376)))))</f>
        <v>-323455.98089599609</v>
      </c>
      <c r="AN410" s="30">
        <f ca="1"/>
        <v>300.29552486538887</v>
      </c>
      <c r="AO410" s="29">
        <f ca="1"/>
        <v>-6.9170834132819436E-2</v>
      </c>
      <c r="AQ410" s="31">
        <f t="array" aca="1" ref="AQ410:AS410" ca="1">TRANSPOSE(MMULT(MINVERSE(MMULT(OFFSET(A$375,0,1+18,3,AM$376),TRANSPOSE(OFFSET(A$375,0,1+18,3,AM$376)))),MMULT(OFFSET(A$375,0,1+18,3,AM$376),TRANSPOSE(OFFSET(A410,0,1+18,1,AM$376)))))</f>
        <v>-325010.99697875977</v>
      </c>
      <c r="AR410" s="30">
        <f ca="1"/>
        <v>301.47534507513046</v>
      </c>
      <c r="AS410" s="29">
        <f ca="1"/>
        <v>-6.9370634359074757E-2</v>
      </c>
    </row>
    <row r="411" spans="1:45" x14ac:dyDescent="0.25">
      <c r="A411" t="s">
        <v>47</v>
      </c>
      <c r="B411" s="26">
        <v>27</v>
      </c>
      <c r="C411" s="3">
        <v>26</v>
      </c>
      <c r="D411" s="26">
        <v>25</v>
      </c>
      <c r="E411" s="26">
        <v>24</v>
      </c>
      <c r="F411" s="26">
        <v>23</v>
      </c>
      <c r="G411" s="26">
        <v>22</v>
      </c>
      <c r="H411" s="26">
        <v>21</v>
      </c>
      <c r="I411" s="26">
        <v>20</v>
      </c>
      <c r="J411" s="26">
        <v>20</v>
      </c>
      <c r="K411" s="26">
        <v>19</v>
      </c>
      <c r="L411" s="26">
        <v>18</v>
      </c>
      <c r="M411" s="26">
        <v>17</v>
      </c>
      <c r="N411" s="26">
        <v>17</v>
      </c>
      <c r="O411" s="26">
        <v>16</v>
      </c>
      <c r="P411" s="26">
        <v>15</v>
      </c>
      <c r="Q411" s="26">
        <v>15</v>
      </c>
      <c r="R411" s="26">
        <v>14</v>
      </c>
      <c r="S411" s="26">
        <v>14</v>
      </c>
      <c r="T411">
        <v>27</v>
      </c>
      <c r="U411">
        <v>27</v>
      </c>
      <c r="V411">
        <v>26</v>
      </c>
      <c r="W411">
        <v>25</v>
      </c>
      <c r="X411">
        <v>23</v>
      </c>
      <c r="Y411">
        <v>22</v>
      </c>
      <c r="Z411">
        <v>22</v>
      </c>
      <c r="AA411">
        <v>21</v>
      </c>
      <c r="AB411">
        <v>20</v>
      </c>
      <c r="AC411">
        <v>19</v>
      </c>
      <c r="AD411">
        <v>19</v>
      </c>
      <c r="AE411">
        <v>18</v>
      </c>
      <c r="AF411">
        <v>17</v>
      </c>
      <c r="AG411">
        <v>17</v>
      </c>
      <c r="AH411">
        <v>16</v>
      </c>
      <c r="AI411">
        <v>15</v>
      </c>
      <c r="AJ411">
        <v>15</v>
      </c>
      <c r="AK411">
        <v>14</v>
      </c>
      <c r="AM411" s="31">
        <f t="array" aca="1" ref="AM411:AO411" ca="1">TRANSPOSE(MMULT(MINVERSE(MMULT(OFFSET(A$375,0,1,3,AM$376),TRANSPOSE(OFFSET(A$375,0,1,3,AM$376)))),MMULT(OFFSET(A$375,0,1,3,AM$376),TRANSPOSE(OFFSET(A411,0,1,1,AM$376)))))</f>
        <v>3881.1311168670654</v>
      </c>
      <c r="AN411" s="30">
        <f ca="1"/>
        <v>-3.6035966482013464</v>
      </c>
      <c r="AO411" s="29">
        <f ca="1"/>
        <v>8.3916089897684287E-4</v>
      </c>
      <c r="AQ411" s="31">
        <f t="array" aca="1" ref="AQ411:AS411" ca="1">TRANSPOSE(MMULT(MINVERSE(MMULT(OFFSET(A$375,0,1+18,3,AM$376),TRANSPOSE(OFFSET(A$375,0,1+18,3,AM$376)))),MMULT(OFFSET(A$375,0,1+18,3,AM$376),TRANSPOSE(OFFSET(A411,0,1+18,1,AM$376)))))</f>
        <v>3384.8643517494202</v>
      </c>
      <c r="AR411" s="30">
        <f ca="1"/>
        <v>-3.1154847284778953</v>
      </c>
      <c r="AS411" s="29">
        <f ca="1"/>
        <v>7.1928077147731528E-4</v>
      </c>
    </row>
    <row r="412" spans="1:45" x14ac:dyDescent="0.25">
      <c r="A412" t="s">
        <v>48</v>
      </c>
      <c r="B412" s="26">
        <v>848</v>
      </c>
      <c r="C412" s="3">
        <v>859</v>
      </c>
      <c r="D412" s="26">
        <v>866</v>
      </c>
      <c r="E412" s="26">
        <v>835</v>
      </c>
      <c r="F412" s="26">
        <v>811</v>
      </c>
      <c r="G412" s="26">
        <v>807</v>
      </c>
      <c r="H412" s="26">
        <v>809</v>
      </c>
      <c r="I412" s="26">
        <v>793</v>
      </c>
      <c r="J412" s="26">
        <v>763</v>
      </c>
      <c r="K412" s="26">
        <v>729</v>
      </c>
      <c r="L412" s="26">
        <v>705</v>
      </c>
      <c r="M412" s="26">
        <v>685</v>
      </c>
      <c r="N412" s="26">
        <v>660</v>
      </c>
      <c r="O412" s="26">
        <v>632</v>
      </c>
      <c r="P412" s="26">
        <v>603</v>
      </c>
      <c r="Q412" s="26">
        <v>578</v>
      </c>
      <c r="R412" s="26">
        <v>556</v>
      </c>
      <c r="S412" s="26">
        <v>534</v>
      </c>
      <c r="T412">
        <v>877</v>
      </c>
      <c r="U412">
        <v>893</v>
      </c>
      <c r="V412">
        <v>900</v>
      </c>
      <c r="W412">
        <v>872</v>
      </c>
      <c r="X412">
        <v>844</v>
      </c>
      <c r="Y412">
        <v>841</v>
      </c>
      <c r="Z412">
        <v>843</v>
      </c>
      <c r="AA412">
        <v>827</v>
      </c>
      <c r="AB412">
        <v>797</v>
      </c>
      <c r="AC412">
        <v>762</v>
      </c>
      <c r="AD412">
        <v>737</v>
      </c>
      <c r="AE412">
        <v>716</v>
      </c>
      <c r="AF412">
        <v>691</v>
      </c>
      <c r="AG412">
        <v>662</v>
      </c>
      <c r="AH412">
        <v>633</v>
      </c>
      <c r="AI412">
        <v>606</v>
      </c>
      <c r="AJ412">
        <v>583</v>
      </c>
      <c r="AK412">
        <v>561</v>
      </c>
      <c r="AM412" s="31">
        <f t="array" aca="1" ref="AM412:AO412" ca="1">TRANSPOSE(MMULT(MINVERSE(MMULT(OFFSET(A$375,0,1,3,AM$376),TRANSPOSE(OFFSET(A$375,0,1,3,AM$376)))),MMULT(OFFSET(A$375,0,1,3,AM$376),TRANSPOSE(OFFSET(A412,0,1,1,AM$376)))))</f>
        <v>-191501.71987915039</v>
      </c>
      <c r="AN412" s="30">
        <f ca="1"/>
        <v>191.4427695274353</v>
      </c>
      <c r="AO412" s="29">
        <f ca="1"/>
        <v>-4.763237063161796E-2</v>
      </c>
      <c r="AQ412" s="31">
        <f t="array" aca="1" ref="AQ412:AS412" ca="1">TRANSPOSE(MMULT(MINVERSE(MMULT(OFFSET(A$375,0,1+18,3,AM$376),TRANSPOSE(OFFSET(A$375,0,1+18,3,AM$376)))),MMULT(OFFSET(A$375,0,1+18,3,AM$376),TRANSPOSE(OFFSET(A412,0,1+18,1,AM$376)))))</f>
        <v>-209217.59118652344</v>
      </c>
      <c r="AR412" s="30">
        <f ca="1"/>
        <v>208.82568770647049</v>
      </c>
      <c r="AS412" s="29">
        <f ca="1"/>
        <v>-5.1888115143810865E-2</v>
      </c>
    </row>
    <row r="413" spans="1:45" x14ac:dyDescent="0.25">
      <c r="A413" t="s">
        <v>49</v>
      </c>
      <c r="B413" s="26">
        <v>1707</v>
      </c>
      <c r="C413" s="3">
        <v>1848</v>
      </c>
      <c r="D413" s="26">
        <v>1997</v>
      </c>
      <c r="E413" s="26">
        <v>2148</v>
      </c>
      <c r="F413" s="26">
        <v>2309</v>
      </c>
      <c r="G413" s="26">
        <v>2465</v>
      </c>
      <c r="H413" s="26">
        <v>2618</v>
      </c>
      <c r="I413" s="26">
        <v>2759</v>
      </c>
      <c r="J413" s="26">
        <v>2890</v>
      </c>
      <c r="K413" s="26">
        <v>2997</v>
      </c>
      <c r="L413" s="26">
        <v>3099</v>
      </c>
      <c r="M413" s="26">
        <v>3192</v>
      </c>
      <c r="N413" s="26">
        <v>3274</v>
      </c>
      <c r="O413" s="26">
        <v>3341</v>
      </c>
      <c r="P413" s="26">
        <v>3386</v>
      </c>
      <c r="Q413" s="26">
        <v>3415</v>
      </c>
      <c r="R413" s="26">
        <v>3438</v>
      </c>
      <c r="S413" s="26">
        <v>3431</v>
      </c>
      <c r="T413">
        <v>1741</v>
      </c>
      <c r="U413">
        <v>1882</v>
      </c>
      <c r="V413">
        <v>2032</v>
      </c>
      <c r="W413">
        <v>2184</v>
      </c>
      <c r="X413">
        <v>2347</v>
      </c>
      <c r="Y413">
        <v>2505</v>
      </c>
      <c r="Z413">
        <v>2659</v>
      </c>
      <c r="AA413">
        <v>2802</v>
      </c>
      <c r="AB413">
        <v>2934</v>
      </c>
      <c r="AC413">
        <v>3041</v>
      </c>
      <c r="AD413">
        <v>3145</v>
      </c>
      <c r="AE413">
        <v>3239</v>
      </c>
      <c r="AF413">
        <v>3322</v>
      </c>
      <c r="AG413">
        <v>3391</v>
      </c>
      <c r="AH413">
        <v>3439</v>
      </c>
      <c r="AI413">
        <v>3471</v>
      </c>
      <c r="AJ413">
        <v>3498</v>
      </c>
      <c r="AK413">
        <v>3494</v>
      </c>
      <c r="AM413" s="31">
        <f t="array" aca="1" ref="AM413:AO413" ca="1">TRANSPOSE(MMULT(MINVERSE(MMULT(OFFSET(A$375,0,1,3,AM$376),TRANSPOSE(OFFSET(A$375,0,1,3,AM$376)))),MMULT(OFFSET(A$375,0,1,3,AM$376),TRANSPOSE(OFFSET(A413,0,1,1,AM$376)))))</f>
        <v>-642850.52111816406</v>
      </c>
      <c r="AN413" s="30">
        <f ca="1"/>
        <v>604.29904156923294</v>
      </c>
      <c r="AO413" s="29">
        <f ca="1"/>
        <v>-0.14115885105275083</v>
      </c>
      <c r="AQ413" s="31">
        <f t="array" aca="1" ref="AQ413:AS413" ca="1">TRANSPOSE(MMULT(MINVERSE(MMULT(OFFSET(A$375,0,1+18,3,AM$376),TRANSPOSE(OFFSET(A$375,0,1+18,3,AM$376)))),MMULT(OFFSET(A$375,0,1+18,3,AM$376),TRANSPOSE(OFFSET(A413,0,1+18,1,AM$376)))))</f>
        <v>-644667.91387939453</v>
      </c>
      <c r="AR413" s="30">
        <f ca="1"/>
        <v>605.86147922277451</v>
      </c>
      <c r="AS413" s="29">
        <f ca="1"/>
        <v>-0.14147853138274513</v>
      </c>
    </row>
    <row r="414" spans="1:45" x14ac:dyDescent="0.25">
      <c r="A414" t="s">
        <v>50</v>
      </c>
      <c r="B414" s="26">
        <v>943</v>
      </c>
      <c r="C414" s="3">
        <v>966</v>
      </c>
      <c r="D414" s="26">
        <v>987</v>
      </c>
      <c r="E414" s="26">
        <v>992</v>
      </c>
      <c r="F414" s="26">
        <v>1000</v>
      </c>
      <c r="G414" s="26">
        <v>1010</v>
      </c>
      <c r="H414" s="26">
        <v>1031</v>
      </c>
      <c r="I414" s="26">
        <v>1064</v>
      </c>
      <c r="J414" s="26">
        <v>1100</v>
      </c>
      <c r="K414" s="26">
        <v>1126</v>
      </c>
      <c r="L414" s="26">
        <v>1150</v>
      </c>
      <c r="M414" s="26">
        <v>1175</v>
      </c>
      <c r="N414" s="26">
        <v>1200</v>
      </c>
      <c r="O414" s="26">
        <v>1229</v>
      </c>
      <c r="P414" s="26">
        <v>1262</v>
      </c>
      <c r="Q414" s="26">
        <v>1293</v>
      </c>
      <c r="R414" s="26">
        <v>1323</v>
      </c>
      <c r="S414" s="26">
        <v>1353</v>
      </c>
      <c r="T414">
        <v>984</v>
      </c>
      <c r="U414">
        <v>1012</v>
      </c>
      <c r="V414">
        <v>1036</v>
      </c>
      <c r="W414">
        <v>1044</v>
      </c>
      <c r="X414">
        <v>1052</v>
      </c>
      <c r="Y414">
        <v>1062</v>
      </c>
      <c r="Z414">
        <v>1085</v>
      </c>
      <c r="AA414">
        <v>1119</v>
      </c>
      <c r="AB414">
        <v>1157</v>
      </c>
      <c r="AC414">
        <v>1185</v>
      </c>
      <c r="AD414">
        <v>1211</v>
      </c>
      <c r="AE414">
        <v>1236</v>
      </c>
      <c r="AF414">
        <v>1263</v>
      </c>
      <c r="AG414">
        <v>1294</v>
      </c>
      <c r="AH414">
        <v>1328</v>
      </c>
      <c r="AI414">
        <v>1361</v>
      </c>
      <c r="AJ414">
        <v>1393</v>
      </c>
      <c r="AK414">
        <v>1424</v>
      </c>
      <c r="AM414" s="31">
        <f t="array" aca="1" ref="AM414:AO414" ca="1">TRANSPOSE(MMULT(MINVERSE(MMULT(OFFSET(A$375,0,1,3,AM$376),TRANSPOSE(OFFSET(A$375,0,1,3,AM$376)))),MMULT(OFFSET(A$375,0,1,3,AM$376),TRANSPOSE(OFFSET(A414,0,1,1,AM$376)))))</f>
        <v>158150.84243774414</v>
      </c>
      <c r="AN414" s="30">
        <f ca="1"/>
        <v>-157.93057951331139</v>
      </c>
      <c r="AO414" s="29">
        <f ca="1"/>
        <v>3.9660342146817129E-2</v>
      </c>
      <c r="AQ414" s="31">
        <f t="array" aca="1" ref="AQ414:AS414" ca="1">TRANSPOSE(MMULT(MINVERSE(MMULT(OFFSET(A$375,0,1+18,3,AM$376),TRANSPOSE(OFFSET(A$375,0,1+18,3,AM$376)))),MMULT(OFFSET(A$375,0,1+18,3,AM$376),TRANSPOSE(OFFSET(A414,0,1+18,1,AM$376)))))</f>
        <v>148615.54113769531</v>
      </c>
      <c r="AR414" s="30">
        <f ca="1"/>
        <v>-148.86914041638374</v>
      </c>
      <c r="AS414" s="29">
        <f ca="1"/>
        <v>3.7522479862673208E-2</v>
      </c>
    </row>
    <row r="415" spans="1:45" x14ac:dyDescent="0.25">
      <c r="A415" t="s">
        <v>51</v>
      </c>
      <c r="B415" s="26">
        <v>3</v>
      </c>
      <c r="C415" s="3">
        <v>3</v>
      </c>
      <c r="D415" s="26">
        <v>3</v>
      </c>
      <c r="E415" s="26">
        <v>3</v>
      </c>
      <c r="F415" s="26">
        <v>3</v>
      </c>
      <c r="G415" s="26">
        <v>3</v>
      </c>
      <c r="H415" s="26">
        <v>3</v>
      </c>
      <c r="I415" s="26">
        <v>3</v>
      </c>
      <c r="J415" s="26">
        <v>3</v>
      </c>
      <c r="K415" s="26">
        <v>3</v>
      </c>
      <c r="L415" s="26">
        <v>3</v>
      </c>
      <c r="M415" s="26">
        <v>2</v>
      </c>
      <c r="N415" s="26">
        <v>2</v>
      </c>
      <c r="O415" s="26">
        <v>2</v>
      </c>
      <c r="P415" s="26">
        <v>2</v>
      </c>
      <c r="Q415" s="26">
        <v>2</v>
      </c>
      <c r="R415" s="26">
        <v>2</v>
      </c>
      <c r="S415" s="26">
        <v>2</v>
      </c>
      <c r="T415">
        <v>3</v>
      </c>
      <c r="U415">
        <v>3</v>
      </c>
      <c r="V415">
        <v>3</v>
      </c>
      <c r="W415">
        <v>3</v>
      </c>
      <c r="X415">
        <v>3</v>
      </c>
      <c r="Y415">
        <v>3</v>
      </c>
      <c r="Z415">
        <v>3</v>
      </c>
      <c r="AA415">
        <v>3</v>
      </c>
      <c r="AB415">
        <v>3</v>
      </c>
      <c r="AC415">
        <v>3</v>
      </c>
      <c r="AD415">
        <v>3</v>
      </c>
      <c r="AE415">
        <v>2</v>
      </c>
      <c r="AF415">
        <v>2</v>
      </c>
      <c r="AG415">
        <v>2</v>
      </c>
      <c r="AH415">
        <v>2</v>
      </c>
      <c r="AI415">
        <v>2</v>
      </c>
      <c r="AJ415">
        <v>2</v>
      </c>
      <c r="AK415">
        <v>2</v>
      </c>
      <c r="AM415" s="31">
        <f t="array" aca="1" ref="AM415:AO415" ca="1">TRANSPOSE(MMULT(MINVERSE(MMULT(OFFSET(A$375,0,1,3,AM$376),TRANSPOSE(OFFSET(A$375,0,1,3,AM$376)))),MMULT(OFFSET(A$375,0,1,3,AM$376),TRANSPOSE(OFFSET(A415,0,1,1,AM$376)))))</f>
        <v>-2729.5825955867767</v>
      </c>
      <c r="AN415" s="30">
        <f ca="1"/>
        <v>2.6846155585371889</v>
      </c>
      <c r="AO415" s="29">
        <f ca="1"/>
        <v>-6.5934070185846849E-4</v>
      </c>
      <c r="AQ415" s="31">
        <f t="array" aca="1" ref="AQ415:AS415" ca="1">TRANSPOSE(MMULT(MINVERSE(MMULT(OFFSET(A$375,0,1+18,3,AM$376),TRANSPOSE(OFFSET(A$375,0,1+18,3,AM$376)))),MMULT(OFFSET(A$375,0,1+18,3,AM$376),TRANSPOSE(OFFSET(A415,0,1+18,1,AM$376)))))</f>
        <v>-2729.5825955867767</v>
      </c>
      <c r="AR415" s="30">
        <f ca="1"/>
        <v>2.6846155585371889</v>
      </c>
      <c r="AS415" s="29">
        <f ca="1"/>
        <v>-6.5934070185846849E-4</v>
      </c>
    </row>
    <row r="416" spans="1:45" x14ac:dyDescent="0.25">
      <c r="A416" t="s">
        <v>52</v>
      </c>
      <c r="B416" s="26">
        <v>346</v>
      </c>
      <c r="C416" s="3">
        <v>347</v>
      </c>
      <c r="D416" s="26">
        <v>354</v>
      </c>
      <c r="E416" s="26">
        <v>386</v>
      </c>
      <c r="F416" s="26">
        <v>418</v>
      </c>
      <c r="G416" s="26">
        <v>437</v>
      </c>
      <c r="H416" s="26">
        <v>443</v>
      </c>
      <c r="I416" s="26">
        <v>443</v>
      </c>
      <c r="J416" s="26">
        <v>444</v>
      </c>
      <c r="K416" s="26">
        <v>445</v>
      </c>
      <c r="L416" s="26">
        <v>445</v>
      </c>
      <c r="M416" s="26">
        <v>443</v>
      </c>
      <c r="N416" s="26">
        <v>437</v>
      </c>
      <c r="O416" s="26">
        <v>428</v>
      </c>
      <c r="P416" s="26">
        <v>418</v>
      </c>
      <c r="Q416" s="26">
        <v>408</v>
      </c>
      <c r="R416" s="26">
        <v>399</v>
      </c>
      <c r="S416" s="26">
        <v>389</v>
      </c>
      <c r="T416">
        <v>350</v>
      </c>
      <c r="U416">
        <v>351</v>
      </c>
      <c r="V416">
        <v>358</v>
      </c>
      <c r="W416">
        <v>391</v>
      </c>
      <c r="X416">
        <v>423</v>
      </c>
      <c r="Y416">
        <v>443</v>
      </c>
      <c r="Z416">
        <v>449</v>
      </c>
      <c r="AA416">
        <v>449</v>
      </c>
      <c r="AB416">
        <v>450</v>
      </c>
      <c r="AC416">
        <v>451</v>
      </c>
      <c r="AD416">
        <v>450</v>
      </c>
      <c r="AE416">
        <v>448</v>
      </c>
      <c r="AF416">
        <v>442</v>
      </c>
      <c r="AG416">
        <v>433</v>
      </c>
      <c r="AH416">
        <v>423</v>
      </c>
      <c r="AI416">
        <v>412</v>
      </c>
      <c r="AJ416">
        <v>403</v>
      </c>
      <c r="AK416">
        <v>393</v>
      </c>
      <c r="AM416" s="31">
        <f t="array" aca="1" ref="AM416:AO416" ca="1">TRANSPOSE(MMULT(MINVERSE(MMULT(OFFSET(A$375,0,1,3,AM$376),TRANSPOSE(OFFSET(A$375,0,1,3,AM$376)))),MMULT(OFFSET(A$375,0,1,3,AM$376),TRANSPOSE(OFFSET(A416,0,1,1,AM$376)))))</f>
        <v>-245782.84516906738</v>
      </c>
      <c r="AN416" s="30">
        <f ca="1"/>
        <v>239.01390172541142</v>
      </c>
      <c r="AO416" s="29">
        <f ca="1"/>
        <v>-5.8002001820568694E-2</v>
      </c>
      <c r="AQ416" s="31">
        <f t="array" aca="1" ref="AQ416:AS416" ca="1">TRANSPOSE(MMULT(MINVERSE(MMULT(OFFSET(A$375,0,1+18,3,AM$376),TRANSPOSE(OFFSET(A$375,0,1+18,3,AM$376)))),MMULT(OFFSET(A$375,0,1+18,3,AM$376),TRANSPOSE(OFFSET(A416,0,1+18,1,AM$376)))))</f>
        <v>-253342.13238525391</v>
      </c>
      <c r="AR416" s="30">
        <f ca="1"/>
        <v>246.39052557945251</v>
      </c>
      <c r="AS416" s="29">
        <f ca="1"/>
        <v>-5.9800203736813273E-2</v>
      </c>
    </row>
    <row r="417" spans="1:45" x14ac:dyDescent="0.25">
      <c r="A417" t="s">
        <v>53</v>
      </c>
      <c r="B417" s="26">
        <v>1105</v>
      </c>
      <c r="C417" s="3">
        <v>1257</v>
      </c>
      <c r="D417" s="26">
        <v>1402</v>
      </c>
      <c r="E417" s="26">
        <v>1548</v>
      </c>
      <c r="F417" s="26">
        <v>1684</v>
      </c>
      <c r="G417" s="26">
        <v>1809</v>
      </c>
      <c r="H417" s="26">
        <v>1919</v>
      </c>
      <c r="I417" s="26">
        <v>2019</v>
      </c>
      <c r="J417" s="26">
        <v>2104</v>
      </c>
      <c r="K417" s="26">
        <v>2180</v>
      </c>
      <c r="L417" s="26">
        <v>2246</v>
      </c>
      <c r="M417" s="26">
        <v>2300</v>
      </c>
      <c r="N417" s="26">
        <v>2343</v>
      </c>
      <c r="O417" s="26">
        <v>2375</v>
      </c>
      <c r="P417" s="26">
        <v>2396</v>
      </c>
      <c r="Q417" s="26">
        <v>2401</v>
      </c>
      <c r="R417" s="26">
        <v>2395</v>
      </c>
      <c r="S417" s="26">
        <v>2379</v>
      </c>
      <c r="T417">
        <v>1108</v>
      </c>
      <c r="U417">
        <v>1265</v>
      </c>
      <c r="V417">
        <v>1415</v>
      </c>
      <c r="W417">
        <v>1562</v>
      </c>
      <c r="X417">
        <v>1700</v>
      </c>
      <c r="Y417">
        <v>1826</v>
      </c>
      <c r="Z417">
        <v>1937</v>
      </c>
      <c r="AA417">
        <v>2039</v>
      </c>
      <c r="AB417">
        <v>2124</v>
      </c>
      <c r="AC417">
        <v>2201</v>
      </c>
      <c r="AD417">
        <v>2268</v>
      </c>
      <c r="AE417">
        <v>2323</v>
      </c>
      <c r="AF417">
        <v>2366</v>
      </c>
      <c r="AG417">
        <v>2398</v>
      </c>
      <c r="AH417">
        <v>2419</v>
      </c>
      <c r="AI417">
        <v>2424</v>
      </c>
      <c r="AJ417">
        <v>2418</v>
      </c>
      <c r="AK417">
        <v>2402</v>
      </c>
      <c r="AM417" s="31">
        <f t="array" aca="1" ref="AM417:AO417" ca="1">TRANSPOSE(MMULT(MINVERSE(MMULT(OFFSET(A$375,0,1,3,AM$376),TRANSPOSE(OFFSET(A$375,0,1,3,AM$376)))),MMULT(OFFSET(A$375,0,1,3,AM$376),TRANSPOSE(OFFSET(A417,0,1,1,AM$376)))))</f>
        <v>-949051.02453613281</v>
      </c>
      <c r="AN417" s="30">
        <f ca="1"/>
        <v>909.20015996694565</v>
      </c>
      <c r="AO417" s="29">
        <f ca="1"/>
        <v>-0.21720281188027002</v>
      </c>
      <c r="AQ417" s="31">
        <f t="array" aca="1" ref="AQ417:AS417" ca="1">TRANSPOSE(MMULT(MINVERSE(MMULT(OFFSET(A$375,0,1+18,3,AM$376),TRANSPOSE(OFFSET(A$375,0,1+18,3,AM$376)))),MMULT(OFFSET(A$375,0,1+18,3,AM$376),TRANSPOSE(OFFSET(A417,0,1+18,1,AM$376)))))</f>
        <v>-973437.02014160156</v>
      </c>
      <c r="AR417" s="30">
        <f ca="1"/>
        <v>932.77888286113739</v>
      </c>
      <c r="AS417" s="29">
        <f ca="1"/>
        <v>-0.22289711797202472</v>
      </c>
    </row>
    <row r="418" spans="1:45" x14ac:dyDescent="0.25">
      <c r="A418" t="s">
        <v>54</v>
      </c>
      <c r="B418" s="26">
        <v>685</v>
      </c>
      <c r="C418" s="3">
        <v>622</v>
      </c>
      <c r="D418" s="26">
        <v>565</v>
      </c>
      <c r="E418" s="26">
        <v>539</v>
      </c>
      <c r="F418" s="26">
        <v>511</v>
      </c>
      <c r="G418" s="26">
        <v>495</v>
      </c>
      <c r="H418" s="26">
        <v>481</v>
      </c>
      <c r="I418" s="26">
        <v>473</v>
      </c>
      <c r="J418" s="26">
        <v>465</v>
      </c>
      <c r="K418" s="26">
        <v>450</v>
      </c>
      <c r="L418" s="26">
        <v>432</v>
      </c>
      <c r="M418" s="26">
        <v>418</v>
      </c>
      <c r="N418" s="26">
        <v>409</v>
      </c>
      <c r="O418" s="26">
        <v>402</v>
      </c>
      <c r="P418" s="26">
        <v>395</v>
      </c>
      <c r="Q418" s="26">
        <v>388</v>
      </c>
      <c r="R418" s="26">
        <v>379</v>
      </c>
      <c r="S418" s="26">
        <v>369</v>
      </c>
      <c r="T418">
        <v>708</v>
      </c>
      <c r="U418">
        <v>644</v>
      </c>
      <c r="V418">
        <v>587</v>
      </c>
      <c r="W418">
        <v>560</v>
      </c>
      <c r="X418">
        <v>532</v>
      </c>
      <c r="Y418">
        <v>515</v>
      </c>
      <c r="Z418">
        <v>500</v>
      </c>
      <c r="AA418">
        <v>492</v>
      </c>
      <c r="AB418">
        <v>484</v>
      </c>
      <c r="AC418">
        <v>468</v>
      </c>
      <c r="AD418">
        <v>450</v>
      </c>
      <c r="AE418">
        <v>435</v>
      </c>
      <c r="AF418">
        <v>425</v>
      </c>
      <c r="AG418">
        <v>418</v>
      </c>
      <c r="AH418">
        <v>411</v>
      </c>
      <c r="AI418">
        <v>404</v>
      </c>
      <c r="AJ418">
        <v>394</v>
      </c>
      <c r="AK418">
        <v>384</v>
      </c>
      <c r="AM418" s="31">
        <f t="array" aca="1" ref="AM418:AO418" ca="1">TRANSPOSE(MMULT(MINVERSE(MMULT(OFFSET(A$375,0,1,3,AM$376),TRANSPOSE(OFFSET(A$375,0,1,3,AM$376)))),MMULT(OFFSET(A$375,0,1,3,AM$376),TRANSPOSE(OFFSET(A418,0,1,1,AM$376)))))</f>
        <v>299239.14726257324</v>
      </c>
      <c r="AN418" s="30">
        <f ca="1"/>
        <v>-288.24187712371349</v>
      </c>
      <c r="AO418" s="29">
        <f ca="1"/>
        <v>6.9510494151472813E-2</v>
      </c>
      <c r="AQ418" s="31">
        <f t="array" aca="1" ref="AQ418:AS418" ca="1">TRANSPOSE(MMULT(MINVERSE(MMULT(OFFSET(A$375,0,1+18,3,AM$376),TRANSPOSE(OFFSET(A$375,0,1+18,3,AM$376)))),MMULT(OFFSET(A$375,0,1+18,3,AM$376),TRANSPOSE(OFFSET(A418,0,1+18,1,AM$376)))))</f>
        <v>299393.19619750977</v>
      </c>
      <c r="AR418" s="30">
        <f ca="1"/>
        <v>-288.26675227284431</v>
      </c>
      <c r="AS418" s="29">
        <f ca="1"/>
        <v>6.9490514131757664E-2</v>
      </c>
    </row>
    <row r="419" spans="1:45" x14ac:dyDescent="0.25">
      <c r="A419" t="s">
        <v>55</v>
      </c>
      <c r="B419" s="26">
        <v>41652</v>
      </c>
      <c r="C419" s="3">
        <v>40415</v>
      </c>
      <c r="D419" s="26">
        <v>39399</v>
      </c>
      <c r="E419" s="26">
        <v>36168</v>
      </c>
      <c r="F419" s="26">
        <v>33970</v>
      </c>
      <c r="G419" s="26">
        <v>33146</v>
      </c>
      <c r="H419" s="26">
        <v>32568</v>
      </c>
      <c r="I419" s="26">
        <v>32130</v>
      </c>
      <c r="J419" s="26">
        <v>31178</v>
      </c>
      <c r="K419" s="26">
        <v>30042</v>
      </c>
      <c r="L419" s="26">
        <v>28922</v>
      </c>
      <c r="M419" s="26">
        <v>27980</v>
      </c>
      <c r="N419" s="26">
        <v>27269</v>
      </c>
      <c r="O419" s="26">
        <v>26618</v>
      </c>
      <c r="P419" s="26">
        <v>25956</v>
      </c>
      <c r="Q419" s="26">
        <v>25183</v>
      </c>
      <c r="R419" s="26">
        <v>24364</v>
      </c>
      <c r="S419" s="26">
        <v>23605</v>
      </c>
      <c r="T419">
        <v>48626</v>
      </c>
      <c r="U419">
        <v>46320</v>
      </c>
      <c r="V419">
        <v>44355</v>
      </c>
      <c r="W419">
        <v>40025</v>
      </c>
      <c r="X419">
        <v>36938</v>
      </c>
      <c r="Y419">
        <v>35403</v>
      </c>
      <c r="Z419">
        <v>34803</v>
      </c>
      <c r="AA419">
        <v>34351</v>
      </c>
      <c r="AB419">
        <v>33345</v>
      </c>
      <c r="AC419">
        <v>32138</v>
      </c>
      <c r="AD419">
        <v>30947</v>
      </c>
      <c r="AE419">
        <v>29940</v>
      </c>
      <c r="AF419">
        <v>29179</v>
      </c>
      <c r="AG419">
        <v>28483</v>
      </c>
      <c r="AH419">
        <v>27775</v>
      </c>
      <c r="AI419">
        <v>26948</v>
      </c>
      <c r="AJ419">
        <v>26071</v>
      </c>
      <c r="AK419">
        <v>25259</v>
      </c>
      <c r="AM419" s="31">
        <f t="array" aca="1" ref="AM419:AO419" ca="1">TRANSPOSE(MMULT(MINVERSE(MMULT(OFFSET(A$375,0,1,3,AM$376),TRANSPOSE(OFFSET(A$375,0,1,3,AM$376)))),MMULT(OFFSET(A$375,0,1,3,AM$376),TRANSPOSE(OFFSET(A419,0,1,1,AM$376)))))</f>
        <v>10391265.474609375</v>
      </c>
      <c r="AN419" s="30">
        <f ca="1"/>
        <v>-9894.0437145233154</v>
      </c>
      <c r="AO419" s="29">
        <f ca="1"/>
        <v>2.3612189420964569</v>
      </c>
      <c r="AQ419" s="31">
        <f t="array" aca="1" ref="AQ419:AS419" ca="1">TRANSPOSE(MMULT(MINVERSE(MMULT(OFFSET(A$375,0,1+18,3,AM$376),TRANSPOSE(OFFSET(A$375,0,1+18,3,AM$376)))),MMULT(OFFSET(A$375,0,1+18,3,AM$376),TRANSPOSE(OFFSET(A419,0,1+18,1,AM$376)))))</f>
        <v>21018278.513671875</v>
      </c>
      <c r="AR419" s="30">
        <f ca="1"/>
        <v>-20209.389245033264</v>
      </c>
      <c r="AS419" s="29">
        <f ca="1"/>
        <v>4.8648354909382761</v>
      </c>
    </row>
    <row r="420" spans="1:45" x14ac:dyDescent="0.25">
      <c r="A420" t="s">
        <v>56</v>
      </c>
      <c r="B420" s="26">
        <v>96</v>
      </c>
      <c r="C420" s="3">
        <v>141</v>
      </c>
      <c r="D420" s="26">
        <v>177</v>
      </c>
      <c r="E420" s="26">
        <v>187</v>
      </c>
      <c r="F420" s="26">
        <v>193</v>
      </c>
      <c r="G420" s="26">
        <v>169</v>
      </c>
      <c r="H420" s="26">
        <v>151</v>
      </c>
      <c r="I420" s="26">
        <v>148</v>
      </c>
      <c r="J420" s="26">
        <v>156</v>
      </c>
      <c r="K420" s="26">
        <v>169</v>
      </c>
      <c r="L420" s="26">
        <v>179</v>
      </c>
      <c r="M420" s="26">
        <v>179</v>
      </c>
      <c r="N420" s="26">
        <v>171</v>
      </c>
      <c r="O420" s="26">
        <v>162</v>
      </c>
      <c r="P420" s="26">
        <v>160</v>
      </c>
      <c r="Q420" s="26">
        <v>166</v>
      </c>
      <c r="R420" s="26">
        <v>174</v>
      </c>
      <c r="S420" s="26">
        <v>179</v>
      </c>
      <c r="T420">
        <v>123</v>
      </c>
      <c r="U420">
        <v>161</v>
      </c>
      <c r="V420">
        <v>191</v>
      </c>
      <c r="W420">
        <v>200</v>
      </c>
      <c r="X420">
        <v>205</v>
      </c>
      <c r="Y420">
        <v>180</v>
      </c>
      <c r="Z420">
        <v>161</v>
      </c>
      <c r="AA420">
        <v>157</v>
      </c>
      <c r="AB420">
        <v>166</v>
      </c>
      <c r="AC420">
        <v>180</v>
      </c>
      <c r="AD420">
        <v>190</v>
      </c>
      <c r="AE420">
        <v>190</v>
      </c>
      <c r="AF420">
        <v>182</v>
      </c>
      <c r="AG420">
        <v>173</v>
      </c>
      <c r="AH420">
        <v>171</v>
      </c>
      <c r="AI420">
        <v>176</v>
      </c>
      <c r="AJ420">
        <v>185</v>
      </c>
      <c r="AK420">
        <v>190</v>
      </c>
      <c r="AM420" s="31">
        <f t="array" aca="1" ref="AM420:AO420" ca="1">TRANSPOSE(MMULT(MINVERSE(MMULT(OFFSET(A$375,0,1,3,AM$376),TRANSPOSE(OFFSET(A$375,0,1,3,AM$376)))),MMULT(OFFSET(A$375,0,1,3,AM$376),TRANSPOSE(OFFSET(A420,0,1,1,AM$376)))))</f>
        <v>-117844.99768066406</v>
      </c>
      <c r="AN420" s="30">
        <f ca="1"/>
        <v>114.87223526462913</v>
      </c>
      <c r="AO420" s="29">
        <f ca="1"/>
        <v>-2.7952049783380062E-2</v>
      </c>
      <c r="AQ420" s="31">
        <f t="array" aca="1" ref="AQ420:AS420" ca="1">TRANSPOSE(MMULT(MINVERSE(MMULT(OFFSET(A$375,0,1+18,3,AM$376),TRANSPOSE(OFFSET(A$375,0,1+18,3,AM$376)))),MMULT(OFFSET(A$375,0,1+18,3,AM$376),TRANSPOSE(OFFSET(A420,0,1+18,1,AM$376)))))</f>
        <v>-76772.295711517334</v>
      </c>
      <c r="AR420" s="30">
        <f ca="1"/>
        <v>74.894110776484013</v>
      </c>
      <c r="AS420" s="29">
        <f ca="1"/>
        <v>-1.8221779414488992E-2</v>
      </c>
    </row>
    <row r="421" spans="1:45" x14ac:dyDescent="0.25">
      <c r="A421" t="s">
        <v>57</v>
      </c>
      <c r="B421" s="26">
        <v>12</v>
      </c>
      <c r="C421" s="3">
        <v>16</v>
      </c>
      <c r="D421" s="26">
        <v>18</v>
      </c>
      <c r="E421" s="26">
        <v>18</v>
      </c>
      <c r="F421" s="26">
        <v>16</v>
      </c>
      <c r="G421" s="26">
        <v>15</v>
      </c>
      <c r="H421" s="26">
        <v>16</v>
      </c>
      <c r="I421" s="26">
        <v>17</v>
      </c>
      <c r="J421" s="26">
        <v>19</v>
      </c>
      <c r="K421" s="26">
        <v>20</v>
      </c>
      <c r="L421" s="26">
        <v>20</v>
      </c>
      <c r="M421" s="26">
        <v>19</v>
      </c>
      <c r="N421" s="26">
        <v>20</v>
      </c>
      <c r="O421" s="26">
        <v>21</v>
      </c>
      <c r="P421" s="26">
        <v>22</v>
      </c>
      <c r="Q421" s="26">
        <v>23</v>
      </c>
      <c r="R421" s="26">
        <v>23</v>
      </c>
      <c r="S421" s="26">
        <v>23</v>
      </c>
      <c r="T421">
        <v>13</v>
      </c>
      <c r="U421">
        <v>17</v>
      </c>
      <c r="V421">
        <v>19</v>
      </c>
      <c r="W421">
        <v>19</v>
      </c>
      <c r="X421">
        <v>17</v>
      </c>
      <c r="Y421">
        <v>16</v>
      </c>
      <c r="Z421">
        <v>16</v>
      </c>
      <c r="AA421">
        <v>18</v>
      </c>
      <c r="AB421">
        <v>20</v>
      </c>
      <c r="AC421">
        <v>20</v>
      </c>
      <c r="AD421">
        <v>20</v>
      </c>
      <c r="AE421">
        <v>20</v>
      </c>
      <c r="AF421">
        <v>21</v>
      </c>
      <c r="AG421">
        <v>22</v>
      </c>
      <c r="AH421">
        <v>23</v>
      </c>
      <c r="AI421">
        <v>24</v>
      </c>
      <c r="AJ421">
        <v>24</v>
      </c>
      <c r="AK421">
        <v>25</v>
      </c>
      <c r="AM421" s="31">
        <f t="array" aca="1" ref="AM421:AO421" ca="1">TRANSPOSE(MMULT(MINVERSE(MMULT(OFFSET(A$375,0,1,3,AM$376),TRANSPOSE(OFFSET(A$375,0,1,3,AM$376)))),MMULT(OFFSET(A$375,0,1,3,AM$376),TRANSPOSE(OFFSET(A421,0,1,1,AM$376)))))</f>
        <v>-1426.8812117576599</v>
      </c>
      <c r="AN421" s="30">
        <f ca="1"/>
        <v>1.3191809086129069</v>
      </c>
      <c r="AO421" s="29">
        <f ca="1"/>
        <v>-2.997003215341465E-4</v>
      </c>
      <c r="AQ421" s="31">
        <f t="array" aca="1" ref="AQ421:AS421" ca="1">TRANSPOSE(MMULT(MINVERSE(MMULT(OFFSET(A$375,0,1+18,3,AM$376),TRANSPOSE(OFFSET(A$375,0,1+18,3,AM$376)))),MMULT(OFFSET(A$375,0,1+18,3,AM$376),TRANSPOSE(OFFSET(A421,0,1+18,1,AM$376)))))</f>
        <v>9.9680328369140625</v>
      </c>
      <c r="AR421" s="30">
        <f ca="1"/>
        <v>-7.7722279354929924E-2</v>
      </c>
      <c r="AS421" s="29">
        <f ca="1"/>
        <v>3.9960040453479451E-5</v>
      </c>
    </row>
    <row r="422" spans="1:45" x14ac:dyDescent="0.25">
      <c r="A422" t="s">
        <v>305</v>
      </c>
      <c r="B422" s="26">
        <v>508</v>
      </c>
      <c r="C422" s="3">
        <v>501</v>
      </c>
      <c r="D422" s="26">
        <v>493</v>
      </c>
      <c r="E422" s="26">
        <v>494</v>
      </c>
      <c r="F422" s="26">
        <v>491</v>
      </c>
      <c r="G422" s="26">
        <v>472</v>
      </c>
      <c r="H422" s="26">
        <v>432</v>
      </c>
      <c r="I422" s="26">
        <v>398</v>
      </c>
      <c r="J422" s="26">
        <v>393</v>
      </c>
      <c r="K422" s="26">
        <v>400</v>
      </c>
      <c r="L422" s="26">
        <v>405</v>
      </c>
      <c r="M422" s="26">
        <v>405</v>
      </c>
      <c r="N422" s="26">
        <v>394</v>
      </c>
      <c r="O422" s="26">
        <v>375</v>
      </c>
      <c r="P422" s="26">
        <v>359</v>
      </c>
      <c r="Q422" s="26">
        <v>354</v>
      </c>
      <c r="R422" s="26">
        <v>357</v>
      </c>
      <c r="S422" s="26">
        <v>361</v>
      </c>
      <c r="T422">
        <v>548</v>
      </c>
      <c r="U422">
        <v>541</v>
      </c>
      <c r="V422">
        <v>531</v>
      </c>
      <c r="W422">
        <v>530</v>
      </c>
      <c r="X422">
        <v>522</v>
      </c>
      <c r="Y422">
        <v>500</v>
      </c>
      <c r="Z422">
        <v>457</v>
      </c>
      <c r="AA422">
        <v>421</v>
      </c>
      <c r="AB422">
        <v>416</v>
      </c>
      <c r="AC422">
        <v>423</v>
      </c>
      <c r="AD422">
        <v>429</v>
      </c>
      <c r="AE422">
        <v>428</v>
      </c>
      <c r="AF422">
        <v>417</v>
      </c>
      <c r="AG422">
        <v>398</v>
      </c>
      <c r="AH422">
        <v>380</v>
      </c>
      <c r="AI422">
        <v>375</v>
      </c>
      <c r="AJ422">
        <v>378</v>
      </c>
      <c r="AK422">
        <v>382</v>
      </c>
      <c r="AM422" s="31">
        <f t="array" aca="1" ref="AM422:AO422" ca="1">TRANSPOSE(MMULT(MINVERSE(MMULT(OFFSET(A$375,0,1,3,AM$376),TRANSPOSE(OFFSET(A$375,0,1,3,AM$376)))),MMULT(OFFSET(A$375,0,1,3,AM$376),TRANSPOSE(OFFSET(A422,0,1,1,AM$376)))))</f>
        <v>83462.254119873047</v>
      </c>
      <c r="AN422" s="30">
        <f ca="1"/>
        <v>-78.924280986189842</v>
      </c>
      <c r="AO422" s="29">
        <f ca="1"/>
        <v>1.8741260028036777E-2</v>
      </c>
      <c r="AQ422" s="31">
        <f t="array" aca="1" ref="AQ422:AS422" ca="1">TRANSPOSE(MMULT(MINVERSE(MMULT(OFFSET(A$375,0,1+18,3,AM$376),TRANSPOSE(OFFSET(A$375,0,1+18,3,AM$376)))),MMULT(OFFSET(A$375,0,1+18,3,AM$376),TRANSPOSE(OFFSET(A422,0,1+18,1,AM$376)))))</f>
        <v>113832.40592956543</v>
      </c>
      <c r="AR422" s="30">
        <f ca="1"/>
        <v>-108.26723994314671</v>
      </c>
      <c r="AS422" s="29">
        <f ca="1"/>
        <v>2.5834167598077329E-2</v>
      </c>
    </row>
    <row r="423" spans="1:45" x14ac:dyDescent="0.25">
      <c r="A423" t="s">
        <v>58</v>
      </c>
      <c r="B423" s="26">
        <v>1802</v>
      </c>
      <c r="C423" s="3">
        <v>1810</v>
      </c>
      <c r="D423" s="26">
        <v>1794</v>
      </c>
      <c r="E423" s="26">
        <v>1692</v>
      </c>
      <c r="F423" s="26">
        <v>1586</v>
      </c>
      <c r="G423" s="26">
        <v>1502</v>
      </c>
      <c r="H423" s="26">
        <v>1431</v>
      </c>
      <c r="I423" s="26">
        <v>1373</v>
      </c>
      <c r="J423" s="26">
        <v>1326</v>
      </c>
      <c r="K423" s="26">
        <v>1273</v>
      </c>
      <c r="L423" s="26">
        <v>1224</v>
      </c>
      <c r="M423" s="26">
        <v>1173</v>
      </c>
      <c r="N423" s="26">
        <v>1129</v>
      </c>
      <c r="O423" s="26">
        <v>1090</v>
      </c>
      <c r="P423" s="26">
        <v>1057</v>
      </c>
      <c r="Q423" s="26">
        <v>1022</v>
      </c>
      <c r="R423" s="26">
        <v>989</v>
      </c>
      <c r="S423" s="26">
        <v>957</v>
      </c>
      <c r="T423">
        <v>1883</v>
      </c>
      <c r="U423">
        <v>1894</v>
      </c>
      <c r="V423">
        <v>1879</v>
      </c>
      <c r="W423">
        <v>1772</v>
      </c>
      <c r="X423">
        <v>1661</v>
      </c>
      <c r="Y423">
        <v>1574</v>
      </c>
      <c r="Z423">
        <v>1500</v>
      </c>
      <c r="AA423">
        <v>1440</v>
      </c>
      <c r="AB423">
        <v>1391</v>
      </c>
      <c r="AC423">
        <v>1336</v>
      </c>
      <c r="AD423">
        <v>1284</v>
      </c>
      <c r="AE423">
        <v>1231</v>
      </c>
      <c r="AF423">
        <v>1185</v>
      </c>
      <c r="AG423">
        <v>1145</v>
      </c>
      <c r="AH423">
        <v>1110</v>
      </c>
      <c r="AI423">
        <v>1073</v>
      </c>
      <c r="AJ423">
        <v>1039</v>
      </c>
      <c r="AK423">
        <v>1004</v>
      </c>
      <c r="AM423" s="31">
        <f t="array" aca="1" ref="AM423:AO423" ca="1">TRANSPOSE(MMULT(MINVERSE(MMULT(OFFSET(A$375,0,1,3,AM$376),TRANSPOSE(OFFSET(A$375,0,1,3,AM$376)))),MMULT(OFFSET(A$375,0,1,3,AM$376),TRANSPOSE(OFFSET(A423,0,1,1,AM$376)))))</f>
        <v>192287.55465698242</v>
      </c>
      <c r="AN423" s="30">
        <f ca="1"/>
        <v>-174.09441760182381</v>
      </c>
      <c r="AO423" s="29">
        <f ca="1"/>
        <v>3.9500502454757225E-2</v>
      </c>
      <c r="AQ423" s="31">
        <f t="array" aca="1" ref="AQ423:AS423" ca="1">TRANSPOSE(MMULT(MINVERSE(MMULT(OFFSET(A$375,0,1+18,3,AM$376),TRANSPOSE(OFFSET(A$375,0,1+18,3,AM$376)))),MMULT(OFFSET(A$375,0,1+18,3,AM$376),TRANSPOSE(OFFSET(A423,0,1+18,1,AM$376)))))</f>
        <v>191544.58758544922</v>
      </c>
      <c r="AR423" s="30">
        <f ca="1"/>
        <v>-172.79771429300308</v>
      </c>
      <c r="AS423" s="29">
        <f ca="1"/>
        <v>3.9060941999196075E-2</v>
      </c>
    </row>
    <row r="424" spans="1:45" x14ac:dyDescent="0.25">
      <c r="A424" t="s">
        <v>59</v>
      </c>
      <c r="B424" s="26">
        <v>53</v>
      </c>
      <c r="C424" s="3">
        <v>56</v>
      </c>
      <c r="D424" s="26">
        <v>59</v>
      </c>
      <c r="E424" s="26">
        <v>62</v>
      </c>
      <c r="F424" s="26">
        <v>65</v>
      </c>
      <c r="G424" s="26">
        <v>68</v>
      </c>
      <c r="H424" s="26">
        <v>71</v>
      </c>
      <c r="I424" s="26">
        <v>73</v>
      </c>
      <c r="J424" s="26">
        <v>75</v>
      </c>
      <c r="K424" s="26">
        <v>76</v>
      </c>
      <c r="L424" s="26">
        <v>77</v>
      </c>
      <c r="M424" s="26">
        <v>78</v>
      </c>
      <c r="N424" s="26">
        <v>78</v>
      </c>
      <c r="O424" s="26">
        <v>78</v>
      </c>
      <c r="P424" s="26">
        <v>78</v>
      </c>
      <c r="Q424" s="26">
        <v>77</v>
      </c>
      <c r="R424" s="26">
        <v>75</v>
      </c>
      <c r="S424" s="26">
        <v>74</v>
      </c>
      <c r="T424">
        <v>55</v>
      </c>
      <c r="U424">
        <v>58</v>
      </c>
      <c r="V424">
        <v>61</v>
      </c>
      <c r="W424">
        <v>64</v>
      </c>
      <c r="X424">
        <v>67</v>
      </c>
      <c r="Y424">
        <v>70</v>
      </c>
      <c r="Z424">
        <v>73</v>
      </c>
      <c r="AA424">
        <v>76</v>
      </c>
      <c r="AB424">
        <v>78</v>
      </c>
      <c r="AC424">
        <v>79</v>
      </c>
      <c r="AD424">
        <v>80</v>
      </c>
      <c r="AE424">
        <v>81</v>
      </c>
      <c r="AF424">
        <v>81</v>
      </c>
      <c r="AG424">
        <v>81</v>
      </c>
      <c r="AH424">
        <v>81</v>
      </c>
      <c r="AI424">
        <v>80</v>
      </c>
      <c r="AJ424">
        <v>79</v>
      </c>
      <c r="AK424">
        <v>77</v>
      </c>
      <c r="AM424" s="31">
        <f t="array" aca="1" ref="AM424:AO424" ca="1">TRANSPOSE(MMULT(MINVERSE(MMULT(OFFSET(A$375,0,1,3,AM$376),TRANSPOSE(OFFSET(A$375,0,1,3,AM$376)))),MMULT(OFFSET(A$375,0,1,3,AM$376),TRANSPOSE(OFFSET(A424,0,1,1,AM$376)))))</f>
        <v>-24974.052572250366</v>
      </c>
      <c r="AN424" s="30">
        <f ca="1"/>
        <v>24.05504653789103</v>
      </c>
      <c r="AO424" s="29">
        <f ca="1"/>
        <v>-5.7742261606108514E-3</v>
      </c>
      <c r="AQ424" s="31">
        <f t="array" aca="1" ref="AQ424:AS424" ca="1">TRANSPOSE(MMULT(MINVERSE(MMULT(OFFSET(A$375,0,1+18,3,AM$376),TRANSPOSE(OFFSET(A$375,0,1+18,3,AM$376)))),MMULT(OFFSET(A$375,0,1+18,3,AM$376),TRANSPOSE(OFFSET(A424,0,1+18,1,AM$376)))))</f>
        <v>-24433.933654785156</v>
      </c>
      <c r="AR424" s="30">
        <f ca="1"/>
        <v>23.506095455959439</v>
      </c>
      <c r="AS424" s="29">
        <f ca="1"/>
        <v>-5.634366012600367E-3</v>
      </c>
    </row>
    <row r="425" spans="1:45" x14ac:dyDescent="0.25">
      <c r="A425" t="s">
        <v>60</v>
      </c>
      <c r="B425" s="26">
        <v>372</v>
      </c>
      <c r="C425" s="3">
        <v>382</v>
      </c>
      <c r="D425" s="26">
        <v>403</v>
      </c>
      <c r="E425" s="26">
        <v>434</v>
      </c>
      <c r="F425" s="26">
        <v>476</v>
      </c>
      <c r="G425" s="26">
        <v>521</v>
      </c>
      <c r="H425" s="26">
        <v>562</v>
      </c>
      <c r="I425" s="26">
        <v>599</v>
      </c>
      <c r="J425" s="26">
        <v>632</v>
      </c>
      <c r="K425" s="26">
        <v>664</v>
      </c>
      <c r="L425" s="26">
        <v>695</v>
      </c>
      <c r="M425" s="26">
        <v>727</v>
      </c>
      <c r="N425" s="26">
        <v>754</v>
      </c>
      <c r="O425" s="26">
        <v>781</v>
      </c>
      <c r="P425" s="26">
        <v>801</v>
      </c>
      <c r="Q425" s="26">
        <v>818</v>
      </c>
      <c r="R425" s="26">
        <v>831</v>
      </c>
      <c r="S425" s="26">
        <v>840</v>
      </c>
      <c r="T425">
        <v>378</v>
      </c>
      <c r="U425">
        <v>389</v>
      </c>
      <c r="V425">
        <v>411</v>
      </c>
      <c r="W425">
        <v>442</v>
      </c>
      <c r="X425">
        <v>485</v>
      </c>
      <c r="Y425">
        <v>531</v>
      </c>
      <c r="Z425">
        <v>572</v>
      </c>
      <c r="AA425">
        <v>610</v>
      </c>
      <c r="AB425">
        <v>643</v>
      </c>
      <c r="AC425">
        <v>675</v>
      </c>
      <c r="AD425">
        <v>707</v>
      </c>
      <c r="AE425">
        <v>740</v>
      </c>
      <c r="AF425">
        <v>768</v>
      </c>
      <c r="AG425">
        <v>796</v>
      </c>
      <c r="AH425">
        <v>817</v>
      </c>
      <c r="AI425">
        <v>834</v>
      </c>
      <c r="AJ425">
        <v>849</v>
      </c>
      <c r="AK425">
        <v>859</v>
      </c>
      <c r="AM425" s="31">
        <f t="array" aca="1" ref="AM425:AO425" ca="1">TRANSPOSE(MMULT(MINVERSE(MMULT(OFFSET(A$375,0,1,3,AM$376),TRANSPOSE(OFFSET(A$375,0,1,3,AM$376)))),MMULT(OFFSET(A$375,0,1,3,AM$376),TRANSPOSE(OFFSET(A425,0,1,1,AM$376)))))</f>
        <v>596.36473083496094</v>
      </c>
      <c r="AN425" s="30">
        <f ca="1"/>
        <v>-6.9257743507623672</v>
      </c>
      <c r="AO425" s="29">
        <f ca="1"/>
        <v>3.3766234118957072E-3</v>
      </c>
      <c r="AQ425" s="31">
        <f t="array" aca="1" ref="AQ425:AS425" ca="1">TRANSPOSE(MMULT(MINVERSE(MMULT(OFFSET(A$375,0,1+18,3,AM$376),TRANSPOSE(OFFSET(A$375,0,1+18,3,AM$376)))),MMULT(OFFSET(A$375,0,1+18,3,AM$376),TRANSPOSE(OFFSET(A425,0,1+18,1,AM$376)))))</f>
        <v>-304.73818969726563</v>
      </c>
      <c r="AR425" s="30">
        <f ca="1"/>
        <v>-6.1533467322587967</v>
      </c>
      <c r="AS425" s="29">
        <f ca="1"/>
        <v>3.2167832359846216E-3</v>
      </c>
    </row>
    <row r="426" spans="1:45" x14ac:dyDescent="0.25">
      <c r="A426" t="s">
        <v>61</v>
      </c>
      <c r="B426" s="26">
        <v>2</v>
      </c>
      <c r="C426" s="3">
        <v>2</v>
      </c>
      <c r="D426" s="26">
        <v>2</v>
      </c>
      <c r="E426" s="26">
        <v>2</v>
      </c>
      <c r="F426" s="26">
        <v>2</v>
      </c>
      <c r="G426" s="26">
        <v>2</v>
      </c>
      <c r="H426" s="26">
        <v>2</v>
      </c>
      <c r="I426" s="26">
        <v>2</v>
      </c>
      <c r="J426" s="26">
        <v>2</v>
      </c>
      <c r="K426" s="26">
        <v>2</v>
      </c>
      <c r="L426" s="26">
        <v>2</v>
      </c>
      <c r="M426" s="26">
        <v>2</v>
      </c>
      <c r="N426" s="26">
        <v>2</v>
      </c>
      <c r="O426" s="26">
        <v>2</v>
      </c>
      <c r="P426" s="26">
        <v>2</v>
      </c>
      <c r="Q426" s="26">
        <v>2</v>
      </c>
      <c r="R426" s="26">
        <v>2</v>
      </c>
      <c r="S426" s="26">
        <v>2</v>
      </c>
      <c r="T426">
        <v>2</v>
      </c>
      <c r="U426">
        <v>2</v>
      </c>
      <c r="V426">
        <v>2</v>
      </c>
      <c r="W426">
        <v>2</v>
      </c>
      <c r="X426">
        <v>2</v>
      </c>
      <c r="Y426">
        <v>2</v>
      </c>
      <c r="Z426">
        <v>2</v>
      </c>
      <c r="AA426">
        <v>2</v>
      </c>
      <c r="AB426">
        <v>2</v>
      </c>
      <c r="AC426">
        <v>2</v>
      </c>
      <c r="AD426">
        <v>2</v>
      </c>
      <c r="AE426">
        <v>2</v>
      </c>
      <c r="AF426">
        <v>2</v>
      </c>
      <c r="AG426">
        <v>2</v>
      </c>
      <c r="AH426">
        <v>2</v>
      </c>
      <c r="AI426">
        <v>2</v>
      </c>
      <c r="AJ426">
        <v>2</v>
      </c>
      <c r="AK426">
        <v>2</v>
      </c>
      <c r="AM426" s="31">
        <f t="array" aca="1" ref="AM426:AO426" ca="1">TRANSPOSE(MMULT(MINVERSE(MMULT(OFFSET(A$375,0,1,3,AM$376),TRANSPOSE(OFFSET(A$375,0,1,3,AM$376)))),MMULT(OFFSET(A$375,0,1,3,AM$376),TRANSPOSE(OFFSET(A426,0,1,1,AM$376)))))</f>
        <v>2</v>
      </c>
      <c r="AN426" s="30">
        <f ca="1"/>
        <v>-5.8207660913467407E-11</v>
      </c>
      <c r="AO426" s="29">
        <f ca="1"/>
        <v>2.8421709430404007E-14</v>
      </c>
      <c r="AQ426" s="31">
        <f t="array" aca="1" ref="AQ426:AS426" ca="1">TRANSPOSE(MMULT(MINVERSE(MMULT(OFFSET(A$375,0,1+18,3,AM$376),TRANSPOSE(OFFSET(A$375,0,1+18,3,AM$376)))),MMULT(OFFSET(A$375,0,1+18,3,AM$376),TRANSPOSE(OFFSET(A426,0,1+18,1,AM$376)))))</f>
        <v>2</v>
      </c>
      <c r="AR426" s="30">
        <f ca="1"/>
        <v>-5.8207660913467407E-11</v>
      </c>
      <c r="AS426" s="29">
        <f ca="1"/>
        <v>2.8421709430404007E-14</v>
      </c>
    </row>
    <row r="427" spans="1:45" x14ac:dyDescent="0.25">
      <c r="A427" t="s">
        <v>62</v>
      </c>
      <c r="B427" s="26">
        <v>179</v>
      </c>
      <c r="C427" s="3">
        <v>175</v>
      </c>
      <c r="D427" s="26">
        <v>170</v>
      </c>
      <c r="E427" s="26">
        <v>160</v>
      </c>
      <c r="F427" s="26">
        <v>150</v>
      </c>
      <c r="G427" s="26">
        <v>143</v>
      </c>
      <c r="H427" s="26">
        <v>138</v>
      </c>
      <c r="I427" s="26">
        <v>135</v>
      </c>
      <c r="J427" s="26">
        <v>131</v>
      </c>
      <c r="K427" s="26">
        <v>126</v>
      </c>
      <c r="L427" s="26">
        <v>122</v>
      </c>
      <c r="M427" s="26">
        <v>117</v>
      </c>
      <c r="N427" s="26">
        <v>114</v>
      </c>
      <c r="O427" s="26">
        <v>111</v>
      </c>
      <c r="P427" s="26">
        <v>108</v>
      </c>
      <c r="Q427" s="26">
        <v>106</v>
      </c>
      <c r="R427" s="26">
        <v>103</v>
      </c>
      <c r="S427" s="26">
        <v>100</v>
      </c>
      <c r="T427">
        <v>186</v>
      </c>
      <c r="U427">
        <v>183</v>
      </c>
      <c r="V427">
        <v>178</v>
      </c>
      <c r="W427">
        <v>168</v>
      </c>
      <c r="X427">
        <v>157</v>
      </c>
      <c r="Y427">
        <v>151</v>
      </c>
      <c r="Z427">
        <v>145</v>
      </c>
      <c r="AA427">
        <v>141</v>
      </c>
      <c r="AB427">
        <v>137</v>
      </c>
      <c r="AC427">
        <v>133</v>
      </c>
      <c r="AD427">
        <v>128</v>
      </c>
      <c r="AE427">
        <v>123</v>
      </c>
      <c r="AF427">
        <v>119</v>
      </c>
      <c r="AG427">
        <v>116</v>
      </c>
      <c r="AH427">
        <v>114</v>
      </c>
      <c r="AI427">
        <v>111</v>
      </c>
      <c r="AJ427">
        <v>108</v>
      </c>
      <c r="AK427">
        <v>105</v>
      </c>
      <c r="AM427" s="31">
        <f t="array" aca="1" ref="AM427:AO427" ca="1">TRANSPOSE(MMULT(MINVERSE(MMULT(OFFSET(A$375,0,1,3,AM$376),TRANSPOSE(OFFSET(A$375,0,1,3,AM$376)))),MMULT(OFFSET(A$375,0,1,3,AM$376),TRANSPOSE(OFFSET(A427,0,1,1,AM$376)))))</f>
        <v>40534.05456161499</v>
      </c>
      <c r="AN427" s="30">
        <f ca="1"/>
        <v>-38.384418144822121</v>
      </c>
      <c r="AO427" s="29">
        <f ca="1"/>
        <v>9.1108897386220633E-3</v>
      </c>
      <c r="AQ427" s="31">
        <f t="array" aca="1" ref="AQ427:AS427" ca="1">TRANSPOSE(MMULT(MINVERSE(MMULT(OFFSET(A$375,0,1+18,3,AM$376),TRANSPOSE(OFFSET(A$375,0,1+18,3,AM$376)))),MMULT(OFFSET(A$375,0,1+18,3,AM$376),TRANSPOSE(OFFSET(A427,0,1+18,1,AM$376)))))</f>
        <v>37365.600807189941</v>
      </c>
      <c r="AR427" s="30">
        <f ca="1"/>
        <v>-35.238064300268888</v>
      </c>
      <c r="AS427" s="29">
        <f ca="1"/>
        <v>8.331668908795109E-3</v>
      </c>
    </row>
    <row r="428" spans="1:45" x14ac:dyDescent="0.25">
      <c r="A428" t="s">
        <v>63</v>
      </c>
      <c r="B428" s="26">
        <v>110</v>
      </c>
      <c r="C428" s="3">
        <v>98</v>
      </c>
      <c r="D428" s="26">
        <v>89</v>
      </c>
      <c r="E428" s="26">
        <v>81</v>
      </c>
      <c r="F428" s="26">
        <v>76</v>
      </c>
      <c r="G428" s="26">
        <v>72</v>
      </c>
      <c r="H428" s="26">
        <v>70</v>
      </c>
      <c r="I428" s="26">
        <v>69</v>
      </c>
      <c r="J428" s="26">
        <v>66</v>
      </c>
      <c r="K428" s="26">
        <v>63</v>
      </c>
      <c r="L428" s="26">
        <v>59</v>
      </c>
      <c r="M428" s="26">
        <v>56</v>
      </c>
      <c r="N428" s="26">
        <v>54</v>
      </c>
      <c r="O428" s="26">
        <v>53</v>
      </c>
      <c r="P428" s="26">
        <v>51</v>
      </c>
      <c r="Q428" s="26">
        <v>50</v>
      </c>
      <c r="R428" s="26">
        <v>47</v>
      </c>
      <c r="S428" s="26">
        <v>45</v>
      </c>
      <c r="T428">
        <v>115</v>
      </c>
      <c r="U428">
        <v>104</v>
      </c>
      <c r="V428">
        <v>95</v>
      </c>
      <c r="W428">
        <v>86</v>
      </c>
      <c r="X428">
        <v>80</v>
      </c>
      <c r="Y428">
        <v>77</v>
      </c>
      <c r="Z428">
        <v>74</v>
      </c>
      <c r="AA428">
        <v>73</v>
      </c>
      <c r="AB428">
        <v>70</v>
      </c>
      <c r="AC428">
        <v>66</v>
      </c>
      <c r="AD428">
        <v>62</v>
      </c>
      <c r="AE428">
        <v>59</v>
      </c>
      <c r="AF428">
        <v>57</v>
      </c>
      <c r="AG428">
        <v>56</v>
      </c>
      <c r="AH428">
        <v>54</v>
      </c>
      <c r="AI428">
        <v>52</v>
      </c>
      <c r="AJ428">
        <v>50</v>
      </c>
      <c r="AK428">
        <v>48</v>
      </c>
      <c r="AM428" s="31">
        <f t="array" aca="1" ref="AM428:AO428" ca="1">TRANSPOSE(MMULT(MINVERSE(MMULT(OFFSET(A$375,0,1,3,AM$376),TRANSPOSE(OFFSET(A$375,0,1,3,AM$376)))),MMULT(OFFSET(A$375,0,1,3,AM$376),TRANSPOSE(OFFSET(A428,0,1,1,AM$376)))))</f>
        <v>55633.507097244263</v>
      </c>
      <c r="AN428" s="30">
        <f ca="1"/>
        <v>-53.524778753519058</v>
      </c>
      <c r="AO428" s="29">
        <f ca="1"/>
        <v>1.2887113749911805E-2</v>
      </c>
      <c r="AQ428" s="31">
        <f t="array" aca="1" ref="AQ428:AS428" ca="1">TRANSPOSE(MMULT(MINVERSE(MMULT(OFFSET(A$375,0,1+18,3,AM$376),TRANSPOSE(OFFSET(A$375,0,1+18,3,AM$376)))),MMULT(OFFSET(A$375,0,1+18,3,AM$376),TRANSPOSE(OFFSET(A428,0,1+18,1,AM$376)))))</f>
        <v>55741.111501693726</v>
      </c>
      <c r="AR428" s="30">
        <f ca="1"/>
        <v>-53.575328210368752</v>
      </c>
      <c r="AS428" s="29">
        <f ca="1"/>
        <v>1.28871137508213E-2</v>
      </c>
    </row>
    <row r="429" spans="1:45" x14ac:dyDescent="0.25">
      <c r="A429" t="s">
        <v>64</v>
      </c>
      <c r="B429" s="26">
        <v>338</v>
      </c>
      <c r="C429" s="3">
        <v>305</v>
      </c>
      <c r="D429" s="26">
        <v>277</v>
      </c>
      <c r="E429" s="26">
        <v>255</v>
      </c>
      <c r="F429" s="26">
        <v>238</v>
      </c>
      <c r="G429" s="26">
        <v>227</v>
      </c>
      <c r="H429" s="26">
        <v>218</v>
      </c>
      <c r="I429" s="26">
        <v>209</v>
      </c>
      <c r="J429" s="26">
        <v>199</v>
      </c>
      <c r="K429" s="26">
        <v>189</v>
      </c>
      <c r="L429" s="26">
        <v>179</v>
      </c>
      <c r="M429" s="26">
        <v>172</v>
      </c>
      <c r="N429" s="26">
        <v>165</v>
      </c>
      <c r="O429" s="26">
        <v>159</v>
      </c>
      <c r="P429" s="26">
        <v>153</v>
      </c>
      <c r="Q429" s="26">
        <v>146</v>
      </c>
      <c r="R429" s="26">
        <v>140</v>
      </c>
      <c r="S429" s="26">
        <v>135</v>
      </c>
      <c r="T429">
        <v>361</v>
      </c>
      <c r="U429">
        <v>323</v>
      </c>
      <c r="V429">
        <v>292</v>
      </c>
      <c r="W429">
        <v>269</v>
      </c>
      <c r="X429">
        <v>252</v>
      </c>
      <c r="Y429">
        <v>240</v>
      </c>
      <c r="Z429">
        <v>230</v>
      </c>
      <c r="AA429">
        <v>221</v>
      </c>
      <c r="AB429">
        <v>210</v>
      </c>
      <c r="AC429">
        <v>199</v>
      </c>
      <c r="AD429">
        <v>190</v>
      </c>
      <c r="AE429">
        <v>181</v>
      </c>
      <c r="AF429">
        <v>175</v>
      </c>
      <c r="AG429">
        <v>168</v>
      </c>
      <c r="AH429">
        <v>161</v>
      </c>
      <c r="AI429">
        <v>155</v>
      </c>
      <c r="AJ429">
        <v>148</v>
      </c>
      <c r="AK429">
        <v>143</v>
      </c>
      <c r="AM429" s="31">
        <f t="array" aca="1" ref="AM429:AO429" ca="1">TRANSPOSE(MMULT(MINVERSE(MMULT(OFFSET(A$375,0,1,3,AM$376),TRANSPOSE(OFFSET(A$375,0,1,3,AM$376)))),MMULT(OFFSET(A$375,0,1,3,AM$376),TRANSPOSE(OFFSET(A429,0,1,1,AM$376)))))</f>
        <v>165595.3903503418</v>
      </c>
      <c r="AN429" s="30">
        <f ca="1"/>
        <v>-159.11579471826553</v>
      </c>
      <c r="AO429" s="29">
        <f ca="1"/>
        <v>3.8261740830421331E-2</v>
      </c>
      <c r="AQ429" s="31">
        <f t="array" aca="1" ref="AQ429:AS429" ca="1">TRANSPOSE(MMULT(MINVERSE(MMULT(OFFSET(A$375,0,1+18,3,AM$376),TRANSPOSE(OFFSET(A$375,0,1+18,3,AM$376)))),MMULT(OFFSET(A$375,0,1+18,3,AM$376),TRANSPOSE(OFFSET(A429,0,1+18,1,AM$376)))))</f>
        <v>183676.2776260376</v>
      </c>
      <c r="AR429" s="30">
        <f ca="1"/>
        <v>-176.61369796842337</v>
      </c>
      <c r="AS429" s="29">
        <f ca="1"/>
        <v>4.249750534472696E-2</v>
      </c>
    </row>
    <row r="430" spans="1:45" x14ac:dyDescent="0.25">
      <c r="A430" t="s">
        <v>65</v>
      </c>
      <c r="B430" s="26">
        <v>7</v>
      </c>
      <c r="C430" s="3">
        <v>5</v>
      </c>
      <c r="D430" s="26">
        <v>4</v>
      </c>
      <c r="E430" s="26">
        <v>4</v>
      </c>
      <c r="F430" s="26">
        <v>5</v>
      </c>
      <c r="G430" s="26">
        <v>5</v>
      </c>
      <c r="H430" s="26">
        <v>4</v>
      </c>
      <c r="I430" s="26">
        <v>4</v>
      </c>
      <c r="J430" s="26">
        <v>4</v>
      </c>
      <c r="K430" s="26">
        <v>4</v>
      </c>
      <c r="L430" s="26">
        <v>4</v>
      </c>
      <c r="M430" s="26">
        <v>4</v>
      </c>
      <c r="N430" s="26">
        <v>4</v>
      </c>
      <c r="O430" s="26">
        <v>4</v>
      </c>
      <c r="P430" s="26">
        <v>4</v>
      </c>
      <c r="Q430" s="26">
        <v>4</v>
      </c>
      <c r="R430" s="26">
        <v>4</v>
      </c>
      <c r="S430" s="26">
        <v>4</v>
      </c>
      <c r="T430">
        <v>5</v>
      </c>
      <c r="U430">
        <v>5</v>
      </c>
      <c r="V430">
        <v>5</v>
      </c>
      <c r="W430">
        <v>5</v>
      </c>
      <c r="X430">
        <v>5</v>
      </c>
      <c r="Y430">
        <v>5</v>
      </c>
      <c r="Z430">
        <v>5</v>
      </c>
      <c r="AA430">
        <v>5</v>
      </c>
      <c r="AB430">
        <v>4</v>
      </c>
      <c r="AC430">
        <v>4</v>
      </c>
      <c r="AD430">
        <v>4</v>
      </c>
      <c r="AE430">
        <v>4</v>
      </c>
      <c r="AF430">
        <v>4</v>
      </c>
      <c r="AG430">
        <v>4</v>
      </c>
      <c r="AH430">
        <v>4</v>
      </c>
      <c r="AI430">
        <v>4</v>
      </c>
      <c r="AJ430">
        <v>4</v>
      </c>
      <c r="AK430">
        <v>4</v>
      </c>
      <c r="AM430" s="31">
        <f t="array" aca="1" ref="AM430:AO430" ca="1">TRANSPOSE(MMULT(MINVERSE(MMULT(OFFSET(A$375,0,1,3,AM$376),TRANSPOSE(OFFSET(A$375,0,1,3,AM$376)))),MMULT(OFFSET(A$375,0,1,3,AM$376),TRANSPOSE(OFFSET(A430,0,1,1,AM$376)))))</f>
        <v>4574.5877095460892</v>
      </c>
      <c r="AN430" s="30">
        <f ca="1"/>
        <v>-4.4413589320611209</v>
      </c>
      <c r="AO430" s="29">
        <f ca="1"/>
        <v>1.0789211500252804E-3</v>
      </c>
      <c r="AQ430" s="31">
        <f t="array" aca="1" ref="AQ430:AS430" ca="1">TRANSPOSE(MMULT(MINVERSE(MMULT(OFFSET(A$375,0,1+18,3,AM$376),TRANSPOSE(OFFSET(A$375,0,1+18,3,AM$376)))),MMULT(OFFSET(A$375,0,1+18,3,AM$376),TRANSPOSE(OFFSET(A430,0,1+18,1,AM$376)))))</f>
        <v>-1621.4386675357819</v>
      </c>
      <c r="AR430" s="30">
        <f ca="1"/>
        <v>1.6123877160716802</v>
      </c>
      <c r="AS430" s="29">
        <f ca="1"/>
        <v>-3.9960042491316017E-4</v>
      </c>
    </row>
    <row r="431" spans="1:45" x14ac:dyDescent="0.25">
      <c r="A431" t="s">
        <v>66</v>
      </c>
      <c r="B431" s="26">
        <v>34</v>
      </c>
      <c r="C431" s="3">
        <v>33</v>
      </c>
      <c r="D431" s="26">
        <v>32</v>
      </c>
      <c r="E431" s="26">
        <v>29</v>
      </c>
      <c r="F431" s="26">
        <v>27</v>
      </c>
      <c r="G431" s="26">
        <v>27</v>
      </c>
      <c r="H431" s="26">
        <v>28</v>
      </c>
      <c r="I431" s="26">
        <v>28</v>
      </c>
      <c r="J431" s="26">
        <v>28</v>
      </c>
      <c r="K431" s="26">
        <v>27</v>
      </c>
      <c r="L431" s="26">
        <v>26</v>
      </c>
      <c r="M431" s="26">
        <v>26</v>
      </c>
      <c r="N431" s="26">
        <v>27</v>
      </c>
      <c r="O431" s="26">
        <v>27</v>
      </c>
      <c r="P431" s="26">
        <v>27</v>
      </c>
      <c r="Q431" s="26">
        <v>27</v>
      </c>
      <c r="R431" s="26">
        <v>27</v>
      </c>
      <c r="S431" s="26">
        <v>27</v>
      </c>
      <c r="T431">
        <v>36</v>
      </c>
      <c r="U431">
        <v>35</v>
      </c>
      <c r="V431">
        <v>34</v>
      </c>
      <c r="W431">
        <v>31</v>
      </c>
      <c r="X431">
        <v>29</v>
      </c>
      <c r="Y431">
        <v>29</v>
      </c>
      <c r="Z431">
        <v>30</v>
      </c>
      <c r="AA431">
        <v>30</v>
      </c>
      <c r="AB431">
        <v>29</v>
      </c>
      <c r="AC431">
        <v>29</v>
      </c>
      <c r="AD431">
        <v>28</v>
      </c>
      <c r="AE431">
        <v>28</v>
      </c>
      <c r="AF431">
        <v>29</v>
      </c>
      <c r="AG431">
        <v>29</v>
      </c>
      <c r="AH431">
        <v>29</v>
      </c>
      <c r="AI431">
        <v>29</v>
      </c>
      <c r="AJ431">
        <v>29</v>
      </c>
      <c r="AK431">
        <v>29</v>
      </c>
      <c r="AM431" s="31">
        <f t="array" aca="1" ref="AM431:AO431" ca="1">TRANSPOSE(MMULT(MINVERSE(MMULT(OFFSET(A$375,0,1,3,AM$376),TRANSPOSE(OFFSET(A$375,0,1,3,AM$376)))),MMULT(OFFSET(A$375,0,1,3,AM$376),TRANSPOSE(OFFSET(A431,0,1,1,AM$376)))))</f>
        <v>14465.822115898132</v>
      </c>
      <c r="AN431" s="30">
        <f ca="1"/>
        <v>-14.00639452598989</v>
      </c>
      <c r="AO431" s="29">
        <f ca="1"/>
        <v>3.3966036216952489E-3</v>
      </c>
      <c r="AQ431" s="31">
        <f t="array" aca="1" ref="AQ431:AS431" ca="1">TRANSPOSE(MMULT(MINVERSE(MMULT(OFFSET(A$375,0,1+18,3,AM$376),TRANSPOSE(OFFSET(A$375,0,1+18,3,AM$376)))),MMULT(OFFSET(A$375,0,1+18,3,AM$376),TRANSPOSE(OFFSET(A431,0,1+18,1,AM$376)))))</f>
        <v>15307.739253044128</v>
      </c>
      <c r="AR431" s="30">
        <f ca="1"/>
        <v>-14.825775197707117</v>
      </c>
      <c r="AS431" s="29">
        <f ca="1"/>
        <v>3.5964038340807747E-3</v>
      </c>
    </row>
    <row r="432" spans="1:45" x14ac:dyDescent="0.25">
      <c r="A432" t="s">
        <v>67</v>
      </c>
      <c r="B432" s="26">
        <v>262</v>
      </c>
      <c r="C432" s="3">
        <v>270</v>
      </c>
      <c r="D432" s="26">
        <v>274</v>
      </c>
      <c r="E432" s="26">
        <v>257</v>
      </c>
      <c r="F432" s="26">
        <v>242</v>
      </c>
      <c r="G432" s="26">
        <v>237</v>
      </c>
      <c r="H432" s="26">
        <v>245</v>
      </c>
      <c r="I432" s="26">
        <v>256</v>
      </c>
      <c r="J432" s="26">
        <v>259</v>
      </c>
      <c r="K432" s="26">
        <v>255</v>
      </c>
      <c r="L432" s="26">
        <v>248</v>
      </c>
      <c r="M432" s="26">
        <v>243</v>
      </c>
      <c r="N432" s="26">
        <v>243</v>
      </c>
      <c r="O432" s="26">
        <v>248</v>
      </c>
      <c r="P432" s="26">
        <v>252</v>
      </c>
      <c r="Q432" s="26">
        <v>252</v>
      </c>
      <c r="R432" s="26">
        <v>250</v>
      </c>
      <c r="S432" s="26">
        <v>247</v>
      </c>
      <c r="T432">
        <v>278</v>
      </c>
      <c r="U432">
        <v>285</v>
      </c>
      <c r="V432">
        <v>289</v>
      </c>
      <c r="W432">
        <v>271</v>
      </c>
      <c r="X432">
        <v>256</v>
      </c>
      <c r="Y432">
        <v>250</v>
      </c>
      <c r="Z432">
        <v>259</v>
      </c>
      <c r="AA432">
        <v>270</v>
      </c>
      <c r="AB432">
        <v>274</v>
      </c>
      <c r="AC432">
        <v>270</v>
      </c>
      <c r="AD432">
        <v>262</v>
      </c>
      <c r="AE432">
        <v>257</v>
      </c>
      <c r="AF432">
        <v>257</v>
      </c>
      <c r="AG432">
        <v>262</v>
      </c>
      <c r="AH432">
        <v>266</v>
      </c>
      <c r="AI432">
        <v>267</v>
      </c>
      <c r="AJ432">
        <v>264</v>
      </c>
      <c r="AK432">
        <v>261</v>
      </c>
      <c r="AM432" s="31">
        <f t="array" aca="1" ref="AM432:AO432" ca="1">TRANSPOSE(MMULT(MINVERSE(MMULT(OFFSET(A$375,0,1,3,AM$376),TRANSPOSE(OFFSET(A$375,0,1,3,AM$376)))),MMULT(OFFSET(A$375,0,1,3,AM$376),TRANSPOSE(OFFSET(A432,0,1,1,AM$376)))))</f>
        <v>33358.195953369141</v>
      </c>
      <c r="AN432" s="30">
        <f ca="1"/>
        <v>-32.042959168553352</v>
      </c>
      <c r="AO432" s="29">
        <f ca="1"/>
        <v>7.7522482715721708E-3</v>
      </c>
      <c r="AQ432" s="31">
        <f t="array" aca="1" ref="AQ432:AS432" ca="1">TRANSPOSE(MMULT(MINVERSE(MMULT(OFFSET(A$375,0,1+18,3,AM$376),TRANSPOSE(OFFSET(A$375,0,1+18,3,AM$376)))),MMULT(OFFSET(A$375,0,1+18,3,AM$376),TRANSPOSE(OFFSET(A432,0,1+18,1,AM$376)))))</f>
        <v>38001.536911010742</v>
      </c>
      <c r="AR432" s="30">
        <f ca="1"/>
        <v>-36.55394846200943</v>
      </c>
      <c r="AS432" s="29">
        <f ca="1"/>
        <v>8.8511494395788759E-3</v>
      </c>
    </row>
    <row r="433" spans="1:45" x14ac:dyDescent="0.25">
      <c r="A433" t="s">
        <v>68</v>
      </c>
      <c r="B433" s="26">
        <v>1577</v>
      </c>
      <c r="C433" s="3">
        <v>1801</v>
      </c>
      <c r="D433" s="26">
        <v>2013</v>
      </c>
      <c r="E433" s="26">
        <v>2208</v>
      </c>
      <c r="F433" s="26">
        <v>2393</v>
      </c>
      <c r="G433" s="26">
        <v>2567</v>
      </c>
      <c r="H433" s="26">
        <v>2742</v>
      </c>
      <c r="I433" s="26">
        <v>2915</v>
      </c>
      <c r="J433" s="26">
        <v>3081</v>
      </c>
      <c r="K433" s="26">
        <v>3236</v>
      </c>
      <c r="L433" s="26">
        <v>3376</v>
      </c>
      <c r="M433" s="26">
        <v>3501</v>
      </c>
      <c r="N433" s="26">
        <v>3615</v>
      </c>
      <c r="O433" s="26">
        <v>3717</v>
      </c>
      <c r="P433" s="26">
        <v>3804</v>
      </c>
      <c r="Q433" s="26">
        <v>3865</v>
      </c>
      <c r="R433" s="26">
        <v>3906</v>
      </c>
      <c r="S433" s="26">
        <v>3935</v>
      </c>
      <c r="T433">
        <v>1591</v>
      </c>
      <c r="U433">
        <v>1818</v>
      </c>
      <c r="V433">
        <v>2033</v>
      </c>
      <c r="W433">
        <v>2232</v>
      </c>
      <c r="X433">
        <v>2420</v>
      </c>
      <c r="Y433">
        <v>2597</v>
      </c>
      <c r="Z433">
        <v>2775</v>
      </c>
      <c r="AA433">
        <v>2950</v>
      </c>
      <c r="AB433">
        <v>3119</v>
      </c>
      <c r="AC433">
        <v>3276</v>
      </c>
      <c r="AD433">
        <v>3417</v>
      </c>
      <c r="AE433">
        <v>3545</v>
      </c>
      <c r="AF433">
        <v>3660</v>
      </c>
      <c r="AG433">
        <v>3763</v>
      </c>
      <c r="AH433">
        <v>3851</v>
      </c>
      <c r="AI433">
        <v>3914</v>
      </c>
      <c r="AJ433">
        <v>3957</v>
      </c>
      <c r="AK433">
        <v>3988</v>
      </c>
      <c r="AM433" s="31">
        <f t="array" aca="1" ref="AM433:AO433" ca="1">TRANSPOSE(MMULT(MINVERSE(MMULT(OFFSET(A$375,0,1,3,AM$376),TRANSPOSE(OFFSET(A$375,0,1,3,AM$376)))),MMULT(OFFSET(A$375,0,1,3,AM$376),TRANSPOSE(OFFSET(A433,0,1,1,AM$376)))))</f>
        <v>-759572.77233886719</v>
      </c>
      <c r="AN433" s="30">
        <f ca="1"/>
        <v>711.49735045433044</v>
      </c>
      <c r="AO433" s="29">
        <f ca="1"/>
        <v>-0.16563437733566388</v>
      </c>
      <c r="AQ433" s="31">
        <f t="array" aca="1" ref="AQ433:AS433" ca="1">TRANSPOSE(MMULT(MINVERSE(MMULT(OFFSET(A$375,0,1+18,3,AM$376),TRANSPOSE(OFFSET(A$375,0,1+18,3,AM$376)))),MMULT(OFFSET(A$375,0,1+18,3,AM$376),TRANSPOSE(OFFSET(A433,0,1+18,1,AM$376)))))</f>
        <v>-776160.36083984375</v>
      </c>
      <c r="AR433" s="30">
        <f ca="1"/>
        <v>727.22442454099655</v>
      </c>
      <c r="AS433" s="29">
        <f ca="1"/>
        <v>-0.1693506612937199</v>
      </c>
    </row>
    <row r="434" spans="1:45" x14ac:dyDescent="0.25">
      <c r="A434" t="s">
        <v>69</v>
      </c>
      <c r="B434" s="26">
        <v>773</v>
      </c>
      <c r="C434" s="3">
        <v>823</v>
      </c>
      <c r="D434" s="26">
        <v>849</v>
      </c>
      <c r="E434" s="26">
        <v>845</v>
      </c>
      <c r="F434" s="26">
        <v>819</v>
      </c>
      <c r="G434" s="26">
        <v>767</v>
      </c>
      <c r="H434" s="26">
        <v>719</v>
      </c>
      <c r="I434" s="26">
        <v>698</v>
      </c>
      <c r="J434" s="26">
        <v>701</v>
      </c>
      <c r="K434" s="26">
        <v>695</v>
      </c>
      <c r="L434" s="26">
        <v>673</v>
      </c>
      <c r="M434" s="26">
        <v>638</v>
      </c>
      <c r="N434" s="26">
        <v>604</v>
      </c>
      <c r="O434" s="26">
        <v>586</v>
      </c>
      <c r="P434" s="26">
        <v>581</v>
      </c>
      <c r="Q434" s="26">
        <v>574</v>
      </c>
      <c r="R434" s="26">
        <v>559</v>
      </c>
      <c r="S434" s="26">
        <v>534</v>
      </c>
      <c r="T434">
        <v>809</v>
      </c>
      <c r="U434">
        <v>862</v>
      </c>
      <c r="V434">
        <v>890</v>
      </c>
      <c r="W434">
        <v>886</v>
      </c>
      <c r="X434">
        <v>859</v>
      </c>
      <c r="Y434">
        <v>804</v>
      </c>
      <c r="Z434">
        <v>754</v>
      </c>
      <c r="AA434">
        <v>732</v>
      </c>
      <c r="AB434">
        <v>735</v>
      </c>
      <c r="AC434">
        <v>729</v>
      </c>
      <c r="AD434">
        <v>706</v>
      </c>
      <c r="AE434">
        <v>669</v>
      </c>
      <c r="AF434">
        <v>634</v>
      </c>
      <c r="AG434">
        <v>615</v>
      </c>
      <c r="AH434">
        <v>610</v>
      </c>
      <c r="AI434">
        <v>603</v>
      </c>
      <c r="AJ434">
        <v>586</v>
      </c>
      <c r="AK434">
        <v>561</v>
      </c>
      <c r="AM434" s="31">
        <f t="array" aca="1" ref="AM434:AO434" ca="1">TRANSPOSE(MMULT(MINVERSE(MMULT(OFFSET(A$375,0,1,3,AM$376),TRANSPOSE(OFFSET(A$375,0,1,3,AM$376)))),MMULT(OFFSET(A$375,0,1,3,AM$376),TRANSPOSE(OFFSET(A434,0,1,1,AM$376)))))</f>
        <v>-209022.04968261719</v>
      </c>
      <c r="AN434" s="30">
        <f ca="1"/>
        <v>208.8969164788723</v>
      </c>
      <c r="AO434" s="29">
        <f ca="1"/>
        <v>-5.1988015249662567E-2</v>
      </c>
      <c r="AQ434" s="31">
        <f t="array" aca="1" ref="AQ434:AS434" ca="1">TRANSPOSE(MMULT(MINVERSE(MMULT(OFFSET(A$375,0,1+18,3,AM$376),TRANSPOSE(OFFSET(A$375,0,1+18,3,AM$376)))),MMULT(OFFSET(A$375,0,1+18,3,AM$376),TRANSPOSE(OFFSET(A434,0,1+18,1,AM$376)))))</f>
        <v>-221863.56903076172</v>
      </c>
      <c r="AR434" s="30">
        <f ca="1"/>
        <v>221.65016400814056</v>
      </c>
      <c r="AS434" s="29">
        <f ca="1"/>
        <v>-5.5144858604762703E-2</v>
      </c>
    </row>
    <row r="435" spans="1:45" x14ac:dyDescent="0.25">
      <c r="A435" t="s">
        <v>70</v>
      </c>
      <c r="B435" s="26">
        <v>5949</v>
      </c>
      <c r="C435" s="3">
        <v>6771</v>
      </c>
      <c r="D435" s="26">
        <v>7617</v>
      </c>
      <c r="E435" s="26">
        <v>8427</v>
      </c>
      <c r="F435" s="26">
        <v>9281</v>
      </c>
      <c r="G435" s="26">
        <v>10139</v>
      </c>
      <c r="H435" s="26">
        <v>10890</v>
      </c>
      <c r="I435" s="26">
        <v>11514</v>
      </c>
      <c r="J435" s="26">
        <v>11996</v>
      </c>
      <c r="K435" s="26">
        <v>12413</v>
      </c>
      <c r="L435" s="26">
        <v>12772</v>
      </c>
      <c r="M435" s="26">
        <v>13058</v>
      </c>
      <c r="N435" s="26">
        <v>13269</v>
      </c>
      <c r="O435" s="26">
        <v>13376</v>
      </c>
      <c r="P435" s="26">
        <v>13392</v>
      </c>
      <c r="Q435" s="26">
        <v>13287</v>
      </c>
      <c r="R435" s="26">
        <v>13165</v>
      </c>
      <c r="S435" s="26">
        <v>13023</v>
      </c>
      <c r="T435">
        <v>6050</v>
      </c>
      <c r="U435">
        <v>6888</v>
      </c>
      <c r="V435">
        <v>7748</v>
      </c>
      <c r="W435">
        <v>8568</v>
      </c>
      <c r="X435">
        <v>9431</v>
      </c>
      <c r="Y435">
        <v>10298</v>
      </c>
      <c r="Z435">
        <v>11054</v>
      </c>
      <c r="AA435">
        <v>11680</v>
      </c>
      <c r="AB435">
        <v>12163</v>
      </c>
      <c r="AC435">
        <v>12582</v>
      </c>
      <c r="AD435">
        <v>12943</v>
      </c>
      <c r="AE435">
        <v>13231</v>
      </c>
      <c r="AF435">
        <v>13449</v>
      </c>
      <c r="AG435">
        <v>13568</v>
      </c>
      <c r="AH435">
        <v>13595</v>
      </c>
      <c r="AI435">
        <v>13500</v>
      </c>
      <c r="AJ435">
        <v>13391</v>
      </c>
      <c r="AK435">
        <v>13260</v>
      </c>
      <c r="AM435" s="31">
        <f t="array" aca="1" ref="AM435:AO435" ca="1">TRANSPOSE(MMULT(MINVERSE(MMULT(OFFSET(A$375,0,1,3,AM$376),TRANSPOSE(OFFSET(A$375,0,1,3,AM$376)))),MMULT(OFFSET(A$375,0,1,3,AM$376),TRANSPOSE(OFFSET(A435,0,1,1,AM$376)))))</f>
        <v>-6031359.4421386719</v>
      </c>
      <c r="AN435" s="30">
        <f ca="1"/>
        <v>5783.1158664226532</v>
      </c>
      <c r="AO435" s="29">
        <f ca="1"/>
        <v>-1.383136956486851</v>
      </c>
      <c r="AQ435" s="31">
        <f t="array" aca="1" ref="AQ435:AS435" ca="1">TRANSPOSE(MMULT(MINVERSE(MMULT(OFFSET(A$375,0,1+18,3,AM$376),TRANSPOSE(OFFSET(A$375,0,1+18,3,AM$376)))),MMULT(OFFSET(A$375,0,1+18,3,AM$376),TRANSPOSE(OFFSET(A435,0,1+18,1,AM$376)))))</f>
        <v>-6139232.0317382813</v>
      </c>
      <c r="AR435" s="30">
        <f ca="1"/>
        <v>5887.6312580108643</v>
      </c>
      <c r="AS435" s="29">
        <f ca="1"/>
        <v>-1.4084116834565066</v>
      </c>
    </row>
    <row r="436" spans="1:45" x14ac:dyDescent="0.25">
      <c r="A436" t="s">
        <v>71</v>
      </c>
      <c r="B436" s="26">
        <v>136</v>
      </c>
      <c r="C436" s="3">
        <v>145</v>
      </c>
      <c r="D436" s="26">
        <v>151</v>
      </c>
      <c r="E436" s="26">
        <v>161</v>
      </c>
      <c r="F436" s="26">
        <v>166</v>
      </c>
      <c r="G436" s="26">
        <v>165</v>
      </c>
      <c r="H436" s="26">
        <v>162</v>
      </c>
      <c r="I436" s="26">
        <v>159</v>
      </c>
      <c r="J436" s="26">
        <v>159</v>
      </c>
      <c r="K436" s="26">
        <v>162</v>
      </c>
      <c r="L436" s="26">
        <v>166</v>
      </c>
      <c r="M436" s="26">
        <v>168</v>
      </c>
      <c r="N436" s="26">
        <v>167</v>
      </c>
      <c r="O436" s="26">
        <v>166</v>
      </c>
      <c r="P436" s="26">
        <v>165</v>
      </c>
      <c r="Q436" s="26">
        <v>167</v>
      </c>
      <c r="R436" s="26">
        <v>169</v>
      </c>
      <c r="S436" s="26">
        <v>171</v>
      </c>
      <c r="T436">
        <v>143</v>
      </c>
      <c r="U436">
        <v>153</v>
      </c>
      <c r="V436">
        <v>160</v>
      </c>
      <c r="W436">
        <v>170</v>
      </c>
      <c r="X436">
        <v>175</v>
      </c>
      <c r="Y436">
        <v>174</v>
      </c>
      <c r="Z436">
        <v>170</v>
      </c>
      <c r="AA436">
        <v>167</v>
      </c>
      <c r="AB436">
        <v>167</v>
      </c>
      <c r="AC436">
        <v>171</v>
      </c>
      <c r="AD436">
        <v>175</v>
      </c>
      <c r="AE436">
        <v>177</v>
      </c>
      <c r="AF436">
        <v>176</v>
      </c>
      <c r="AG436">
        <v>175</v>
      </c>
      <c r="AH436">
        <v>174</v>
      </c>
      <c r="AI436">
        <v>176</v>
      </c>
      <c r="AJ436">
        <v>178</v>
      </c>
      <c r="AK436">
        <v>180</v>
      </c>
      <c r="AM436" s="31">
        <f t="array" aca="1" ref="AM436:AO436" ca="1">TRANSPOSE(MMULT(MINVERSE(MMULT(OFFSET(A$375,0,1,3,AM$376),TRANSPOSE(OFFSET(A$375,0,1,3,AM$376)))),MMULT(OFFSET(A$375,0,1,3,AM$376),TRANSPOSE(OFFSET(A436,0,1,1,AM$376)))))</f>
        <v>-50911.128192901611</v>
      </c>
      <c r="AN436" s="30">
        <f ca="1"/>
        <v>49.572430804371834</v>
      </c>
      <c r="AO436" s="29">
        <f ca="1"/>
        <v>-1.202797281803214E-2</v>
      </c>
      <c r="AQ436" s="31">
        <f t="array" aca="1" ref="AQ436:AS436" ca="1">TRANSPOSE(MMULT(MINVERSE(MMULT(OFFSET(A$375,0,1+18,3,AM$376),TRANSPOSE(OFFSET(A$375,0,1+18,3,AM$376)))),MMULT(OFFSET(A$375,0,1+18,3,AM$376),TRANSPOSE(OFFSET(A436,0,1+18,1,AM$376)))))</f>
        <v>-52437.950469970703</v>
      </c>
      <c r="AR436" s="30">
        <f ca="1"/>
        <v>51.058744587004185</v>
      </c>
      <c r="AS436" s="29">
        <f ca="1"/>
        <v>-1.2387613201099157E-2</v>
      </c>
    </row>
    <row r="437" spans="1:45" x14ac:dyDescent="0.25">
      <c r="A437" t="s">
        <v>72</v>
      </c>
      <c r="B437" s="26">
        <v>46</v>
      </c>
      <c r="C437" s="3">
        <v>48</v>
      </c>
      <c r="D437" s="26">
        <v>49</v>
      </c>
      <c r="E437" s="26">
        <v>47</v>
      </c>
      <c r="F437" s="26">
        <v>45</v>
      </c>
      <c r="G437" s="26">
        <v>44</v>
      </c>
      <c r="H437" s="26">
        <v>43</v>
      </c>
      <c r="I437" s="26">
        <v>43</v>
      </c>
      <c r="J437" s="26">
        <v>43</v>
      </c>
      <c r="K437" s="26">
        <v>42</v>
      </c>
      <c r="L437" s="26">
        <v>41</v>
      </c>
      <c r="M437" s="26">
        <v>39</v>
      </c>
      <c r="N437" s="26">
        <v>38</v>
      </c>
      <c r="O437" s="26">
        <v>37</v>
      </c>
      <c r="P437" s="26">
        <v>37</v>
      </c>
      <c r="Q437" s="26">
        <v>36</v>
      </c>
      <c r="R437" s="26">
        <v>35</v>
      </c>
      <c r="S437" s="26">
        <v>34</v>
      </c>
      <c r="T437">
        <v>50</v>
      </c>
      <c r="U437">
        <v>50</v>
      </c>
      <c r="V437">
        <v>50</v>
      </c>
      <c r="W437">
        <v>48</v>
      </c>
      <c r="X437">
        <v>46</v>
      </c>
      <c r="Y437">
        <v>45</v>
      </c>
      <c r="Z437">
        <v>44</v>
      </c>
      <c r="AA437">
        <v>44</v>
      </c>
      <c r="AB437">
        <v>44</v>
      </c>
      <c r="AC437">
        <v>43</v>
      </c>
      <c r="AD437">
        <v>42</v>
      </c>
      <c r="AE437">
        <v>40</v>
      </c>
      <c r="AF437">
        <v>39</v>
      </c>
      <c r="AG437">
        <v>38</v>
      </c>
      <c r="AH437">
        <v>38</v>
      </c>
      <c r="AI437">
        <v>37</v>
      </c>
      <c r="AJ437">
        <v>36</v>
      </c>
      <c r="AK437">
        <v>35</v>
      </c>
      <c r="AM437" s="31">
        <f t="array" aca="1" ref="AM437:AO437" ca="1">TRANSPOSE(MMULT(MINVERSE(MMULT(OFFSET(A$375,0,1,3,AM$376),TRANSPOSE(OFFSET(A$375,0,1,3,AM$376)))),MMULT(OFFSET(A$375,0,1,3,AM$376),TRANSPOSE(OFFSET(A437,0,1,1,AM$376)))))</f>
        <v>-5729.6027765274048</v>
      </c>
      <c r="AN437" s="30">
        <f ca="1"/>
        <v>5.806094272993505</v>
      </c>
      <c r="AO437" s="29">
        <f ca="1"/>
        <v>-1.4585415485726116E-3</v>
      </c>
      <c r="AQ437" s="31">
        <f t="array" aca="1" ref="AQ437:AS437" ca="1">TRANSPOSE(MMULT(MINVERSE(MMULT(OFFSET(A$375,0,1+18,3,AM$376),TRANSPOSE(OFFSET(A$375,0,1+18,3,AM$376)))),MMULT(OFFSET(A$375,0,1+18,3,AM$376),TRANSPOSE(OFFSET(A437,0,1+18,1,AM$376)))))</f>
        <v>756.73830509185791</v>
      </c>
      <c r="AR437" s="30">
        <f ca="1"/>
        <v>-0.51148855686187744</v>
      </c>
      <c r="AS437" s="29">
        <f ca="1"/>
        <v>7.9920091138774296E-5</v>
      </c>
    </row>
    <row r="438" spans="1:45" x14ac:dyDescent="0.25">
      <c r="A438" t="s">
        <v>73</v>
      </c>
      <c r="B438" s="26">
        <v>5</v>
      </c>
      <c r="C438" s="3">
        <v>5</v>
      </c>
      <c r="D438" s="26">
        <v>5</v>
      </c>
      <c r="E438" s="26">
        <v>5</v>
      </c>
      <c r="F438" s="26">
        <v>5</v>
      </c>
      <c r="G438" s="26">
        <v>4</v>
      </c>
      <c r="H438" s="26">
        <v>4</v>
      </c>
      <c r="I438" s="26">
        <v>4</v>
      </c>
      <c r="J438" s="26">
        <v>4</v>
      </c>
      <c r="K438" s="26">
        <v>4</v>
      </c>
      <c r="L438" s="26">
        <v>4</v>
      </c>
      <c r="M438" s="26">
        <v>4</v>
      </c>
      <c r="N438" s="26">
        <v>3</v>
      </c>
      <c r="O438" s="26">
        <v>3</v>
      </c>
      <c r="P438" s="26">
        <v>3</v>
      </c>
      <c r="Q438" s="26">
        <v>3</v>
      </c>
      <c r="R438" s="26">
        <v>3</v>
      </c>
      <c r="S438" s="26">
        <v>3</v>
      </c>
      <c r="T438">
        <v>5</v>
      </c>
      <c r="U438">
        <v>5</v>
      </c>
      <c r="V438">
        <v>5</v>
      </c>
      <c r="W438">
        <v>5</v>
      </c>
      <c r="X438">
        <v>5</v>
      </c>
      <c r="Y438">
        <v>4</v>
      </c>
      <c r="Z438">
        <v>4</v>
      </c>
      <c r="AA438">
        <v>4</v>
      </c>
      <c r="AB438">
        <v>4</v>
      </c>
      <c r="AC438">
        <v>4</v>
      </c>
      <c r="AD438">
        <v>4</v>
      </c>
      <c r="AE438">
        <v>4</v>
      </c>
      <c r="AF438">
        <v>3</v>
      </c>
      <c r="AG438">
        <v>3</v>
      </c>
      <c r="AH438">
        <v>3</v>
      </c>
      <c r="AI438">
        <v>3</v>
      </c>
      <c r="AJ438">
        <v>3</v>
      </c>
      <c r="AK438">
        <v>3</v>
      </c>
      <c r="AM438" s="31">
        <f t="array" aca="1" ref="AM438:AO438" ca="1">TRANSPOSE(MMULT(MINVERSE(MMULT(OFFSET(A$375,0,1,3,AM$376),TRANSPOSE(OFFSET(A$375,0,1,3,AM$376)))),MMULT(OFFSET(A$375,0,1,3,AM$376),TRANSPOSE(OFFSET(A438,0,1,1,AM$376)))))</f>
        <v>-104.3636440038681</v>
      </c>
      <c r="AN438" s="30">
        <f ca="1"/>
        <v>0.13486514205578715</v>
      </c>
      <c r="AO438" s="29">
        <f ca="1"/>
        <v>-3.9960041704034666E-5</v>
      </c>
      <c r="AQ438" s="31">
        <f t="array" aca="1" ref="AQ438:AS438" ca="1">TRANSPOSE(MMULT(MINVERSE(MMULT(OFFSET(A$375,0,1+18,3,AM$376),TRANSPOSE(OFFSET(A$375,0,1+18,3,AM$376)))),MMULT(OFFSET(A$375,0,1+18,3,AM$376),TRANSPOSE(OFFSET(A438,0,1+18,1,AM$376)))))</f>
        <v>-104.3636440038681</v>
      </c>
      <c r="AR438" s="30">
        <f ca="1"/>
        <v>0.13486514205578715</v>
      </c>
      <c r="AS438" s="29">
        <f ca="1"/>
        <v>-3.9960041704034666E-5</v>
      </c>
    </row>
    <row r="439" spans="1:45" x14ac:dyDescent="0.25">
      <c r="A439" t="s">
        <v>74</v>
      </c>
      <c r="B439" s="26">
        <v>481</v>
      </c>
      <c r="C439" s="3">
        <v>488</v>
      </c>
      <c r="D439" s="26">
        <v>488</v>
      </c>
      <c r="E439" s="26">
        <v>470</v>
      </c>
      <c r="F439" s="26">
        <v>449</v>
      </c>
      <c r="G439" s="26">
        <v>430</v>
      </c>
      <c r="H439" s="26">
        <v>414</v>
      </c>
      <c r="I439" s="26">
        <v>399</v>
      </c>
      <c r="J439" s="26">
        <v>381</v>
      </c>
      <c r="K439" s="26">
        <v>362</v>
      </c>
      <c r="L439" s="26">
        <v>345</v>
      </c>
      <c r="M439" s="26">
        <v>328</v>
      </c>
      <c r="N439" s="26">
        <v>313</v>
      </c>
      <c r="O439" s="26">
        <v>298</v>
      </c>
      <c r="P439" s="26">
        <v>284</v>
      </c>
      <c r="Q439" s="26">
        <v>270</v>
      </c>
      <c r="R439" s="26">
        <v>256</v>
      </c>
      <c r="S439" s="26">
        <v>243</v>
      </c>
      <c r="T439">
        <v>501</v>
      </c>
      <c r="U439">
        <v>508</v>
      </c>
      <c r="V439">
        <v>508</v>
      </c>
      <c r="W439">
        <v>490</v>
      </c>
      <c r="X439">
        <v>468</v>
      </c>
      <c r="Y439">
        <v>449</v>
      </c>
      <c r="Z439">
        <v>433</v>
      </c>
      <c r="AA439">
        <v>417</v>
      </c>
      <c r="AB439">
        <v>398</v>
      </c>
      <c r="AC439">
        <v>380</v>
      </c>
      <c r="AD439">
        <v>362</v>
      </c>
      <c r="AE439">
        <v>344</v>
      </c>
      <c r="AF439">
        <v>328</v>
      </c>
      <c r="AG439">
        <v>312</v>
      </c>
      <c r="AH439">
        <v>298</v>
      </c>
      <c r="AI439">
        <v>283</v>
      </c>
      <c r="AJ439">
        <v>269</v>
      </c>
      <c r="AK439">
        <v>256</v>
      </c>
      <c r="AM439" s="31">
        <f t="array" aca="1" ref="AM439:AO439" ca="1">TRANSPOSE(MMULT(MINVERSE(MMULT(OFFSET(A$375,0,1,3,AM$376),TRANSPOSE(OFFSET(A$375,0,1,3,AM$376)))),MMULT(OFFSET(A$375,0,1,3,AM$376),TRANSPOSE(OFFSET(A439,0,1,1,AM$376)))))</f>
        <v>-70253.361282348633</v>
      </c>
      <c r="AN439" s="30">
        <f ca="1"/>
        <v>72.271033495664597</v>
      </c>
      <c r="AO439" s="29">
        <f ca="1"/>
        <v>-1.8441559543134645E-2</v>
      </c>
      <c r="AQ439" s="31">
        <f t="array" aca="1" ref="AQ439:AS439" ca="1">TRANSPOSE(MMULT(MINVERSE(MMULT(OFFSET(A$375,0,1+18,3,AM$376),TRANSPOSE(OFFSET(A$375,0,1+18,3,AM$376)))),MMULT(OFFSET(A$375,0,1+18,3,AM$376),TRANSPOSE(OFFSET(A439,0,1+18,1,AM$376)))))</f>
        <v>-74833.351608276367</v>
      </c>
      <c r="AR439" s="30">
        <f ca="1"/>
        <v>76.848756074905396</v>
      </c>
      <c r="AS439" s="29">
        <f ca="1"/>
        <v>-1.9580420754209626E-2</v>
      </c>
    </row>
    <row r="440" spans="1:45" x14ac:dyDescent="0.25">
      <c r="A440" t="s">
        <v>75</v>
      </c>
      <c r="B440" s="26">
        <v>749</v>
      </c>
      <c r="C440" s="3">
        <v>788</v>
      </c>
      <c r="D440" s="26">
        <v>811</v>
      </c>
      <c r="E440" s="26">
        <v>807</v>
      </c>
      <c r="F440" s="26">
        <v>791</v>
      </c>
      <c r="G440" s="26">
        <v>777</v>
      </c>
      <c r="H440" s="26">
        <v>763</v>
      </c>
      <c r="I440" s="26">
        <v>748</v>
      </c>
      <c r="J440" s="26">
        <v>731</v>
      </c>
      <c r="K440" s="26">
        <v>710</v>
      </c>
      <c r="L440" s="26">
        <v>691</v>
      </c>
      <c r="M440" s="26">
        <v>669</v>
      </c>
      <c r="N440" s="26">
        <v>649</v>
      </c>
      <c r="O440" s="26">
        <v>630</v>
      </c>
      <c r="P440" s="26">
        <v>612</v>
      </c>
      <c r="Q440" s="26">
        <v>594</v>
      </c>
      <c r="R440" s="26">
        <v>577</v>
      </c>
      <c r="S440" s="26">
        <v>560</v>
      </c>
      <c r="T440">
        <v>781</v>
      </c>
      <c r="U440">
        <v>823</v>
      </c>
      <c r="V440">
        <v>849</v>
      </c>
      <c r="W440">
        <v>845</v>
      </c>
      <c r="X440">
        <v>829</v>
      </c>
      <c r="Y440">
        <v>814</v>
      </c>
      <c r="Z440">
        <v>800</v>
      </c>
      <c r="AA440">
        <v>785</v>
      </c>
      <c r="AB440">
        <v>767</v>
      </c>
      <c r="AC440">
        <v>745</v>
      </c>
      <c r="AD440">
        <v>725</v>
      </c>
      <c r="AE440">
        <v>702</v>
      </c>
      <c r="AF440">
        <v>682</v>
      </c>
      <c r="AG440">
        <v>662</v>
      </c>
      <c r="AH440">
        <v>643</v>
      </c>
      <c r="AI440">
        <v>624</v>
      </c>
      <c r="AJ440">
        <v>606</v>
      </c>
      <c r="AK440">
        <v>588</v>
      </c>
      <c r="AM440" s="31">
        <f t="array" aca="1" ref="AM440:AO440" ca="1">TRANSPOSE(MMULT(MINVERSE(MMULT(OFFSET(A$375,0,1,3,AM$376),TRANSPOSE(OFFSET(A$375,0,1,3,AM$376)))),MMULT(OFFSET(A$375,0,1,3,AM$376),TRANSPOSE(OFFSET(A440,0,1,1,AM$376)))))</f>
        <v>-289015.7301940918</v>
      </c>
      <c r="AN440" s="30">
        <f ca="1"/>
        <v>285.73278565704823</v>
      </c>
      <c r="AO440" s="29">
        <f ca="1"/>
        <v>-7.0429574931040406E-2</v>
      </c>
      <c r="AQ440" s="31">
        <f t="array" aca="1" ref="AQ440:AS440" ca="1">TRANSPOSE(MMULT(MINVERSE(MMULT(OFFSET(A$375,0,1+18,3,AM$376),TRANSPOSE(OFFSET(A$375,0,1+18,3,AM$376)))),MMULT(OFFSET(A$375,0,1+18,3,AM$376),TRANSPOSE(OFFSET(A440,0,1+18,1,AM$376)))))</f>
        <v>-310879.59371948242</v>
      </c>
      <c r="AR440" s="30">
        <f ca="1"/>
        <v>307.18843144178391</v>
      </c>
      <c r="AS440" s="29">
        <f ca="1"/>
        <v>-7.5684320523578208E-2</v>
      </c>
    </row>
    <row r="441" spans="1:45" x14ac:dyDescent="0.25">
      <c r="A441" t="s">
        <v>76</v>
      </c>
      <c r="B441" s="26">
        <v>5827</v>
      </c>
      <c r="C441" s="3">
        <v>5977</v>
      </c>
      <c r="D441" s="26">
        <v>6148</v>
      </c>
      <c r="E441" s="26">
        <v>6035</v>
      </c>
      <c r="F441" s="26">
        <v>6044</v>
      </c>
      <c r="G441" s="26">
        <v>6390</v>
      </c>
      <c r="H441" s="26">
        <v>6823</v>
      </c>
      <c r="I441" s="26">
        <v>7023</v>
      </c>
      <c r="J441" s="26">
        <v>7043</v>
      </c>
      <c r="K441" s="26">
        <v>6998</v>
      </c>
      <c r="L441" s="26">
        <v>7016</v>
      </c>
      <c r="M441" s="26">
        <v>7068</v>
      </c>
      <c r="N441" s="26">
        <v>7061</v>
      </c>
      <c r="O441" s="26">
        <v>6979</v>
      </c>
      <c r="P441" s="26">
        <v>6863</v>
      </c>
      <c r="Q441" s="26">
        <v>6749</v>
      </c>
      <c r="R441" s="26">
        <v>6625</v>
      </c>
      <c r="S441" s="26">
        <v>6501</v>
      </c>
      <c r="T441">
        <v>6238</v>
      </c>
      <c r="U441">
        <v>6355</v>
      </c>
      <c r="V441">
        <v>6502</v>
      </c>
      <c r="W441">
        <v>6379</v>
      </c>
      <c r="X441">
        <v>6386</v>
      </c>
      <c r="Y441">
        <v>6751</v>
      </c>
      <c r="Z441">
        <v>7210</v>
      </c>
      <c r="AA441">
        <v>7423</v>
      </c>
      <c r="AB441">
        <v>7447</v>
      </c>
      <c r="AC441">
        <v>7403</v>
      </c>
      <c r="AD441">
        <v>7426</v>
      </c>
      <c r="AE441">
        <v>7483</v>
      </c>
      <c r="AF441">
        <v>7478</v>
      </c>
      <c r="AG441">
        <v>7394</v>
      </c>
      <c r="AH441">
        <v>7272</v>
      </c>
      <c r="AI441">
        <v>7152</v>
      </c>
      <c r="AJ441">
        <v>7022</v>
      </c>
      <c r="AK441">
        <v>6891</v>
      </c>
      <c r="AM441" s="31">
        <f t="array" aca="1" ref="AM441:AO441" ca="1">TRANSPOSE(MMULT(MINVERSE(MMULT(OFFSET(A$375,0,1,3,AM$376),TRANSPOSE(OFFSET(A$375,0,1,3,AM$376)))),MMULT(OFFSET(A$375,0,1,3,AM$376),TRANSPOSE(OFFSET(A441,0,1,1,AM$376)))))</f>
        <v>-1092503.7053222656</v>
      </c>
      <c r="AN441" s="30">
        <f ca="1"/>
        <v>1050.9658036231995</v>
      </c>
      <c r="AO441" s="29">
        <f ca="1"/>
        <v>-0.25108892802381888</v>
      </c>
      <c r="AQ441" s="31">
        <f t="array" aca="1" ref="AQ441:AS441" ca="1">TRANSPOSE(MMULT(MINVERSE(MMULT(OFFSET(A$375,0,1+18,3,AM$376),TRANSPOSE(OFFSET(A$375,0,1+18,3,AM$376)))),MMULT(OFFSET(A$375,0,1+18,3,AM$376),TRANSPOSE(OFFSET(A441,0,1+18,1,AM$376)))))</f>
        <v>-930888.55004882813</v>
      </c>
      <c r="AR441" s="30">
        <f ca="1"/>
        <v>892.4026563167572</v>
      </c>
      <c r="AS441" s="29">
        <f ca="1"/>
        <v>-0.21210790652548894</v>
      </c>
    </row>
    <row r="442" spans="1:45" x14ac:dyDescent="0.25">
      <c r="A442" t="s">
        <v>77</v>
      </c>
      <c r="B442" s="26">
        <v>274</v>
      </c>
      <c r="C442" s="3">
        <v>279</v>
      </c>
      <c r="D442" s="26">
        <v>276</v>
      </c>
      <c r="E442" s="26">
        <v>266</v>
      </c>
      <c r="F442" s="26">
        <v>248</v>
      </c>
      <c r="G442" s="26">
        <v>229</v>
      </c>
      <c r="H442" s="26">
        <v>213</v>
      </c>
      <c r="I442" s="26">
        <v>200</v>
      </c>
      <c r="J442" s="26">
        <v>189</v>
      </c>
      <c r="K442" s="26">
        <v>177</v>
      </c>
      <c r="L442" s="26">
        <v>165</v>
      </c>
      <c r="M442" s="26">
        <v>153</v>
      </c>
      <c r="N442" s="26">
        <v>142</v>
      </c>
      <c r="O442" s="26">
        <v>132</v>
      </c>
      <c r="P442" s="26">
        <v>123</v>
      </c>
      <c r="Q442" s="26">
        <v>114</v>
      </c>
      <c r="R442" s="26">
        <v>106</v>
      </c>
      <c r="S442" s="26">
        <v>97</v>
      </c>
      <c r="T442">
        <v>286</v>
      </c>
      <c r="U442">
        <v>292</v>
      </c>
      <c r="V442">
        <v>290</v>
      </c>
      <c r="W442">
        <v>279</v>
      </c>
      <c r="X442">
        <v>260</v>
      </c>
      <c r="Y442">
        <v>241</v>
      </c>
      <c r="Z442">
        <v>224</v>
      </c>
      <c r="AA442">
        <v>210</v>
      </c>
      <c r="AB442">
        <v>199</v>
      </c>
      <c r="AC442">
        <v>187</v>
      </c>
      <c r="AD442">
        <v>174</v>
      </c>
      <c r="AE442">
        <v>162</v>
      </c>
      <c r="AF442">
        <v>150</v>
      </c>
      <c r="AG442">
        <v>139</v>
      </c>
      <c r="AH442">
        <v>130</v>
      </c>
      <c r="AI442">
        <v>121</v>
      </c>
      <c r="AJ442">
        <v>111</v>
      </c>
      <c r="AK442">
        <v>102</v>
      </c>
      <c r="AM442" s="31">
        <f t="array" aca="1" ref="AM442:AO442" ca="1">TRANSPOSE(MMULT(MINVERSE(MMULT(OFFSET(A$375,0,1,3,AM$376),TRANSPOSE(OFFSET(A$375,0,1,3,AM$376)))),MMULT(OFFSET(A$375,0,1,3,AM$376),TRANSPOSE(OFFSET(A442,0,1,1,AM$376)))))</f>
        <v>-24570.916748046875</v>
      </c>
      <c r="AN442" s="30">
        <f ca="1"/>
        <v>26.749651953577995</v>
      </c>
      <c r="AO442" s="29">
        <f ca="1"/>
        <v>-7.1528475455124862E-3</v>
      </c>
      <c r="AQ442" s="31">
        <f t="array" aca="1" ref="AQ442:AS442" ca="1">TRANSPOSE(MMULT(MINVERSE(MMULT(OFFSET(A$375,0,1+18,3,AM$376),TRANSPOSE(OFFSET(A$375,0,1+18,3,AM$376)))),MMULT(OFFSET(A$375,0,1+18,3,AM$376),TRANSPOSE(OFFSET(A442,0,1+18,1,AM$376)))))</f>
        <v>-28309.231674194336</v>
      </c>
      <c r="AR442" s="30">
        <f ca="1"/>
        <v>30.503598242998123</v>
      </c>
      <c r="AS442" s="29">
        <f ca="1"/>
        <v>-8.0919085412460845E-3</v>
      </c>
    </row>
    <row r="443" spans="1:45" x14ac:dyDescent="0.25">
      <c r="A443" t="s">
        <v>78</v>
      </c>
      <c r="B443" s="26">
        <v>72</v>
      </c>
      <c r="C443" s="3">
        <v>85</v>
      </c>
      <c r="D443" s="26">
        <v>97</v>
      </c>
      <c r="E443" s="26">
        <v>109</v>
      </c>
      <c r="F443" s="26">
        <v>119</v>
      </c>
      <c r="G443" s="26">
        <v>127</v>
      </c>
      <c r="H443" s="26">
        <v>133</v>
      </c>
      <c r="I443" s="26">
        <v>139</v>
      </c>
      <c r="J443" s="26">
        <v>144</v>
      </c>
      <c r="K443" s="26">
        <v>148</v>
      </c>
      <c r="L443" s="26">
        <v>151</v>
      </c>
      <c r="M443" s="26">
        <v>154</v>
      </c>
      <c r="N443" s="26">
        <v>155</v>
      </c>
      <c r="O443" s="26">
        <v>155</v>
      </c>
      <c r="P443" s="26">
        <v>155</v>
      </c>
      <c r="Q443" s="26">
        <v>154</v>
      </c>
      <c r="R443" s="26">
        <v>153</v>
      </c>
      <c r="S443" s="26">
        <v>151</v>
      </c>
      <c r="T443">
        <v>74</v>
      </c>
      <c r="U443">
        <v>87</v>
      </c>
      <c r="V443">
        <v>99</v>
      </c>
      <c r="W443">
        <v>111</v>
      </c>
      <c r="X443">
        <v>121</v>
      </c>
      <c r="Y443">
        <v>129</v>
      </c>
      <c r="Z443">
        <v>135</v>
      </c>
      <c r="AA443">
        <v>142</v>
      </c>
      <c r="AB443">
        <v>147</v>
      </c>
      <c r="AC443">
        <v>150</v>
      </c>
      <c r="AD443">
        <v>154</v>
      </c>
      <c r="AE443">
        <v>156</v>
      </c>
      <c r="AF443">
        <v>157</v>
      </c>
      <c r="AG443">
        <v>157</v>
      </c>
      <c r="AH443">
        <v>157</v>
      </c>
      <c r="AI443">
        <v>156</v>
      </c>
      <c r="AJ443">
        <v>155</v>
      </c>
      <c r="AK443">
        <v>153</v>
      </c>
      <c r="AM443" s="31">
        <f t="array" aca="1" ref="AM443:AO443" ca="1">TRANSPOSE(MMULT(MINVERSE(MMULT(OFFSET(A$375,0,1,3,AM$376),TRANSPOSE(OFFSET(A$375,0,1,3,AM$376)))),MMULT(OFFSET(A$375,0,1,3,AM$376),TRANSPOSE(OFFSET(A443,0,1,1,AM$376)))))</f>
        <v>-95898.233997344971</v>
      </c>
      <c r="AN443" s="30">
        <f ca="1"/>
        <v>92.558048039674759</v>
      </c>
      <c r="AO443" s="29">
        <f ca="1"/>
        <v>-2.229770378471585E-2</v>
      </c>
      <c r="AQ443" s="31">
        <f t="array" aca="1" ref="AQ443:AS443" ca="1">TRANSPOSE(MMULT(MINVERSE(MMULT(OFFSET(A$375,0,1+18,3,AM$376),TRANSPOSE(OFFSET(A$375,0,1+18,3,AM$376)))),MMULT(OFFSET(A$375,0,1+18,3,AM$376),TRANSPOSE(OFFSET(A443,0,1+18,1,AM$376)))))</f>
        <v>-97666.283069610596</v>
      </c>
      <c r="AR443" s="30">
        <f ca="1"/>
        <v>94.281824380159378</v>
      </c>
      <c r="AS443" s="29">
        <f ca="1"/>
        <v>-2.2717284230566293E-2</v>
      </c>
    </row>
    <row r="444" spans="1:45" x14ac:dyDescent="0.25">
      <c r="A444" t="s">
        <v>79</v>
      </c>
      <c r="B444" s="26">
        <v>234</v>
      </c>
      <c r="C444" s="3">
        <v>233</v>
      </c>
      <c r="D444" s="26">
        <v>240</v>
      </c>
      <c r="E444" s="26">
        <v>244</v>
      </c>
      <c r="F444" s="26">
        <v>259</v>
      </c>
      <c r="G444" s="26">
        <v>279</v>
      </c>
      <c r="H444" s="26">
        <v>294</v>
      </c>
      <c r="I444" s="26">
        <v>301</v>
      </c>
      <c r="J444" s="26">
        <v>301</v>
      </c>
      <c r="K444" s="26">
        <v>301</v>
      </c>
      <c r="L444" s="26">
        <v>305</v>
      </c>
      <c r="M444" s="26">
        <v>309</v>
      </c>
      <c r="N444" s="26">
        <v>310</v>
      </c>
      <c r="O444" s="26">
        <v>307</v>
      </c>
      <c r="P444" s="26">
        <v>300</v>
      </c>
      <c r="Q444" s="26">
        <v>293</v>
      </c>
      <c r="R444" s="26">
        <v>287</v>
      </c>
      <c r="S444" s="26">
        <v>282</v>
      </c>
      <c r="T444">
        <v>247</v>
      </c>
      <c r="U444">
        <v>244</v>
      </c>
      <c r="V444">
        <v>250</v>
      </c>
      <c r="W444">
        <v>253</v>
      </c>
      <c r="X444">
        <v>269</v>
      </c>
      <c r="Y444">
        <v>290</v>
      </c>
      <c r="Z444">
        <v>307</v>
      </c>
      <c r="AA444">
        <v>314</v>
      </c>
      <c r="AB444">
        <v>314</v>
      </c>
      <c r="AC444">
        <v>314</v>
      </c>
      <c r="AD444">
        <v>318</v>
      </c>
      <c r="AE444">
        <v>323</v>
      </c>
      <c r="AF444">
        <v>325</v>
      </c>
      <c r="AG444">
        <v>321</v>
      </c>
      <c r="AH444">
        <v>315</v>
      </c>
      <c r="AI444">
        <v>307</v>
      </c>
      <c r="AJ444">
        <v>301</v>
      </c>
      <c r="AK444">
        <v>296</v>
      </c>
      <c r="AM444" s="31">
        <f t="array" aca="1" ref="AM444:AO444" ca="1">TRANSPOSE(MMULT(MINVERSE(MMULT(OFFSET(A$375,0,1,3,AM$376),TRANSPOSE(OFFSET(A$375,0,1,3,AM$376)))),MMULT(OFFSET(A$375,0,1,3,AM$376),TRANSPOSE(OFFSET(A444,0,1,1,AM$376)))))</f>
        <v>-83099.293121337891</v>
      </c>
      <c r="AN444" s="30">
        <f ca="1"/>
        <v>80.040065214037895</v>
      </c>
      <c r="AO444" s="29">
        <f ca="1"/>
        <v>-1.9200800485123182E-2</v>
      </c>
      <c r="AQ444" s="31">
        <f t="array" aca="1" ref="AQ444:AS444" ca="1">TRANSPOSE(MMULT(MINVERSE(MMULT(OFFSET(A$375,0,1+18,3,AM$376),TRANSPOSE(OFFSET(A$375,0,1+18,3,AM$376)))),MMULT(OFFSET(A$375,0,1+18,3,AM$376),TRANSPOSE(OFFSET(A444,0,1+18,1,AM$376)))))</f>
        <v>-74614.08177947998</v>
      </c>
      <c r="AR444" s="30">
        <f ca="1"/>
        <v>71.687916815280914</v>
      </c>
      <c r="AS444" s="29">
        <f ca="1"/>
        <v>-1.7142858298029751E-2</v>
      </c>
    </row>
    <row r="445" spans="1:45" x14ac:dyDescent="0.25">
      <c r="A445" t="s">
        <v>80</v>
      </c>
      <c r="B445" s="26">
        <v>39</v>
      </c>
      <c r="C445" s="3">
        <v>36</v>
      </c>
      <c r="D445" s="26">
        <v>33</v>
      </c>
      <c r="E445" s="26">
        <v>31</v>
      </c>
      <c r="F445" s="26">
        <v>28</v>
      </c>
      <c r="G445" s="26">
        <v>26</v>
      </c>
      <c r="H445" s="26">
        <v>26</v>
      </c>
      <c r="I445" s="26">
        <v>27</v>
      </c>
      <c r="J445" s="26">
        <v>27</v>
      </c>
      <c r="K445" s="26">
        <v>26</v>
      </c>
      <c r="L445" s="26">
        <v>24</v>
      </c>
      <c r="M445" s="26">
        <v>22</v>
      </c>
      <c r="N445" s="26">
        <v>21</v>
      </c>
      <c r="O445" s="26">
        <v>21</v>
      </c>
      <c r="P445" s="26">
        <v>21</v>
      </c>
      <c r="Q445" s="26">
        <v>21</v>
      </c>
      <c r="R445" s="26">
        <v>20</v>
      </c>
      <c r="S445" s="26">
        <v>18</v>
      </c>
      <c r="T445">
        <v>40</v>
      </c>
      <c r="U445">
        <v>38</v>
      </c>
      <c r="V445">
        <v>36</v>
      </c>
      <c r="W445">
        <v>33</v>
      </c>
      <c r="X445">
        <v>30</v>
      </c>
      <c r="Y445">
        <v>28</v>
      </c>
      <c r="Z445">
        <v>28</v>
      </c>
      <c r="AA445">
        <v>29</v>
      </c>
      <c r="AB445">
        <v>29</v>
      </c>
      <c r="AC445">
        <v>27</v>
      </c>
      <c r="AD445">
        <v>25</v>
      </c>
      <c r="AE445">
        <v>24</v>
      </c>
      <c r="AF445">
        <v>23</v>
      </c>
      <c r="AG445">
        <v>23</v>
      </c>
      <c r="AH445">
        <v>22</v>
      </c>
      <c r="AI445">
        <v>22</v>
      </c>
      <c r="AJ445">
        <v>21</v>
      </c>
      <c r="AK445">
        <v>20</v>
      </c>
      <c r="AM445" s="31">
        <f t="array" aca="1" ref="AM445:AO445" ca="1">TRANSPOSE(MMULT(MINVERSE(MMULT(OFFSET(A$375,0,1,3,AM$376),TRANSPOSE(OFFSET(A$375,0,1,3,AM$376)))),MMULT(OFFSET(A$375,0,1,3,AM$376),TRANSPOSE(OFFSET(A445,0,1,1,AM$376)))))</f>
        <v>15918.213817596436</v>
      </c>
      <c r="AN445" s="30">
        <f ca="1"/>
        <v>-15.28891209885478</v>
      </c>
      <c r="AO445" s="29">
        <f ca="1"/>
        <v>3.6763239231731859E-3</v>
      </c>
      <c r="AQ445" s="31">
        <f t="array" aca="1" ref="AQ445:AS445" ca="1">TRANSPOSE(MMULT(MINVERSE(MMULT(OFFSET(A$375,0,1+18,3,AM$376),TRANSPOSE(OFFSET(A$375,0,1+18,3,AM$376)))),MMULT(OFFSET(A$375,0,1+18,3,AM$376),TRANSPOSE(OFFSET(A445,0,1+18,1,AM$376)))))</f>
        <v>14510.946990966797</v>
      </c>
      <c r="AR445" s="30">
        <f ca="1"/>
        <v>-13.905195724219084</v>
      </c>
      <c r="AS445" s="29">
        <f ca="1"/>
        <v>3.3366635616403073E-3</v>
      </c>
    </row>
    <row r="446" spans="1:45" x14ac:dyDescent="0.25">
      <c r="A446" t="s">
        <v>81</v>
      </c>
      <c r="B446" s="26">
        <v>74</v>
      </c>
      <c r="C446" s="3">
        <v>71</v>
      </c>
      <c r="D446" s="26">
        <v>70</v>
      </c>
      <c r="E446" s="26">
        <v>68</v>
      </c>
      <c r="F446" s="26">
        <v>69</v>
      </c>
      <c r="G446" s="26">
        <v>71</v>
      </c>
      <c r="H446" s="26">
        <v>74</v>
      </c>
      <c r="I446" s="26">
        <v>74</v>
      </c>
      <c r="J446" s="26">
        <v>73</v>
      </c>
      <c r="K446" s="26">
        <v>71</v>
      </c>
      <c r="L446" s="26">
        <v>71</v>
      </c>
      <c r="M446" s="26">
        <v>70</v>
      </c>
      <c r="N446" s="26">
        <v>70</v>
      </c>
      <c r="O446" s="26">
        <v>69</v>
      </c>
      <c r="P446" s="26">
        <v>67</v>
      </c>
      <c r="Q446" s="26">
        <v>66</v>
      </c>
      <c r="R446" s="26">
        <v>65</v>
      </c>
      <c r="S446" s="26">
        <v>64</v>
      </c>
      <c r="T446">
        <v>74</v>
      </c>
      <c r="U446">
        <v>72</v>
      </c>
      <c r="V446">
        <v>72</v>
      </c>
      <c r="W446">
        <v>69</v>
      </c>
      <c r="X446">
        <v>70</v>
      </c>
      <c r="Y446">
        <v>72</v>
      </c>
      <c r="Z446">
        <v>75</v>
      </c>
      <c r="AA446">
        <v>75</v>
      </c>
      <c r="AB446">
        <v>74</v>
      </c>
      <c r="AC446">
        <v>72</v>
      </c>
      <c r="AD446">
        <v>72</v>
      </c>
      <c r="AE446">
        <v>71</v>
      </c>
      <c r="AF446">
        <v>71</v>
      </c>
      <c r="AG446">
        <v>69</v>
      </c>
      <c r="AH446">
        <v>68</v>
      </c>
      <c r="AI446">
        <v>67</v>
      </c>
      <c r="AJ446">
        <v>66</v>
      </c>
      <c r="AK446">
        <v>65</v>
      </c>
      <c r="AM446" s="31">
        <f t="array" aca="1" ref="AM446:AO446" ca="1">TRANSPOSE(MMULT(MINVERSE(MMULT(OFFSET(A$375,0,1,3,AM$376),TRANSPOSE(OFFSET(A$375,0,1,3,AM$376)))),MMULT(OFFSET(A$375,0,1,3,AM$376),TRANSPOSE(OFFSET(A446,0,1,1,AM$376)))))</f>
        <v>-2841.7814083099365</v>
      </c>
      <c r="AN446" s="30">
        <f ca="1"/>
        <v>2.854645537212491</v>
      </c>
      <c r="AO446" s="29">
        <f ca="1"/>
        <v>-6.9930074278090615E-4</v>
      </c>
      <c r="AQ446" s="31">
        <f t="array" aca="1" ref="AQ446:AS446" ca="1">TRANSPOSE(MMULT(MINVERSE(MMULT(OFFSET(A$375,0,1+18,3,AM$376),TRANSPOSE(OFFSET(A$375,0,1+18,3,AM$376)))),MMULT(OFFSET(A$375,0,1+18,3,AM$376),TRANSPOSE(OFFSET(A446,0,1+18,1,AM$376)))))</f>
        <v>-4516.2750244140625</v>
      </c>
      <c r="AR446" s="30">
        <f ca="1"/>
        <v>4.4912090785801411</v>
      </c>
      <c r="AS446" s="29">
        <f ca="1"/>
        <v>-1.0989011693709472E-3</v>
      </c>
    </row>
    <row r="447" spans="1:45" x14ac:dyDescent="0.25">
      <c r="A447" t="s">
        <v>82</v>
      </c>
      <c r="B447" s="26">
        <v>6687</v>
      </c>
      <c r="C447" s="3">
        <v>7526</v>
      </c>
      <c r="D447" s="26">
        <v>8183</v>
      </c>
      <c r="E447" s="26">
        <v>8719</v>
      </c>
      <c r="F447" s="26">
        <v>9052</v>
      </c>
      <c r="G447" s="26">
        <v>9252</v>
      </c>
      <c r="H447" s="26">
        <v>9410</v>
      </c>
      <c r="I447" s="26">
        <v>9586</v>
      </c>
      <c r="J447" s="26">
        <v>9677</v>
      </c>
      <c r="K447" s="26">
        <v>9705</v>
      </c>
      <c r="L447" s="26">
        <v>9628</v>
      </c>
      <c r="M447" s="26">
        <v>9519</v>
      </c>
      <c r="N447" s="26">
        <v>9376</v>
      </c>
      <c r="O447" s="26">
        <v>9179</v>
      </c>
      <c r="P447" s="26">
        <v>9001</v>
      </c>
      <c r="Q447" s="26">
        <v>8801</v>
      </c>
      <c r="R447" s="26">
        <v>8560</v>
      </c>
      <c r="S447" s="26">
        <v>8342</v>
      </c>
      <c r="T447">
        <v>6856</v>
      </c>
      <c r="U447">
        <v>7721</v>
      </c>
      <c r="V447">
        <v>8399</v>
      </c>
      <c r="W447">
        <v>8948</v>
      </c>
      <c r="X447">
        <v>9291</v>
      </c>
      <c r="Y447">
        <v>9499</v>
      </c>
      <c r="Z447">
        <v>9666</v>
      </c>
      <c r="AA447">
        <v>9854</v>
      </c>
      <c r="AB447">
        <v>9957</v>
      </c>
      <c r="AC447">
        <v>9996</v>
      </c>
      <c r="AD447">
        <v>9928</v>
      </c>
      <c r="AE447">
        <v>9827</v>
      </c>
      <c r="AF447">
        <v>9688</v>
      </c>
      <c r="AG447">
        <v>9494</v>
      </c>
      <c r="AH447">
        <v>9317</v>
      </c>
      <c r="AI447">
        <v>9117</v>
      </c>
      <c r="AJ447">
        <v>8872</v>
      </c>
      <c r="AK447">
        <v>8651</v>
      </c>
      <c r="AM447" s="31">
        <f t="array" aca="1" ref="AM447:AO447" ca="1">TRANSPOSE(MMULT(MINVERSE(MMULT(OFFSET(A$375,0,1,3,AM$376),TRANSPOSE(OFFSET(A$375,0,1,3,AM$376)))),MMULT(OFFSET(A$375,0,1,3,AM$376),TRANSPOSE(OFFSET(A447,0,1,1,AM$376)))))</f>
        <v>-6718546.5144042969</v>
      </c>
      <c r="AN447" s="30">
        <f ca="1"/>
        <v>6539.9773504734039</v>
      </c>
      <c r="AO447" s="29">
        <f ca="1"/>
        <v>-1.5892308736220002</v>
      </c>
      <c r="AQ447" s="31">
        <f t="array" aca="1" ref="AQ447:AS447" ca="1">TRANSPOSE(MMULT(MINVERSE(MMULT(OFFSET(A$375,0,1+18,3,AM$376),TRANSPOSE(OFFSET(A$375,0,1+18,3,AM$376)))),MMULT(OFFSET(A$375,0,1+18,3,AM$376),TRANSPOSE(OFFSET(A447,0,1+18,1,AM$376)))))</f>
        <v>-6799927.3315429688</v>
      </c>
      <c r="AR447" s="30">
        <f ca="1"/>
        <v>6617.5721604824066</v>
      </c>
      <c r="AS447" s="29">
        <f ca="1"/>
        <v>-1.6076524532400072</v>
      </c>
    </row>
    <row r="448" spans="1:45" x14ac:dyDescent="0.25">
      <c r="A448" t="s">
        <v>83</v>
      </c>
      <c r="B448" s="26">
        <v>3</v>
      </c>
      <c r="C448" s="3">
        <v>3</v>
      </c>
      <c r="D448" s="26">
        <v>3</v>
      </c>
      <c r="E448" s="26">
        <v>3</v>
      </c>
      <c r="F448" s="26">
        <v>3</v>
      </c>
      <c r="G448" s="26">
        <v>2</v>
      </c>
      <c r="H448" s="26">
        <v>2</v>
      </c>
      <c r="I448" s="26">
        <v>3</v>
      </c>
      <c r="J448" s="26">
        <v>3</v>
      </c>
      <c r="K448" s="26">
        <v>2</v>
      </c>
      <c r="L448" s="26">
        <v>2</v>
      </c>
      <c r="M448" s="26">
        <v>2</v>
      </c>
      <c r="N448" s="26">
        <v>2</v>
      </c>
      <c r="O448" s="26">
        <v>2</v>
      </c>
      <c r="P448" s="26">
        <v>2</v>
      </c>
      <c r="Q448" s="26">
        <v>2</v>
      </c>
      <c r="R448" s="26">
        <v>2</v>
      </c>
      <c r="S448" s="26">
        <v>2</v>
      </c>
      <c r="T448">
        <v>3</v>
      </c>
      <c r="U448">
        <v>3</v>
      </c>
      <c r="V448">
        <v>3</v>
      </c>
      <c r="W448">
        <v>3</v>
      </c>
      <c r="X448">
        <v>3</v>
      </c>
      <c r="Y448">
        <v>2</v>
      </c>
      <c r="Z448">
        <v>2</v>
      </c>
      <c r="AA448">
        <v>3</v>
      </c>
      <c r="AB448">
        <v>3</v>
      </c>
      <c r="AC448">
        <v>2</v>
      </c>
      <c r="AD448">
        <v>2</v>
      </c>
      <c r="AE448">
        <v>2</v>
      </c>
      <c r="AF448">
        <v>2</v>
      </c>
      <c r="AG448">
        <v>2</v>
      </c>
      <c r="AH448">
        <v>2</v>
      </c>
      <c r="AI448">
        <v>2</v>
      </c>
      <c r="AJ448">
        <v>2</v>
      </c>
      <c r="AK448">
        <v>2</v>
      </c>
      <c r="AM448" s="31">
        <f t="array" aca="1" ref="AM448:AO448" ca="1">TRANSPOSE(MMULT(MINVERSE(MMULT(OFFSET(A$375,0,1,3,AM$376),TRANSPOSE(OFFSET(A$375,0,1,3,AM$376)))),MMULT(OFFSET(A$375,0,1,3,AM$376),TRANSPOSE(OFFSET(A448,0,1,1,AM$376)))))</f>
        <v>-209.90810602903366</v>
      </c>
      <c r="AN448" s="30">
        <f ca="1"/>
        <v>0.22647354012588039</v>
      </c>
      <c r="AO448" s="29">
        <f ca="1"/>
        <v>-5.9940063266594734E-5</v>
      </c>
      <c r="AQ448" s="31">
        <f t="array" aca="1" ref="AQ448:AS448" ca="1">TRANSPOSE(MMULT(MINVERSE(MMULT(OFFSET(A$375,0,1+18,3,AM$376),TRANSPOSE(OFFSET(A$375,0,1+18,3,AM$376)))),MMULT(OFFSET(A$375,0,1+18,3,AM$376),TRANSPOSE(OFFSET(A448,0,1+18,1,AM$376)))))</f>
        <v>-209.90810602903366</v>
      </c>
      <c r="AR448" s="30">
        <f ca="1"/>
        <v>0.22647354012588039</v>
      </c>
      <c r="AS448" s="29">
        <f ca="1"/>
        <v>-5.9940063266594734E-5</v>
      </c>
    </row>
    <row r="449" spans="1:45" x14ac:dyDescent="0.25">
      <c r="A449" t="s">
        <v>84</v>
      </c>
      <c r="B449" s="26">
        <v>43</v>
      </c>
      <c r="C449" s="3">
        <v>43</v>
      </c>
      <c r="D449" s="26">
        <v>43</v>
      </c>
      <c r="E449" s="26">
        <v>42</v>
      </c>
      <c r="F449" s="26">
        <v>41</v>
      </c>
      <c r="G449" s="26">
        <v>41</v>
      </c>
      <c r="H449" s="26">
        <v>41</v>
      </c>
      <c r="I449" s="26">
        <v>40</v>
      </c>
      <c r="J449" s="26">
        <v>40</v>
      </c>
      <c r="K449" s="26">
        <v>39</v>
      </c>
      <c r="L449" s="26">
        <v>38</v>
      </c>
      <c r="M449" s="26">
        <v>36</v>
      </c>
      <c r="N449" s="26">
        <v>35</v>
      </c>
      <c r="O449" s="26">
        <v>34</v>
      </c>
      <c r="P449" s="26">
        <v>33</v>
      </c>
      <c r="Q449" s="26">
        <v>32</v>
      </c>
      <c r="R449" s="26">
        <v>31</v>
      </c>
      <c r="S449" s="26">
        <v>30</v>
      </c>
      <c r="T449">
        <v>45</v>
      </c>
      <c r="U449">
        <v>45</v>
      </c>
      <c r="V449">
        <v>45</v>
      </c>
      <c r="W449">
        <v>44</v>
      </c>
      <c r="X449">
        <v>43</v>
      </c>
      <c r="Y449">
        <v>43</v>
      </c>
      <c r="Z449">
        <v>43</v>
      </c>
      <c r="AA449">
        <v>43</v>
      </c>
      <c r="AB449">
        <v>42</v>
      </c>
      <c r="AC449">
        <v>41</v>
      </c>
      <c r="AD449">
        <v>39</v>
      </c>
      <c r="AE449">
        <v>38</v>
      </c>
      <c r="AF449">
        <v>37</v>
      </c>
      <c r="AG449">
        <v>36</v>
      </c>
      <c r="AH449">
        <v>35</v>
      </c>
      <c r="AI449">
        <v>34</v>
      </c>
      <c r="AJ449">
        <v>32</v>
      </c>
      <c r="AK449">
        <v>31</v>
      </c>
      <c r="AM449" s="31">
        <f t="array" aca="1" ref="AM449:AO449" ca="1">TRANSPOSE(MMULT(MINVERSE(MMULT(OFFSET(A$375,0,1,3,AM$376),TRANSPOSE(OFFSET(A$375,0,1,3,AM$376)))),MMULT(OFFSET(A$375,0,1,3,AM$376),TRANSPOSE(OFFSET(A449,0,1,1,AM$376)))))</f>
        <v>-7638.657844543457</v>
      </c>
      <c r="AN449" s="30">
        <f ca="1"/>
        <v>7.636863624677062</v>
      </c>
      <c r="AO449" s="29">
        <f ca="1"/>
        <v>-1.8981020173214347E-3</v>
      </c>
      <c r="AQ449" s="31">
        <f t="array" aca="1" ref="AQ449:AS449" ca="1">TRANSPOSE(MMULT(MINVERSE(MMULT(OFFSET(A$375,0,1+18,3,AM$376),TRANSPOSE(OFFSET(A$375,0,1+18,3,AM$376)))),MMULT(OFFSET(A$375,0,1+18,3,AM$376),TRANSPOSE(OFFSET(A449,0,1+18,1,AM$376)))))</f>
        <v>-8883.1654195785522</v>
      </c>
      <c r="AR449" s="30">
        <f ca="1"/>
        <v>8.8593412274494767</v>
      </c>
      <c r="AS449" s="29">
        <f ca="1"/>
        <v>-2.1978023366955313E-3</v>
      </c>
    </row>
    <row r="450" spans="1:45" x14ac:dyDescent="0.25">
      <c r="A450" t="s">
        <v>85</v>
      </c>
      <c r="B450" s="26">
        <v>175</v>
      </c>
      <c r="C450" s="3">
        <v>149</v>
      </c>
      <c r="D450" s="26">
        <v>131</v>
      </c>
      <c r="E450" s="26">
        <v>122</v>
      </c>
      <c r="F450" s="26">
        <v>121</v>
      </c>
      <c r="G450" s="26">
        <v>123</v>
      </c>
      <c r="H450" s="26">
        <v>126</v>
      </c>
      <c r="I450" s="26">
        <v>126</v>
      </c>
      <c r="J450" s="26">
        <v>123</v>
      </c>
      <c r="K450" s="26">
        <v>119</v>
      </c>
      <c r="L450" s="26">
        <v>116</v>
      </c>
      <c r="M450" s="26">
        <v>117</v>
      </c>
      <c r="N450" s="26">
        <v>119</v>
      </c>
      <c r="O450" s="26">
        <v>119</v>
      </c>
      <c r="P450" s="26">
        <v>119</v>
      </c>
      <c r="Q450" s="26">
        <v>117</v>
      </c>
      <c r="R450" s="26">
        <v>116</v>
      </c>
      <c r="S450" s="26">
        <v>116</v>
      </c>
      <c r="T450">
        <v>184</v>
      </c>
      <c r="U450">
        <v>156</v>
      </c>
      <c r="V450">
        <v>137</v>
      </c>
      <c r="W450">
        <v>128</v>
      </c>
      <c r="X450">
        <v>127</v>
      </c>
      <c r="Y450">
        <v>129</v>
      </c>
      <c r="Z450">
        <v>132</v>
      </c>
      <c r="AA450">
        <v>133</v>
      </c>
      <c r="AB450">
        <v>129</v>
      </c>
      <c r="AC450">
        <v>124</v>
      </c>
      <c r="AD450">
        <v>122</v>
      </c>
      <c r="AE450">
        <v>123</v>
      </c>
      <c r="AF450">
        <v>125</v>
      </c>
      <c r="AG450">
        <v>125</v>
      </c>
      <c r="AH450">
        <v>125</v>
      </c>
      <c r="AI450">
        <v>123</v>
      </c>
      <c r="AJ450">
        <v>122</v>
      </c>
      <c r="AK450">
        <v>122</v>
      </c>
      <c r="AM450" s="31">
        <f t="array" aca="1" ref="AM450:AO450" ca="1">TRANSPOSE(MMULT(MINVERSE(MMULT(OFFSET(A$375,0,1,3,AM$376),TRANSPOSE(OFFSET(A$375,0,1,3,AM$376)))),MMULT(OFFSET(A$375,0,1,3,AM$376),TRANSPOSE(OFFSET(A450,0,1,1,AM$376)))))</f>
        <v>105151.24258804321</v>
      </c>
      <c r="AN450" s="30">
        <f ca="1"/>
        <v>-102.10729939490557</v>
      </c>
      <c r="AO450" s="29">
        <f ca="1"/>
        <v>2.4815186448904569E-2</v>
      </c>
      <c r="AQ450" s="31">
        <f t="array" aca="1" ref="AQ450:AS450" ca="1">TRANSPOSE(MMULT(MINVERSE(MMULT(OFFSET(A$375,0,1+18,3,AM$376),TRANSPOSE(OFFSET(A$375,0,1+18,3,AM$376)))),MMULT(OFFSET(A$375,0,1+18,3,AM$376),TRANSPOSE(OFFSET(A450,0,1+18,1,AM$376)))))</f>
        <v>110978.67852783203</v>
      </c>
      <c r="AR450" s="30">
        <f ca="1"/>
        <v>-107.77333372458816</v>
      </c>
      <c r="AS450" s="29">
        <f ca="1"/>
        <v>2.6193807918389211E-2</v>
      </c>
    </row>
    <row r="451" spans="1:45" x14ac:dyDescent="0.25">
      <c r="A451" t="s">
        <v>86</v>
      </c>
      <c r="B451" s="26">
        <v>2075</v>
      </c>
      <c r="C451" s="3">
        <v>1912</v>
      </c>
      <c r="D451" s="26">
        <v>1782</v>
      </c>
      <c r="E451" s="26">
        <v>1749</v>
      </c>
      <c r="F451" s="26">
        <v>1728</v>
      </c>
      <c r="G451" s="26">
        <v>1731</v>
      </c>
      <c r="H451" s="26">
        <v>1746</v>
      </c>
      <c r="I451" s="26">
        <v>1736</v>
      </c>
      <c r="J451" s="26">
        <v>1697</v>
      </c>
      <c r="K451" s="26">
        <v>1654</v>
      </c>
      <c r="L451" s="26">
        <v>1629</v>
      </c>
      <c r="M451" s="26">
        <v>1619</v>
      </c>
      <c r="N451" s="26">
        <v>1617</v>
      </c>
      <c r="O451" s="26">
        <v>1608</v>
      </c>
      <c r="P451" s="26">
        <v>1591</v>
      </c>
      <c r="Q451" s="26">
        <v>1562</v>
      </c>
      <c r="R451" s="26">
        <v>1537</v>
      </c>
      <c r="S451" s="26">
        <v>1522</v>
      </c>
      <c r="T451">
        <v>2161</v>
      </c>
      <c r="U451">
        <v>1996</v>
      </c>
      <c r="V451">
        <v>1862</v>
      </c>
      <c r="W451">
        <v>1832</v>
      </c>
      <c r="X451">
        <v>1808</v>
      </c>
      <c r="Y451">
        <v>1811</v>
      </c>
      <c r="Z451">
        <v>1827</v>
      </c>
      <c r="AA451">
        <v>1816</v>
      </c>
      <c r="AB451">
        <v>1776</v>
      </c>
      <c r="AC451">
        <v>1730</v>
      </c>
      <c r="AD451">
        <v>1704</v>
      </c>
      <c r="AE451">
        <v>1694</v>
      </c>
      <c r="AF451">
        <v>1691</v>
      </c>
      <c r="AG451">
        <v>1682</v>
      </c>
      <c r="AH451">
        <v>1665</v>
      </c>
      <c r="AI451">
        <v>1634</v>
      </c>
      <c r="AJ451">
        <v>1608</v>
      </c>
      <c r="AK451">
        <v>1592</v>
      </c>
      <c r="AM451" s="31">
        <f t="array" aca="1" ref="AM451:AO451" ca="1">TRANSPOSE(MMULT(MINVERSE(MMULT(OFFSET(A$375,0,1,3,AM$376),TRANSPOSE(OFFSET(A$375,0,1,3,AM$376)))),MMULT(OFFSET(A$375,0,1,3,AM$376),TRANSPOSE(OFFSET(A451,0,1,1,AM$376)))))</f>
        <v>523595.36450195313</v>
      </c>
      <c r="AN451" s="30">
        <f ca="1"/>
        <v>-504.73160165548325</v>
      </c>
      <c r="AO451" s="29">
        <f ca="1"/>
        <v>0.12201799014292192</v>
      </c>
      <c r="AQ451" s="31">
        <f t="array" aca="1" ref="AQ451:AS451" ca="1">TRANSPOSE(MMULT(MINVERSE(MMULT(OFFSET(A$375,0,1+18,3,AM$376),TRANSPOSE(OFFSET(A$375,0,1+18,3,AM$376)))),MMULT(OFFSET(A$375,0,1+18,3,AM$376),TRANSPOSE(OFFSET(A451,0,1+18,1,AM$376)))))</f>
        <v>522363.38745117188</v>
      </c>
      <c r="AR451" s="30">
        <f ca="1"/>
        <v>-503.27306014299393</v>
      </c>
      <c r="AS451" s="29">
        <f ca="1"/>
        <v>0.12161838973406702</v>
      </c>
    </row>
    <row r="452" spans="1:45" x14ac:dyDescent="0.25">
      <c r="A452" t="s">
        <v>87</v>
      </c>
      <c r="B452" s="26">
        <v>13</v>
      </c>
      <c r="C452" s="3">
        <v>15</v>
      </c>
      <c r="D452" s="26">
        <v>18</v>
      </c>
      <c r="E452" s="26">
        <v>18</v>
      </c>
      <c r="F452" s="26">
        <v>20</v>
      </c>
      <c r="G452" s="26">
        <v>21</v>
      </c>
      <c r="H452" s="26">
        <v>22</v>
      </c>
      <c r="I452" s="26">
        <v>23</v>
      </c>
      <c r="J452" s="26">
        <v>24</v>
      </c>
      <c r="K452" s="26">
        <v>25</v>
      </c>
      <c r="L452" s="26">
        <v>25</v>
      </c>
      <c r="M452" s="26">
        <v>26</v>
      </c>
      <c r="N452" s="26">
        <v>26</v>
      </c>
      <c r="O452" s="26">
        <v>27</v>
      </c>
      <c r="P452" s="26">
        <v>27</v>
      </c>
      <c r="Q452" s="26">
        <v>27</v>
      </c>
      <c r="R452" s="26">
        <v>27</v>
      </c>
      <c r="S452" s="26">
        <v>28</v>
      </c>
      <c r="T452">
        <v>15</v>
      </c>
      <c r="U452">
        <v>16</v>
      </c>
      <c r="V452">
        <v>18</v>
      </c>
      <c r="W452">
        <v>19</v>
      </c>
      <c r="X452">
        <v>21</v>
      </c>
      <c r="Y452">
        <v>22</v>
      </c>
      <c r="Z452">
        <v>23</v>
      </c>
      <c r="AA452">
        <v>24</v>
      </c>
      <c r="AB452">
        <v>25</v>
      </c>
      <c r="AC452">
        <v>26</v>
      </c>
      <c r="AD452">
        <v>27</v>
      </c>
      <c r="AE452">
        <v>27</v>
      </c>
      <c r="AF452">
        <v>28</v>
      </c>
      <c r="AG452">
        <v>28</v>
      </c>
      <c r="AH452">
        <v>28</v>
      </c>
      <c r="AI452">
        <v>28</v>
      </c>
      <c r="AJ452">
        <v>29</v>
      </c>
      <c r="AK452">
        <v>29</v>
      </c>
      <c r="AM452" s="31">
        <f t="array" aca="1" ref="AM452:AO452" ca="1">TRANSPOSE(MMULT(MINVERSE(MMULT(OFFSET(A$375,0,1,3,AM$376),TRANSPOSE(OFFSET(A$375,0,1,3,AM$376)))),MMULT(OFFSET(A$375,0,1,3,AM$376),TRANSPOSE(OFFSET(A452,0,1,1,AM$376)))))</f>
        <v>-12107.235551834106</v>
      </c>
      <c r="AN452" s="30">
        <f ca="1"/>
        <v>11.65154921868816</v>
      </c>
      <c r="AO452" s="29">
        <f ca="1"/>
        <v>-2.797202984879732E-3</v>
      </c>
      <c r="AQ452" s="31">
        <f t="array" aca="1" ref="AQ452:AS452" ca="1">TRANSPOSE(MMULT(MINVERSE(MMULT(OFFSET(A$375,0,1+18,3,AM$376),TRANSPOSE(OFFSET(A$375,0,1+18,3,AM$376)))),MMULT(OFFSET(A$375,0,1+18,3,AM$376),TRANSPOSE(OFFSET(A452,0,1+18,1,AM$376)))))</f>
        <v>-8447.861686706543</v>
      </c>
      <c r="AR452" s="30">
        <f ca="1"/>
        <v>8.064735799562186</v>
      </c>
      <c r="AS452" s="29">
        <f ca="1"/>
        <v>-1.9180820486326411E-3</v>
      </c>
    </row>
    <row r="453" spans="1:45" x14ac:dyDescent="0.25">
      <c r="A453" t="s">
        <v>88</v>
      </c>
      <c r="B453" s="26">
        <v>8</v>
      </c>
      <c r="C453" s="3">
        <v>9</v>
      </c>
      <c r="D453" s="26">
        <v>10</v>
      </c>
      <c r="E453" s="26">
        <v>9</v>
      </c>
      <c r="F453" s="26">
        <v>9</v>
      </c>
      <c r="G453" s="26">
        <v>9</v>
      </c>
      <c r="H453" s="26">
        <v>8</v>
      </c>
      <c r="I453" s="26">
        <v>8</v>
      </c>
      <c r="J453" s="26">
        <v>8</v>
      </c>
      <c r="K453" s="26">
        <v>7</v>
      </c>
      <c r="L453" s="26">
        <v>7</v>
      </c>
      <c r="M453" s="26">
        <v>7</v>
      </c>
      <c r="N453" s="26">
        <v>7</v>
      </c>
      <c r="O453" s="26">
        <v>6</v>
      </c>
      <c r="P453" s="26">
        <v>6</v>
      </c>
      <c r="Q453" s="26">
        <v>6</v>
      </c>
      <c r="R453" s="26">
        <v>6</v>
      </c>
      <c r="S453" s="26">
        <v>6</v>
      </c>
      <c r="T453">
        <v>9</v>
      </c>
      <c r="U453">
        <v>10</v>
      </c>
      <c r="V453">
        <v>10</v>
      </c>
      <c r="W453">
        <v>10</v>
      </c>
      <c r="X453">
        <v>9</v>
      </c>
      <c r="Y453">
        <v>9</v>
      </c>
      <c r="Z453">
        <v>9</v>
      </c>
      <c r="AA453">
        <v>8</v>
      </c>
      <c r="AB453">
        <v>8</v>
      </c>
      <c r="AC453">
        <v>8</v>
      </c>
      <c r="AD453">
        <v>8</v>
      </c>
      <c r="AE453">
        <v>7</v>
      </c>
      <c r="AF453">
        <v>7</v>
      </c>
      <c r="AG453">
        <v>7</v>
      </c>
      <c r="AH453">
        <v>7</v>
      </c>
      <c r="AI453">
        <v>6</v>
      </c>
      <c r="AJ453">
        <v>6</v>
      </c>
      <c r="AK453">
        <v>6</v>
      </c>
      <c r="AM453" s="31">
        <f t="array" aca="1" ref="AM453:AO453" ca="1">TRANSPOSE(MMULT(MINVERSE(MMULT(OFFSET(A$375,0,1,3,AM$376),TRANSPOSE(OFFSET(A$375,0,1,3,AM$376)))),MMULT(OFFSET(A$375,0,1,3,AM$376),TRANSPOSE(OFFSET(A453,0,1,1,AM$376)))))</f>
        <v>-3501.3458833694458</v>
      </c>
      <c r="AN453" s="30">
        <f ca="1"/>
        <v>3.4732269970700145</v>
      </c>
      <c r="AO453" s="29">
        <f ca="1"/>
        <v>-8.5914091374661439E-4</v>
      </c>
      <c r="AQ453" s="31">
        <f t="array" aca="1" ref="AQ453:AS453" ca="1">TRANSPOSE(MMULT(MINVERSE(MMULT(OFFSET(A$375,0,1+18,3,AM$376),TRANSPOSE(OFFSET(A$375,0,1+18,3,AM$376)))),MMULT(OFFSET(A$375,0,1+18,3,AM$376),TRANSPOSE(OFFSET(A453,0,1+18,1,AM$376)))))</f>
        <v>-2566.1040644645691</v>
      </c>
      <c r="AR453" s="30">
        <f ca="1"/>
        <v>2.5666335306596011</v>
      </c>
      <c r="AS453" s="29">
        <f ca="1"/>
        <v>-6.3936067942904629E-4</v>
      </c>
    </row>
    <row r="454" spans="1:45" x14ac:dyDescent="0.25">
      <c r="A454" t="s">
        <v>89</v>
      </c>
      <c r="B454" s="26">
        <v>117</v>
      </c>
      <c r="C454" s="3">
        <v>139</v>
      </c>
      <c r="D454" s="26">
        <v>157</v>
      </c>
      <c r="E454" s="26">
        <v>158</v>
      </c>
      <c r="F454" s="26">
        <v>159</v>
      </c>
      <c r="G454" s="26">
        <v>164</v>
      </c>
      <c r="H454" s="26">
        <v>172</v>
      </c>
      <c r="I454" s="26">
        <v>183</v>
      </c>
      <c r="J454" s="26">
        <v>191</v>
      </c>
      <c r="K454" s="26">
        <v>196</v>
      </c>
      <c r="L454" s="26">
        <v>197</v>
      </c>
      <c r="M454" s="26">
        <v>196</v>
      </c>
      <c r="N454" s="26">
        <v>198</v>
      </c>
      <c r="O454" s="26">
        <v>200</v>
      </c>
      <c r="P454" s="26">
        <v>201</v>
      </c>
      <c r="Q454" s="26">
        <v>201</v>
      </c>
      <c r="R454" s="26">
        <v>199</v>
      </c>
      <c r="S454" s="26">
        <v>196</v>
      </c>
      <c r="T454">
        <v>118</v>
      </c>
      <c r="U454">
        <v>141</v>
      </c>
      <c r="V454">
        <v>160</v>
      </c>
      <c r="W454">
        <v>161</v>
      </c>
      <c r="X454">
        <v>162</v>
      </c>
      <c r="Y454">
        <v>166</v>
      </c>
      <c r="Z454">
        <v>175</v>
      </c>
      <c r="AA454">
        <v>186</v>
      </c>
      <c r="AB454">
        <v>194</v>
      </c>
      <c r="AC454">
        <v>199</v>
      </c>
      <c r="AD454">
        <v>200</v>
      </c>
      <c r="AE454">
        <v>200</v>
      </c>
      <c r="AF454">
        <v>201</v>
      </c>
      <c r="AG454">
        <v>204</v>
      </c>
      <c r="AH454">
        <v>205</v>
      </c>
      <c r="AI454">
        <v>205</v>
      </c>
      <c r="AJ454">
        <v>204</v>
      </c>
      <c r="AK454">
        <v>200</v>
      </c>
      <c r="AM454" s="31">
        <f t="array" aca="1" ref="AM454:AO454" ca="1">TRANSPOSE(MMULT(MINVERSE(MMULT(OFFSET(A$375,0,1,3,AM$376),TRANSPOSE(OFFSET(A$375,0,1,3,AM$376)))),MMULT(OFFSET(A$375,0,1,3,AM$376),TRANSPOSE(OFFSET(A454,0,1,1,AM$376)))))</f>
        <v>-74717.855003356934</v>
      </c>
      <c r="AN454" s="30">
        <f ca="1"/>
        <v>72.007597144693136</v>
      </c>
      <c r="AO454" s="29">
        <f ca="1"/>
        <v>-1.7302698460298416E-2</v>
      </c>
      <c r="AQ454" s="31">
        <f t="array" aca="1" ref="AQ454:AS454" ca="1">TRANSPOSE(MMULT(MINVERSE(MMULT(OFFSET(A$375,0,1+18,3,AM$376),TRANSPOSE(OFFSET(A$375,0,1+18,3,AM$376)))),MMULT(OFFSET(A$375,0,1+18,3,AM$376),TRANSPOSE(OFFSET(A454,0,1+18,1,AM$376)))))</f>
        <v>-77356.821212768555</v>
      </c>
      <c r="AR454" s="30">
        <f ca="1"/>
        <v>74.56613877415657</v>
      </c>
      <c r="AS454" s="29">
        <f ca="1"/>
        <v>-1.7922079120580747E-2</v>
      </c>
    </row>
    <row r="455" spans="1:45" x14ac:dyDescent="0.25">
      <c r="A455" t="s">
        <v>90</v>
      </c>
      <c r="B455" s="26">
        <v>151</v>
      </c>
      <c r="C455" s="3">
        <v>175</v>
      </c>
      <c r="D455" s="26">
        <v>197</v>
      </c>
      <c r="E455" s="26">
        <v>215</v>
      </c>
      <c r="F455" s="26">
        <v>231</v>
      </c>
      <c r="G455" s="26">
        <v>245</v>
      </c>
      <c r="H455" s="26">
        <v>258</v>
      </c>
      <c r="I455" s="26">
        <v>269</v>
      </c>
      <c r="J455" s="26">
        <v>277</v>
      </c>
      <c r="K455" s="26">
        <v>283</v>
      </c>
      <c r="L455" s="26">
        <v>286</v>
      </c>
      <c r="M455" s="26">
        <v>289</v>
      </c>
      <c r="N455" s="26">
        <v>289</v>
      </c>
      <c r="O455" s="26">
        <v>290</v>
      </c>
      <c r="P455" s="26">
        <v>289</v>
      </c>
      <c r="Q455" s="26">
        <v>286</v>
      </c>
      <c r="R455" s="26">
        <v>282</v>
      </c>
      <c r="S455" s="26">
        <v>277</v>
      </c>
      <c r="T455">
        <v>153</v>
      </c>
      <c r="U455">
        <v>178</v>
      </c>
      <c r="V455">
        <v>201</v>
      </c>
      <c r="W455">
        <v>219</v>
      </c>
      <c r="X455">
        <v>236</v>
      </c>
      <c r="Y455">
        <v>250</v>
      </c>
      <c r="Z455">
        <v>263</v>
      </c>
      <c r="AA455">
        <v>274</v>
      </c>
      <c r="AB455">
        <v>282</v>
      </c>
      <c r="AC455">
        <v>288</v>
      </c>
      <c r="AD455">
        <v>291</v>
      </c>
      <c r="AE455">
        <v>294</v>
      </c>
      <c r="AF455">
        <v>295</v>
      </c>
      <c r="AG455">
        <v>295</v>
      </c>
      <c r="AH455">
        <v>294</v>
      </c>
      <c r="AI455">
        <v>292</v>
      </c>
      <c r="AJ455">
        <v>288</v>
      </c>
      <c r="AK455">
        <v>284</v>
      </c>
      <c r="AM455" s="31">
        <f t="array" aca="1" ref="AM455:AO455" ca="1">TRANSPOSE(MMULT(MINVERSE(MMULT(OFFSET(A$375,0,1,3,AM$376),TRANSPOSE(OFFSET(A$375,0,1,3,AM$376)))),MMULT(OFFSET(A$375,0,1,3,AM$376),TRANSPOSE(OFFSET(A455,0,1,1,AM$376)))))</f>
        <v>-181041.94683074951</v>
      </c>
      <c r="AN455" s="30">
        <f ca="1"/>
        <v>175.03157992660999</v>
      </c>
      <c r="AO455" s="29">
        <f ca="1"/>
        <v>-4.2237765044774278E-2</v>
      </c>
      <c r="AQ455" s="31">
        <f t="array" aca="1" ref="AQ455:AS455" ca="1">TRANSPOSE(MMULT(MINVERSE(MMULT(OFFSET(A$375,0,1+18,3,AM$376),TRANSPOSE(OFFSET(A$375,0,1+18,3,AM$376)))),MMULT(OFFSET(A$375,0,1+18,3,AM$376),TRANSPOSE(OFFSET(A455,0,1+18,1,AM$376)))))</f>
        <v>-186393.1929397583</v>
      </c>
      <c r="AR455" s="30">
        <f ca="1"/>
        <v>180.22488694638014</v>
      </c>
      <c r="AS455" s="29">
        <f ca="1"/>
        <v>-4.3496506388692069E-2</v>
      </c>
    </row>
    <row r="456" spans="1:45" x14ac:dyDescent="0.25">
      <c r="A456" t="s">
        <v>91</v>
      </c>
      <c r="B456" s="26">
        <v>147</v>
      </c>
      <c r="C456" s="3">
        <v>137</v>
      </c>
      <c r="D456" s="26">
        <v>129</v>
      </c>
      <c r="E456" s="26">
        <v>115</v>
      </c>
      <c r="F456" s="26">
        <v>105</v>
      </c>
      <c r="G456" s="26">
        <v>102</v>
      </c>
      <c r="H456" s="26">
        <v>102</v>
      </c>
      <c r="I456" s="26">
        <v>102</v>
      </c>
      <c r="J456" s="26">
        <v>98</v>
      </c>
      <c r="K456" s="26">
        <v>91</v>
      </c>
      <c r="L456" s="26">
        <v>85</v>
      </c>
      <c r="M456" s="26">
        <v>80</v>
      </c>
      <c r="N456" s="26">
        <v>78</v>
      </c>
      <c r="O456" s="26">
        <v>76</v>
      </c>
      <c r="P456" s="26">
        <v>72</v>
      </c>
      <c r="Q456" s="26">
        <v>68</v>
      </c>
      <c r="R456" s="26">
        <v>63</v>
      </c>
      <c r="S456" s="26">
        <v>59</v>
      </c>
      <c r="T456">
        <v>162</v>
      </c>
      <c r="U456">
        <v>148</v>
      </c>
      <c r="V456">
        <v>137</v>
      </c>
      <c r="W456">
        <v>121</v>
      </c>
      <c r="X456">
        <v>111</v>
      </c>
      <c r="Y456">
        <v>108</v>
      </c>
      <c r="Z456">
        <v>108</v>
      </c>
      <c r="AA456">
        <v>108</v>
      </c>
      <c r="AB456">
        <v>104</v>
      </c>
      <c r="AC456">
        <v>97</v>
      </c>
      <c r="AD456">
        <v>90</v>
      </c>
      <c r="AE456">
        <v>85</v>
      </c>
      <c r="AF456">
        <v>83</v>
      </c>
      <c r="AG456">
        <v>80</v>
      </c>
      <c r="AH456">
        <v>77</v>
      </c>
      <c r="AI456">
        <v>72</v>
      </c>
      <c r="AJ456">
        <v>67</v>
      </c>
      <c r="AK456">
        <v>63</v>
      </c>
      <c r="AM456" s="31">
        <f t="array" aca="1" ref="AM456:AO456" ca="1">TRANSPOSE(MMULT(MINVERSE(MMULT(OFFSET(A$375,0,1,3,AM$376),TRANSPOSE(OFFSET(A$375,0,1,3,AM$376)))),MMULT(OFFSET(A$375,0,1,3,AM$376),TRANSPOSE(OFFSET(A456,0,1,1,AM$376)))))</f>
        <v>54483.79373550415</v>
      </c>
      <c r="AN456" s="30">
        <f ca="1"/>
        <v>-52.129973482340574</v>
      </c>
      <c r="AO456" s="29">
        <f ca="1"/>
        <v>1.2487513332416711E-2</v>
      </c>
      <c r="AQ456" s="31">
        <f t="array" aca="1" ref="AQ456:AS456" ca="1">TRANSPOSE(MMULT(MINVERSE(MMULT(OFFSET(A$375,0,1+18,3,AM$376),TRANSPOSE(OFFSET(A$375,0,1+18,3,AM$376)))),MMULT(OFFSET(A$375,0,1+18,3,AM$376),TRANSPOSE(OFFSET(A456,0,1+18,1,AM$376)))))</f>
        <v>73268.10364151001</v>
      </c>
      <c r="AR456" s="30">
        <f ca="1"/>
        <v>-70.383521132171154</v>
      </c>
      <c r="AS456" s="29">
        <f ca="1"/>
        <v>1.6923078058425745E-2</v>
      </c>
    </row>
    <row r="457" spans="1:45" x14ac:dyDescent="0.25">
      <c r="A457" t="s">
        <v>92</v>
      </c>
      <c r="B457" s="26">
        <v>1665</v>
      </c>
      <c r="C457" s="3">
        <v>1852</v>
      </c>
      <c r="D457" s="26">
        <v>1992</v>
      </c>
      <c r="E457" s="26">
        <v>1929</v>
      </c>
      <c r="F457" s="26">
        <v>1871</v>
      </c>
      <c r="G457" s="26">
        <v>1812</v>
      </c>
      <c r="H457" s="26">
        <v>1767</v>
      </c>
      <c r="I457" s="26">
        <v>1751</v>
      </c>
      <c r="J457" s="26">
        <v>1772</v>
      </c>
      <c r="K457" s="26">
        <v>1804</v>
      </c>
      <c r="L457" s="26">
        <v>1798</v>
      </c>
      <c r="M457" s="26">
        <v>1770</v>
      </c>
      <c r="N457" s="26">
        <v>1736</v>
      </c>
      <c r="O457" s="26">
        <v>1716</v>
      </c>
      <c r="P457" s="26">
        <v>1714</v>
      </c>
      <c r="Q457" s="26">
        <v>1726</v>
      </c>
      <c r="R457" s="26">
        <v>1734</v>
      </c>
      <c r="S457" s="26">
        <v>1731</v>
      </c>
      <c r="T457">
        <v>1796</v>
      </c>
      <c r="U457">
        <v>1970</v>
      </c>
      <c r="V457">
        <v>2097</v>
      </c>
      <c r="W457">
        <v>2036</v>
      </c>
      <c r="X457">
        <v>1975</v>
      </c>
      <c r="Y457">
        <v>1913</v>
      </c>
      <c r="Z457">
        <v>1866</v>
      </c>
      <c r="AA457">
        <v>1848</v>
      </c>
      <c r="AB457">
        <v>1871</v>
      </c>
      <c r="AC457">
        <v>1904</v>
      </c>
      <c r="AD457">
        <v>1899</v>
      </c>
      <c r="AE457">
        <v>1868</v>
      </c>
      <c r="AF457">
        <v>1833</v>
      </c>
      <c r="AG457">
        <v>1812</v>
      </c>
      <c r="AH457">
        <v>1810</v>
      </c>
      <c r="AI457">
        <v>1822</v>
      </c>
      <c r="AJ457">
        <v>1831</v>
      </c>
      <c r="AK457">
        <v>1827</v>
      </c>
      <c r="AM457" s="31">
        <f t="array" aca="1" ref="AM457:AO457" ca="1">TRANSPOSE(MMULT(MINVERSE(MMULT(OFFSET(A$375,0,1,3,AM$376),TRANSPOSE(OFFSET(A$375,0,1,3,AM$376)))),MMULT(OFFSET(A$375,0,1,3,AM$376),TRANSPOSE(OFFSET(A457,0,1,1,AM$376)))))</f>
        <v>-321571.40173339844</v>
      </c>
      <c r="AN457" s="30">
        <f ca="1"/>
        <v>317.82319730520248</v>
      </c>
      <c r="AO457" s="29">
        <f ca="1"/>
        <v>-7.8081923100398853E-2</v>
      </c>
      <c r="AQ457" s="31">
        <f t="array" aca="1" ref="AQ457:AS457" ca="1">TRANSPOSE(MMULT(MINVERSE(MMULT(OFFSET(A$375,0,1+18,3,AM$376),TRANSPOSE(OFFSET(A$375,0,1+18,3,AM$376)))),MMULT(OFFSET(A$375,0,1+18,3,AM$376),TRANSPOSE(OFFSET(A457,0,1+18,1,AM$376)))))</f>
        <v>-255583.82690429688</v>
      </c>
      <c r="AR457" s="30">
        <f ca="1"/>
        <v>253.77454173564911</v>
      </c>
      <c r="AS457" s="29">
        <f ca="1"/>
        <v>-6.251748648355715E-2</v>
      </c>
    </row>
    <row r="458" spans="1:45" x14ac:dyDescent="0.25">
      <c r="A458" t="s">
        <v>93</v>
      </c>
      <c r="B458" s="26">
        <v>1789</v>
      </c>
      <c r="C458" s="3">
        <v>1903</v>
      </c>
      <c r="D458" s="26">
        <v>2013</v>
      </c>
      <c r="E458" s="26">
        <v>2112</v>
      </c>
      <c r="F458" s="26">
        <v>2209</v>
      </c>
      <c r="G458" s="26">
        <v>2309</v>
      </c>
      <c r="H458" s="26">
        <v>2411</v>
      </c>
      <c r="I458" s="26">
        <v>2506</v>
      </c>
      <c r="J458" s="26">
        <v>2581</v>
      </c>
      <c r="K458" s="26">
        <v>2632</v>
      </c>
      <c r="L458" s="26">
        <v>2671</v>
      </c>
      <c r="M458" s="26">
        <v>2703</v>
      </c>
      <c r="N458" s="26">
        <v>2722</v>
      </c>
      <c r="O458" s="26">
        <v>2741</v>
      </c>
      <c r="P458" s="26">
        <v>2731</v>
      </c>
      <c r="Q458" s="26">
        <v>2711</v>
      </c>
      <c r="R458" s="26">
        <v>2673</v>
      </c>
      <c r="S458" s="26">
        <v>2637</v>
      </c>
      <c r="T458">
        <v>1867</v>
      </c>
      <c r="U458">
        <v>1985</v>
      </c>
      <c r="V458">
        <v>2099</v>
      </c>
      <c r="W458">
        <v>2201</v>
      </c>
      <c r="X458">
        <v>2301</v>
      </c>
      <c r="Y458">
        <v>2406</v>
      </c>
      <c r="Z458">
        <v>2511</v>
      </c>
      <c r="AA458">
        <v>2610</v>
      </c>
      <c r="AB458">
        <v>2687</v>
      </c>
      <c r="AC458">
        <v>2741</v>
      </c>
      <c r="AD458">
        <v>2783</v>
      </c>
      <c r="AE458">
        <v>2817</v>
      </c>
      <c r="AF458">
        <v>2838</v>
      </c>
      <c r="AG458">
        <v>2860</v>
      </c>
      <c r="AH458">
        <v>2851</v>
      </c>
      <c r="AI458">
        <v>2833</v>
      </c>
      <c r="AJ458">
        <v>2796</v>
      </c>
      <c r="AK458">
        <v>2761</v>
      </c>
      <c r="AM458" s="31">
        <f t="array" aca="1" ref="AM458:AO458" ca="1">TRANSPOSE(MMULT(MINVERSE(MMULT(OFFSET(A$375,0,1,3,AM$376),TRANSPOSE(OFFSET(A$375,0,1,3,AM$376)))),MMULT(OFFSET(A$375,0,1,3,AM$376),TRANSPOSE(OFFSET(A458,0,1,1,AM$376)))))</f>
        <v>-757053.19903564453</v>
      </c>
      <c r="AN458" s="30">
        <f ca="1"/>
        <v>726.5649830698967</v>
      </c>
      <c r="AO458" s="29">
        <f ca="1"/>
        <v>-0.17368632540456019</v>
      </c>
      <c r="AQ458" s="31">
        <f t="array" aca="1" ref="AQ458:AS458" ca="1">TRANSPOSE(MMULT(MINVERSE(MMULT(OFFSET(A$375,0,1+18,3,AM$376),TRANSPOSE(OFFSET(A$375,0,1+18,3,AM$376)))),MMULT(OFFSET(A$375,0,1+18,3,AM$376),TRANSPOSE(OFFSET(A458,0,1+18,1,AM$376)))))</f>
        <v>-771892.13305664063</v>
      </c>
      <c r="AR458" s="30">
        <f ca="1"/>
        <v>740.53011882305145</v>
      </c>
      <c r="AS458" s="29">
        <f ca="1"/>
        <v>-0.17694306890189182</v>
      </c>
    </row>
    <row r="459" spans="1:45" x14ac:dyDescent="0.25">
      <c r="A459" t="s">
        <v>94</v>
      </c>
      <c r="B459" s="26">
        <v>2</v>
      </c>
      <c r="C459" s="3">
        <v>2</v>
      </c>
      <c r="D459" s="26">
        <v>2</v>
      </c>
      <c r="E459" s="26">
        <v>2</v>
      </c>
      <c r="F459" s="26">
        <v>2</v>
      </c>
      <c r="G459" s="26">
        <v>2</v>
      </c>
      <c r="H459" s="26">
        <v>2</v>
      </c>
      <c r="I459" s="26">
        <v>2</v>
      </c>
      <c r="J459" s="26">
        <v>2</v>
      </c>
      <c r="K459" s="26">
        <v>2</v>
      </c>
      <c r="L459" s="26">
        <v>2</v>
      </c>
      <c r="M459" s="26">
        <v>2</v>
      </c>
      <c r="N459" s="26">
        <v>2</v>
      </c>
      <c r="O459" s="26">
        <v>2</v>
      </c>
      <c r="P459" s="26">
        <v>2</v>
      </c>
      <c r="Q459" s="26">
        <v>2</v>
      </c>
      <c r="R459" s="26">
        <v>2</v>
      </c>
      <c r="S459" s="26">
        <v>2</v>
      </c>
      <c r="T459">
        <v>2</v>
      </c>
      <c r="U459">
        <v>2</v>
      </c>
      <c r="V459">
        <v>2</v>
      </c>
      <c r="W459">
        <v>2</v>
      </c>
      <c r="X459">
        <v>2</v>
      </c>
      <c r="Y459">
        <v>2</v>
      </c>
      <c r="Z459">
        <v>2</v>
      </c>
      <c r="AA459">
        <v>2</v>
      </c>
      <c r="AB459">
        <v>2</v>
      </c>
      <c r="AC459">
        <v>2</v>
      </c>
      <c r="AD459">
        <v>2</v>
      </c>
      <c r="AE459">
        <v>2</v>
      </c>
      <c r="AF459">
        <v>2</v>
      </c>
      <c r="AG459">
        <v>2</v>
      </c>
      <c r="AH459">
        <v>2</v>
      </c>
      <c r="AI459">
        <v>2</v>
      </c>
      <c r="AJ459">
        <v>2</v>
      </c>
      <c r="AK459">
        <v>2</v>
      </c>
      <c r="AM459" s="31">
        <f t="array" aca="1" ref="AM459:AO459" ca="1">TRANSPOSE(MMULT(MINVERSE(MMULT(OFFSET(A$375,0,1,3,AM$376),TRANSPOSE(OFFSET(A$375,0,1,3,AM$376)))),MMULT(OFFSET(A$375,0,1,3,AM$376),TRANSPOSE(OFFSET(A459,0,1,1,AM$376)))))</f>
        <v>2</v>
      </c>
      <c r="AN459" s="30">
        <f ca="1"/>
        <v>-5.8207660913467407E-11</v>
      </c>
      <c r="AO459" s="29">
        <f ca="1"/>
        <v>2.8421709430404007E-14</v>
      </c>
      <c r="AQ459" s="31">
        <f t="array" aca="1" ref="AQ459:AS459" ca="1">TRANSPOSE(MMULT(MINVERSE(MMULT(OFFSET(A$375,0,1+18,3,AM$376),TRANSPOSE(OFFSET(A$375,0,1+18,3,AM$376)))),MMULT(OFFSET(A$375,0,1+18,3,AM$376),TRANSPOSE(OFFSET(A459,0,1+18,1,AM$376)))))</f>
        <v>2</v>
      </c>
      <c r="AR459" s="30">
        <f ca="1"/>
        <v>-5.8207660913467407E-11</v>
      </c>
      <c r="AS459" s="29">
        <f ca="1"/>
        <v>2.8421709430404007E-14</v>
      </c>
    </row>
    <row r="460" spans="1:45" x14ac:dyDescent="0.25">
      <c r="A460" t="s">
        <v>95</v>
      </c>
      <c r="B460" s="26">
        <v>272</v>
      </c>
      <c r="C460" s="3">
        <v>228</v>
      </c>
      <c r="D460" s="26">
        <v>197</v>
      </c>
      <c r="E460" s="26">
        <v>172</v>
      </c>
      <c r="F460" s="26">
        <v>162</v>
      </c>
      <c r="G460" s="26">
        <v>166</v>
      </c>
      <c r="H460" s="26">
        <v>172</v>
      </c>
      <c r="I460" s="26">
        <v>172</v>
      </c>
      <c r="J460" s="26">
        <v>165</v>
      </c>
      <c r="K460" s="26">
        <v>153</v>
      </c>
      <c r="L460" s="26">
        <v>144</v>
      </c>
      <c r="M460" s="26">
        <v>141</v>
      </c>
      <c r="N460" s="26">
        <v>143</v>
      </c>
      <c r="O460" s="26">
        <v>145</v>
      </c>
      <c r="P460" s="26">
        <v>145</v>
      </c>
      <c r="Q460" s="26">
        <v>142</v>
      </c>
      <c r="R460" s="26">
        <v>137</v>
      </c>
      <c r="S460" s="26">
        <v>133</v>
      </c>
      <c r="T460">
        <v>293</v>
      </c>
      <c r="U460">
        <v>244</v>
      </c>
      <c r="V460">
        <v>210</v>
      </c>
      <c r="W460">
        <v>183</v>
      </c>
      <c r="X460">
        <v>173</v>
      </c>
      <c r="Y460">
        <v>177</v>
      </c>
      <c r="Z460">
        <v>183</v>
      </c>
      <c r="AA460">
        <v>183</v>
      </c>
      <c r="AB460">
        <v>175</v>
      </c>
      <c r="AC460">
        <v>163</v>
      </c>
      <c r="AD460">
        <v>154</v>
      </c>
      <c r="AE460">
        <v>150</v>
      </c>
      <c r="AF460">
        <v>152</v>
      </c>
      <c r="AG460">
        <v>155</v>
      </c>
      <c r="AH460">
        <v>155</v>
      </c>
      <c r="AI460">
        <v>151</v>
      </c>
      <c r="AJ460">
        <v>145</v>
      </c>
      <c r="AK460">
        <v>141</v>
      </c>
      <c r="AM460" s="31">
        <f t="array" aca="1" ref="AM460:AO460" ca="1">TRANSPOSE(MMULT(MINVERSE(MMULT(OFFSET(A$375,0,1,3,AM$376),TRANSPOSE(OFFSET(A$375,0,1,3,AM$376)))),MMULT(OFFSET(A$375,0,1,3,AM$376),TRANSPOSE(OFFSET(A460,0,1,1,AM$376)))))</f>
        <v>185107.99901580811</v>
      </c>
      <c r="AN460" s="30">
        <f ca="1"/>
        <v>-179.26654522120953</v>
      </c>
      <c r="AO460" s="29">
        <f ca="1"/>
        <v>4.3436566311356728E-2</v>
      </c>
      <c r="AQ460" s="31">
        <f t="array" aca="1" ref="AQ460:AS460" ca="1">TRANSPOSE(MMULT(MINVERSE(MMULT(OFFSET(A$375,0,1+18,3,AM$376),TRANSPOSE(OFFSET(A$375,0,1+18,3,AM$376)))),MMULT(OFFSET(A$375,0,1+18,3,AM$376),TRANSPOSE(OFFSET(A460,0,1+18,1,AM$376)))))</f>
        <v>204280.71754837036</v>
      </c>
      <c r="AR460" s="30">
        <f ca="1"/>
        <v>-197.87114184349775</v>
      </c>
      <c r="AS460" s="29">
        <f ca="1"/>
        <v>4.7952051123502315E-2</v>
      </c>
    </row>
    <row r="461" spans="1:45" x14ac:dyDescent="0.25">
      <c r="A461" t="s">
        <v>96</v>
      </c>
      <c r="B461" s="26">
        <v>3</v>
      </c>
      <c r="C461" s="3">
        <v>3</v>
      </c>
      <c r="D461" s="26">
        <v>3</v>
      </c>
      <c r="E461" s="26">
        <v>3</v>
      </c>
      <c r="F461" s="26">
        <v>3</v>
      </c>
      <c r="G461" s="26">
        <v>3</v>
      </c>
      <c r="H461" s="26">
        <v>3</v>
      </c>
      <c r="I461" s="26">
        <v>3</v>
      </c>
      <c r="J461" s="26">
        <v>3</v>
      </c>
      <c r="K461" s="26">
        <v>3</v>
      </c>
      <c r="L461" s="26">
        <v>3</v>
      </c>
      <c r="M461" s="26">
        <v>3</v>
      </c>
      <c r="N461" s="26">
        <v>3</v>
      </c>
      <c r="O461" s="26">
        <v>3</v>
      </c>
      <c r="P461" s="26">
        <v>3</v>
      </c>
      <c r="Q461" s="26">
        <v>3</v>
      </c>
      <c r="R461" s="26">
        <v>3</v>
      </c>
      <c r="S461" s="26">
        <v>3</v>
      </c>
      <c r="T461">
        <v>3</v>
      </c>
      <c r="U461">
        <v>3</v>
      </c>
      <c r="V461">
        <v>3</v>
      </c>
      <c r="W461">
        <v>3</v>
      </c>
      <c r="X461">
        <v>3</v>
      </c>
      <c r="Y461">
        <v>3</v>
      </c>
      <c r="Z461">
        <v>3</v>
      </c>
      <c r="AA461">
        <v>3</v>
      </c>
      <c r="AB461">
        <v>3</v>
      </c>
      <c r="AC461">
        <v>3</v>
      </c>
      <c r="AD461">
        <v>3</v>
      </c>
      <c r="AE461">
        <v>3</v>
      </c>
      <c r="AF461">
        <v>3</v>
      </c>
      <c r="AG461">
        <v>3</v>
      </c>
      <c r="AH461">
        <v>3</v>
      </c>
      <c r="AI461">
        <v>3</v>
      </c>
      <c r="AJ461">
        <v>3</v>
      </c>
      <c r="AK461">
        <v>3</v>
      </c>
      <c r="AM461" s="31">
        <f t="array" aca="1" ref="AM461:AO461" ca="1">TRANSPOSE(MMULT(MINVERSE(MMULT(OFFSET(A$375,0,1,3,AM$376),TRANSPOSE(OFFSET(A$375,0,1,3,AM$376)))),MMULT(OFFSET(A$375,0,1,3,AM$376),TRANSPOSE(OFFSET(A461,0,1,1,AM$376)))))</f>
        <v>3</v>
      </c>
      <c r="AN461" s="30">
        <f ca="1"/>
        <v>-1.1641532182693481E-10</v>
      </c>
      <c r="AO461" s="29">
        <f ca="1"/>
        <v>8.5265128291212022E-14</v>
      </c>
      <c r="AQ461" s="31">
        <f t="array" aca="1" ref="AQ461:AS461" ca="1">TRANSPOSE(MMULT(MINVERSE(MMULT(OFFSET(A$375,0,1+18,3,AM$376),TRANSPOSE(OFFSET(A$375,0,1+18,3,AM$376)))),MMULT(OFFSET(A$375,0,1+18,3,AM$376),TRANSPOSE(OFFSET(A461,0,1+18,1,AM$376)))))</f>
        <v>3</v>
      </c>
      <c r="AR461" s="30">
        <f ca="1"/>
        <v>-1.1641532182693481E-10</v>
      </c>
      <c r="AS461" s="29">
        <f ca="1"/>
        <v>8.5265128291212022E-14</v>
      </c>
    </row>
    <row r="462" spans="1:45" x14ac:dyDescent="0.25">
      <c r="A462" t="s">
        <v>97</v>
      </c>
      <c r="B462" s="26">
        <v>4</v>
      </c>
      <c r="C462" s="3">
        <v>4</v>
      </c>
      <c r="D462" s="26">
        <v>4</v>
      </c>
      <c r="E462" s="26">
        <v>4</v>
      </c>
      <c r="F462" s="26">
        <v>4</v>
      </c>
      <c r="G462" s="26">
        <v>3</v>
      </c>
      <c r="H462" s="26">
        <v>3</v>
      </c>
      <c r="I462" s="26">
        <v>3</v>
      </c>
      <c r="J462" s="26">
        <v>3</v>
      </c>
      <c r="K462" s="26">
        <v>3</v>
      </c>
      <c r="L462" s="26">
        <v>3</v>
      </c>
      <c r="M462" s="26">
        <v>3</v>
      </c>
      <c r="N462" s="26">
        <v>3</v>
      </c>
      <c r="O462" s="26">
        <v>2</v>
      </c>
      <c r="P462" s="26">
        <v>2</v>
      </c>
      <c r="Q462" s="26">
        <v>2</v>
      </c>
      <c r="R462" s="26">
        <v>2</v>
      </c>
      <c r="S462" s="26">
        <v>2</v>
      </c>
      <c r="T462">
        <v>6</v>
      </c>
      <c r="U462">
        <v>5</v>
      </c>
      <c r="V462">
        <v>5</v>
      </c>
      <c r="W462">
        <v>4</v>
      </c>
      <c r="X462">
        <v>4</v>
      </c>
      <c r="Y462">
        <v>4</v>
      </c>
      <c r="Z462">
        <v>4</v>
      </c>
      <c r="AA462">
        <v>4</v>
      </c>
      <c r="AB462">
        <v>3</v>
      </c>
      <c r="AC462">
        <v>3</v>
      </c>
      <c r="AD462">
        <v>3</v>
      </c>
      <c r="AE462">
        <v>3</v>
      </c>
      <c r="AF462">
        <v>3</v>
      </c>
      <c r="AG462">
        <v>3</v>
      </c>
      <c r="AH462">
        <v>2</v>
      </c>
      <c r="AI462">
        <v>2</v>
      </c>
      <c r="AJ462">
        <v>2</v>
      </c>
      <c r="AK462">
        <v>2</v>
      </c>
      <c r="AM462" s="31">
        <f t="array" aca="1" ref="AM462:AO462" ca="1">TRANSPOSE(MMULT(MINVERSE(MMULT(OFFSET(A$375,0,1,3,AM$376),TRANSPOSE(OFFSET(A$375,0,1,3,AM$376)))),MMULT(OFFSET(A$375,0,1,3,AM$376),TRANSPOSE(OFFSET(A462,0,1,1,AM$376)))))</f>
        <v>1719.3287826776505</v>
      </c>
      <c r="AN462" s="30">
        <f ca="1"/>
        <v>-1.656343765440397</v>
      </c>
      <c r="AO462" s="29">
        <f ca="1"/>
        <v>3.9960042624898051E-4</v>
      </c>
      <c r="AQ462" s="31">
        <f t="array" aca="1" ref="AQ462:AS462" ca="1">TRANSPOSE(MMULT(MINVERSE(MMULT(OFFSET(A$375,0,1+18,3,AM$376),TRANSPOSE(OFFSET(A$375,0,1+18,3,AM$376)))),MMULT(OFFSET(A$375,0,1+18,3,AM$376),TRANSPOSE(OFFSET(A462,0,1+18,1,AM$376)))))</f>
        <v>3187.4087977409363</v>
      </c>
      <c r="AR462" s="30">
        <f ca="1"/>
        <v>-3.0686315706698224</v>
      </c>
      <c r="AS462" s="29">
        <f ca="1"/>
        <v>7.3926078869135381E-4</v>
      </c>
    </row>
    <row r="463" spans="1:45" x14ac:dyDescent="0.25">
      <c r="A463" t="s">
        <v>98</v>
      </c>
      <c r="B463" s="26">
        <v>12</v>
      </c>
      <c r="C463" s="3">
        <v>11</v>
      </c>
      <c r="D463" s="26">
        <v>11</v>
      </c>
      <c r="E463" s="26">
        <v>11</v>
      </c>
      <c r="F463" s="26">
        <v>12</v>
      </c>
      <c r="G463" s="26">
        <v>12</v>
      </c>
      <c r="H463" s="26">
        <v>11</v>
      </c>
      <c r="I463" s="26">
        <v>10</v>
      </c>
      <c r="J463" s="26">
        <v>10</v>
      </c>
      <c r="K463" s="26">
        <v>9</v>
      </c>
      <c r="L463" s="26">
        <v>10</v>
      </c>
      <c r="M463" s="26">
        <v>10</v>
      </c>
      <c r="N463" s="26">
        <v>9</v>
      </c>
      <c r="O463" s="26">
        <v>9</v>
      </c>
      <c r="P463" s="26">
        <v>8</v>
      </c>
      <c r="Q463" s="26">
        <v>8</v>
      </c>
      <c r="R463" s="26">
        <v>8</v>
      </c>
      <c r="S463" s="26">
        <v>8</v>
      </c>
      <c r="T463">
        <v>11</v>
      </c>
      <c r="U463">
        <v>11</v>
      </c>
      <c r="V463">
        <v>12</v>
      </c>
      <c r="W463">
        <v>11</v>
      </c>
      <c r="X463">
        <v>12</v>
      </c>
      <c r="Y463">
        <v>12</v>
      </c>
      <c r="Z463">
        <v>12</v>
      </c>
      <c r="AA463">
        <v>11</v>
      </c>
      <c r="AB463">
        <v>10</v>
      </c>
      <c r="AC463">
        <v>10</v>
      </c>
      <c r="AD463">
        <v>10</v>
      </c>
      <c r="AE463">
        <v>10</v>
      </c>
      <c r="AF463">
        <v>10</v>
      </c>
      <c r="AG463">
        <v>9</v>
      </c>
      <c r="AH463">
        <v>9</v>
      </c>
      <c r="AI463">
        <v>8</v>
      </c>
      <c r="AJ463">
        <v>8</v>
      </c>
      <c r="AK463">
        <v>8</v>
      </c>
      <c r="AM463" s="31">
        <f t="array" aca="1" ref="AM463:AO463" ca="1">TRANSPOSE(MMULT(MINVERSE(MMULT(OFFSET(A$375,0,1,3,AM$376),TRANSPOSE(OFFSET(A$375,0,1,3,AM$376)))),MMULT(OFFSET(A$375,0,1,3,AM$376),TRANSPOSE(OFFSET(A463,0,1,1,AM$376)))))</f>
        <v>-1990.4906406402588</v>
      </c>
      <c r="AN463" s="30">
        <f ca="1"/>
        <v>2.0001000275369734</v>
      </c>
      <c r="AO463" s="29">
        <f ca="1"/>
        <v>-4.9950053062275401E-4</v>
      </c>
      <c r="AQ463" s="31">
        <f t="array" aca="1" ref="AQ463:AS463" ca="1">TRANSPOSE(MMULT(MINVERSE(MMULT(OFFSET(A$375,0,1+18,3,AM$376),TRANSPOSE(OFFSET(A$375,0,1+18,3,AM$376)))),MMULT(OFFSET(A$375,0,1+18,3,AM$376),TRANSPOSE(OFFSET(A463,0,1+18,1,AM$376)))))</f>
        <v>-4523.6486473083496</v>
      </c>
      <c r="AR463" s="30">
        <f ca="1"/>
        <v>4.464835453312844</v>
      </c>
      <c r="AS463" s="29">
        <f ca="1"/>
        <v>-1.0989011693141038E-3</v>
      </c>
    </row>
    <row r="464" spans="1:45" x14ac:dyDescent="0.25">
      <c r="A464" t="s">
        <v>99</v>
      </c>
      <c r="B464" s="26">
        <v>7</v>
      </c>
      <c r="C464" s="3">
        <v>7</v>
      </c>
      <c r="D464" s="26">
        <v>6</v>
      </c>
      <c r="E464" s="26">
        <v>7</v>
      </c>
      <c r="F464" s="26">
        <v>6</v>
      </c>
      <c r="G464" s="26">
        <v>6</v>
      </c>
      <c r="H464" s="26">
        <v>6</v>
      </c>
      <c r="I464" s="26">
        <v>6</v>
      </c>
      <c r="J464" s="26">
        <v>5</v>
      </c>
      <c r="K464" s="26">
        <v>5</v>
      </c>
      <c r="L464" s="26">
        <v>5</v>
      </c>
      <c r="M464" s="26">
        <v>5</v>
      </c>
      <c r="N464" s="26">
        <v>5</v>
      </c>
      <c r="O464" s="26">
        <v>4</v>
      </c>
      <c r="P464" s="26">
        <v>4</v>
      </c>
      <c r="Q464" s="26">
        <v>4</v>
      </c>
      <c r="R464" s="26">
        <v>4</v>
      </c>
      <c r="S464" s="26">
        <v>4</v>
      </c>
      <c r="T464">
        <v>7</v>
      </c>
      <c r="U464">
        <v>7</v>
      </c>
      <c r="V464">
        <v>7</v>
      </c>
      <c r="W464">
        <v>7</v>
      </c>
      <c r="X464">
        <v>7</v>
      </c>
      <c r="Y464">
        <v>7</v>
      </c>
      <c r="Z464">
        <v>6</v>
      </c>
      <c r="AA464">
        <v>6</v>
      </c>
      <c r="AB464">
        <v>6</v>
      </c>
      <c r="AC464">
        <v>6</v>
      </c>
      <c r="AD464">
        <v>5</v>
      </c>
      <c r="AE464">
        <v>5</v>
      </c>
      <c r="AF464">
        <v>5</v>
      </c>
      <c r="AG464">
        <v>5</v>
      </c>
      <c r="AH464">
        <v>5</v>
      </c>
      <c r="AI464">
        <v>4</v>
      </c>
      <c r="AJ464">
        <v>4</v>
      </c>
      <c r="AK464">
        <v>4</v>
      </c>
      <c r="AM464" s="31">
        <f t="array" aca="1" ref="AM464:AO464" ca="1">TRANSPOSE(MMULT(MINVERSE(MMULT(OFFSET(A$375,0,1,3,AM$376),TRANSPOSE(OFFSET(A$375,0,1,3,AM$376)))),MMULT(OFFSET(A$375,0,1,3,AM$376),TRANSPOSE(OFFSET(A464,0,1,1,AM$376)))))</f>
        <v>750.65239548683167</v>
      </c>
      <c r="AN464" s="30">
        <f ca="1"/>
        <v>-0.69110893842298537</v>
      </c>
      <c r="AO464" s="29">
        <f ca="1"/>
        <v>1.5984017136361217E-4</v>
      </c>
      <c r="AQ464" s="31">
        <f t="array" aca="1" ref="AQ464:AS464" ca="1">TRANSPOSE(MMULT(MINVERSE(MMULT(OFFSET(A$375,0,1+18,3,AM$376),TRANSPOSE(OFFSET(A$375,0,1+18,3,AM$376)))),MMULT(OFFSET(A$375,0,1+18,3,AM$376),TRANSPOSE(OFFSET(A464,0,1+18,1,AM$376)))))</f>
        <v>-2252.2668809890747</v>
      </c>
      <c r="AR464" s="30">
        <f ca="1"/>
        <v>2.2485515924636275</v>
      </c>
      <c r="AS464" s="29">
        <f ca="1"/>
        <v>-5.594405946567349E-4</v>
      </c>
    </row>
    <row r="465" spans="1:45" x14ac:dyDescent="0.25">
      <c r="A465" t="s">
        <v>100</v>
      </c>
      <c r="B465" s="26">
        <v>915</v>
      </c>
      <c r="C465" s="3">
        <v>969</v>
      </c>
      <c r="D465" s="26">
        <v>1005</v>
      </c>
      <c r="E465" s="26">
        <v>1027</v>
      </c>
      <c r="F465" s="26">
        <v>1030</v>
      </c>
      <c r="G465" s="26">
        <v>1024</v>
      </c>
      <c r="H465" s="26">
        <v>1008</v>
      </c>
      <c r="I465" s="26">
        <v>991</v>
      </c>
      <c r="J465" s="26">
        <v>972</v>
      </c>
      <c r="K465" s="26">
        <v>953</v>
      </c>
      <c r="L465" s="26">
        <v>930</v>
      </c>
      <c r="M465" s="26">
        <v>905</v>
      </c>
      <c r="N465" s="26">
        <v>878</v>
      </c>
      <c r="O465" s="26">
        <v>851</v>
      </c>
      <c r="P465" s="26">
        <v>827</v>
      </c>
      <c r="Q465" s="26">
        <v>801</v>
      </c>
      <c r="R465" s="26">
        <v>779</v>
      </c>
      <c r="S465" s="26">
        <v>754</v>
      </c>
      <c r="T465">
        <v>958</v>
      </c>
      <c r="U465">
        <v>1013</v>
      </c>
      <c r="V465">
        <v>1050</v>
      </c>
      <c r="W465">
        <v>1073</v>
      </c>
      <c r="X465">
        <v>1077</v>
      </c>
      <c r="Y465">
        <v>1071</v>
      </c>
      <c r="Z465">
        <v>1055</v>
      </c>
      <c r="AA465">
        <v>1038</v>
      </c>
      <c r="AB465">
        <v>1019</v>
      </c>
      <c r="AC465">
        <v>999</v>
      </c>
      <c r="AD465">
        <v>976</v>
      </c>
      <c r="AE465">
        <v>949</v>
      </c>
      <c r="AF465">
        <v>921</v>
      </c>
      <c r="AG465">
        <v>894</v>
      </c>
      <c r="AH465">
        <v>868</v>
      </c>
      <c r="AI465">
        <v>841</v>
      </c>
      <c r="AJ465">
        <v>818</v>
      </c>
      <c r="AK465">
        <v>792</v>
      </c>
      <c r="AM465" s="31">
        <f t="array" aca="1" ref="AM465:AO465" ca="1">TRANSPOSE(MMULT(MINVERSE(MMULT(OFFSET(A$375,0,1,3,AM$376),TRANSPOSE(OFFSET(A$375,0,1,3,AM$376)))),MMULT(OFFSET(A$375,0,1,3,AM$376),TRANSPOSE(OFFSET(A465,0,1,1,AM$376)))))</f>
        <v>-522418.38272094727</v>
      </c>
      <c r="AN465" s="30">
        <f ca="1"/>
        <v>513.24708625674248</v>
      </c>
      <c r="AO465" s="29">
        <f ca="1"/>
        <v>-0.12581419394700788</v>
      </c>
      <c r="AQ465" s="31">
        <f t="array" aca="1" ref="AQ465:AS465" ca="1">TRANSPOSE(MMULT(MINVERSE(MMULT(OFFSET(A$375,0,1+18,3,AM$376),TRANSPOSE(OFFSET(A$375,0,1+18,3,AM$376)))),MMULT(OFFSET(A$375,0,1+18,3,AM$376),TRANSPOSE(OFFSET(A465,0,1+18,1,AM$376)))))</f>
        <v>-542266.72268676758</v>
      </c>
      <c r="AR465" s="30">
        <f ca="1"/>
        <v>532.70043414831161</v>
      </c>
      <c r="AS465" s="29">
        <f ca="1"/>
        <v>-0.13056943901028717</v>
      </c>
    </row>
    <row r="466" spans="1:45" x14ac:dyDescent="0.25">
      <c r="A466" t="s">
        <v>101</v>
      </c>
      <c r="B466" s="26">
        <v>828</v>
      </c>
      <c r="C466" s="3">
        <v>927</v>
      </c>
      <c r="D466" s="26">
        <v>1020</v>
      </c>
      <c r="E466" s="26">
        <v>1119</v>
      </c>
      <c r="F466" s="26">
        <v>1208</v>
      </c>
      <c r="G466" s="26">
        <v>1284</v>
      </c>
      <c r="H466" s="26">
        <v>1351</v>
      </c>
      <c r="I466" s="26">
        <v>1412</v>
      </c>
      <c r="J466" s="26">
        <v>1472</v>
      </c>
      <c r="K466" s="26">
        <v>1525</v>
      </c>
      <c r="L466" s="26">
        <v>1568</v>
      </c>
      <c r="M466" s="26">
        <v>1606</v>
      </c>
      <c r="N466" s="26">
        <v>1633</v>
      </c>
      <c r="O466" s="26">
        <v>1652</v>
      </c>
      <c r="P466" s="26">
        <v>1660</v>
      </c>
      <c r="Q466" s="26">
        <v>1659</v>
      </c>
      <c r="R466" s="26">
        <v>1659</v>
      </c>
      <c r="S466" s="26">
        <v>1641</v>
      </c>
      <c r="T466">
        <v>837</v>
      </c>
      <c r="U466">
        <v>939</v>
      </c>
      <c r="V466">
        <v>1035</v>
      </c>
      <c r="W466">
        <v>1134</v>
      </c>
      <c r="X466">
        <v>1224</v>
      </c>
      <c r="Y466">
        <v>1300</v>
      </c>
      <c r="Z466">
        <v>1368</v>
      </c>
      <c r="AA466">
        <v>1429</v>
      </c>
      <c r="AB466">
        <v>1489</v>
      </c>
      <c r="AC466">
        <v>1543</v>
      </c>
      <c r="AD466">
        <v>1586</v>
      </c>
      <c r="AE466">
        <v>1625</v>
      </c>
      <c r="AF466">
        <v>1652</v>
      </c>
      <c r="AG466">
        <v>1672</v>
      </c>
      <c r="AH466">
        <v>1681</v>
      </c>
      <c r="AI466">
        <v>1681</v>
      </c>
      <c r="AJ466">
        <v>1682</v>
      </c>
      <c r="AK466">
        <v>1665</v>
      </c>
      <c r="AM466" s="31">
        <f t="array" aca="1" ref="AM466:AO466" ca="1">TRANSPOSE(MMULT(MINVERSE(MMULT(OFFSET(A$375,0,1,3,AM$376),TRANSPOSE(OFFSET(A$375,0,1,3,AM$376)))),MMULT(OFFSET(A$375,0,1,3,AM$376),TRANSPOSE(OFFSET(A466,0,1,1,AM$376)))))</f>
        <v>-594540.15548706055</v>
      </c>
      <c r="AN466" s="30">
        <f ca="1"/>
        <v>569.27266502380371</v>
      </c>
      <c r="AO466" s="29">
        <f ca="1"/>
        <v>-0.13588412508397596</v>
      </c>
      <c r="AQ466" s="31">
        <f t="array" aca="1" ref="AQ466:AS466" ca="1">TRANSPOSE(MMULT(MINVERSE(MMULT(OFFSET(A$375,0,1+18,3,AM$376),TRANSPOSE(OFFSET(A$375,0,1+18,3,AM$376)))),MMULT(OFFSET(A$375,0,1+18,3,AM$376),TRANSPOSE(OFFSET(A466,0,1+18,1,AM$376)))))</f>
        <v>-606405.02236938477</v>
      </c>
      <c r="AR466" s="30">
        <f ca="1"/>
        <v>580.76227617263794</v>
      </c>
      <c r="AS466" s="29">
        <f ca="1"/>
        <v>-0.13866134804993635</v>
      </c>
    </row>
    <row r="467" spans="1:45" x14ac:dyDescent="0.25">
      <c r="A467" t="s">
        <v>102</v>
      </c>
      <c r="B467" s="26">
        <v>128</v>
      </c>
      <c r="C467" s="3">
        <v>138</v>
      </c>
      <c r="D467" s="26">
        <v>148</v>
      </c>
      <c r="E467" s="26">
        <v>156</v>
      </c>
      <c r="F467" s="26">
        <v>164</v>
      </c>
      <c r="G467" s="26">
        <v>172</v>
      </c>
      <c r="H467" s="26">
        <v>181</v>
      </c>
      <c r="I467" s="26">
        <v>189</v>
      </c>
      <c r="J467" s="26">
        <v>195</v>
      </c>
      <c r="K467" s="26">
        <v>200</v>
      </c>
      <c r="L467" s="26">
        <v>203</v>
      </c>
      <c r="M467" s="26">
        <v>207</v>
      </c>
      <c r="N467" s="26">
        <v>209</v>
      </c>
      <c r="O467" s="26">
        <v>210</v>
      </c>
      <c r="P467" s="26">
        <v>210</v>
      </c>
      <c r="Q467" s="26">
        <v>210</v>
      </c>
      <c r="R467" s="26">
        <v>208</v>
      </c>
      <c r="S467" s="26">
        <v>205</v>
      </c>
      <c r="T467">
        <v>130</v>
      </c>
      <c r="U467">
        <v>140</v>
      </c>
      <c r="V467">
        <v>150</v>
      </c>
      <c r="W467">
        <v>158</v>
      </c>
      <c r="X467">
        <v>166</v>
      </c>
      <c r="Y467">
        <v>175</v>
      </c>
      <c r="Z467">
        <v>183</v>
      </c>
      <c r="AA467">
        <v>192</v>
      </c>
      <c r="AB467">
        <v>198</v>
      </c>
      <c r="AC467">
        <v>203</v>
      </c>
      <c r="AD467">
        <v>206</v>
      </c>
      <c r="AE467">
        <v>210</v>
      </c>
      <c r="AF467">
        <v>212</v>
      </c>
      <c r="AG467">
        <v>213</v>
      </c>
      <c r="AH467">
        <v>213</v>
      </c>
      <c r="AI467">
        <v>213</v>
      </c>
      <c r="AJ467">
        <v>211</v>
      </c>
      <c r="AK467">
        <v>208</v>
      </c>
      <c r="AM467" s="31">
        <f t="array" aca="1" ref="AM467:AO467" ca="1">TRANSPOSE(MMULT(MINVERSE(MMULT(OFFSET(A$375,0,1,3,AM$376),TRANSPOSE(OFFSET(A$375,0,1,3,AM$376)))),MMULT(OFFSET(A$375,0,1,3,AM$376),TRANSPOSE(OFFSET(A467,0,1,1,AM$376)))))</f>
        <v>-59975.148746490479</v>
      </c>
      <c r="AN467" s="30">
        <f ca="1"/>
        <v>57.445558242499828</v>
      </c>
      <c r="AO467" s="29">
        <f ca="1"/>
        <v>-1.3706294635085214E-2</v>
      </c>
      <c r="AQ467" s="31">
        <f t="array" aca="1" ref="AQ467:AS467" ca="1">TRANSPOSE(MMULT(MINVERSE(MMULT(OFFSET(A$375,0,1+18,3,AM$376),TRANSPOSE(OFFSET(A$375,0,1+18,3,AM$376)))),MMULT(OFFSET(A$375,0,1+18,3,AM$376),TRANSPOSE(OFFSET(A467,0,1+18,1,AM$376)))))</f>
        <v>-60518.855079650879</v>
      </c>
      <c r="AR467" s="30">
        <f ca="1"/>
        <v>57.957845989614725</v>
      </c>
      <c r="AS467" s="29">
        <f ca="1"/>
        <v>-1.382617476156156E-2</v>
      </c>
    </row>
    <row r="468" spans="1:45" x14ac:dyDescent="0.25">
      <c r="A468" t="s">
        <v>103</v>
      </c>
      <c r="B468" s="26">
        <v>37</v>
      </c>
      <c r="C468" s="3">
        <v>36</v>
      </c>
      <c r="D468" s="26">
        <v>35</v>
      </c>
      <c r="E468" s="26">
        <v>34</v>
      </c>
      <c r="F468" s="26">
        <v>33</v>
      </c>
      <c r="G468" s="26">
        <v>31</v>
      </c>
      <c r="H468" s="26">
        <v>29</v>
      </c>
      <c r="I468" s="26">
        <v>28</v>
      </c>
      <c r="J468" s="26">
        <v>26</v>
      </c>
      <c r="K468" s="26">
        <v>24</v>
      </c>
      <c r="L468" s="26">
        <v>23</v>
      </c>
      <c r="M468" s="26">
        <v>21</v>
      </c>
      <c r="N468" s="26">
        <v>19</v>
      </c>
      <c r="O468" s="26">
        <v>18</v>
      </c>
      <c r="P468" s="26">
        <v>16</v>
      </c>
      <c r="Q468" s="26">
        <v>15</v>
      </c>
      <c r="R468" s="26">
        <v>13</v>
      </c>
      <c r="S468" s="26">
        <v>12</v>
      </c>
      <c r="T468">
        <v>38</v>
      </c>
      <c r="U468">
        <v>38</v>
      </c>
      <c r="V468">
        <v>37</v>
      </c>
      <c r="W468">
        <v>36</v>
      </c>
      <c r="X468">
        <v>34</v>
      </c>
      <c r="Y468">
        <v>32</v>
      </c>
      <c r="Z468">
        <v>30</v>
      </c>
      <c r="AA468">
        <v>29</v>
      </c>
      <c r="AB468">
        <v>27</v>
      </c>
      <c r="AC468">
        <v>26</v>
      </c>
      <c r="AD468">
        <v>24</v>
      </c>
      <c r="AE468">
        <v>22</v>
      </c>
      <c r="AF468">
        <v>20</v>
      </c>
      <c r="AG468">
        <v>19</v>
      </c>
      <c r="AH468">
        <v>17</v>
      </c>
      <c r="AI468">
        <v>15</v>
      </c>
      <c r="AJ468">
        <v>14</v>
      </c>
      <c r="AK468">
        <v>12</v>
      </c>
      <c r="AM468" s="31">
        <f t="array" aca="1" ref="AM468:AO468" ca="1">TRANSPOSE(MMULT(MINVERSE(MMULT(OFFSET(A$375,0,1,3,AM$376),TRANSPOSE(OFFSET(A$375,0,1,3,AM$376)))),MMULT(OFFSET(A$375,0,1,3,AM$376),TRANSPOSE(OFFSET(A468,0,1,1,AM$376)))))</f>
        <v>-5863.2371530532837</v>
      </c>
      <c r="AN468" s="30">
        <f ca="1"/>
        <v>6.068531846627593</v>
      </c>
      <c r="AO468" s="29">
        <f ca="1"/>
        <v>-1.5584416507863352E-3</v>
      </c>
      <c r="AQ468" s="31">
        <f t="array" aca="1" ref="AQ468:AS468" ca="1">TRANSPOSE(MMULT(MINVERSE(MMULT(OFFSET(A$375,0,1+18,3,AM$376),TRANSPOSE(OFFSET(A$375,0,1+18,3,AM$376)))),MMULT(OFFSET(A$375,0,1+18,3,AM$376),TRANSPOSE(OFFSET(A468,0,1+18,1,AM$376)))))</f>
        <v>-5591.0543174743652</v>
      </c>
      <c r="AR468" s="30">
        <f ca="1"/>
        <v>5.8134868750348687</v>
      </c>
      <c r="AS468" s="29">
        <f ca="1"/>
        <v>-1.4985015868660412E-3</v>
      </c>
    </row>
    <row r="469" spans="1:45" x14ac:dyDescent="0.25">
      <c r="A469" t="s">
        <v>104</v>
      </c>
      <c r="B469" s="26">
        <v>607</v>
      </c>
      <c r="C469" s="3">
        <v>608</v>
      </c>
      <c r="D469" s="26">
        <v>606</v>
      </c>
      <c r="E469" s="26">
        <v>599</v>
      </c>
      <c r="F469" s="26">
        <v>590</v>
      </c>
      <c r="G469" s="26">
        <v>580</v>
      </c>
      <c r="H469" s="26">
        <v>570</v>
      </c>
      <c r="I469" s="26">
        <v>559</v>
      </c>
      <c r="J469" s="26">
        <v>546</v>
      </c>
      <c r="K469" s="26">
        <v>529</v>
      </c>
      <c r="L469" s="26">
        <v>511</v>
      </c>
      <c r="M469" s="26">
        <v>493</v>
      </c>
      <c r="N469" s="26">
        <v>476</v>
      </c>
      <c r="O469" s="26">
        <v>457</v>
      </c>
      <c r="P469" s="26">
        <v>440</v>
      </c>
      <c r="Q469" s="26">
        <v>423</v>
      </c>
      <c r="R469" s="26">
        <v>406</v>
      </c>
      <c r="S469" s="26">
        <v>390</v>
      </c>
      <c r="T469">
        <v>629</v>
      </c>
      <c r="U469">
        <v>630</v>
      </c>
      <c r="V469">
        <v>628</v>
      </c>
      <c r="W469">
        <v>620</v>
      </c>
      <c r="X469">
        <v>610</v>
      </c>
      <c r="Y469">
        <v>600</v>
      </c>
      <c r="Z469">
        <v>590</v>
      </c>
      <c r="AA469">
        <v>578</v>
      </c>
      <c r="AB469">
        <v>564</v>
      </c>
      <c r="AC469">
        <v>547</v>
      </c>
      <c r="AD469">
        <v>528</v>
      </c>
      <c r="AE469">
        <v>510</v>
      </c>
      <c r="AF469">
        <v>493</v>
      </c>
      <c r="AG469">
        <v>474</v>
      </c>
      <c r="AH469">
        <v>457</v>
      </c>
      <c r="AI469">
        <v>440</v>
      </c>
      <c r="AJ469">
        <v>423</v>
      </c>
      <c r="AK469">
        <v>406</v>
      </c>
      <c r="AM469" s="31">
        <f t="array" aca="1" ref="AM469:AO469" ca="1">TRANSPOSE(MMULT(MINVERSE(MMULT(OFFSET(A$375,0,1,3,AM$376),TRANSPOSE(OFFSET(A$375,0,1,3,AM$376)))),MMULT(OFFSET(A$375,0,1,3,AM$376),TRANSPOSE(OFFSET(A469,0,1,1,AM$376)))))</f>
        <v>-129827.84867858887</v>
      </c>
      <c r="AN469" s="30">
        <f ca="1"/>
        <v>129.79301528632641</v>
      </c>
      <c r="AO469" s="29">
        <f ca="1"/>
        <v>-3.2287714311678428E-2</v>
      </c>
      <c r="AQ469" s="31">
        <f t="array" aca="1" ref="AQ469:AS469" ca="1">TRANSPOSE(MMULT(MINVERSE(MMULT(OFFSET(A$375,0,1+18,3,AM$376),TRANSPOSE(OFFSET(A$375,0,1+18,3,AM$376)))),MMULT(OFFSET(A$375,0,1+18,3,AM$376),TRANSPOSE(OFFSET(A469,0,1+18,1,AM$376)))))</f>
        <v>-129357.73176574707</v>
      </c>
      <c r="AR469" s="30">
        <f ca="1"/>
        <v>129.45005820691586</v>
      </c>
      <c r="AS469" s="29">
        <f ca="1"/>
        <v>-3.2227774245257024E-2</v>
      </c>
    </row>
    <row r="470" spans="1:45" x14ac:dyDescent="0.25">
      <c r="A470" t="s">
        <v>105</v>
      </c>
      <c r="B470" s="26">
        <v>465</v>
      </c>
      <c r="C470" s="3">
        <v>484</v>
      </c>
      <c r="D470" s="26">
        <v>494</v>
      </c>
      <c r="E470" s="26">
        <v>500</v>
      </c>
      <c r="F470" s="26">
        <v>495</v>
      </c>
      <c r="G470" s="26">
        <v>480</v>
      </c>
      <c r="H470" s="26">
        <v>464</v>
      </c>
      <c r="I470" s="26">
        <v>448</v>
      </c>
      <c r="J470" s="26">
        <v>435</v>
      </c>
      <c r="K470" s="26">
        <v>421</v>
      </c>
      <c r="L470" s="26">
        <v>409</v>
      </c>
      <c r="M470" s="26">
        <v>395</v>
      </c>
      <c r="N470" s="26">
        <v>382</v>
      </c>
      <c r="O470" s="26">
        <v>368</v>
      </c>
      <c r="P470" s="26">
        <v>356</v>
      </c>
      <c r="Q470" s="26">
        <v>345</v>
      </c>
      <c r="R470" s="26">
        <v>335</v>
      </c>
      <c r="S470" s="26">
        <v>325</v>
      </c>
      <c r="T470">
        <v>483</v>
      </c>
      <c r="U470">
        <v>505</v>
      </c>
      <c r="V470">
        <v>517</v>
      </c>
      <c r="W470">
        <v>523</v>
      </c>
      <c r="X470">
        <v>518</v>
      </c>
      <c r="Y470">
        <v>503</v>
      </c>
      <c r="Z470">
        <v>487</v>
      </c>
      <c r="AA470">
        <v>470</v>
      </c>
      <c r="AB470">
        <v>456</v>
      </c>
      <c r="AC470">
        <v>442</v>
      </c>
      <c r="AD470">
        <v>430</v>
      </c>
      <c r="AE470">
        <v>415</v>
      </c>
      <c r="AF470">
        <v>401</v>
      </c>
      <c r="AG470">
        <v>386</v>
      </c>
      <c r="AH470">
        <v>374</v>
      </c>
      <c r="AI470">
        <v>362</v>
      </c>
      <c r="AJ470">
        <v>352</v>
      </c>
      <c r="AK470">
        <v>341</v>
      </c>
      <c r="AM470" s="31">
        <f t="array" aca="1" ref="AM470:AO470" ca="1">TRANSPOSE(MMULT(MINVERSE(MMULT(OFFSET(A$375,0,1,3,AM$376),TRANSPOSE(OFFSET(A$375,0,1,3,AM$376)))),MMULT(OFFSET(A$375,0,1,3,AM$376),TRANSPOSE(OFFSET(A470,0,1,1,AM$376)))))</f>
        <v>-192634.59602355957</v>
      </c>
      <c r="AN470" s="30">
        <f ca="1"/>
        <v>190.69092138111591</v>
      </c>
      <c r="AO470" s="29">
        <f ca="1"/>
        <v>-4.7072930072317831E-2</v>
      </c>
      <c r="AQ470" s="31">
        <f t="array" aca="1" ref="AQ470:AS470" ca="1">TRANSPOSE(MMULT(MINVERSE(MMULT(OFFSET(A$375,0,1+18,3,AM$376),TRANSPOSE(OFFSET(A$375,0,1+18,3,AM$376)))),MMULT(OFFSET(A$375,0,1+18,3,AM$376),TRANSPOSE(OFFSET(A470,0,1+18,1,AM$376)))))</f>
        <v>-210452.45132446289</v>
      </c>
      <c r="AR470" s="30">
        <f ca="1"/>
        <v>208.15885458886623</v>
      </c>
      <c r="AS470" s="29">
        <f ca="1"/>
        <v>-5.1348654633329716E-2</v>
      </c>
    </row>
    <row r="471" spans="1:45" x14ac:dyDescent="0.25">
      <c r="A471" t="s">
        <v>106</v>
      </c>
      <c r="B471" s="26">
        <v>208</v>
      </c>
      <c r="C471" s="3">
        <v>218</v>
      </c>
      <c r="D471" s="26">
        <v>224</v>
      </c>
      <c r="E471" s="26">
        <v>217</v>
      </c>
      <c r="F471" s="26">
        <v>209</v>
      </c>
      <c r="G471" s="26">
        <v>200</v>
      </c>
      <c r="H471" s="26">
        <v>193</v>
      </c>
      <c r="I471" s="26">
        <v>190</v>
      </c>
      <c r="J471" s="26">
        <v>188</v>
      </c>
      <c r="K471" s="26">
        <v>185</v>
      </c>
      <c r="L471" s="26">
        <v>182</v>
      </c>
      <c r="M471" s="26">
        <v>178</v>
      </c>
      <c r="N471" s="26">
        <v>173</v>
      </c>
      <c r="O471" s="26">
        <v>170</v>
      </c>
      <c r="P471" s="26">
        <v>167</v>
      </c>
      <c r="Q471" s="26">
        <v>165</v>
      </c>
      <c r="R471" s="26">
        <v>163</v>
      </c>
      <c r="S471" s="26">
        <v>160</v>
      </c>
      <c r="T471">
        <v>217</v>
      </c>
      <c r="U471">
        <v>229</v>
      </c>
      <c r="V471">
        <v>237</v>
      </c>
      <c r="W471">
        <v>229</v>
      </c>
      <c r="X471">
        <v>221</v>
      </c>
      <c r="Y471">
        <v>211</v>
      </c>
      <c r="Z471">
        <v>205</v>
      </c>
      <c r="AA471">
        <v>201</v>
      </c>
      <c r="AB471">
        <v>199</v>
      </c>
      <c r="AC471">
        <v>196</v>
      </c>
      <c r="AD471">
        <v>193</v>
      </c>
      <c r="AE471">
        <v>188</v>
      </c>
      <c r="AF471">
        <v>184</v>
      </c>
      <c r="AG471">
        <v>180</v>
      </c>
      <c r="AH471">
        <v>177</v>
      </c>
      <c r="AI471">
        <v>175</v>
      </c>
      <c r="AJ471">
        <v>172</v>
      </c>
      <c r="AK471">
        <v>170</v>
      </c>
      <c r="AM471" s="31">
        <f t="array" aca="1" ref="AM471:AO471" ca="1">TRANSPOSE(MMULT(MINVERSE(MMULT(OFFSET(A$375,0,1,3,AM$376),TRANSPOSE(OFFSET(A$375,0,1,3,AM$376)))),MMULT(OFFSET(A$375,0,1,3,AM$376),TRANSPOSE(OFFSET(A471,0,1,1,AM$376)))))</f>
        <v>-15048.277740478516</v>
      </c>
      <c r="AN471" s="30">
        <f ca="1"/>
        <v>15.709291681647301</v>
      </c>
      <c r="AO471" s="29">
        <f ca="1"/>
        <v>-4.0359642734983936E-3</v>
      </c>
      <c r="AQ471" s="31">
        <f t="array" aca="1" ref="AQ471:AS471" ca="1">TRANSPOSE(MMULT(MINVERSE(MMULT(OFFSET(A$375,0,1+18,3,AM$376),TRANSPOSE(OFFSET(A$375,0,1+18,3,AM$376)))),MMULT(OFFSET(A$375,0,1+18,3,AM$376),TRANSPOSE(OFFSET(A471,0,1+18,1,AM$376)))))</f>
        <v>-21707.636810302734</v>
      </c>
      <c r="AR471" s="30">
        <f ca="1"/>
        <v>22.240161240100861</v>
      </c>
      <c r="AS471" s="29">
        <f ca="1"/>
        <v>-5.6343659744015895E-3</v>
      </c>
    </row>
    <row r="472" spans="1:45" x14ac:dyDescent="0.25">
      <c r="A472" t="s">
        <v>107</v>
      </c>
      <c r="B472" s="26">
        <v>12</v>
      </c>
      <c r="C472" s="3">
        <v>11</v>
      </c>
      <c r="D472" s="26">
        <v>10</v>
      </c>
      <c r="E472" s="26">
        <v>10</v>
      </c>
      <c r="F472" s="26">
        <v>10</v>
      </c>
      <c r="G472" s="26">
        <v>9</v>
      </c>
      <c r="H472" s="26">
        <v>9</v>
      </c>
      <c r="I472" s="26">
        <v>9</v>
      </c>
      <c r="J472" s="26">
        <v>9</v>
      </c>
      <c r="K472" s="26">
        <v>9</v>
      </c>
      <c r="L472" s="26">
        <v>9</v>
      </c>
      <c r="M472" s="26">
        <v>8</v>
      </c>
      <c r="N472" s="26">
        <v>8</v>
      </c>
      <c r="O472" s="26">
        <v>8</v>
      </c>
      <c r="P472" s="26">
        <v>8</v>
      </c>
      <c r="Q472" s="26">
        <v>8</v>
      </c>
      <c r="R472" s="26">
        <v>8</v>
      </c>
      <c r="S472" s="26">
        <v>8</v>
      </c>
      <c r="T472">
        <v>12</v>
      </c>
      <c r="U472">
        <v>11</v>
      </c>
      <c r="V472">
        <v>11</v>
      </c>
      <c r="W472">
        <v>10</v>
      </c>
      <c r="X472">
        <v>10</v>
      </c>
      <c r="Y472">
        <v>10</v>
      </c>
      <c r="Z472">
        <v>10</v>
      </c>
      <c r="AA472">
        <v>10</v>
      </c>
      <c r="AB472">
        <v>10</v>
      </c>
      <c r="AC472">
        <v>9</v>
      </c>
      <c r="AD472">
        <v>9</v>
      </c>
      <c r="AE472">
        <v>9</v>
      </c>
      <c r="AF472">
        <v>9</v>
      </c>
      <c r="AG472">
        <v>9</v>
      </c>
      <c r="AH472">
        <v>9</v>
      </c>
      <c r="AI472">
        <v>8</v>
      </c>
      <c r="AJ472">
        <v>8</v>
      </c>
      <c r="AK472">
        <v>8</v>
      </c>
      <c r="AM472" s="31">
        <f t="array" aca="1" ref="AM472:AO472" ca="1">TRANSPOSE(MMULT(MINVERSE(MMULT(OFFSET(A$375,0,1,3,AM$376),TRANSPOSE(OFFSET(A$375,0,1,3,AM$376)))),MMULT(OFFSET(A$375,0,1,3,AM$376),TRANSPOSE(OFFSET(A472,0,1,1,AM$376)))))</f>
        <v>3626.4278066158295</v>
      </c>
      <c r="AN472" s="30">
        <f ca="1"/>
        <v>-3.4849153149407357</v>
      </c>
      <c r="AO472" s="29">
        <f ca="1"/>
        <v>8.3916089539570748E-4</v>
      </c>
      <c r="AQ472" s="31">
        <f t="array" aca="1" ref="AQ472:AS472" ca="1">TRANSPOSE(MMULT(MINVERSE(MMULT(OFFSET(A$375,0,1+18,3,AM$376),TRANSPOSE(OFFSET(A$375,0,1+18,3,AM$376)))),MMULT(OFFSET(A$375,0,1+18,3,AM$376),TRANSPOSE(OFFSET(A472,0,1+18,1,AM$376)))))</f>
        <v>2353.4916598796844</v>
      </c>
      <c r="AR472" s="30">
        <f ca="1"/>
        <v>-2.2492508983705193</v>
      </c>
      <c r="AS472" s="29">
        <f ca="1"/>
        <v>5.3946057596476749E-4</v>
      </c>
    </row>
    <row r="473" spans="1:45" x14ac:dyDescent="0.25">
      <c r="A473" t="s">
        <v>108</v>
      </c>
      <c r="B473" s="26">
        <v>56973</v>
      </c>
      <c r="C473" s="3">
        <v>56105</v>
      </c>
      <c r="D473" s="26">
        <v>55233</v>
      </c>
      <c r="E473" s="26">
        <v>54921</v>
      </c>
      <c r="F473" s="26">
        <v>54417</v>
      </c>
      <c r="G473" s="26">
        <v>53097</v>
      </c>
      <c r="H473" s="26">
        <v>50726</v>
      </c>
      <c r="I473" s="26">
        <v>48320</v>
      </c>
      <c r="J473" s="26">
        <v>46503</v>
      </c>
      <c r="K473" s="26">
        <v>45215</v>
      </c>
      <c r="L473" s="26">
        <v>43826</v>
      </c>
      <c r="M473" s="26">
        <v>42254</v>
      </c>
      <c r="N473" s="26">
        <v>40385</v>
      </c>
      <c r="O473" s="26">
        <v>38624</v>
      </c>
      <c r="P473" s="26">
        <v>37199</v>
      </c>
      <c r="Q473" s="26">
        <v>35946</v>
      </c>
      <c r="R473" s="26">
        <v>34881</v>
      </c>
      <c r="S473" s="26">
        <v>33721</v>
      </c>
      <c r="T473">
        <v>62667</v>
      </c>
      <c r="U473">
        <v>61877</v>
      </c>
      <c r="V473">
        <v>60819</v>
      </c>
      <c r="W473">
        <v>60512</v>
      </c>
      <c r="X473">
        <v>59597</v>
      </c>
      <c r="Y473">
        <v>57774</v>
      </c>
      <c r="Z473">
        <v>54861</v>
      </c>
      <c r="AA473">
        <v>52020</v>
      </c>
      <c r="AB473">
        <v>50068</v>
      </c>
      <c r="AC473">
        <v>48691</v>
      </c>
      <c r="AD473">
        <v>47213</v>
      </c>
      <c r="AE473">
        <v>45540</v>
      </c>
      <c r="AF473">
        <v>43544</v>
      </c>
      <c r="AG473">
        <v>41663</v>
      </c>
      <c r="AH473">
        <v>40142</v>
      </c>
      <c r="AI473">
        <v>38804</v>
      </c>
      <c r="AJ473">
        <v>37666</v>
      </c>
      <c r="AK473">
        <v>36422</v>
      </c>
      <c r="AM473" s="31">
        <f t="array" aca="1" ref="AM473:AO473" ca="1">TRANSPOSE(MMULT(MINVERSE(MMULT(OFFSET(A$375,0,1,3,AM$376),TRANSPOSE(OFFSET(A$375,0,1,3,AM$376)))),MMULT(OFFSET(A$375,0,1,3,AM$376),TRANSPOSE(OFFSET(A473,0,1,1,AM$376)))))</f>
        <v>-9091987.79296875</v>
      </c>
      <c r="AN473" s="30">
        <f ca="1"/>
        <v>9231.7210655212402</v>
      </c>
      <c r="AO473" s="29">
        <f ca="1"/>
        <v>-2.3281120304018259</v>
      </c>
      <c r="AQ473" s="31">
        <f t="array" aca="1" ref="AQ473:AS473" ca="1">TRANSPOSE(MMULT(MINVERSE(MMULT(OFFSET(A$375,0,1+18,3,AM$376),TRANSPOSE(OFFSET(A$375,0,1+18,3,AM$376)))),MMULT(OFFSET(A$375,0,1+18,3,AM$376),TRANSPOSE(OFFSET(A473,0,1+18,1,AM$376)))))</f>
        <v>-7914726.125</v>
      </c>
      <c r="AR473" s="30">
        <f ca="1"/>
        <v>8136.2164916992188</v>
      </c>
      <c r="AS473" s="29">
        <f ca="1"/>
        <v>-2.0728872371837497</v>
      </c>
    </row>
    <row r="474" spans="1:45" x14ac:dyDescent="0.25">
      <c r="A474" t="s">
        <v>109</v>
      </c>
      <c r="B474" s="26">
        <v>12345</v>
      </c>
      <c r="C474" s="3">
        <v>11887</v>
      </c>
      <c r="D474" s="26">
        <v>11514</v>
      </c>
      <c r="E474" s="26">
        <v>11254</v>
      </c>
      <c r="F474" s="26">
        <v>11070</v>
      </c>
      <c r="G474" s="26">
        <v>10903</v>
      </c>
      <c r="H474" s="26">
        <v>10722</v>
      </c>
      <c r="I474" s="26">
        <v>10485</v>
      </c>
      <c r="J474" s="26">
        <v>10189</v>
      </c>
      <c r="K474" s="26">
        <v>9884</v>
      </c>
      <c r="L474" s="26">
        <v>9596</v>
      </c>
      <c r="M474" s="26">
        <v>9333</v>
      </c>
      <c r="N474" s="26">
        <v>9074</v>
      </c>
      <c r="O474" s="26">
        <v>8825</v>
      </c>
      <c r="P474" s="26">
        <v>8566</v>
      </c>
      <c r="Q474" s="26">
        <v>8300</v>
      </c>
      <c r="R474" s="26">
        <v>8035</v>
      </c>
      <c r="S474" s="26">
        <v>7795</v>
      </c>
      <c r="T474">
        <v>12875</v>
      </c>
      <c r="U474">
        <v>12411</v>
      </c>
      <c r="V474">
        <v>12034</v>
      </c>
      <c r="W474">
        <v>11761</v>
      </c>
      <c r="X474">
        <v>11569</v>
      </c>
      <c r="Y474">
        <v>11399</v>
      </c>
      <c r="Z474">
        <v>11215</v>
      </c>
      <c r="AA474">
        <v>10975</v>
      </c>
      <c r="AB474">
        <v>10671</v>
      </c>
      <c r="AC474">
        <v>10360</v>
      </c>
      <c r="AD474">
        <v>10064</v>
      </c>
      <c r="AE474">
        <v>9794</v>
      </c>
      <c r="AF474">
        <v>9527</v>
      </c>
      <c r="AG474">
        <v>9269</v>
      </c>
      <c r="AH474">
        <v>9000</v>
      </c>
      <c r="AI474">
        <v>8724</v>
      </c>
      <c r="AJ474">
        <v>8447</v>
      </c>
      <c r="AK474">
        <v>8198</v>
      </c>
      <c r="AM474" s="31">
        <f t="array" aca="1" ref="AM474:AO474" ca="1">TRANSPOSE(MMULT(MINVERSE(MMULT(OFFSET(A$375,0,1,3,AM$376),TRANSPOSE(OFFSET(A$375,0,1,3,AM$376)))),MMULT(OFFSET(A$375,0,1,3,AM$376),TRANSPOSE(OFFSET(A474,0,1,1,AM$376)))))</f>
        <v>150405.50634765625</v>
      </c>
      <c r="AN474" s="30">
        <f ca="1"/>
        <v>-85.75485372543335</v>
      </c>
      <c r="AO474" s="29">
        <f ca="1"/>
        <v>8.5114907124079764E-3</v>
      </c>
      <c r="AQ474" s="31">
        <f t="array" aca="1" ref="AQ474:AS474" ca="1">TRANSPOSE(MMULT(MINVERSE(MMULT(OFFSET(A$375,0,1+18,3,AM$376),TRANSPOSE(OFFSET(A$375,0,1+18,3,AM$376)))),MMULT(OFFSET(A$375,0,1+18,3,AM$376),TRANSPOSE(OFFSET(A474,0,1+18,1,AM$376)))))</f>
        <v>152741.7666015625</v>
      </c>
      <c r="AR474" s="30">
        <f ca="1"/>
        <v>-86.329678773880005</v>
      </c>
      <c r="AS474" s="29">
        <f ca="1"/>
        <v>8.3516506128944457E-3</v>
      </c>
    </row>
    <row r="475" spans="1:45" x14ac:dyDescent="0.25">
      <c r="A475" t="s">
        <v>110</v>
      </c>
      <c r="B475" s="26">
        <v>2837</v>
      </c>
      <c r="C475" s="3">
        <v>3362</v>
      </c>
      <c r="D475" s="26">
        <v>3717</v>
      </c>
      <c r="E475" s="26">
        <v>3393</v>
      </c>
      <c r="F475" s="26">
        <v>3069</v>
      </c>
      <c r="G475" s="26">
        <v>2890</v>
      </c>
      <c r="H475" s="26">
        <v>2888</v>
      </c>
      <c r="I475" s="26">
        <v>2965</v>
      </c>
      <c r="J475" s="26">
        <v>3026</v>
      </c>
      <c r="K475" s="26">
        <v>2992</v>
      </c>
      <c r="L475" s="26">
        <v>2855</v>
      </c>
      <c r="M475" s="26">
        <v>2699</v>
      </c>
      <c r="N475" s="26">
        <v>2601</v>
      </c>
      <c r="O475" s="26">
        <v>2571</v>
      </c>
      <c r="P475" s="26">
        <v>2570</v>
      </c>
      <c r="Q475" s="26">
        <v>2549</v>
      </c>
      <c r="R475" s="26">
        <v>2484</v>
      </c>
      <c r="S475" s="26">
        <v>2390</v>
      </c>
      <c r="T475">
        <v>3060</v>
      </c>
      <c r="U475">
        <v>3567</v>
      </c>
      <c r="V475">
        <v>3905</v>
      </c>
      <c r="W475">
        <v>3565</v>
      </c>
      <c r="X475">
        <v>3225</v>
      </c>
      <c r="Y475">
        <v>3038</v>
      </c>
      <c r="Z475">
        <v>3037</v>
      </c>
      <c r="AA475">
        <v>3119</v>
      </c>
      <c r="AB475">
        <v>3184</v>
      </c>
      <c r="AC475">
        <v>3149</v>
      </c>
      <c r="AD475">
        <v>3005</v>
      </c>
      <c r="AE475">
        <v>2840</v>
      </c>
      <c r="AF475">
        <v>2738</v>
      </c>
      <c r="AG475">
        <v>2706</v>
      </c>
      <c r="AH475">
        <v>2704</v>
      </c>
      <c r="AI475">
        <v>2682</v>
      </c>
      <c r="AJ475">
        <v>2614</v>
      </c>
      <c r="AK475">
        <v>2516</v>
      </c>
      <c r="AM475" s="31">
        <f t="array" aca="1" ref="AM475:AO475" ca="1">TRANSPOSE(MMULT(MINVERSE(MMULT(OFFSET(A$375,0,1,3,AM$376),TRANSPOSE(OFFSET(A$375,0,1,3,AM$376)))),MMULT(OFFSET(A$375,0,1,3,AM$376),TRANSPOSE(OFFSET(A475,0,1,1,AM$376)))))</f>
        <v>-808945.54455566406</v>
      </c>
      <c r="AN475" s="30">
        <f ca="1"/>
        <v>804.49106067419052</v>
      </c>
      <c r="AO475" s="29">
        <f ca="1"/>
        <v>-0.19922079186653718</v>
      </c>
      <c r="AQ475" s="31">
        <f t="array" aca="1" ref="AQ475:AS475" ca="1">TRANSPOSE(MMULT(MINVERSE(MMULT(OFFSET(A$375,0,1+18,3,AM$376),TRANSPOSE(OFFSET(A$375,0,1+18,3,AM$376)))),MMULT(OFFSET(A$375,0,1+18,3,AM$376),TRANSPOSE(OFFSET(A475,0,1+18,1,AM$376)))))</f>
        <v>-672384.46484375</v>
      </c>
      <c r="AR475" s="30">
        <f ca="1"/>
        <v>672.20903408527374</v>
      </c>
      <c r="AS475" s="29">
        <f ca="1"/>
        <v>-0.16715285766986199</v>
      </c>
    </row>
    <row r="476" spans="1:45" x14ac:dyDescent="0.25">
      <c r="A476" t="s">
        <v>111</v>
      </c>
      <c r="B476" s="26">
        <v>2501</v>
      </c>
      <c r="C476" s="3">
        <v>2542</v>
      </c>
      <c r="D476" s="26">
        <v>2602</v>
      </c>
      <c r="E476" s="26">
        <v>2774</v>
      </c>
      <c r="F476" s="26">
        <v>2934</v>
      </c>
      <c r="G476" s="26">
        <v>3074</v>
      </c>
      <c r="H476" s="26">
        <v>3201</v>
      </c>
      <c r="I476" s="26">
        <v>3302</v>
      </c>
      <c r="J476" s="26">
        <v>3380</v>
      </c>
      <c r="K476" s="26">
        <v>3442</v>
      </c>
      <c r="L476" s="26">
        <v>3491</v>
      </c>
      <c r="M476" s="26">
        <v>3515</v>
      </c>
      <c r="N476" s="26">
        <v>3520</v>
      </c>
      <c r="O476" s="26">
        <v>3513</v>
      </c>
      <c r="P476" s="26">
        <v>3482</v>
      </c>
      <c r="Q476" s="26">
        <v>3437</v>
      </c>
      <c r="R476" s="26">
        <v>3377</v>
      </c>
      <c r="S476" s="26">
        <v>3317</v>
      </c>
      <c r="T476">
        <v>2639</v>
      </c>
      <c r="U476">
        <v>2687</v>
      </c>
      <c r="V476">
        <v>2754</v>
      </c>
      <c r="W476">
        <v>2934</v>
      </c>
      <c r="X476">
        <v>3101</v>
      </c>
      <c r="Y476">
        <v>3249</v>
      </c>
      <c r="Z476">
        <v>3383</v>
      </c>
      <c r="AA476">
        <v>3491</v>
      </c>
      <c r="AB476">
        <v>3576</v>
      </c>
      <c r="AC476">
        <v>3643</v>
      </c>
      <c r="AD476">
        <v>3698</v>
      </c>
      <c r="AE476">
        <v>3726</v>
      </c>
      <c r="AF476">
        <v>3734</v>
      </c>
      <c r="AG476">
        <v>3729</v>
      </c>
      <c r="AH476">
        <v>3699</v>
      </c>
      <c r="AI476">
        <v>3653</v>
      </c>
      <c r="AJ476">
        <v>3591</v>
      </c>
      <c r="AK476">
        <v>3529</v>
      </c>
      <c r="AM476" s="31">
        <f t="array" aca="1" ref="AM476:AO476" ca="1">TRANSPOSE(MMULT(MINVERSE(MMULT(OFFSET(A$375,0,1,3,AM$376),TRANSPOSE(OFFSET(A$375,0,1,3,AM$376)))),MMULT(OFFSET(A$375,0,1,3,AM$376),TRANSPOSE(OFFSET(A476,0,1,1,AM$376)))))</f>
        <v>-926142.30688476563</v>
      </c>
      <c r="AN476" s="30">
        <f ca="1"/>
        <v>889.46009874343872</v>
      </c>
      <c r="AO476" s="29">
        <f ca="1"/>
        <v>-0.21272728705662303</v>
      </c>
      <c r="AQ476" s="31">
        <f t="array" aca="1" ref="AQ476:AS476" ca="1">TRANSPOSE(MMULT(MINVERSE(MMULT(OFFSET(A$375,0,1+18,3,AM$376),TRANSPOSE(OFFSET(A$375,0,1+18,3,AM$376)))),MMULT(OFFSET(A$375,0,1+18,3,AM$376),TRANSPOSE(OFFSET(A476,0,1+18,1,AM$376)))))</f>
        <v>-956817.82348632813</v>
      </c>
      <c r="AR476" s="30">
        <f ca="1"/>
        <v>918.31894159317017</v>
      </c>
      <c r="AS476" s="29">
        <f ca="1"/>
        <v>-0.21946055424632505</v>
      </c>
    </row>
    <row r="477" spans="1:45" x14ac:dyDescent="0.25">
      <c r="A477" t="s">
        <v>112</v>
      </c>
      <c r="B477" s="26">
        <v>202</v>
      </c>
      <c r="C477" s="3">
        <v>174</v>
      </c>
      <c r="D477" s="26">
        <v>153</v>
      </c>
      <c r="E477" s="26">
        <v>140</v>
      </c>
      <c r="F477" s="26">
        <v>133</v>
      </c>
      <c r="G477" s="26">
        <v>136</v>
      </c>
      <c r="H477" s="26">
        <v>144</v>
      </c>
      <c r="I477" s="26">
        <v>148</v>
      </c>
      <c r="J477" s="26">
        <v>146</v>
      </c>
      <c r="K477" s="26">
        <v>138</v>
      </c>
      <c r="L477" s="26">
        <v>131</v>
      </c>
      <c r="M477" s="26">
        <v>128</v>
      </c>
      <c r="N477" s="26">
        <v>129</v>
      </c>
      <c r="O477" s="26">
        <v>132</v>
      </c>
      <c r="P477" s="26">
        <v>133</v>
      </c>
      <c r="Q477" s="26">
        <v>131</v>
      </c>
      <c r="R477" s="26">
        <v>128</v>
      </c>
      <c r="S477" s="26">
        <v>124</v>
      </c>
      <c r="T477">
        <v>213</v>
      </c>
      <c r="U477">
        <v>184</v>
      </c>
      <c r="V477">
        <v>163</v>
      </c>
      <c r="W477">
        <v>147</v>
      </c>
      <c r="X477">
        <v>140</v>
      </c>
      <c r="Y477">
        <v>143</v>
      </c>
      <c r="Z477">
        <v>151</v>
      </c>
      <c r="AA477">
        <v>156</v>
      </c>
      <c r="AB477">
        <v>153</v>
      </c>
      <c r="AC477">
        <v>145</v>
      </c>
      <c r="AD477">
        <v>137</v>
      </c>
      <c r="AE477">
        <v>134</v>
      </c>
      <c r="AF477">
        <v>136</v>
      </c>
      <c r="AG477">
        <v>139</v>
      </c>
      <c r="AH477">
        <v>140</v>
      </c>
      <c r="AI477">
        <v>138</v>
      </c>
      <c r="AJ477">
        <v>134</v>
      </c>
      <c r="AK477">
        <v>131</v>
      </c>
      <c r="AM477" s="31">
        <f t="array" aca="1" ref="AM477:AO477" ca="1">TRANSPOSE(MMULT(MINVERSE(MMULT(OFFSET(A$375,0,1,3,AM$376),TRANSPOSE(OFFSET(A$375,0,1,3,AM$376)))),MMULT(OFFSET(A$375,0,1,3,AM$376),TRANSPOSE(OFFSET(A477,0,1,1,AM$376)))))</f>
        <v>109051.46161651611</v>
      </c>
      <c r="AN477" s="30">
        <f ca="1"/>
        <v>-105.72188504785299</v>
      </c>
      <c r="AO477" s="29">
        <f ca="1"/>
        <v>2.5654347348790907E-2</v>
      </c>
      <c r="AQ477" s="31">
        <f t="array" aca="1" ref="AQ477:AS477" ca="1">TRANSPOSE(MMULT(MINVERSE(MMULT(OFFSET(A$375,0,1+18,3,AM$376),TRANSPOSE(OFFSET(A$375,0,1+18,3,AM$376)))),MMULT(OFFSET(A$375,0,1+18,3,AM$376),TRANSPOSE(OFFSET(A477,0,1+18,1,AM$376)))))</f>
        <v>117630.28734970093</v>
      </c>
      <c r="AR477" s="30">
        <f ca="1"/>
        <v>-114.04026720672846</v>
      </c>
      <c r="AS477" s="29">
        <f ca="1"/>
        <v>2.7672329499182524E-2</v>
      </c>
    </row>
    <row r="478" spans="1:45" x14ac:dyDescent="0.25">
      <c r="A478" t="s">
        <v>113</v>
      </c>
      <c r="B478" s="26">
        <v>388</v>
      </c>
      <c r="C478" s="3">
        <v>400</v>
      </c>
      <c r="D478" s="26">
        <v>414</v>
      </c>
      <c r="E478" s="26">
        <v>416</v>
      </c>
      <c r="F478" s="26">
        <v>424</v>
      </c>
      <c r="G478" s="26">
        <v>442</v>
      </c>
      <c r="H478" s="26">
        <v>465</v>
      </c>
      <c r="I478" s="26">
        <v>485</v>
      </c>
      <c r="J478" s="26">
        <v>496</v>
      </c>
      <c r="K478" s="26">
        <v>498</v>
      </c>
      <c r="L478" s="26">
        <v>496</v>
      </c>
      <c r="M478" s="26">
        <v>496</v>
      </c>
      <c r="N478" s="26">
        <v>500</v>
      </c>
      <c r="O478" s="26">
        <v>505</v>
      </c>
      <c r="P478" s="26">
        <v>507</v>
      </c>
      <c r="Q478" s="26">
        <v>504</v>
      </c>
      <c r="R478" s="26">
        <v>498</v>
      </c>
      <c r="S478" s="26">
        <v>491</v>
      </c>
      <c r="T478">
        <v>414</v>
      </c>
      <c r="U478">
        <v>423</v>
      </c>
      <c r="V478">
        <v>435</v>
      </c>
      <c r="W478">
        <v>437</v>
      </c>
      <c r="X478">
        <v>446</v>
      </c>
      <c r="Y478">
        <v>465</v>
      </c>
      <c r="Z478">
        <v>489</v>
      </c>
      <c r="AA478">
        <v>511</v>
      </c>
      <c r="AB478">
        <v>522</v>
      </c>
      <c r="AC478">
        <v>524</v>
      </c>
      <c r="AD478">
        <v>522</v>
      </c>
      <c r="AE478">
        <v>522</v>
      </c>
      <c r="AF478">
        <v>526</v>
      </c>
      <c r="AG478">
        <v>532</v>
      </c>
      <c r="AH478">
        <v>534</v>
      </c>
      <c r="AI478">
        <v>531</v>
      </c>
      <c r="AJ478">
        <v>524</v>
      </c>
      <c r="AK478">
        <v>517</v>
      </c>
      <c r="AM478" s="31">
        <f t="array" aca="1" ref="AM478:AO478" ca="1">TRANSPOSE(MMULT(MINVERSE(MMULT(OFFSET(A$375,0,1,3,AM$376),TRANSPOSE(OFFSET(A$375,0,1,3,AM$376)))),MMULT(OFFSET(A$375,0,1,3,AM$376),TRANSPOSE(OFFSET(A478,0,1,1,AM$376)))))</f>
        <v>-97336.010330200195</v>
      </c>
      <c r="AN478" s="30">
        <f ca="1"/>
        <v>93.544961199164391</v>
      </c>
      <c r="AO478" s="29">
        <f ca="1"/>
        <v>-2.2357643862051191E-2</v>
      </c>
      <c r="AQ478" s="31">
        <f t="array" aca="1" ref="AQ478:AS478" ca="1">TRANSPOSE(MMULT(MINVERSE(MMULT(OFFSET(A$375,0,1+18,3,AM$376),TRANSPOSE(OFFSET(A$375,0,1+18,3,AM$376)))),MMULT(OFFSET(A$375,0,1+18,3,AM$376),TRANSPOSE(OFFSET(A478,0,1+18,1,AM$376)))))</f>
        <v>-90012.83903503418</v>
      </c>
      <c r="AR478" s="30">
        <f ca="1"/>
        <v>86.33906663954258</v>
      </c>
      <c r="AS478" s="29">
        <f ca="1"/>
        <v>-2.0579421972797718E-2</v>
      </c>
    </row>
    <row r="479" spans="1:45" x14ac:dyDescent="0.25">
      <c r="A479" t="s">
        <v>114</v>
      </c>
      <c r="B479" s="26">
        <v>1524</v>
      </c>
      <c r="C479" s="3">
        <v>1296</v>
      </c>
      <c r="D479" s="26">
        <v>1140</v>
      </c>
      <c r="E479" s="26">
        <v>1043</v>
      </c>
      <c r="F479" s="26">
        <v>1022</v>
      </c>
      <c r="G479" s="26">
        <v>1036</v>
      </c>
      <c r="H479" s="26">
        <v>1046</v>
      </c>
      <c r="I479" s="26">
        <v>1033</v>
      </c>
      <c r="J479" s="26">
        <v>990</v>
      </c>
      <c r="K479" s="26">
        <v>930</v>
      </c>
      <c r="L479" s="26">
        <v>884</v>
      </c>
      <c r="M479" s="26">
        <v>865</v>
      </c>
      <c r="N479" s="26">
        <v>864</v>
      </c>
      <c r="O479" s="26">
        <v>865</v>
      </c>
      <c r="P479" s="26">
        <v>854</v>
      </c>
      <c r="Q479" s="26">
        <v>830</v>
      </c>
      <c r="R479" s="26">
        <v>802</v>
      </c>
      <c r="S479" s="26">
        <v>780</v>
      </c>
      <c r="T479">
        <v>1616</v>
      </c>
      <c r="U479">
        <v>1375</v>
      </c>
      <c r="V479">
        <v>1210</v>
      </c>
      <c r="W479">
        <v>1107</v>
      </c>
      <c r="X479">
        <v>1085</v>
      </c>
      <c r="Y479">
        <v>1100</v>
      </c>
      <c r="Z479">
        <v>1110</v>
      </c>
      <c r="AA479">
        <v>1097</v>
      </c>
      <c r="AB479">
        <v>1051</v>
      </c>
      <c r="AC479">
        <v>987</v>
      </c>
      <c r="AD479">
        <v>939</v>
      </c>
      <c r="AE479">
        <v>918</v>
      </c>
      <c r="AF479">
        <v>918</v>
      </c>
      <c r="AG479">
        <v>919</v>
      </c>
      <c r="AH479">
        <v>907</v>
      </c>
      <c r="AI479">
        <v>882</v>
      </c>
      <c r="AJ479">
        <v>852</v>
      </c>
      <c r="AK479">
        <v>829</v>
      </c>
      <c r="AM479" s="31">
        <f t="array" aca="1" ref="AM479:AO479" ca="1">TRANSPOSE(MMULT(MINVERSE(MMULT(OFFSET(A$375,0,1,3,AM$376),TRANSPOSE(OFFSET(A$375,0,1,3,AM$376)))),MMULT(OFFSET(A$375,0,1,3,AM$376),TRANSPOSE(OFFSET(A479,0,1,1,AM$376)))))</f>
        <v>755669.84915161133</v>
      </c>
      <c r="AN479" s="30">
        <f ca="1"/>
        <v>-729.78196603059769</v>
      </c>
      <c r="AO479" s="29">
        <f ca="1"/>
        <v>0.1764036081294762</v>
      </c>
      <c r="AQ479" s="31">
        <f t="array" aca="1" ref="AQ479:AS479" ca="1">TRANSPOSE(MMULT(MINVERSE(MMULT(OFFSET(A$375,0,1+18,3,AM$376),TRANSPOSE(OFFSET(A$375,0,1+18,3,AM$376)))),MMULT(OFFSET(A$375,0,1+18,3,AM$376),TRANSPOSE(OFFSET(A479,0,1+18,1,AM$376)))))</f>
        <v>799256.92489624023</v>
      </c>
      <c r="AR479" s="30">
        <f ca="1"/>
        <v>-771.86338740587234</v>
      </c>
      <c r="AS479" s="29">
        <f ca="1"/>
        <v>0.18657343897211831</v>
      </c>
    </row>
    <row r="480" spans="1:45" x14ac:dyDescent="0.25">
      <c r="A480" t="s">
        <v>115</v>
      </c>
      <c r="B480" s="26">
        <v>115</v>
      </c>
      <c r="C480" s="3">
        <v>115</v>
      </c>
      <c r="D480" s="26">
        <v>112</v>
      </c>
      <c r="E480" s="26">
        <v>107</v>
      </c>
      <c r="F480" s="26">
        <v>99</v>
      </c>
      <c r="G480" s="26">
        <v>92</v>
      </c>
      <c r="H480" s="26">
        <v>86</v>
      </c>
      <c r="I480" s="26">
        <v>81</v>
      </c>
      <c r="J480" s="26">
        <v>77</v>
      </c>
      <c r="K480" s="26">
        <v>73</v>
      </c>
      <c r="L480" s="26">
        <v>68</v>
      </c>
      <c r="M480" s="26">
        <v>63</v>
      </c>
      <c r="N480" s="26">
        <v>58</v>
      </c>
      <c r="O480" s="26">
        <v>54</v>
      </c>
      <c r="P480" s="26">
        <v>50</v>
      </c>
      <c r="Q480" s="26">
        <v>46</v>
      </c>
      <c r="R480" s="26">
        <v>42</v>
      </c>
      <c r="S480" s="26">
        <v>38</v>
      </c>
      <c r="T480">
        <v>119</v>
      </c>
      <c r="U480">
        <v>119</v>
      </c>
      <c r="V480">
        <v>117</v>
      </c>
      <c r="W480">
        <v>111</v>
      </c>
      <c r="X480">
        <v>103</v>
      </c>
      <c r="Y480">
        <v>96</v>
      </c>
      <c r="Z480">
        <v>90</v>
      </c>
      <c r="AA480">
        <v>85</v>
      </c>
      <c r="AB480">
        <v>81</v>
      </c>
      <c r="AC480">
        <v>76</v>
      </c>
      <c r="AD480">
        <v>71</v>
      </c>
      <c r="AE480">
        <v>65</v>
      </c>
      <c r="AF480">
        <v>60</v>
      </c>
      <c r="AG480">
        <v>56</v>
      </c>
      <c r="AH480">
        <v>52</v>
      </c>
      <c r="AI480">
        <v>48</v>
      </c>
      <c r="AJ480">
        <v>44</v>
      </c>
      <c r="AK480">
        <v>40</v>
      </c>
      <c r="AM480" s="31">
        <f t="array" aca="1" ref="AM480:AO480" ca="1">TRANSPOSE(MMULT(MINVERSE(MMULT(OFFSET(A$375,0,1,3,AM$376),TRANSPOSE(OFFSET(A$375,0,1,3,AM$376)))),MMULT(OFFSET(A$375,0,1,3,AM$376),TRANSPOSE(OFFSET(A480,0,1,1,AM$376)))))</f>
        <v>3108.3847942352295</v>
      </c>
      <c r="AN480" s="30">
        <f ca="1"/>
        <v>-1.9263738077133894</v>
      </c>
      <c r="AO480" s="29">
        <f ca="1"/>
        <v>2.19780264160363E-4</v>
      </c>
      <c r="AQ480" s="31">
        <f t="array" aca="1" ref="AQ480:AS480" ca="1">TRANSPOSE(MMULT(MINVERSE(MMULT(OFFSET(A$375,0,1+18,3,AM$376),TRANSPOSE(OFFSET(A$375,0,1+18,3,AM$376)))),MMULT(OFFSET(A$375,0,1+18,3,AM$376),TRANSPOSE(OFFSET(A480,0,1+18,1,AM$376)))))</f>
        <v>-1910.3877601623535</v>
      </c>
      <c r="AR480" s="30">
        <f ca="1"/>
        <v>3.0221779607236385</v>
      </c>
      <c r="AS480" s="29">
        <f ca="1"/>
        <v>-9.9900103259642492E-4</v>
      </c>
    </row>
    <row r="481" spans="1:45" x14ac:dyDescent="0.25">
      <c r="A481" t="s">
        <v>116</v>
      </c>
      <c r="B481" s="26">
        <v>3037</v>
      </c>
      <c r="C481" s="3">
        <v>2628</v>
      </c>
      <c r="D481" s="26">
        <v>2328</v>
      </c>
      <c r="E481" s="26">
        <v>2144</v>
      </c>
      <c r="F481" s="26">
        <v>2066</v>
      </c>
      <c r="G481" s="26">
        <v>2048</v>
      </c>
      <c r="H481" s="26">
        <v>2034</v>
      </c>
      <c r="I481" s="26">
        <v>2003</v>
      </c>
      <c r="J481" s="26">
        <v>1930</v>
      </c>
      <c r="K481" s="26">
        <v>1826</v>
      </c>
      <c r="L481" s="26">
        <v>1738</v>
      </c>
      <c r="M481" s="26">
        <v>1690</v>
      </c>
      <c r="N481" s="26">
        <v>1674</v>
      </c>
      <c r="O481" s="26">
        <v>1661</v>
      </c>
      <c r="P481" s="26">
        <v>1632</v>
      </c>
      <c r="Q481" s="26">
        <v>1584</v>
      </c>
      <c r="R481" s="26">
        <v>1528</v>
      </c>
      <c r="S481" s="26">
        <v>1479</v>
      </c>
      <c r="T481">
        <v>3203</v>
      </c>
      <c r="U481">
        <v>2773</v>
      </c>
      <c r="V481">
        <v>2457</v>
      </c>
      <c r="W481">
        <v>2263</v>
      </c>
      <c r="X481">
        <v>2180</v>
      </c>
      <c r="Y481">
        <v>2161</v>
      </c>
      <c r="Z481">
        <v>2147</v>
      </c>
      <c r="AA481">
        <v>2114</v>
      </c>
      <c r="AB481">
        <v>2037</v>
      </c>
      <c r="AC481">
        <v>1927</v>
      </c>
      <c r="AD481">
        <v>1834</v>
      </c>
      <c r="AE481">
        <v>1784</v>
      </c>
      <c r="AF481">
        <v>1766</v>
      </c>
      <c r="AG481">
        <v>1752</v>
      </c>
      <c r="AH481">
        <v>1723</v>
      </c>
      <c r="AI481">
        <v>1672</v>
      </c>
      <c r="AJ481">
        <v>1612</v>
      </c>
      <c r="AK481">
        <v>1561</v>
      </c>
      <c r="AM481" s="31">
        <f t="array" aca="1" ref="AM481:AO481" ca="1">TRANSPOSE(MMULT(MINVERSE(MMULT(OFFSET(A$375,0,1,3,AM$376),TRANSPOSE(OFFSET(A$375,0,1,3,AM$376)))),MMULT(OFFSET(A$375,0,1,3,AM$376),TRANSPOSE(OFFSET(A481,0,1,1,AM$376)))))</f>
        <v>1570051.4134521484</v>
      </c>
      <c r="AN481" s="30">
        <f ca="1"/>
        <v>-1515.4549447894096</v>
      </c>
      <c r="AO481" s="29">
        <f ca="1"/>
        <v>0.36609393045364413</v>
      </c>
      <c r="AQ481" s="31">
        <f t="array" aca="1" ref="AQ481:AS481" ca="1">TRANSPOSE(MMULT(MINVERSE(MMULT(OFFSET(A$375,0,1+18,3,AM$376),TRANSPOSE(OFFSET(A$375,0,1+18,3,AM$376)))),MMULT(OFFSET(A$375,0,1+18,3,AM$376),TRANSPOSE(OFFSET(A481,0,1+18,1,AM$376)))))</f>
        <v>1651647.5804443359</v>
      </c>
      <c r="AR481" s="30">
        <f ca="1"/>
        <v>-1594.1591457128525</v>
      </c>
      <c r="AS481" s="29">
        <f ca="1"/>
        <v>0.38509493073797785</v>
      </c>
    </row>
    <row r="482" spans="1:45" x14ac:dyDescent="0.25">
      <c r="A482" t="s">
        <v>117</v>
      </c>
      <c r="B482" s="26">
        <v>689</v>
      </c>
      <c r="C482" s="3">
        <v>566</v>
      </c>
      <c r="D482" s="26">
        <v>473</v>
      </c>
      <c r="E482" s="26">
        <v>464</v>
      </c>
      <c r="F482" s="26">
        <v>467</v>
      </c>
      <c r="G482" s="26">
        <v>473</v>
      </c>
      <c r="H482" s="26">
        <v>468</v>
      </c>
      <c r="I482" s="26">
        <v>450</v>
      </c>
      <c r="J482" s="26">
        <v>426</v>
      </c>
      <c r="K482" s="26">
        <v>410</v>
      </c>
      <c r="L482" s="26">
        <v>401</v>
      </c>
      <c r="M482" s="26">
        <v>394</v>
      </c>
      <c r="N482" s="26">
        <v>383</v>
      </c>
      <c r="O482" s="26">
        <v>369</v>
      </c>
      <c r="P482" s="26">
        <v>354</v>
      </c>
      <c r="Q482" s="26">
        <v>340</v>
      </c>
      <c r="R482" s="26">
        <v>329</v>
      </c>
      <c r="S482" s="26">
        <v>322</v>
      </c>
      <c r="T482">
        <v>704</v>
      </c>
      <c r="U482">
        <v>588</v>
      </c>
      <c r="V482">
        <v>501</v>
      </c>
      <c r="W482">
        <v>490</v>
      </c>
      <c r="X482">
        <v>492</v>
      </c>
      <c r="Y482">
        <v>498</v>
      </c>
      <c r="Z482">
        <v>492</v>
      </c>
      <c r="AA482">
        <v>473</v>
      </c>
      <c r="AB482">
        <v>449</v>
      </c>
      <c r="AC482">
        <v>431</v>
      </c>
      <c r="AD482">
        <v>423</v>
      </c>
      <c r="AE482">
        <v>415</v>
      </c>
      <c r="AF482">
        <v>404</v>
      </c>
      <c r="AG482">
        <v>389</v>
      </c>
      <c r="AH482">
        <v>373</v>
      </c>
      <c r="AI482">
        <v>358</v>
      </c>
      <c r="AJ482">
        <v>347</v>
      </c>
      <c r="AK482">
        <v>339</v>
      </c>
      <c r="AM482" s="31">
        <f t="array" aca="1" ref="AM482:AO482" ca="1">TRANSPOSE(MMULT(MINVERSE(MMULT(OFFSET(A$375,0,1,3,AM$376),TRANSPOSE(OFFSET(A$375,0,1,3,AM$376)))),MMULT(OFFSET(A$375,0,1,3,AM$376),TRANSPOSE(OFFSET(A482,0,1,1,AM$376)))))</f>
        <v>345397.65077209473</v>
      </c>
      <c r="AN482" s="30">
        <f ca="1"/>
        <v>-333.79612582921982</v>
      </c>
      <c r="AO482" s="29">
        <f ca="1"/>
        <v>8.073926610086346E-2</v>
      </c>
      <c r="AQ482" s="31">
        <f t="array" aca="1" ref="AQ482:AS482" ca="1">TRANSPOSE(MMULT(MINVERSE(MMULT(OFFSET(A$375,0,1+18,3,AM$376),TRANSPOSE(OFFSET(A$375,0,1+18,3,AM$376)))),MMULT(OFFSET(A$375,0,1+18,3,AM$376),TRANSPOSE(OFFSET(A482,0,1+18,1,AM$376)))))</f>
        <v>319551.39533996582</v>
      </c>
      <c r="AR482" s="30">
        <f ca="1"/>
        <v>-308.47884145379066</v>
      </c>
      <c r="AS482" s="29">
        <f ca="1"/>
        <v>7.4545459505316103E-2</v>
      </c>
    </row>
    <row r="483" spans="1:45" x14ac:dyDescent="0.25">
      <c r="A483" t="s">
        <v>118</v>
      </c>
      <c r="B483" s="26">
        <v>986</v>
      </c>
      <c r="C483" s="3">
        <v>947</v>
      </c>
      <c r="D483" s="26">
        <v>928</v>
      </c>
      <c r="E483" s="26">
        <v>828</v>
      </c>
      <c r="F483" s="26">
        <v>782</v>
      </c>
      <c r="G483" s="26">
        <v>812</v>
      </c>
      <c r="H483" s="26">
        <v>870</v>
      </c>
      <c r="I483" s="26">
        <v>901</v>
      </c>
      <c r="J483" s="26">
        <v>888</v>
      </c>
      <c r="K483" s="26">
        <v>851</v>
      </c>
      <c r="L483" s="26">
        <v>820</v>
      </c>
      <c r="M483" s="26">
        <v>811</v>
      </c>
      <c r="N483" s="26">
        <v>813</v>
      </c>
      <c r="O483" s="26">
        <v>812</v>
      </c>
      <c r="P483" s="26">
        <v>799</v>
      </c>
      <c r="Q483" s="26">
        <v>776</v>
      </c>
      <c r="R483" s="26">
        <v>751</v>
      </c>
      <c r="S483" s="26">
        <v>732</v>
      </c>
      <c r="T483">
        <v>1037</v>
      </c>
      <c r="U483">
        <v>1001</v>
      </c>
      <c r="V483">
        <v>989</v>
      </c>
      <c r="W483">
        <v>876</v>
      </c>
      <c r="X483">
        <v>828</v>
      </c>
      <c r="Y483">
        <v>860</v>
      </c>
      <c r="Z483">
        <v>922</v>
      </c>
      <c r="AA483">
        <v>955</v>
      </c>
      <c r="AB483">
        <v>941</v>
      </c>
      <c r="AC483">
        <v>902</v>
      </c>
      <c r="AD483">
        <v>870</v>
      </c>
      <c r="AE483">
        <v>860</v>
      </c>
      <c r="AF483">
        <v>863</v>
      </c>
      <c r="AG483">
        <v>862</v>
      </c>
      <c r="AH483">
        <v>847</v>
      </c>
      <c r="AI483">
        <v>823</v>
      </c>
      <c r="AJ483">
        <v>796</v>
      </c>
      <c r="AK483">
        <v>777</v>
      </c>
      <c r="AM483" s="31">
        <f t="array" aca="1" ref="AM483:AO483" ca="1">TRANSPOSE(MMULT(MINVERSE(MMULT(OFFSET(A$375,0,1,3,AM$376),TRANSPOSE(OFFSET(A$375,0,1,3,AM$376)))),MMULT(OFFSET(A$375,0,1,3,AM$376),TRANSPOSE(OFFSET(A483,0,1,1,AM$376)))))</f>
        <v>244485.76705932617</v>
      </c>
      <c r="AN483" s="30">
        <f ca="1"/>
        <v>-236.32409143447876</v>
      </c>
      <c r="AO483" s="29">
        <f ca="1"/>
        <v>5.7302701105072629E-2</v>
      </c>
      <c r="AQ483" s="31">
        <f t="array" aca="1" ref="AQ483:AS483" ca="1">TRANSPOSE(MMULT(MINVERSE(MMULT(OFFSET(A$375,0,1+18,3,AM$376),TRANSPOSE(OFFSET(A$375,0,1+18,3,AM$376)))),MMULT(OFFSET(A$375,0,1+18,3,AM$376),TRANSPOSE(OFFSET(A483,0,1+18,1,AM$376)))))</f>
        <v>247815.3466796875</v>
      </c>
      <c r="AR483" s="30">
        <f ca="1"/>
        <v>-239.47993582487106</v>
      </c>
      <c r="AS483" s="29">
        <f ca="1"/>
        <v>5.8061941919731908E-2</v>
      </c>
    </row>
    <row r="484" spans="1:45" x14ac:dyDescent="0.25">
      <c r="A484" t="s">
        <v>119</v>
      </c>
      <c r="B484" s="26">
        <v>3511</v>
      </c>
      <c r="C484" s="3">
        <v>3461</v>
      </c>
      <c r="D484" s="26">
        <v>3461</v>
      </c>
      <c r="E484" s="26">
        <v>3695</v>
      </c>
      <c r="F484" s="26">
        <v>3917</v>
      </c>
      <c r="G484" s="26">
        <v>4083</v>
      </c>
      <c r="H484" s="26">
        <v>4147</v>
      </c>
      <c r="I484" s="26">
        <v>4169</v>
      </c>
      <c r="J484" s="26">
        <v>4183</v>
      </c>
      <c r="K484" s="26">
        <v>4206</v>
      </c>
      <c r="L484" s="26">
        <v>4204</v>
      </c>
      <c r="M484" s="26">
        <v>4173</v>
      </c>
      <c r="N484" s="26">
        <v>4099</v>
      </c>
      <c r="O484" s="26">
        <v>4009</v>
      </c>
      <c r="P484" s="26">
        <v>3916</v>
      </c>
      <c r="Q484" s="26">
        <v>3823</v>
      </c>
      <c r="R484" s="26">
        <v>3736</v>
      </c>
      <c r="S484" s="26">
        <v>3646</v>
      </c>
      <c r="T484">
        <v>3535</v>
      </c>
      <c r="U484">
        <v>3508</v>
      </c>
      <c r="V484">
        <v>3527</v>
      </c>
      <c r="W484">
        <v>3764</v>
      </c>
      <c r="X484">
        <v>3989</v>
      </c>
      <c r="Y484">
        <v>4157</v>
      </c>
      <c r="Z484">
        <v>4222</v>
      </c>
      <c r="AA484">
        <v>4246</v>
      </c>
      <c r="AB484">
        <v>4262</v>
      </c>
      <c r="AC484">
        <v>4289</v>
      </c>
      <c r="AD484">
        <v>4291</v>
      </c>
      <c r="AE484">
        <v>4263</v>
      </c>
      <c r="AF484">
        <v>4193</v>
      </c>
      <c r="AG484">
        <v>4104</v>
      </c>
      <c r="AH484">
        <v>4013</v>
      </c>
      <c r="AI484">
        <v>3920</v>
      </c>
      <c r="AJ484">
        <v>3834</v>
      </c>
      <c r="AK484">
        <v>3744</v>
      </c>
      <c r="AM484" s="31">
        <f t="array" aca="1" ref="AM484:AO484" ca="1">TRANSPOSE(MMULT(MINVERSE(MMULT(OFFSET(A$375,0,1,3,AM$376),TRANSPOSE(OFFSET(A$375,0,1,3,AM$376)))),MMULT(OFFSET(A$375,0,1,3,AM$376),TRANSPOSE(OFFSET(A484,0,1,1,AM$376)))))</f>
        <v>-1620551.7579345703</v>
      </c>
      <c r="AN484" s="30">
        <f ca="1"/>
        <v>1575.4637392759323</v>
      </c>
      <c r="AO484" s="29">
        <f ca="1"/>
        <v>-0.38191810707212426</v>
      </c>
      <c r="AQ484" s="31">
        <f t="array" aca="1" ref="AQ484:AS484" ca="1">TRANSPOSE(MMULT(MINVERSE(MMULT(OFFSET(A$375,0,1+18,3,AM$376),TRANSPOSE(OFFSET(A$375,0,1+18,3,AM$376)))),MMULT(OFFSET(A$375,0,1+18,3,AM$376),TRANSPOSE(OFFSET(A484,0,1+18,1,AM$376)))))</f>
        <v>-1695250.7048339844</v>
      </c>
      <c r="AR484" s="30">
        <f ca="1"/>
        <v>1647.7404671907425</v>
      </c>
      <c r="AS484" s="29">
        <f ca="1"/>
        <v>-0.39938064568559639</v>
      </c>
    </row>
    <row r="485" spans="1:45" x14ac:dyDescent="0.25">
      <c r="A485" t="s">
        <v>120</v>
      </c>
      <c r="B485" s="26">
        <v>7</v>
      </c>
      <c r="C485" s="3">
        <v>7</v>
      </c>
      <c r="D485" s="26">
        <v>7</v>
      </c>
      <c r="E485" s="26">
        <v>7</v>
      </c>
      <c r="F485" s="26">
        <v>7</v>
      </c>
      <c r="G485" s="26">
        <v>7</v>
      </c>
      <c r="H485" s="26">
        <v>8</v>
      </c>
      <c r="I485" s="26">
        <v>8</v>
      </c>
      <c r="J485" s="26">
        <v>8</v>
      </c>
      <c r="K485" s="26">
        <v>8</v>
      </c>
      <c r="L485" s="26">
        <v>8</v>
      </c>
      <c r="M485" s="26">
        <v>8</v>
      </c>
      <c r="N485" s="26">
        <v>8</v>
      </c>
      <c r="O485" s="26">
        <v>8</v>
      </c>
      <c r="P485" s="26">
        <v>8</v>
      </c>
      <c r="Q485" s="26">
        <v>8</v>
      </c>
      <c r="R485" s="26">
        <v>8</v>
      </c>
      <c r="S485" s="26">
        <v>8</v>
      </c>
      <c r="T485">
        <v>6</v>
      </c>
      <c r="U485">
        <v>7</v>
      </c>
      <c r="V485">
        <v>8</v>
      </c>
      <c r="W485">
        <v>8</v>
      </c>
      <c r="X485">
        <v>8</v>
      </c>
      <c r="Y485">
        <v>8</v>
      </c>
      <c r="Z485">
        <v>8</v>
      </c>
      <c r="AA485">
        <v>8</v>
      </c>
      <c r="AB485">
        <v>9</v>
      </c>
      <c r="AC485">
        <v>9</v>
      </c>
      <c r="AD485">
        <v>9</v>
      </c>
      <c r="AE485">
        <v>8</v>
      </c>
      <c r="AF485">
        <v>8</v>
      </c>
      <c r="AG485">
        <v>9</v>
      </c>
      <c r="AH485">
        <v>9</v>
      </c>
      <c r="AI485">
        <v>9</v>
      </c>
      <c r="AJ485">
        <v>8</v>
      </c>
      <c r="AK485">
        <v>8</v>
      </c>
      <c r="AM485" s="31">
        <f t="array" aca="1" ref="AM485:AO485" ca="1">TRANSPOSE(MMULT(MINVERSE(MMULT(OFFSET(A$375,0,1,3,AM$376),TRANSPOSE(OFFSET(A$375,0,1,3,AM$376)))),MMULT(OFFSET(A$375,0,1,3,AM$376),TRANSPOSE(OFFSET(A485,0,1,1,AM$376)))))</f>
        <v>-624.50353717803955</v>
      </c>
      <c r="AN485" s="30">
        <f ca="1"/>
        <v>0.59510493441484869</v>
      </c>
      <c r="AO485" s="29">
        <f ca="1"/>
        <v>-1.398601494884133E-4</v>
      </c>
      <c r="AQ485" s="31">
        <f t="array" aca="1" ref="AQ485:AS485" ca="1">TRANSPOSE(MMULT(MINVERSE(MMULT(OFFSET(A$375,0,1+18,3,AM$376),TRANSPOSE(OFFSET(A$375,0,1+18,3,AM$376)))),MMULT(OFFSET(A$375,0,1+18,3,AM$376),TRANSPOSE(OFFSET(A485,0,1+18,1,AM$376)))))</f>
        <v>-5731.8255479335785</v>
      </c>
      <c r="AR485" s="30">
        <f ca="1"/>
        <v>5.5854149495717138</v>
      </c>
      <c r="AS485" s="29">
        <f ca="1"/>
        <v>-1.3586414477231301E-3</v>
      </c>
    </row>
    <row r="486" spans="1:45" x14ac:dyDescent="0.25">
      <c r="A486" t="s">
        <v>121</v>
      </c>
      <c r="B486" s="26">
        <v>167</v>
      </c>
      <c r="C486" s="3">
        <v>148</v>
      </c>
      <c r="D486" s="26">
        <v>142</v>
      </c>
      <c r="E486" s="26">
        <v>123</v>
      </c>
      <c r="F486" s="26">
        <v>126</v>
      </c>
      <c r="G486" s="26">
        <v>139</v>
      </c>
      <c r="H486" s="26">
        <v>151</v>
      </c>
      <c r="I486" s="26">
        <v>156</v>
      </c>
      <c r="J486" s="26">
        <v>152</v>
      </c>
      <c r="K486" s="26">
        <v>145</v>
      </c>
      <c r="L486" s="26">
        <v>143</v>
      </c>
      <c r="M486" s="26">
        <v>148</v>
      </c>
      <c r="N486" s="26">
        <v>155</v>
      </c>
      <c r="O486" s="26">
        <v>158</v>
      </c>
      <c r="P486" s="26">
        <v>157</v>
      </c>
      <c r="Q486" s="26">
        <v>155</v>
      </c>
      <c r="R486" s="26">
        <v>154</v>
      </c>
      <c r="S486" s="26">
        <v>156</v>
      </c>
      <c r="T486">
        <v>211</v>
      </c>
      <c r="U486">
        <v>171</v>
      </c>
      <c r="V486">
        <v>149</v>
      </c>
      <c r="W486">
        <v>128</v>
      </c>
      <c r="X486">
        <v>131</v>
      </c>
      <c r="Y486">
        <v>145</v>
      </c>
      <c r="Z486">
        <v>158</v>
      </c>
      <c r="AA486">
        <v>163</v>
      </c>
      <c r="AB486">
        <v>158</v>
      </c>
      <c r="AC486">
        <v>151</v>
      </c>
      <c r="AD486">
        <v>150</v>
      </c>
      <c r="AE486">
        <v>155</v>
      </c>
      <c r="AF486">
        <v>161</v>
      </c>
      <c r="AG486">
        <v>165</v>
      </c>
      <c r="AH486">
        <v>164</v>
      </c>
      <c r="AI486">
        <v>162</v>
      </c>
      <c r="AJ486">
        <v>161</v>
      </c>
      <c r="AK486">
        <v>162</v>
      </c>
      <c r="AM486" s="31">
        <f t="array" aca="1" ref="AM486:AO486" ca="1">TRANSPOSE(MMULT(MINVERSE(MMULT(OFFSET(A$375,0,1,3,AM$376),TRANSPOSE(OFFSET(A$375,0,1,3,AM$376)))),MMULT(OFFSET(A$375,0,1,3,AM$376),TRANSPOSE(OFFSET(A486,0,1,1,AM$376)))))</f>
        <v>70260.715847015381</v>
      </c>
      <c r="AN486" s="30">
        <f ca="1"/>
        <v>-68.651453021913767</v>
      </c>
      <c r="AO486" s="29">
        <f ca="1"/>
        <v>1.6803197896479105E-2</v>
      </c>
      <c r="AQ486" s="31">
        <f t="array" aca="1" ref="AQ486:AS486" ca="1">TRANSPOSE(MMULT(MINVERSE(MMULT(OFFSET(A$375,0,1+18,3,AM$376),TRANSPOSE(OFFSET(A$375,0,1+18,3,AM$376)))),MMULT(OFFSET(A$375,0,1+18,3,AM$376),TRANSPOSE(OFFSET(A486,0,1+18,1,AM$376)))))</f>
        <v>156672.10208892822</v>
      </c>
      <c r="AR486" s="30">
        <f ca="1"/>
        <v>-152.8262836933136</v>
      </c>
      <c r="AS486" s="29">
        <f ca="1"/>
        <v>3.7302699739484524E-2</v>
      </c>
    </row>
    <row r="487" spans="1:45" x14ac:dyDescent="0.25">
      <c r="A487" t="s">
        <v>122</v>
      </c>
      <c r="B487" s="26">
        <v>384</v>
      </c>
      <c r="C487" s="3">
        <v>375</v>
      </c>
      <c r="D487" s="26">
        <v>369</v>
      </c>
      <c r="E487" s="26">
        <v>348</v>
      </c>
      <c r="F487" s="26">
        <v>336</v>
      </c>
      <c r="G487" s="26">
        <v>347</v>
      </c>
      <c r="H487" s="26">
        <v>367</v>
      </c>
      <c r="I487" s="26">
        <v>376</v>
      </c>
      <c r="J487" s="26">
        <v>372</v>
      </c>
      <c r="K487" s="26">
        <v>362</v>
      </c>
      <c r="L487" s="26">
        <v>352</v>
      </c>
      <c r="M487" s="26">
        <v>348</v>
      </c>
      <c r="N487" s="26">
        <v>347</v>
      </c>
      <c r="O487" s="26">
        <v>343</v>
      </c>
      <c r="P487" s="26">
        <v>335</v>
      </c>
      <c r="Q487" s="26">
        <v>324</v>
      </c>
      <c r="R487" s="26">
        <v>314</v>
      </c>
      <c r="S487" s="26">
        <v>305</v>
      </c>
      <c r="T487">
        <v>402</v>
      </c>
      <c r="U487">
        <v>394</v>
      </c>
      <c r="V487">
        <v>388</v>
      </c>
      <c r="W487">
        <v>367</v>
      </c>
      <c r="X487">
        <v>354</v>
      </c>
      <c r="Y487">
        <v>366</v>
      </c>
      <c r="Z487">
        <v>387</v>
      </c>
      <c r="AA487">
        <v>397</v>
      </c>
      <c r="AB487">
        <v>393</v>
      </c>
      <c r="AC487">
        <v>382</v>
      </c>
      <c r="AD487">
        <v>372</v>
      </c>
      <c r="AE487">
        <v>368</v>
      </c>
      <c r="AF487">
        <v>367</v>
      </c>
      <c r="AG487">
        <v>363</v>
      </c>
      <c r="AH487">
        <v>354</v>
      </c>
      <c r="AI487">
        <v>343</v>
      </c>
      <c r="AJ487">
        <v>332</v>
      </c>
      <c r="AK487">
        <v>323</v>
      </c>
      <c r="AM487" s="31">
        <f t="array" aca="1" ref="AM487:AO487" ca="1">TRANSPOSE(MMULT(MINVERSE(MMULT(OFFSET(A$375,0,1,3,AM$376),TRANSPOSE(OFFSET(A$375,0,1,3,AM$376)))),MMULT(OFFSET(A$375,0,1,3,AM$376),TRANSPOSE(OFFSET(A487,0,1,1,AM$376)))))</f>
        <v>26894.442276000977</v>
      </c>
      <c r="AN487" s="30">
        <f ca="1"/>
        <v>-25.642559140920639</v>
      </c>
      <c r="AO487" s="29">
        <f ca="1"/>
        <v>6.1938066119182622E-3</v>
      </c>
      <c r="AQ487" s="31">
        <f t="array" aca="1" ref="AQ487:AS487" ca="1">TRANSPOSE(MMULT(MINVERSE(MMULT(OFFSET(A$375,0,1+18,3,AM$376),TRANSPOSE(OFFSET(A$375,0,1+18,3,AM$376)))),MMULT(OFFSET(A$375,0,1+18,3,AM$376),TRANSPOSE(OFFSET(A487,0,1+18,1,AM$376)))))</f>
        <v>23332.970504760742</v>
      </c>
      <c r="AR487" s="30">
        <f ca="1"/>
        <v>-22.175226256251335</v>
      </c>
      <c r="AS487" s="29">
        <f ca="1"/>
        <v>5.3546457165793981E-3</v>
      </c>
    </row>
    <row r="488" spans="1:45" x14ac:dyDescent="0.25">
      <c r="A488" t="s">
        <v>123</v>
      </c>
      <c r="B488" s="26">
        <v>363</v>
      </c>
      <c r="C488" s="3">
        <v>378</v>
      </c>
      <c r="D488" s="26">
        <v>386</v>
      </c>
      <c r="E488" s="26">
        <v>376</v>
      </c>
      <c r="F488" s="26">
        <v>362</v>
      </c>
      <c r="G488" s="26">
        <v>349</v>
      </c>
      <c r="H488" s="26">
        <v>337</v>
      </c>
      <c r="I488" s="26">
        <v>325</v>
      </c>
      <c r="J488" s="26">
        <v>310</v>
      </c>
      <c r="K488" s="26">
        <v>294</v>
      </c>
      <c r="L488" s="26">
        <v>280</v>
      </c>
      <c r="M488" s="26">
        <v>266</v>
      </c>
      <c r="N488" s="26">
        <v>254</v>
      </c>
      <c r="O488" s="26">
        <v>242</v>
      </c>
      <c r="P488" s="26">
        <v>230</v>
      </c>
      <c r="Q488" s="26">
        <v>219</v>
      </c>
      <c r="R488" s="26">
        <v>208</v>
      </c>
      <c r="S488" s="26">
        <v>198</v>
      </c>
      <c r="T488">
        <v>375</v>
      </c>
      <c r="U488">
        <v>392</v>
      </c>
      <c r="V488">
        <v>401</v>
      </c>
      <c r="W488">
        <v>391</v>
      </c>
      <c r="X488">
        <v>377</v>
      </c>
      <c r="Y488">
        <v>363</v>
      </c>
      <c r="Z488">
        <v>351</v>
      </c>
      <c r="AA488">
        <v>339</v>
      </c>
      <c r="AB488">
        <v>324</v>
      </c>
      <c r="AC488">
        <v>308</v>
      </c>
      <c r="AD488">
        <v>293</v>
      </c>
      <c r="AE488">
        <v>279</v>
      </c>
      <c r="AF488">
        <v>266</v>
      </c>
      <c r="AG488">
        <v>254</v>
      </c>
      <c r="AH488">
        <v>241</v>
      </c>
      <c r="AI488">
        <v>229</v>
      </c>
      <c r="AJ488">
        <v>218</v>
      </c>
      <c r="AK488">
        <v>208</v>
      </c>
      <c r="AM488" s="31">
        <f t="array" aca="1" ref="AM488:AO488" ca="1">TRANSPOSE(MMULT(MINVERSE(MMULT(OFFSET(A$375,0,1,3,AM$376),TRANSPOSE(OFFSET(A$375,0,1,3,AM$376)))),MMULT(OFFSET(A$375,0,1,3,AM$376),TRANSPOSE(OFFSET(A488,0,1,1,AM$376)))))</f>
        <v>-125487.22700500488</v>
      </c>
      <c r="AN488" s="30">
        <f ca="1"/>
        <v>125.26953849941492</v>
      </c>
      <c r="AO488" s="29">
        <f ca="1"/>
        <v>-3.1168833131232532E-2</v>
      </c>
      <c r="AQ488" s="31">
        <f t="array" aca="1" ref="AQ488:AS488" ca="1">TRANSPOSE(MMULT(MINVERSE(MMULT(OFFSET(A$375,0,1+18,3,AM$376),TRANSPOSE(OFFSET(A$375,0,1+18,3,AM$376)))),MMULT(OFFSET(A$375,0,1+18,3,AM$376),TRANSPOSE(OFFSET(A488,0,1+18,1,AM$376)))))</f>
        <v>-134957.70215606689</v>
      </c>
      <c r="AR488" s="30">
        <f ca="1"/>
        <v>134.56564299017191</v>
      </c>
      <c r="AS488" s="29">
        <f ca="1"/>
        <v>-3.3446555557020474E-2</v>
      </c>
    </row>
    <row r="489" spans="1:45" x14ac:dyDescent="0.25">
      <c r="A489" t="s">
        <v>124</v>
      </c>
      <c r="B489" s="26">
        <v>36</v>
      </c>
      <c r="C489" s="3">
        <v>45</v>
      </c>
      <c r="D489" s="26">
        <v>54</v>
      </c>
      <c r="E489" s="26">
        <v>42</v>
      </c>
      <c r="F489" s="26">
        <v>37</v>
      </c>
      <c r="G489" s="26">
        <v>33</v>
      </c>
      <c r="H489" s="26">
        <v>34</v>
      </c>
      <c r="I489" s="26">
        <v>37</v>
      </c>
      <c r="J489" s="26">
        <v>38</v>
      </c>
      <c r="K489" s="26">
        <v>37</v>
      </c>
      <c r="L489" s="26">
        <v>33</v>
      </c>
      <c r="M489" s="26">
        <v>30</v>
      </c>
      <c r="N489" s="26">
        <v>29</v>
      </c>
      <c r="O489" s="26">
        <v>29</v>
      </c>
      <c r="P489" s="26">
        <v>30</v>
      </c>
      <c r="Q489" s="26">
        <v>30</v>
      </c>
      <c r="R489" s="26">
        <v>28</v>
      </c>
      <c r="S489" s="26">
        <v>26</v>
      </c>
      <c r="T489">
        <v>39</v>
      </c>
      <c r="U489">
        <v>49</v>
      </c>
      <c r="V489">
        <v>59</v>
      </c>
      <c r="W489">
        <v>45</v>
      </c>
      <c r="X489">
        <v>39</v>
      </c>
      <c r="Y489">
        <v>35</v>
      </c>
      <c r="Z489">
        <v>36</v>
      </c>
      <c r="AA489">
        <v>39</v>
      </c>
      <c r="AB489">
        <v>40</v>
      </c>
      <c r="AC489">
        <v>39</v>
      </c>
      <c r="AD489">
        <v>35</v>
      </c>
      <c r="AE489">
        <v>32</v>
      </c>
      <c r="AF489">
        <v>31</v>
      </c>
      <c r="AG489">
        <v>31</v>
      </c>
      <c r="AH489">
        <v>32</v>
      </c>
      <c r="AI489">
        <v>31</v>
      </c>
      <c r="AJ489">
        <v>30</v>
      </c>
      <c r="AK489">
        <v>28</v>
      </c>
      <c r="AM489" s="31">
        <f t="array" aca="1" ref="AM489:AO489" ca="1">TRANSPOSE(MMULT(MINVERSE(MMULT(OFFSET(A$375,0,1,3,AM$376),TRANSPOSE(OFFSET(A$375,0,1,3,AM$376)))),MMULT(OFFSET(A$375,0,1,3,AM$376),TRANSPOSE(OFFSET(A489,0,1,1,AM$376)))))</f>
        <v>-8012.8646631240845</v>
      </c>
      <c r="AN489" s="30">
        <f ca="1"/>
        <v>8.1044960180297494</v>
      </c>
      <c r="AO489" s="29">
        <f ca="1"/>
        <v>-2.037962163285556E-3</v>
      </c>
      <c r="AQ489" s="31">
        <f t="array" aca="1" ref="AQ489:AS489" ca="1">TRANSPOSE(MMULT(MINVERSE(MMULT(OFFSET(A$375,0,1+18,3,AM$376),TRANSPOSE(OFFSET(A$375,0,1+18,3,AM$376)))),MMULT(OFFSET(A$375,0,1+18,3,AM$376),TRANSPOSE(OFFSET(A489,0,1+18,1,AM$376)))))</f>
        <v>-4180.913366317749</v>
      </c>
      <c r="AR489" s="30">
        <f ca="1"/>
        <v>4.3931071646511555</v>
      </c>
      <c r="AS489" s="29">
        <f ca="1"/>
        <v>-1.1388612049358926E-3</v>
      </c>
    </row>
    <row r="490" spans="1:45" x14ac:dyDescent="0.25">
      <c r="A490" t="s">
        <v>125</v>
      </c>
      <c r="B490" s="26">
        <v>337</v>
      </c>
      <c r="C490" s="3">
        <v>279</v>
      </c>
      <c r="D490" s="26">
        <v>230</v>
      </c>
      <c r="E490" s="26">
        <v>217</v>
      </c>
      <c r="F490" s="26">
        <v>204</v>
      </c>
      <c r="G490" s="26">
        <v>189</v>
      </c>
      <c r="H490" s="26">
        <v>175</v>
      </c>
      <c r="I490" s="26">
        <v>169</v>
      </c>
      <c r="J490" s="26">
        <v>168</v>
      </c>
      <c r="K490" s="26">
        <v>168</v>
      </c>
      <c r="L490" s="26">
        <v>164</v>
      </c>
      <c r="M490" s="26">
        <v>156</v>
      </c>
      <c r="N490" s="26">
        <v>147</v>
      </c>
      <c r="O490" s="26">
        <v>140</v>
      </c>
      <c r="P490" s="26">
        <v>137</v>
      </c>
      <c r="Q490" s="26">
        <v>135</v>
      </c>
      <c r="R490" s="26">
        <v>132</v>
      </c>
      <c r="S490" s="26">
        <v>127</v>
      </c>
      <c r="T490">
        <v>387</v>
      </c>
      <c r="U490">
        <v>307</v>
      </c>
      <c r="V490">
        <v>242</v>
      </c>
      <c r="W490">
        <v>226</v>
      </c>
      <c r="X490">
        <v>214</v>
      </c>
      <c r="Y490">
        <v>199</v>
      </c>
      <c r="Z490">
        <v>184</v>
      </c>
      <c r="AA490">
        <v>177</v>
      </c>
      <c r="AB490">
        <v>176</v>
      </c>
      <c r="AC490">
        <v>176</v>
      </c>
      <c r="AD490">
        <v>172</v>
      </c>
      <c r="AE490">
        <v>164</v>
      </c>
      <c r="AF490">
        <v>154</v>
      </c>
      <c r="AG490">
        <v>148</v>
      </c>
      <c r="AH490">
        <v>144</v>
      </c>
      <c r="AI490">
        <v>142</v>
      </c>
      <c r="AJ490">
        <v>138</v>
      </c>
      <c r="AK490">
        <v>133</v>
      </c>
      <c r="AM490" s="31">
        <f t="array" aca="1" ref="AM490:AO490" ca="1">TRANSPOSE(MMULT(MINVERSE(MMULT(OFFSET(A$375,0,1,3,AM$376),TRANSPOSE(OFFSET(A$375,0,1,3,AM$376)))),MMULT(OFFSET(A$375,0,1,3,AM$376),TRANSPOSE(OFFSET(A490,0,1,1,AM$376)))))</f>
        <v>295359.9732131958</v>
      </c>
      <c r="AN490" s="30">
        <f ca="1"/>
        <v>-286.20721156150103</v>
      </c>
      <c r="AO490" s="29">
        <f ca="1"/>
        <v>6.9370633957078098E-2</v>
      </c>
      <c r="AQ490" s="31">
        <f t="array" aca="1" ref="AQ490:AS490" ca="1">TRANSPOSE(MMULT(MINVERSE(MMULT(OFFSET(A$375,0,1+18,3,AM$376),TRANSPOSE(OFFSET(A$375,0,1+18,3,AM$376)))),MMULT(OFFSET(A$375,0,1+18,3,AM$376),TRANSPOSE(OFFSET(A490,0,1+18,1,AM$376)))))</f>
        <v>385214.83519744873</v>
      </c>
      <c r="AR490" s="30">
        <f ca="1"/>
        <v>-373.65806642174721</v>
      </c>
      <c r="AS490" s="29">
        <f ca="1"/>
        <v>9.0649356632638955E-2</v>
      </c>
    </row>
    <row r="491" spans="1:45" x14ac:dyDescent="0.25">
      <c r="A491" t="s">
        <v>126</v>
      </c>
      <c r="B491" s="26">
        <v>107</v>
      </c>
      <c r="C491" s="3">
        <v>113</v>
      </c>
      <c r="D491" s="26">
        <v>118</v>
      </c>
      <c r="E491" s="26">
        <v>117</v>
      </c>
      <c r="F491" s="26">
        <v>116</v>
      </c>
      <c r="G491" s="26">
        <v>114</v>
      </c>
      <c r="H491" s="26">
        <v>113</v>
      </c>
      <c r="I491" s="26">
        <v>112</v>
      </c>
      <c r="J491" s="26">
        <v>110</v>
      </c>
      <c r="K491" s="26">
        <v>107</v>
      </c>
      <c r="L491" s="26">
        <v>104</v>
      </c>
      <c r="M491" s="26">
        <v>101</v>
      </c>
      <c r="N491" s="26">
        <v>97</v>
      </c>
      <c r="O491" s="26">
        <v>93</v>
      </c>
      <c r="P491" s="26">
        <v>89</v>
      </c>
      <c r="Q491" s="26">
        <v>85</v>
      </c>
      <c r="R491" s="26">
        <v>81</v>
      </c>
      <c r="S491" s="26">
        <v>76</v>
      </c>
      <c r="T491">
        <v>106</v>
      </c>
      <c r="U491">
        <v>113</v>
      </c>
      <c r="V491">
        <v>118</v>
      </c>
      <c r="W491">
        <v>118</v>
      </c>
      <c r="X491">
        <v>117</v>
      </c>
      <c r="Y491">
        <v>115</v>
      </c>
      <c r="Z491">
        <v>114</v>
      </c>
      <c r="AA491">
        <v>114</v>
      </c>
      <c r="AB491">
        <v>111</v>
      </c>
      <c r="AC491">
        <v>108</v>
      </c>
      <c r="AD491">
        <v>105</v>
      </c>
      <c r="AE491">
        <v>102</v>
      </c>
      <c r="AF491">
        <v>97</v>
      </c>
      <c r="AG491">
        <v>94</v>
      </c>
      <c r="AH491">
        <v>90</v>
      </c>
      <c r="AI491">
        <v>85</v>
      </c>
      <c r="AJ491">
        <v>81</v>
      </c>
      <c r="AK491">
        <v>77</v>
      </c>
      <c r="AM491" s="31">
        <f t="array" aca="1" ref="AM491:AO491" ca="1">TRANSPOSE(MMULT(MINVERSE(MMULT(OFFSET(A$375,0,1,3,AM$376),TRANSPOSE(OFFSET(A$375,0,1,3,AM$376)))),MMULT(OFFSET(A$375,0,1,3,AM$376),TRANSPOSE(OFFSET(A491,0,1,1,AM$376)))))</f>
        <v>-50695.353965759277</v>
      </c>
      <c r="AN491" s="30">
        <f ca="1"/>
        <v>49.933269966393709</v>
      </c>
      <c r="AO491" s="29">
        <f ca="1"/>
        <v>-1.2267733057342411E-2</v>
      </c>
      <c r="AQ491" s="31">
        <f t="array" aca="1" ref="AQ491:AS491" ca="1">TRANSPOSE(MMULT(MINVERSE(MMULT(OFFSET(A$375,0,1+18,3,AM$376),TRANSPOSE(OFFSET(A$375,0,1+18,3,AM$376)))),MMULT(OFFSET(A$375,0,1+18,3,AM$376),TRANSPOSE(OFFSET(A491,0,1+18,1,AM$376)))))</f>
        <v>-58417.213607788086</v>
      </c>
      <c r="AR491" s="30">
        <f ca="1"/>
        <v>57.468934793025255</v>
      </c>
      <c r="AS491" s="29">
        <f ca="1"/>
        <v>-1.4105895015745773E-2</v>
      </c>
    </row>
    <row r="492" spans="1:45" x14ac:dyDescent="0.25">
      <c r="A492" t="s">
        <v>127</v>
      </c>
      <c r="B492" s="26">
        <v>308</v>
      </c>
      <c r="C492" s="3">
        <v>332</v>
      </c>
      <c r="D492" s="26">
        <v>356</v>
      </c>
      <c r="E492" s="26">
        <v>387</v>
      </c>
      <c r="F492" s="26">
        <v>416</v>
      </c>
      <c r="G492" s="26">
        <v>443</v>
      </c>
      <c r="H492" s="26">
        <v>466</v>
      </c>
      <c r="I492" s="26">
        <v>486</v>
      </c>
      <c r="J492" s="26">
        <v>503</v>
      </c>
      <c r="K492" s="26">
        <v>518</v>
      </c>
      <c r="L492" s="26">
        <v>531</v>
      </c>
      <c r="M492" s="26">
        <v>542</v>
      </c>
      <c r="N492" s="26">
        <v>548</v>
      </c>
      <c r="O492" s="26">
        <v>551</v>
      </c>
      <c r="P492" s="26">
        <v>550</v>
      </c>
      <c r="Q492" s="26">
        <v>548</v>
      </c>
      <c r="R492" s="26">
        <v>543</v>
      </c>
      <c r="S492" s="26">
        <v>537</v>
      </c>
      <c r="T492">
        <v>323</v>
      </c>
      <c r="U492">
        <v>346</v>
      </c>
      <c r="V492">
        <v>371</v>
      </c>
      <c r="W492">
        <v>402</v>
      </c>
      <c r="X492">
        <v>433</v>
      </c>
      <c r="Y492">
        <v>460</v>
      </c>
      <c r="Z492">
        <v>484</v>
      </c>
      <c r="AA492">
        <v>505</v>
      </c>
      <c r="AB492">
        <v>522</v>
      </c>
      <c r="AC492">
        <v>538</v>
      </c>
      <c r="AD492">
        <v>552</v>
      </c>
      <c r="AE492">
        <v>563</v>
      </c>
      <c r="AF492">
        <v>570</v>
      </c>
      <c r="AG492">
        <v>574</v>
      </c>
      <c r="AH492">
        <v>574</v>
      </c>
      <c r="AI492">
        <v>572</v>
      </c>
      <c r="AJ492">
        <v>568</v>
      </c>
      <c r="AK492">
        <v>562</v>
      </c>
      <c r="AM492" s="31">
        <f t="array" aca="1" ref="AM492:AO492" ca="1">TRANSPOSE(MMULT(MINVERSE(MMULT(OFFSET(A$375,0,1,3,AM$376),TRANSPOSE(OFFSET(A$375,0,1,3,AM$376)))),MMULT(OFFSET(A$375,0,1,3,AM$376),TRANSPOSE(OFFSET(A492,0,1,1,AM$376)))))</f>
        <v>-183211.34454345703</v>
      </c>
      <c r="AN492" s="30">
        <f ca="1"/>
        <v>175.45735424757004</v>
      </c>
      <c r="AO492" s="29">
        <f ca="1"/>
        <v>-4.187812470991048E-2</v>
      </c>
      <c r="AQ492" s="31">
        <f t="array" aca="1" ref="AQ492:AS492" ca="1">TRANSPOSE(MMULT(MINVERSE(MMULT(OFFSET(A$375,0,1+18,3,AM$376),TRANSPOSE(OFFSET(A$375,0,1+18,3,AM$376)))),MMULT(OFFSET(A$375,0,1+18,3,AM$376),TRANSPOSE(OFFSET(A492,0,1+18,1,AM$376)))))</f>
        <v>-182130.78704833984</v>
      </c>
      <c r="AR492" s="30">
        <f ca="1"/>
        <v>174.28392763435841</v>
      </c>
      <c r="AS492" s="29">
        <f ca="1"/>
        <v>-4.1558444372640224E-2</v>
      </c>
    </row>
    <row r="493" spans="1:45" x14ac:dyDescent="0.25">
      <c r="A493" t="s">
        <v>128</v>
      </c>
      <c r="B493" s="26">
        <v>343</v>
      </c>
      <c r="C493" s="3">
        <v>322</v>
      </c>
      <c r="D493" s="26">
        <v>303</v>
      </c>
      <c r="E493" s="26">
        <v>284</v>
      </c>
      <c r="F493" s="26">
        <v>267</v>
      </c>
      <c r="G493" s="26">
        <v>258</v>
      </c>
      <c r="H493" s="26">
        <v>259</v>
      </c>
      <c r="I493" s="26">
        <v>261</v>
      </c>
      <c r="J493" s="26">
        <v>258</v>
      </c>
      <c r="K493" s="26">
        <v>247</v>
      </c>
      <c r="L493" s="26">
        <v>234</v>
      </c>
      <c r="M493" s="26">
        <v>225</v>
      </c>
      <c r="N493" s="26">
        <v>220</v>
      </c>
      <c r="O493" s="26">
        <v>217</v>
      </c>
      <c r="P493" s="26">
        <v>214</v>
      </c>
      <c r="Q493" s="26">
        <v>208</v>
      </c>
      <c r="R493" s="26">
        <v>200</v>
      </c>
      <c r="S493" s="26">
        <v>192</v>
      </c>
      <c r="T493">
        <v>362</v>
      </c>
      <c r="U493">
        <v>340</v>
      </c>
      <c r="V493">
        <v>320</v>
      </c>
      <c r="W493">
        <v>300</v>
      </c>
      <c r="X493">
        <v>282</v>
      </c>
      <c r="Y493">
        <v>272</v>
      </c>
      <c r="Z493">
        <v>273</v>
      </c>
      <c r="AA493">
        <v>276</v>
      </c>
      <c r="AB493">
        <v>273</v>
      </c>
      <c r="AC493">
        <v>262</v>
      </c>
      <c r="AD493">
        <v>248</v>
      </c>
      <c r="AE493">
        <v>238</v>
      </c>
      <c r="AF493">
        <v>233</v>
      </c>
      <c r="AG493">
        <v>230</v>
      </c>
      <c r="AH493">
        <v>227</v>
      </c>
      <c r="AI493">
        <v>220</v>
      </c>
      <c r="AJ493">
        <v>212</v>
      </c>
      <c r="AK493">
        <v>204</v>
      </c>
      <c r="AM493" s="31">
        <f t="array" aca="1" ref="AM493:AO493" ca="1">TRANSPOSE(MMULT(MINVERSE(MMULT(OFFSET(A$375,0,1,3,AM$376),TRANSPOSE(OFFSET(A$375,0,1,3,AM$376)))),MMULT(OFFSET(A$375,0,1,3,AM$376),TRANSPOSE(OFFSET(A493,0,1,1,AM$376)))))</f>
        <v>104095.95178222656</v>
      </c>
      <c r="AN493" s="30">
        <f ca="1"/>
        <v>-99.76594066619873</v>
      </c>
      <c r="AO493" s="29">
        <f ca="1"/>
        <v>2.3956045568411355E-2</v>
      </c>
      <c r="AQ493" s="31">
        <f t="array" aca="1" ref="AQ493:AS493" ca="1">TRANSPOSE(MMULT(MINVERSE(MMULT(OFFSET(A$375,0,1+18,3,AM$376),TRANSPOSE(OFFSET(A$375,0,1+18,3,AM$376)))),MMULT(OFFSET(A$375,0,1+18,3,AM$376),TRANSPOSE(OFFSET(A493,0,1+18,1,AM$376)))))</f>
        <v>110880.172996521</v>
      </c>
      <c r="AR493" s="30">
        <f ca="1"/>
        <v>-106.30410292744637</v>
      </c>
      <c r="AS493" s="29">
        <f ca="1"/>
        <v>2.5534467251418391E-2</v>
      </c>
    </row>
    <row r="494" spans="1:45" x14ac:dyDescent="0.25">
      <c r="A494" t="s">
        <v>129</v>
      </c>
      <c r="B494" s="26">
        <v>2</v>
      </c>
      <c r="C494" s="3">
        <v>2</v>
      </c>
      <c r="D494" s="26">
        <v>2</v>
      </c>
      <c r="E494" s="26">
        <v>2</v>
      </c>
      <c r="F494" s="26">
        <v>2</v>
      </c>
      <c r="G494" s="26">
        <v>2</v>
      </c>
      <c r="H494" s="26">
        <v>2</v>
      </c>
      <c r="I494" s="26">
        <v>2</v>
      </c>
      <c r="J494" s="26">
        <v>2</v>
      </c>
      <c r="K494" s="26">
        <v>2</v>
      </c>
      <c r="L494" s="26">
        <v>2</v>
      </c>
      <c r="M494" s="26">
        <v>2</v>
      </c>
      <c r="N494" s="26">
        <v>2</v>
      </c>
      <c r="O494" s="26">
        <v>2</v>
      </c>
      <c r="P494" s="26">
        <v>2</v>
      </c>
      <c r="Q494" s="26">
        <v>2</v>
      </c>
      <c r="R494" s="26">
        <v>2</v>
      </c>
      <c r="S494" s="26">
        <v>2</v>
      </c>
      <c r="T494">
        <v>2</v>
      </c>
      <c r="U494">
        <v>2</v>
      </c>
      <c r="V494">
        <v>2</v>
      </c>
      <c r="W494">
        <v>2</v>
      </c>
      <c r="X494">
        <v>2</v>
      </c>
      <c r="Y494">
        <v>2</v>
      </c>
      <c r="Z494">
        <v>2</v>
      </c>
      <c r="AA494">
        <v>2</v>
      </c>
      <c r="AB494">
        <v>2</v>
      </c>
      <c r="AC494">
        <v>2</v>
      </c>
      <c r="AD494">
        <v>2</v>
      </c>
      <c r="AE494">
        <v>2</v>
      </c>
      <c r="AF494">
        <v>2</v>
      </c>
      <c r="AG494">
        <v>2</v>
      </c>
      <c r="AH494">
        <v>2</v>
      </c>
      <c r="AI494">
        <v>2</v>
      </c>
      <c r="AJ494">
        <v>2</v>
      </c>
      <c r="AK494">
        <v>2</v>
      </c>
      <c r="AM494" s="31">
        <f t="array" aca="1" ref="AM494:AO494" ca="1">TRANSPOSE(MMULT(MINVERSE(MMULT(OFFSET(A$375,0,1,3,AM$376),TRANSPOSE(OFFSET(A$375,0,1,3,AM$376)))),MMULT(OFFSET(A$375,0,1,3,AM$376),TRANSPOSE(OFFSET(A494,0,1,1,AM$376)))))</f>
        <v>2</v>
      </c>
      <c r="AN494" s="30">
        <f ca="1"/>
        <v>-5.8207660913467407E-11</v>
      </c>
      <c r="AO494" s="29">
        <f ca="1"/>
        <v>2.8421709430404007E-14</v>
      </c>
      <c r="AQ494" s="31">
        <f t="array" aca="1" ref="AQ494:AS494" ca="1">TRANSPOSE(MMULT(MINVERSE(MMULT(OFFSET(A$375,0,1+18,3,AM$376),TRANSPOSE(OFFSET(A$375,0,1+18,3,AM$376)))),MMULT(OFFSET(A$375,0,1+18,3,AM$376),TRANSPOSE(OFFSET(A494,0,1+18,1,AM$376)))))</f>
        <v>2</v>
      </c>
      <c r="AR494" s="30">
        <f ca="1"/>
        <v>-5.8207660913467407E-11</v>
      </c>
      <c r="AS494" s="29">
        <f ca="1"/>
        <v>2.8421709430404007E-14</v>
      </c>
    </row>
    <row r="495" spans="1:45" x14ac:dyDescent="0.25">
      <c r="A495" t="s">
        <v>130</v>
      </c>
      <c r="B495" s="26">
        <v>81</v>
      </c>
      <c r="C495" s="3">
        <v>75</v>
      </c>
      <c r="D495" s="26">
        <v>69</v>
      </c>
      <c r="E495" s="26">
        <v>61</v>
      </c>
      <c r="F495" s="26">
        <v>54</v>
      </c>
      <c r="G495" s="26">
        <v>47</v>
      </c>
      <c r="H495" s="26">
        <v>46</v>
      </c>
      <c r="I495" s="26">
        <v>50</v>
      </c>
      <c r="J495" s="26">
        <v>53</v>
      </c>
      <c r="K495" s="26">
        <v>51</v>
      </c>
      <c r="L495" s="26">
        <v>47</v>
      </c>
      <c r="M495" s="26">
        <v>42</v>
      </c>
      <c r="N495" s="26">
        <v>39</v>
      </c>
      <c r="O495" s="26">
        <v>39</v>
      </c>
      <c r="P495" s="26">
        <v>41</v>
      </c>
      <c r="Q495" s="26">
        <v>41</v>
      </c>
      <c r="R495" s="26">
        <v>39</v>
      </c>
      <c r="S495" s="26">
        <v>36</v>
      </c>
      <c r="T495">
        <v>87</v>
      </c>
      <c r="U495">
        <v>80</v>
      </c>
      <c r="V495">
        <v>74</v>
      </c>
      <c r="W495">
        <v>64</v>
      </c>
      <c r="X495">
        <v>57</v>
      </c>
      <c r="Y495">
        <v>50</v>
      </c>
      <c r="Z495">
        <v>49</v>
      </c>
      <c r="AA495">
        <v>53</v>
      </c>
      <c r="AB495">
        <v>56</v>
      </c>
      <c r="AC495">
        <v>54</v>
      </c>
      <c r="AD495">
        <v>49</v>
      </c>
      <c r="AE495">
        <v>44</v>
      </c>
      <c r="AF495">
        <v>41</v>
      </c>
      <c r="AG495">
        <v>41</v>
      </c>
      <c r="AH495">
        <v>43</v>
      </c>
      <c r="AI495">
        <v>43</v>
      </c>
      <c r="AJ495">
        <v>41</v>
      </c>
      <c r="AK495">
        <v>37</v>
      </c>
      <c r="AM495" s="31">
        <f t="array" aca="1" ref="AM495:AO495" ca="1">TRANSPOSE(MMULT(MINVERSE(MMULT(OFFSET(A$375,0,1,3,AM$376),TRANSPOSE(OFFSET(A$375,0,1,3,AM$376)))),MMULT(OFFSET(A$375,0,1,3,AM$376),TRANSPOSE(OFFSET(A495,0,1,1,AM$376)))))</f>
        <v>53390.205257415771</v>
      </c>
      <c r="AN495" s="30">
        <f ca="1"/>
        <v>-51.579024367034435</v>
      </c>
      <c r="AO495" s="29">
        <f ca="1"/>
        <v>1.2467533296330657E-2</v>
      </c>
      <c r="AQ495" s="31">
        <f t="array" aca="1" ref="AQ495:AS495" ca="1">TRANSPOSE(MMULT(MINVERSE(MMULT(OFFSET(A$375,0,1+18,3,AM$376),TRANSPOSE(OFFSET(A$375,0,1+18,3,AM$376)))),MMULT(OFFSET(A$375,0,1+18,3,AM$376),TRANSPOSE(OFFSET(A495,0,1+18,1,AM$376)))))</f>
        <v>58270.470310211182</v>
      </c>
      <c r="AR495" s="30">
        <f ca="1"/>
        <v>-56.293010691180825</v>
      </c>
      <c r="AS495" s="29">
        <f ca="1"/>
        <v>1.3606394511043618E-2</v>
      </c>
    </row>
    <row r="496" spans="1:45" x14ac:dyDescent="0.25">
      <c r="A496" t="s">
        <v>131</v>
      </c>
      <c r="B496" s="26">
        <v>15</v>
      </c>
      <c r="C496" s="3">
        <v>16</v>
      </c>
      <c r="D496" s="26">
        <v>17</v>
      </c>
      <c r="E496" s="26">
        <v>17</v>
      </c>
      <c r="F496" s="26">
        <v>17</v>
      </c>
      <c r="G496" s="26">
        <v>18</v>
      </c>
      <c r="H496" s="26">
        <v>18</v>
      </c>
      <c r="I496" s="26">
        <v>19</v>
      </c>
      <c r="J496" s="26">
        <v>19</v>
      </c>
      <c r="K496" s="26">
        <v>20</v>
      </c>
      <c r="L496" s="26">
        <v>20</v>
      </c>
      <c r="M496" s="26">
        <v>21</v>
      </c>
      <c r="N496" s="26">
        <v>21</v>
      </c>
      <c r="O496" s="26">
        <v>22</v>
      </c>
      <c r="P496" s="26">
        <v>22</v>
      </c>
      <c r="Q496" s="26">
        <v>23</v>
      </c>
      <c r="R496" s="26">
        <v>23</v>
      </c>
      <c r="S496" s="26">
        <v>24</v>
      </c>
      <c r="T496">
        <v>16</v>
      </c>
      <c r="U496">
        <v>17</v>
      </c>
      <c r="V496">
        <v>18</v>
      </c>
      <c r="W496">
        <v>18</v>
      </c>
      <c r="X496">
        <v>18</v>
      </c>
      <c r="Y496">
        <v>18</v>
      </c>
      <c r="Z496">
        <v>19</v>
      </c>
      <c r="AA496">
        <v>19</v>
      </c>
      <c r="AB496">
        <v>20</v>
      </c>
      <c r="AC496">
        <v>21</v>
      </c>
      <c r="AD496">
        <v>21</v>
      </c>
      <c r="AE496">
        <v>22</v>
      </c>
      <c r="AF496">
        <v>22</v>
      </c>
      <c r="AG496">
        <v>23</v>
      </c>
      <c r="AH496">
        <v>23</v>
      </c>
      <c r="AI496">
        <v>24</v>
      </c>
      <c r="AJ496">
        <v>24</v>
      </c>
      <c r="AK496">
        <v>25</v>
      </c>
      <c r="AM496" s="31">
        <f t="array" aca="1" ref="AM496:AO496" ca="1">TRANSPOSE(MMULT(MINVERSE(MMULT(OFFSET(A$375,0,1,3,AM$376),TRANSPOSE(OFFSET(A$375,0,1,3,AM$376)))),MMULT(OFFSET(A$375,0,1,3,AM$376),TRANSPOSE(OFFSET(A496,0,1,1,AM$376)))))</f>
        <v>-594.95308494567871</v>
      </c>
      <c r="AN496" s="30">
        <f ca="1"/>
        <v>0.5041958405636251</v>
      </c>
      <c r="AO496" s="29">
        <f ca="1"/>
        <v>-9.9900108807560173E-5</v>
      </c>
      <c r="AQ496" s="31">
        <f t="array" aca="1" ref="AQ496:AS496" ca="1">TRANSPOSE(MMULT(MINVERSE(MMULT(OFFSET(A$375,0,1+18,3,AM$376),TRANSPOSE(OFFSET(A$375,0,1+18,3,AM$376)))),MMULT(OFFSET(A$375,0,1+18,3,AM$376),TRANSPOSE(OFFSET(A496,0,1+18,1,AM$376)))))</f>
        <v>1578.1919107437134</v>
      </c>
      <c r="AR496" s="30">
        <f ca="1"/>
        <v>-1.6204796228557825</v>
      </c>
      <c r="AS496" s="29">
        <f ca="1"/>
        <v>4.1958044448620058E-4</v>
      </c>
    </row>
    <row r="497" spans="1:45" x14ac:dyDescent="0.25">
      <c r="A497" t="s">
        <v>132</v>
      </c>
      <c r="B497" s="26">
        <v>1582</v>
      </c>
      <c r="C497" s="3">
        <v>1808</v>
      </c>
      <c r="D497" s="26">
        <v>2014</v>
      </c>
      <c r="E497" s="26">
        <v>2221</v>
      </c>
      <c r="F497" s="26">
        <v>2401</v>
      </c>
      <c r="G497" s="26">
        <v>2550</v>
      </c>
      <c r="H497" s="26">
        <v>2699</v>
      </c>
      <c r="I497" s="26">
        <v>2848</v>
      </c>
      <c r="J497" s="26">
        <v>2999</v>
      </c>
      <c r="K497" s="26">
        <v>3129</v>
      </c>
      <c r="L497" s="26">
        <v>3234</v>
      </c>
      <c r="M497" s="26">
        <v>3323</v>
      </c>
      <c r="N497" s="26">
        <v>3400</v>
      </c>
      <c r="O497" s="26">
        <v>3462</v>
      </c>
      <c r="P497" s="26">
        <v>3502</v>
      </c>
      <c r="Q497" s="26">
        <v>3524</v>
      </c>
      <c r="R497" s="26">
        <v>3530</v>
      </c>
      <c r="S497" s="26">
        <v>3512</v>
      </c>
      <c r="T497">
        <v>1616</v>
      </c>
      <c r="U497">
        <v>1845</v>
      </c>
      <c r="V497">
        <v>2055</v>
      </c>
      <c r="W497">
        <v>2265</v>
      </c>
      <c r="X497">
        <v>2449</v>
      </c>
      <c r="Y497">
        <v>2602</v>
      </c>
      <c r="Z497">
        <v>2755</v>
      </c>
      <c r="AA497">
        <v>2909</v>
      </c>
      <c r="AB497">
        <v>3066</v>
      </c>
      <c r="AC497">
        <v>3202</v>
      </c>
      <c r="AD497">
        <v>3313</v>
      </c>
      <c r="AE497">
        <v>3407</v>
      </c>
      <c r="AF497">
        <v>3489</v>
      </c>
      <c r="AG497">
        <v>3555</v>
      </c>
      <c r="AH497">
        <v>3599</v>
      </c>
      <c r="AI497">
        <v>3624</v>
      </c>
      <c r="AJ497">
        <v>3632</v>
      </c>
      <c r="AK497">
        <v>3615</v>
      </c>
      <c r="AM497" s="31">
        <f t="array" aca="1" ref="AM497:AO497" ca="1">TRANSPOSE(MMULT(MINVERSE(MMULT(OFFSET(A$375,0,1,3,AM$376),TRANSPOSE(OFFSET(A$375,0,1,3,AM$376)))),MMULT(OFFSET(A$375,0,1,3,AM$376),TRANSPOSE(OFFSET(A497,0,1,1,AM$376)))))</f>
        <v>-1076069.5052490234</v>
      </c>
      <c r="AN497" s="30">
        <f ca="1"/>
        <v>1024.7386294603348</v>
      </c>
      <c r="AO497" s="29">
        <f ca="1"/>
        <v>-0.24313687978428788</v>
      </c>
      <c r="AQ497" s="31">
        <f t="array" aca="1" ref="AQ497:AS497" ca="1">TRANSPOSE(MMULT(MINVERSE(MMULT(OFFSET(A$375,0,1+18,3,AM$376),TRANSPOSE(OFFSET(A$375,0,1+18,3,AM$376)))),MMULT(OFFSET(A$375,0,1+18,3,AM$376),TRANSPOSE(OFFSET(A497,0,1+18,1,AM$376)))))</f>
        <v>-1053777.1342773438</v>
      </c>
      <c r="AR497" s="30">
        <f ca="1"/>
        <v>1002.0572094917297</v>
      </c>
      <c r="AS497" s="29">
        <f ca="1"/>
        <v>-0.23736265362822451</v>
      </c>
    </row>
    <row r="498" spans="1:45" x14ac:dyDescent="0.25">
      <c r="A498" t="s">
        <v>133</v>
      </c>
      <c r="B498" s="26">
        <v>1291</v>
      </c>
      <c r="C498" s="3">
        <v>1357</v>
      </c>
      <c r="D498" s="26">
        <v>1435</v>
      </c>
      <c r="E498" s="26">
        <v>1595</v>
      </c>
      <c r="F498" s="26">
        <v>1744</v>
      </c>
      <c r="G498" s="26">
        <v>1856</v>
      </c>
      <c r="H498" s="26">
        <v>1947</v>
      </c>
      <c r="I498" s="26">
        <v>2030</v>
      </c>
      <c r="J498" s="26">
        <v>2102</v>
      </c>
      <c r="K498" s="26">
        <v>2172</v>
      </c>
      <c r="L498" s="26">
        <v>2221</v>
      </c>
      <c r="M498" s="26">
        <v>2257</v>
      </c>
      <c r="N498" s="26">
        <v>2271</v>
      </c>
      <c r="O498" s="26">
        <v>2268</v>
      </c>
      <c r="P498" s="26">
        <v>2255</v>
      </c>
      <c r="Q498" s="26">
        <v>2235</v>
      </c>
      <c r="R498" s="26">
        <v>2205</v>
      </c>
      <c r="S498" s="26">
        <v>2167</v>
      </c>
      <c r="T498">
        <v>1315</v>
      </c>
      <c r="U498">
        <v>1382</v>
      </c>
      <c r="V498">
        <v>1461</v>
      </c>
      <c r="W498">
        <v>1624</v>
      </c>
      <c r="X498">
        <v>1775</v>
      </c>
      <c r="Y498">
        <v>1890</v>
      </c>
      <c r="Z498">
        <v>1983</v>
      </c>
      <c r="AA498">
        <v>2070</v>
      </c>
      <c r="AB498">
        <v>2145</v>
      </c>
      <c r="AC498">
        <v>2219</v>
      </c>
      <c r="AD498">
        <v>2272</v>
      </c>
      <c r="AE498">
        <v>2311</v>
      </c>
      <c r="AF498">
        <v>2327</v>
      </c>
      <c r="AG498">
        <v>2326</v>
      </c>
      <c r="AH498">
        <v>2314</v>
      </c>
      <c r="AI498">
        <v>2295</v>
      </c>
      <c r="AJ498">
        <v>2266</v>
      </c>
      <c r="AK498">
        <v>2228</v>
      </c>
      <c r="AM498" s="31">
        <f t="array" aca="1" ref="AM498:AO498" ca="1">TRANSPOSE(MMULT(MINVERSE(MMULT(OFFSET(A$375,0,1,3,AM$376),TRANSPOSE(OFFSET(A$375,0,1,3,AM$376)))),MMULT(OFFSET(A$375,0,1,3,AM$376),TRANSPOSE(OFFSET(A498,0,1,1,AM$376)))))</f>
        <v>-839919.48010253906</v>
      </c>
      <c r="AN498" s="30">
        <f ca="1"/>
        <v>805.58776545524597</v>
      </c>
      <c r="AO498" s="29">
        <f ca="1"/>
        <v>-0.19262738560792059</v>
      </c>
      <c r="AQ498" s="31">
        <f t="array" aca="1" ref="AQ498:AS498" ca="1">TRANSPOSE(MMULT(MINVERSE(MMULT(OFFSET(A$375,0,1+18,3,AM$376),TRANSPOSE(OFFSET(A$375,0,1+18,3,AM$376)))),MMULT(OFFSET(A$375,0,1+18,3,AM$376),TRANSPOSE(OFFSET(A498,0,1+18,1,AM$376)))))</f>
        <v>-824592.8037109375</v>
      </c>
      <c r="AR498" s="30">
        <f ca="1"/>
        <v>790.06179052591324</v>
      </c>
      <c r="AS498" s="29">
        <f ca="1"/>
        <v>-0.18869132146937773</v>
      </c>
    </row>
    <row r="499" spans="1:45" x14ac:dyDescent="0.25">
      <c r="A499" t="s">
        <v>134</v>
      </c>
      <c r="B499" s="26">
        <v>1103</v>
      </c>
      <c r="C499" s="3">
        <v>1217</v>
      </c>
      <c r="D499" s="26">
        <v>1280</v>
      </c>
      <c r="E499" s="26">
        <v>1286</v>
      </c>
      <c r="F499" s="26">
        <v>1243</v>
      </c>
      <c r="G499" s="26">
        <v>1177</v>
      </c>
      <c r="H499" s="26">
        <v>1114</v>
      </c>
      <c r="I499" s="26">
        <v>1084</v>
      </c>
      <c r="J499" s="26">
        <v>1082</v>
      </c>
      <c r="K499" s="26">
        <v>1086</v>
      </c>
      <c r="L499" s="26">
        <v>1069</v>
      </c>
      <c r="M499" s="26">
        <v>1032</v>
      </c>
      <c r="N499" s="26">
        <v>991</v>
      </c>
      <c r="O499" s="26">
        <v>963</v>
      </c>
      <c r="P499" s="26">
        <v>949</v>
      </c>
      <c r="Q499" s="26">
        <v>944</v>
      </c>
      <c r="R499" s="26">
        <v>935</v>
      </c>
      <c r="S499" s="26">
        <v>918</v>
      </c>
      <c r="T499">
        <v>1167</v>
      </c>
      <c r="U499">
        <v>1291</v>
      </c>
      <c r="V499">
        <v>1359</v>
      </c>
      <c r="W499">
        <v>1366</v>
      </c>
      <c r="X499">
        <v>1319</v>
      </c>
      <c r="Y499">
        <v>1249</v>
      </c>
      <c r="Z499">
        <v>1183</v>
      </c>
      <c r="AA499">
        <v>1152</v>
      </c>
      <c r="AB499">
        <v>1149</v>
      </c>
      <c r="AC499">
        <v>1153</v>
      </c>
      <c r="AD499">
        <v>1136</v>
      </c>
      <c r="AE499">
        <v>1097</v>
      </c>
      <c r="AF499">
        <v>1054</v>
      </c>
      <c r="AG499">
        <v>1025</v>
      </c>
      <c r="AH499">
        <v>1009</v>
      </c>
      <c r="AI499">
        <v>1004</v>
      </c>
      <c r="AJ499">
        <v>995</v>
      </c>
      <c r="AK499">
        <v>976</v>
      </c>
      <c r="AM499" s="31">
        <f t="array" aca="1" ref="AM499:AO499" ca="1">TRANSPOSE(MMULT(MINVERSE(MMULT(OFFSET(A$375,0,1,3,AM$376),TRANSPOSE(OFFSET(A$375,0,1,3,AM$376)))),MMULT(OFFSET(A$375,0,1,3,AM$376),TRANSPOSE(OFFSET(A499,0,1,1,AM$376)))))</f>
        <v>-374926.29724121094</v>
      </c>
      <c r="AN499" s="30">
        <f ca="1"/>
        <v>371.6160079240799</v>
      </c>
      <c r="AO499" s="29">
        <f ca="1"/>
        <v>-9.1788217643625103E-2</v>
      </c>
      <c r="AQ499" s="31">
        <f t="array" aca="1" ref="AQ499:AS499" ca="1">TRANSPOSE(MMULT(MINVERSE(MMULT(OFFSET(A$375,0,1+18,3,AM$376),TRANSPOSE(OFFSET(A$375,0,1+18,3,AM$376)))),MMULT(OFFSET(A$375,0,1+18,3,AM$376),TRANSPOSE(OFFSET(A499,0,1+18,1,AM$376)))))</f>
        <v>-402569.44488525391</v>
      </c>
      <c r="AR499" s="30">
        <f ca="1"/>
        <v>398.89752820134163</v>
      </c>
      <c r="AS499" s="29">
        <f ca="1"/>
        <v>-9.8501504769956227E-2</v>
      </c>
    </row>
    <row r="500" spans="1:45" x14ac:dyDescent="0.25">
      <c r="A500" t="s">
        <v>135</v>
      </c>
      <c r="B500" s="26">
        <v>19</v>
      </c>
      <c r="C500" s="3">
        <v>18</v>
      </c>
      <c r="D500" s="26">
        <v>17</v>
      </c>
      <c r="E500" s="26">
        <v>15</v>
      </c>
      <c r="F500" s="26">
        <v>13</v>
      </c>
      <c r="G500" s="26">
        <v>13</v>
      </c>
      <c r="H500" s="26">
        <v>13</v>
      </c>
      <c r="I500" s="26">
        <v>14</v>
      </c>
      <c r="J500" s="26">
        <v>13</v>
      </c>
      <c r="K500" s="26">
        <v>12</v>
      </c>
      <c r="L500" s="26">
        <v>11</v>
      </c>
      <c r="M500" s="26">
        <v>11</v>
      </c>
      <c r="N500" s="26">
        <v>11</v>
      </c>
      <c r="O500" s="26">
        <v>11</v>
      </c>
      <c r="P500" s="26">
        <v>11</v>
      </c>
      <c r="Q500" s="26">
        <v>10</v>
      </c>
      <c r="R500" s="26">
        <v>10</v>
      </c>
      <c r="S500" s="26">
        <v>9</v>
      </c>
      <c r="T500">
        <v>20</v>
      </c>
      <c r="U500">
        <v>19</v>
      </c>
      <c r="V500">
        <v>18</v>
      </c>
      <c r="W500">
        <v>16</v>
      </c>
      <c r="X500">
        <v>14</v>
      </c>
      <c r="Y500">
        <v>13</v>
      </c>
      <c r="Z500">
        <v>14</v>
      </c>
      <c r="AA500">
        <v>14</v>
      </c>
      <c r="AB500">
        <v>14</v>
      </c>
      <c r="AC500">
        <v>13</v>
      </c>
      <c r="AD500">
        <v>12</v>
      </c>
      <c r="AE500">
        <v>11</v>
      </c>
      <c r="AF500">
        <v>12</v>
      </c>
      <c r="AG500">
        <v>12</v>
      </c>
      <c r="AH500">
        <v>11</v>
      </c>
      <c r="AI500">
        <v>11</v>
      </c>
      <c r="AJ500">
        <v>10</v>
      </c>
      <c r="AK500">
        <v>10</v>
      </c>
      <c r="AM500" s="31">
        <f t="array" aca="1" ref="AM500:AO500" ca="1">TRANSPOSE(MMULT(MINVERSE(MMULT(OFFSET(A$375,0,1,3,AM$376),TRANSPOSE(OFFSET(A$375,0,1,3,AM$376)))),MMULT(OFFSET(A$375,0,1,3,AM$376),TRANSPOSE(OFFSET(A500,0,1,1,AM$376)))))</f>
        <v>9212.1254715919495</v>
      </c>
      <c r="AN500" s="30">
        <f ca="1"/>
        <v>-8.8702303543686867</v>
      </c>
      <c r="AO500" s="29">
        <f ca="1"/>
        <v>2.1378622808470027E-3</v>
      </c>
      <c r="AQ500" s="31">
        <f t="array" aca="1" ref="AQ500:AS500" ca="1">TRANSPOSE(MMULT(MINVERSE(MMULT(OFFSET(A$375,0,1+18,3,AM$376),TRANSPOSE(OFFSET(A$375,0,1+18,3,AM$376)))),MMULT(OFFSET(A$375,0,1+18,3,AM$376),TRANSPOSE(OFFSET(A500,0,1+18,1,AM$376)))))</f>
        <v>10477.380299091339</v>
      </c>
      <c r="AR500" s="30">
        <f ca="1"/>
        <v>-10.101499165873975</v>
      </c>
      <c r="AS500" s="29">
        <f ca="1"/>
        <v>2.4375626001074124E-3</v>
      </c>
    </row>
    <row r="501" spans="1:45" x14ac:dyDescent="0.25">
      <c r="A501" t="s">
        <v>136</v>
      </c>
      <c r="B501" s="26">
        <v>1399</v>
      </c>
      <c r="C501" s="3">
        <v>1551</v>
      </c>
      <c r="D501" s="26">
        <v>1721</v>
      </c>
      <c r="E501" s="26">
        <v>1913</v>
      </c>
      <c r="F501" s="26">
        <v>2122</v>
      </c>
      <c r="G501" s="26">
        <v>2312</v>
      </c>
      <c r="H501" s="26">
        <v>2480</v>
      </c>
      <c r="I501" s="26">
        <v>2609</v>
      </c>
      <c r="J501" s="26">
        <v>2720</v>
      </c>
      <c r="K501" s="26">
        <v>2819</v>
      </c>
      <c r="L501" s="26">
        <v>2897</v>
      </c>
      <c r="M501" s="26">
        <v>2962</v>
      </c>
      <c r="N501" s="26">
        <v>3009</v>
      </c>
      <c r="O501" s="26">
        <v>3025</v>
      </c>
      <c r="P501" s="26">
        <v>3038</v>
      </c>
      <c r="Q501" s="26">
        <v>3027</v>
      </c>
      <c r="R501" s="26">
        <v>2996</v>
      </c>
      <c r="S501" s="26">
        <v>2959</v>
      </c>
      <c r="T501">
        <v>1453</v>
      </c>
      <c r="U501">
        <v>1604</v>
      </c>
      <c r="V501">
        <v>1775</v>
      </c>
      <c r="W501">
        <v>1973</v>
      </c>
      <c r="X501">
        <v>2189</v>
      </c>
      <c r="Y501">
        <v>2385</v>
      </c>
      <c r="Z501">
        <v>2558</v>
      </c>
      <c r="AA501">
        <v>2691</v>
      </c>
      <c r="AB501">
        <v>2806</v>
      </c>
      <c r="AC501">
        <v>2907</v>
      </c>
      <c r="AD501">
        <v>2987</v>
      </c>
      <c r="AE501">
        <v>3054</v>
      </c>
      <c r="AF501">
        <v>3102</v>
      </c>
      <c r="AG501">
        <v>3119</v>
      </c>
      <c r="AH501">
        <v>3133</v>
      </c>
      <c r="AI501">
        <v>3124</v>
      </c>
      <c r="AJ501">
        <v>3093</v>
      </c>
      <c r="AK501">
        <v>3057</v>
      </c>
      <c r="AM501" s="31">
        <f t="array" aca="1" ref="AM501:AO501" ca="1">TRANSPOSE(MMULT(MINVERSE(MMULT(OFFSET(A$375,0,1,3,AM$376),TRANSPOSE(OFFSET(A$375,0,1,3,AM$376)))),MMULT(OFFSET(A$375,0,1,3,AM$376),TRANSPOSE(OFFSET(A501,0,1,1,AM$376)))))</f>
        <v>-1301648.0963745117</v>
      </c>
      <c r="AN501" s="30">
        <f ca="1"/>
        <v>1247.2382442355156</v>
      </c>
      <c r="AO501" s="29">
        <f ca="1"/>
        <v>-0.29806195820856374</v>
      </c>
      <c r="AQ501" s="31">
        <f t="array" aca="1" ref="AQ501:AS501" ca="1">TRANSPOSE(MMULT(MINVERSE(MMULT(OFFSET(A$375,0,1+18,3,AM$376),TRANSPOSE(OFFSET(A$375,0,1+18,3,AM$376)))),MMULT(OFFSET(A$375,0,1+18,3,AM$376),TRANSPOSE(OFFSET(A501,0,1+18,1,AM$376)))))</f>
        <v>-1324878.5355224609</v>
      </c>
      <c r="AR501" s="30">
        <f ca="1"/>
        <v>1269.2586253285408</v>
      </c>
      <c r="AS501" s="29">
        <f ca="1"/>
        <v>-0.30325676377105992</v>
      </c>
    </row>
    <row r="502" spans="1:45" x14ac:dyDescent="0.25">
      <c r="A502" t="s">
        <v>137</v>
      </c>
      <c r="B502" s="26">
        <v>8</v>
      </c>
      <c r="C502" s="3">
        <v>10</v>
      </c>
      <c r="D502" s="26">
        <v>11</v>
      </c>
      <c r="E502" s="26">
        <v>11</v>
      </c>
      <c r="F502" s="26">
        <v>10</v>
      </c>
      <c r="G502" s="26">
        <v>9</v>
      </c>
      <c r="H502" s="26">
        <v>9</v>
      </c>
      <c r="I502" s="26">
        <v>9</v>
      </c>
      <c r="J502" s="26">
        <v>9</v>
      </c>
      <c r="K502" s="26">
        <v>9</v>
      </c>
      <c r="L502" s="26">
        <v>9</v>
      </c>
      <c r="M502" s="26">
        <v>9</v>
      </c>
      <c r="N502" s="26">
        <v>8</v>
      </c>
      <c r="O502" s="26">
        <v>8</v>
      </c>
      <c r="P502" s="26">
        <v>8</v>
      </c>
      <c r="Q502" s="26">
        <v>8</v>
      </c>
      <c r="R502" s="26">
        <v>8</v>
      </c>
      <c r="S502" s="26">
        <v>8</v>
      </c>
      <c r="T502">
        <v>11</v>
      </c>
      <c r="U502">
        <v>11</v>
      </c>
      <c r="V502">
        <v>11</v>
      </c>
      <c r="W502">
        <v>11</v>
      </c>
      <c r="X502">
        <v>11</v>
      </c>
      <c r="Y502">
        <v>10</v>
      </c>
      <c r="Z502">
        <v>9</v>
      </c>
      <c r="AA502">
        <v>9</v>
      </c>
      <c r="AB502">
        <v>9</v>
      </c>
      <c r="AC502">
        <v>10</v>
      </c>
      <c r="AD502">
        <v>9</v>
      </c>
      <c r="AE502">
        <v>9</v>
      </c>
      <c r="AF502">
        <v>9</v>
      </c>
      <c r="AG502">
        <v>9</v>
      </c>
      <c r="AH502">
        <v>8</v>
      </c>
      <c r="AI502">
        <v>9</v>
      </c>
      <c r="AJ502">
        <v>9</v>
      </c>
      <c r="AK502">
        <v>8</v>
      </c>
      <c r="AM502" s="31">
        <f t="array" aca="1" ref="AM502:AO502" ca="1">TRANSPOSE(MMULT(MINVERSE(MMULT(OFFSET(A$375,0,1,3,AM$376),TRANSPOSE(OFFSET(A$375,0,1,3,AM$376)))),MMULT(OFFSET(A$375,0,1,3,AM$376),TRANSPOSE(OFFSET(A502,0,1,1,AM$376)))))</f>
        <v>-4037.4478161334991</v>
      </c>
      <c r="AN502" s="30">
        <f ca="1"/>
        <v>3.9811191386543214</v>
      </c>
      <c r="AO502" s="29">
        <f ca="1"/>
        <v>-9.7902104187141958E-4</v>
      </c>
      <c r="AQ502" s="31">
        <f t="array" aca="1" ref="AQ502:AS502" ca="1">TRANSPOSE(MMULT(MINVERSE(MMULT(OFFSET(A$375,0,1+18,3,AM$376),TRANSPOSE(OFFSET(A$375,0,1+18,3,AM$376)))),MMULT(OFFSET(A$375,0,1+18,3,AM$376),TRANSPOSE(OFFSET(A502,0,1+18,1,AM$376)))))</f>
        <v>1933.4177067279816</v>
      </c>
      <c r="AR502" s="30">
        <f ca="1"/>
        <v>-1.8395605615805835</v>
      </c>
      <c r="AS502" s="29">
        <f ca="1"/>
        <v>4.3956046948778749E-4</v>
      </c>
    </row>
    <row r="503" spans="1:45" x14ac:dyDescent="0.25">
      <c r="A503" t="s">
        <v>138</v>
      </c>
      <c r="B503" s="26">
        <v>7</v>
      </c>
      <c r="C503" s="3">
        <v>7</v>
      </c>
      <c r="D503" s="26">
        <v>7</v>
      </c>
      <c r="E503" s="26">
        <v>7</v>
      </c>
      <c r="F503" s="26">
        <v>7</v>
      </c>
      <c r="G503" s="26">
        <v>8</v>
      </c>
      <c r="H503" s="26">
        <v>8</v>
      </c>
      <c r="I503" s="26">
        <v>8</v>
      </c>
      <c r="J503" s="26">
        <v>8</v>
      </c>
      <c r="K503" s="26">
        <v>8</v>
      </c>
      <c r="L503" s="26">
        <v>8</v>
      </c>
      <c r="M503" s="26">
        <v>8</v>
      </c>
      <c r="N503" s="26">
        <v>9</v>
      </c>
      <c r="O503" s="26">
        <v>9</v>
      </c>
      <c r="P503" s="26">
        <v>9</v>
      </c>
      <c r="Q503" s="26">
        <v>9</v>
      </c>
      <c r="R503" s="26">
        <v>9</v>
      </c>
      <c r="S503" s="26">
        <v>9</v>
      </c>
      <c r="T503">
        <v>7</v>
      </c>
      <c r="U503">
        <v>7</v>
      </c>
      <c r="V503">
        <v>7</v>
      </c>
      <c r="W503">
        <v>7</v>
      </c>
      <c r="X503">
        <v>7</v>
      </c>
      <c r="Y503">
        <v>8</v>
      </c>
      <c r="Z503">
        <v>8</v>
      </c>
      <c r="AA503">
        <v>8</v>
      </c>
      <c r="AB503">
        <v>8</v>
      </c>
      <c r="AC503">
        <v>8</v>
      </c>
      <c r="AD503">
        <v>8</v>
      </c>
      <c r="AE503">
        <v>8</v>
      </c>
      <c r="AF503">
        <v>9</v>
      </c>
      <c r="AG503">
        <v>9</v>
      </c>
      <c r="AH503">
        <v>9</v>
      </c>
      <c r="AI503">
        <v>9</v>
      </c>
      <c r="AJ503">
        <v>9</v>
      </c>
      <c r="AK503">
        <v>9</v>
      </c>
      <c r="AM503" s="31">
        <f t="array" aca="1" ref="AM503:AO503" ca="1">TRANSPOSE(MMULT(MINVERSE(MMULT(OFFSET(A$375,0,1,3,AM$376),TRANSPOSE(OFFSET(A$375,0,1,3,AM$376)))),MMULT(OFFSET(A$375,0,1,3,AM$376),TRANSPOSE(OFFSET(A503,0,1,1,AM$376)))))</f>
        <v>116.36364388465881</v>
      </c>
      <c r="AN503" s="30">
        <f ca="1"/>
        <v>-0.13486514263786376</v>
      </c>
      <c r="AO503" s="29">
        <f ca="1"/>
        <v>3.9960041931408341E-5</v>
      </c>
      <c r="AQ503" s="31">
        <f t="array" aca="1" ref="AQ503:AS503" ca="1">TRANSPOSE(MMULT(MINVERSE(MMULT(OFFSET(A$375,0,1+18,3,AM$376),TRANSPOSE(OFFSET(A$375,0,1+18,3,AM$376)))),MMULT(OFFSET(A$375,0,1+18,3,AM$376),TRANSPOSE(OFFSET(A503,0,1+18,1,AM$376)))))</f>
        <v>116.36364388465881</v>
      </c>
      <c r="AR503" s="30">
        <f ca="1"/>
        <v>-0.13486514263786376</v>
      </c>
      <c r="AS503" s="29">
        <f ca="1"/>
        <v>3.9960041931408341E-5</v>
      </c>
    </row>
    <row r="504" spans="1:45" x14ac:dyDescent="0.25">
      <c r="A504" t="s">
        <v>139</v>
      </c>
      <c r="B504" s="26">
        <v>9</v>
      </c>
      <c r="C504" s="3">
        <v>9</v>
      </c>
      <c r="D504" s="26">
        <v>9</v>
      </c>
      <c r="E504" s="26">
        <v>9</v>
      </c>
      <c r="F504" s="26">
        <v>9</v>
      </c>
      <c r="G504" s="26">
        <v>9</v>
      </c>
      <c r="H504" s="26">
        <v>9</v>
      </c>
      <c r="I504" s="26">
        <v>8</v>
      </c>
      <c r="J504" s="26">
        <v>7</v>
      </c>
      <c r="K504" s="26">
        <v>7</v>
      </c>
      <c r="L504" s="26">
        <v>7</v>
      </c>
      <c r="M504" s="26">
        <v>7</v>
      </c>
      <c r="N504" s="26">
        <v>7</v>
      </c>
      <c r="O504" s="26">
        <v>6</v>
      </c>
      <c r="P504" s="26">
        <v>6</v>
      </c>
      <c r="Q504" s="26">
        <v>5</v>
      </c>
      <c r="R504" s="26">
        <v>5</v>
      </c>
      <c r="S504" s="26">
        <v>5</v>
      </c>
      <c r="T504">
        <v>9</v>
      </c>
      <c r="U504">
        <v>9</v>
      </c>
      <c r="V504">
        <v>9</v>
      </c>
      <c r="W504">
        <v>9</v>
      </c>
      <c r="X504">
        <v>9</v>
      </c>
      <c r="Y504">
        <v>10</v>
      </c>
      <c r="Z504">
        <v>9</v>
      </c>
      <c r="AA504">
        <v>8</v>
      </c>
      <c r="AB504">
        <v>7</v>
      </c>
      <c r="AC504">
        <v>7</v>
      </c>
      <c r="AD504">
        <v>7</v>
      </c>
      <c r="AE504">
        <v>7</v>
      </c>
      <c r="AF504">
        <v>7</v>
      </c>
      <c r="AG504">
        <v>6</v>
      </c>
      <c r="AH504">
        <v>6</v>
      </c>
      <c r="AI504">
        <v>6</v>
      </c>
      <c r="AJ504">
        <v>5</v>
      </c>
      <c r="AK504">
        <v>5</v>
      </c>
      <c r="AM504" s="31">
        <f t="array" aca="1" ref="AM504:AO504" ca="1">TRANSPOSE(MMULT(MINVERSE(MMULT(OFFSET(A$375,0,1,3,AM$376),TRANSPOSE(OFFSET(A$375,0,1,3,AM$376)))),MMULT(OFFSET(A$375,0,1,3,AM$376),TRANSPOSE(OFFSET(A504,0,1,1,AM$376)))))</f>
        <v>-2155.5575840473175</v>
      </c>
      <c r="AN504" s="30">
        <f ca="1"/>
        <v>2.1613387994002551</v>
      </c>
      <c r="AO504" s="29">
        <f ca="1"/>
        <v>-5.3946057317943996E-4</v>
      </c>
      <c r="AQ504" s="31">
        <f t="array" aca="1" ref="AQ504:AS504" ca="1">TRANSPOSE(MMULT(MINVERSE(MMULT(OFFSET(A$375,0,1+18,3,AM$376),TRANSPOSE(OFFSET(A$375,0,1+18,3,AM$376)))),MMULT(OFFSET(A$375,0,1+18,3,AM$376),TRANSPOSE(OFFSET(A504,0,1+18,1,AM$376)))))</f>
        <v>-3239.3828296661377</v>
      </c>
      <c r="AR504" s="30">
        <f ca="1"/>
        <v>3.2225776296108961</v>
      </c>
      <c r="AS504" s="29">
        <f ca="1"/>
        <v>-7.9920084976947692E-4</v>
      </c>
    </row>
    <row r="505" spans="1:45" x14ac:dyDescent="0.25">
      <c r="A505" t="s">
        <v>140</v>
      </c>
      <c r="B505" s="26">
        <v>274</v>
      </c>
      <c r="C505" s="3">
        <v>304</v>
      </c>
      <c r="D505" s="26">
        <v>334</v>
      </c>
      <c r="E505" s="26">
        <v>362</v>
      </c>
      <c r="F505" s="26">
        <v>390</v>
      </c>
      <c r="G505" s="26">
        <v>419</v>
      </c>
      <c r="H505" s="26">
        <v>449</v>
      </c>
      <c r="I505" s="26">
        <v>479</v>
      </c>
      <c r="J505" s="26">
        <v>508</v>
      </c>
      <c r="K505" s="26">
        <v>534</v>
      </c>
      <c r="L505" s="26">
        <v>556</v>
      </c>
      <c r="M505" s="26">
        <v>578</v>
      </c>
      <c r="N505" s="26">
        <v>599</v>
      </c>
      <c r="O505" s="26">
        <v>617</v>
      </c>
      <c r="P505" s="26">
        <v>635</v>
      </c>
      <c r="Q505" s="26">
        <v>648</v>
      </c>
      <c r="R505" s="26">
        <v>657</v>
      </c>
      <c r="S505" s="26">
        <v>666</v>
      </c>
      <c r="T505">
        <v>282</v>
      </c>
      <c r="U505">
        <v>314</v>
      </c>
      <c r="V505">
        <v>346</v>
      </c>
      <c r="W505">
        <v>374</v>
      </c>
      <c r="X505">
        <v>403</v>
      </c>
      <c r="Y505">
        <v>433</v>
      </c>
      <c r="Z505">
        <v>464</v>
      </c>
      <c r="AA505">
        <v>495</v>
      </c>
      <c r="AB505">
        <v>524</v>
      </c>
      <c r="AC505">
        <v>550</v>
      </c>
      <c r="AD505">
        <v>574</v>
      </c>
      <c r="AE505">
        <v>596</v>
      </c>
      <c r="AF505">
        <v>618</v>
      </c>
      <c r="AG505">
        <v>637</v>
      </c>
      <c r="AH505">
        <v>656</v>
      </c>
      <c r="AI505">
        <v>670</v>
      </c>
      <c r="AJ505">
        <v>681</v>
      </c>
      <c r="AK505">
        <v>691</v>
      </c>
      <c r="AM505" s="31">
        <f t="array" aca="1" ref="AM505:AO505" ca="1">TRANSPOSE(MMULT(MINVERSE(MMULT(OFFSET(A$375,0,1,3,AM$376),TRANSPOSE(OFFSET(A$375,0,1,3,AM$376)))),MMULT(OFFSET(A$375,0,1,3,AM$376),TRANSPOSE(OFFSET(A505,0,1,1,AM$376)))))</f>
        <v>-71994.699935913086</v>
      </c>
      <c r="AN505" s="30">
        <f ca="1"/>
        <v>65.334270253777504</v>
      </c>
      <c r="AO505" s="29">
        <f ca="1"/>
        <v>-1.4625375722971512E-2</v>
      </c>
      <c r="AQ505" s="31">
        <f t="array" aca="1" ref="AQ505:AS505" ca="1">TRANSPOSE(MMULT(MINVERSE(MMULT(OFFSET(A$375,0,1+18,3,AM$376),TRANSPOSE(OFFSET(A$375,0,1+18,3,AM$376)))),MMULT(OFFSET(A$375,0,1+18,3,AM$376),TRANSPOSE(OFFSET(A505,0,1+18,1,AM$376)))))</f>
        <v>-77998.800231933594</v>
      </c>
      <c r="AR505" s="30">
        <f ca="1"/>
        <v>71.055948927998543</v>
      </c>
      <c r="AS505" s="29">
        <f ca="1"/>
        <v>-1.5984017176378984E-2</v>
      </c>
    </row>
    <row r="506" spans="1:45" x14ac:dyDescent="0.25">
      <c r="A506" t="s">
        <v>141</v>
      </c>
      <c r="B506" s="26">
        <v>38</v>
      </c>
      <c r="C506" s="3">
        <v>34</v>
      </c>
      <c r="D506" s="26">
        <v>31</v>
      </c>
      <c r="E506" s="26">
        <v>30</v>
      </c>
      <c r="F506" s="26">
        <v>30</v>
      </c>
      <c r="G506" s="26">
        <v>29</v>
      </c>
      <c r="H506" s="26">
        <v>27</v>
      </c>
      <c r="I506" s="26">
        <v>25</v>
      </c>
      <c r="J506" s="26">
        <v>24</v>
      </c>
      <c r="K506" s="26">
        <v>23</v>
      </c>
      <c r="L506" s="26">
        <v>23</v>
      </c>
      <c r="M506" s="26">
        <v>22</v>
      </c>
      <c r="N506" s="26">
        <v>21</v>
      </c>
      <c r="O506" s="26">
        <v>20</v>
      </c>
      <c r="P506" s="26">
        <v>19</v>
      </c>
      <c r="Q506" s="26">
        <v>19</v>
      </c>
      <c r="R506" s="26">
        <v>18</v>
      </c>
      <c r="S506" s="26">
        <v>18</v>
      </c>
      <c r="T506">
        <v>37</v>
      </c>
      <c r="U506">
        <v>35</v>
      </c>
      <c r="V506">
        <v>33</v>
      </c>
      <c r="W506">
        <v>32</v>
      </c>
      <c r="X506">
        <v>31</v>
      </c>
      <c r="Y506">
        <v>30</v>
      </c>
      <c r="Z506">
        <v>28</v>
      </c>
      <c r="AA506">
        <v>26</v>
      </c>
      <c r="AB506">
        <v>25</v>
      </c>
      <c r="AC506">
        <v>24</v>
      </c>
      <c r="AD506">
        <v>23</v>
      </c>
      <c r="AE506">
        <v>23</v>
      </c>
      <c r="AF506">
        <v>22</v>
      </c>
      <c r="AG506">
        <v>21</v>
      </c>
      <c r="AH506">
        <v>20</v>
      </c>
      <c r="AI506">
        <v>20</v>
      </c>
      <c r="AJ506">
        <v>19</v>
      </c>
      <c r="AK506">
        <v>19</v>
      </c>
      <c r="AM506" s="31">
        <f t="array" aca="1" ref="AM506:AO506" ca="1">TRANSPOSE(MMULT(MINVERSE(MMULT(OFFSET(A$375,0,1,3,AM$376),TRANSPOSE(OFFSET(A$375,0,1,3,AM$376)))),MMULT(OFFSET(A$375,0,1,3,AM$376),TRANSPOSE(OFFSET(A506,0,1,1,AM$376)))))</f>
        <v>11992.920854568481</v>
      </c>
      <c r="AN506" s="30">
        <f ca="1"/>
        <v>-11.44925150834024</v>
      </c>
      <c r="AO506" s="29">
        <f ca="1"/>
        <v>2.7372629228921141E-3</v>
      </c>
      <c r="AQ506" s="31">
        <f t="array" aca="1" ref="AQ506:AS506" ca="1">TRANSPOSE(MMULT(MINVERSE(MMULT(OFFSET(A$375,0,1+18,3,AM$376),TRANSPOSE(OFFSET(A$375,0,1+18,3,AM$376)))),MMULT(OFFSET(A$375,0,1+18,3,AM$376),TRANSPOSE(OFFSET(A506,0,1+18,1,AM$376)))))</f>
        <v>7897.6488609313965</v>
      </c>
      <c r="AR506" s="30">
        <f ca="1"/>
        <v>-7.4439565418288112</v>
      </c>
      <c r="AS506" s="29">
        <f ca="1"/>
        <v>1.7582418802248867E-3</v>
      </c>
    </row>
    <row r="507" spans="1:45" x14ac:dyDescent="0.25">
      <c r="A507" t="s">
        <v>142</v>
      </c>
      <c r="B507" s="26">
        <v>5590</v>
      </c>
      <c r="C507" s="3">
        <v>5479</v>
      </c>
      <c r="D507" s="26">
        <v>5342</v>
      </c>
      <c r="E507" s="26">
        <v>5180</v>
      </c>
      <c r="F507" s="26">
        <v>4992</v>
      </c>
      <c r="G507" s="26">
        <v>4805</v>
      </c>
      <c r="H507" s="26">
        <v>4629</v>
      </c>
      <c r="I507" s="26">
        <v>4468</v>
      </c>
      <c r="J507" s="26">
        <v>4316</v>
      </c>
      <c r="K507" s="26">
        <v>4156</v>
      </c>
      <c r="L507" s="26">
        <v>4004</v>
      </c>
      <c r="M507" s="26">
        <v>3871</v>
      </c>
      <c r="N507" s="26">
        <v>3741</v>
      </c>
      <c r="O507" s="26">
        <v>3618</v>
      </c>
      <c r="P507" s="26">
        <v>3505</v>
      </c>
      <c r="Q507" s="26">
        <v>3396</v>
      </c>
      <c r="R507" s="26">
        <v>3288</v>
      </c>
      <c r="S507" s="26">
        <v>3189</v>
      </c>
      <c r="T507">
        <v>5843</v>
      </c>
      <c r="U507">
        <v>5732</v>
      </c>
      <c r="V507">
        <v>5592</v>
      </c>
      <c r="W507">
        <v>5428</v>
      </c>
      <c r="X507">
        <v>5233</v>
      </c>
      <c r="Y507">
        <v>5038</v>
      </c>
      <c r="Z507">
        <v>4856</v>
      </c>
      <c r="AA507">
        <v>4689</v>
      </c>
      <c r="AB507">
        <v>4532</v>
      </c>
      <c r="AC507">
        <v>4365</v>
      </c>
      <c r="AD507">
        <v>4206</v>
      </c>
      <c r="AE507">
        <v>4068</v>
      </c>
      <c r="AF507">
        <v>3932</v>
      </c>
      <c r="AG507">
        <v>3803</v>
      </c>
      <c r="AH507">
        <v>3684</v>
      </c>
      <c r="AI507">
        <v>3570</v>
      </c>
      <c r="AJ507">
        <v>3457</v>
      </c>
      <c r="AK507">
        <v>3353</v>
      </c>
      <c r="AM507" s="31">
        <f t="array" aca="1" ref="AM507:AO507" ca="1">TRANSPOSE(MMULT(MINVERSE(MMULT(OFFSET(A$375,0,1,3,AM$376),TRANSPOSE(OFFSET(A$375,0,1,3,AM$376)))),MMULT(OFFSET(A$375,0,1,3,AM$376),TRANSPOSE(OFFSET(A507,0,1,1,AM$376)))))</f>
        <v>213171.740234375</v>
      </c>
      <c r="AN507" s="30">
        <f ca="1"/>
        <v>-171.79611706733704</v>
      </c>
      <c r="AO507" s="29">
        <f ca="1"/>
        <v>3.4145857323892415E-2</v>
      </c>
      <c r="AQ507" s="31">
        <f t="array" aca="1" ref="AQ507:AS507" ca="1">TRANSPOSE(MMULT(MINVERSE(MMULT(OFFSET(A$375,0,1+18,3,AM$376),TRANSPOSE(OFFSET(A$375,0,1+18,3,AM$376)))),MMULT(OFFSET(A$375,0,1+18,3,AM$376),TRANSPOSE(OFFSET(A507,0,1+18,1,AM$376)))))</f>
        <v>189545.77465820313</v>
      </c>
      <c r="AR507" s="30">
        <f ca="1"/>
        <v>-147.34246897697449</v>
      </c>
      <c r="AS507" s="29">
        <f ca="1"/>
        <v>2.7892110723769292E-2</v>
      </c>
    </row>
    <row r="508" spans="1:45" x14ac:dyDescent="0.25">
      <c r="A508" t="s">
        <v>143</v>
      </c>
      <c r="B508" s="26">
        <v>6</v>
      </c>
      <c r="C508" s="3">
        <v>6</v>
      </c>
      <c r="D508" s="26">
        <v>6</v>
      </c>
      <c r="E508" s="26">
        <v>6</v>
      </c>
      <c r="F508" s="26">
        <v>6</v>
      </c>
      <c r="G508" s="26">
        <v>6</v>
      </c>
      <c r="H508" s="26">
        <v>6</v>
      </c>
      <c r="I508" s="26">
        <v>5</v>
      </c>
      <c r="J508" s="26">
        <v>5</v>
      </c>
      <c r="K508" s="26">
        <v>5</v>
      </c>
      <c r="L508" s="26">
        <v>5</v>
      </c>
      <c r="M508" s="26">
        <v>5</v>
      </c>
      <c r="N508" s="26">
        <v>4</v>
      </c>
      <c r="O508" s="26">
        <v>4</v>
      </c>
      <c r="P508" s="26">
        <v>4</v>
      </c>
      <c r="Q508" s="26">
        <v>4</v>
      </c>
      <c r="R508" s="26">
        <v>3</v>
      </c>
      <c r="S508" s="26">
        <v>3</v>
      </c>
      <c r="T508">
        <v>6</v>
      </c>
      <c r="U508">
        <v>6</v>
      </c>
      <c r="V508">
        <v>6</v>
      </c>
      <c r="W508">
        <v>6</v>
      </c>
      <c r="X508">
        <v>6</v>
      </c>
      <c r="Y508">
        <v>6</v>
      </c>
      <c r="Z508">
        <v>6</v>
      </c>
      <c r="AA508">
        <v>5</v>
      </c>
      <c r="AB508">
        <v>5</v>
      </c>
      <c r="AC508">
        <v>5</v>
      </c>
      <c r="AD508">
        <v>5</v>
      </c>
      <c r="AE508">
        <v>5</v>
      </c>
      <c r="AF508">
        <v>4</v>
      </c>
      <c r="AG508">
        <v>4</v>
      </c>
      <c r="AH508">
        <v>4</v>
      </c>
      <c r="AI508">
        <v>4</v>
      </c>
      <c r="AJ508">
        <v>4</v>
      </c>
      <c r="AK508">
        <v>3</v>
      </c>
      <c r="AM508" s="31">
        <f t="array" aca="1" ref="AM508:AO508" ca="1">TRANSPOSE(MMULT(MINVERSE(MMULT(OFFSET(A$375,0,1,3,AM$376),TRANSPOSE(OFFSET(A$375,0,1,3,AM$376)))),MMULT(OFFSET(A$375,0,1,3,AM$376),TRANSPOSE(OFFSET(A508,0,1,1,AM$376)))))</f>
        <v>-2356.8113430738449</v>
      </c>
      <c r="AN508" s="30">
        <f ca="1"/>
        <v>2.340159990475513</v>
      </c>
      <c r="AO508" s="29">
        <f ca="1"/>
        <v>-5.7942061621929497E-4</v>
      </c>
      <c r="AQ508" s="31">
        <f t="array" aca="1" ref="AQ508:AS508" ca="1">TRANSPOSE(MMULT(MINVERSE(MMULT(OFFSET(A$375,0,1+18,3,AM$376),TRANSPOSE(OFFSET(A$375,0,1+18,3,AM$376)))),MMULT(OFFSET(A$375,0,1+18,3,AM$376),TRANSPOSE(OFFSET(A508,0,1+18,1,AM$376)))))</f>
        <v>-2356.8113430738449</v>
      </c>
      <c r="AR508" s="30">
        <f ca="1"/>
        <v>2.340159990475513</v>
      </c>
      <c r="AS508" s="29">
        <f ca="1"/>
        <v>-5.7942061621929497E-4</v>
      </c>
    </row>
    <row r="509" spans="1:45" x14ac:dyDescent="0.25">
      <c r="A509" t="s">
        <v>144</v>
      </c>
      <c r="B509" s="26">
        <v>3</v>
      </c>
      <c r="C509" s="3">
        <v>3</v>
      </c>
      <c r="D509" s="26">
        <v>3</v>
      </c>
      <c r="E509" s="26">
        <v>3</v>
      </c>
      <c r="F509" s="26">
        <v>3</v>
      </c>
      <c r="G509" s="26">
        <v>3</v>
      </c>
      <c r="H509" s="26">
        <v>3</v>
      </c>
      <c r="I509" s="26">
        <v>3</v>
      </c>
      <c r="J509" s="26">
        <v>3</v>
      </c>
      <c r="K509" s="26">
        <v>3</v>
      </c>
      <c r="L509" s="26">
        <v>3</v>
      </c>
      <c r="M509" s="26">
        <v>3</v>
      </c>
      <c r="N509" s="26">
        <v>3</v>
      </c>
      <c r="O509" s="26">
        <v>3</v>
      </c>
      <c r="P509" s="26">
        <v>3</v>
      </c>
      <c r="Q509" s="26">
        <v>3</v>
      </c>
      <c r="R509" s="26">
        <v>3</v>
      </c>
      <c r="S509" s="26">
        <v>3</v>
      </c>
      <c r="T509">
        <v>3</v>
      </c>
      <c r="U509">
        <v>3</v>
      </c>
      <c r="V509">
        <v>3</v>
      </c>
      <c r="W509">
        <v>3</v>
      </c>
      <c r="X509">
        <v>3</v>
      </c>
      <c r="Y509">
        <v>3</v>
      </c>
      <c r="Z509">
        <v>3</v>
      </c>
      <c r="AA509">
        <v>3</v>
      </c>
      <c r="AB509">
        <v>3</v>
      </c>
      <c r="AC509">
        <v>3</v>
      </c>
      <c r="AD509">
        <v>3</v>
      </c>
      <c r="AE509">
        <v>3</v>
      </c>
      <c r="AF509">
        <v>3</v>
      </c>
      <c r="AG509">
        <v>3</v>
      </c>
      <c r="AH509">
        <v>3</v>
      </c>
      <c r="AI509">
        <v>3</v>
      </c>
      <c r="AJ509">
        <v>3</v>
      </c>
      <c r="AK509">
        <v>3</v>
      </c>
      <c r="AM509" s="31">
        <f t="array" aca="1" ref="AM509:AO509" ca="1">TRANSPOSE(MMULT(MINVERSE(MMULT(OFFSET(A$375,0,1,3,AM$376),TRANSPOSE(OFFSET(A$375,0,1,3,AM$376)))),MMULT(OFFSET(A$375,0,1,3,AM$376),TRANSPOSE(OFFSET(A509,0,1,1,AM$376)))))</f>
        <v>3</v>
      </c>
      <c r="AN509" s="30">
        <f ca="1"/>
        <v>-1.1641532182693481E-10</v>
      </c>
      <c r="AO509" s="29">
        <f ca="1"/>
        <v>8.5265128291212022E-14</v>
      </c>
      <c r="AQ509" s="31">
        <f t="array" aca="1" ref="AQ509:AS509" ca="1">TRANSPOSE(MMULT(MINVERSE(MMULT(OFFSET(A$375,0,1+18,3,AM$376),TRANSPOSE(OFFSET(A$375,0,1+18,3,AM$376)))),MMULT(OFFSET(A$375,0,1+18,3,AM$376),TRANSPOSE(OFFSET(A509,0,1+18,1,AM$376)))))</f>
        <v>3</v>
      </c>
      <c r="AR509" s="30">
        <f ca="1"/>
        <v>-1.1641532182693481E-10</v>
      </c>
      <c r="AS509" s="29">
        <f ca="1"/>
        <v>8.5265128291212022E-14</v>
      </c>
    </row>
    <row r="510" spans="1:45" x14ac:dyDescent="0.25">
      <c r="A510" t="s">
        <v>145</v>
      </c>
      <c r="B510" s="26">
        <v>172</v>
      </c>
      <c r="C510" s="3">
        <v>179</v>
      </c>
      <c r="D510" s="26">
        <v>185</v>
      </c>
      <c r="E510" s="26">
        <v>169</v>
      </c>
      <c r="F510" s="26">
        <v>159</v>
      </c>
      <c r="G510" s="26">
        <v>159</v>
      </c>
      <c r="H510" s="26">
        <v>166</v>
      </c>
      <c r="I510" s="26">
        <v>173</v>
      </c>
      <c r="J510" s="26">
        <v>178</v>
      </c>
      <c r="K510" s="26">
        <v>175</v>
      </c>
      <c r="L510" s="26">
        <v>168</v>
      </c>
      <c r="M510" s="26">
        <v>163</v>
      </c>
      <c r="N510" s="26">
        <v>162</v>
      </c>
      <c r="O510" s="26">
        <v>162</v>
      </c>
      <c r="P510" s="26">
        <v>163</v>
      </c>
      <c r="Q510" s="26">
        <v>161</v>
      </c>
      <c r="R510" s="26">
        <v>157</v>
      </c>
      <c r="S510" s="26">
        <v>153</v>
      </c>
      <c r="T510">
        <v>176</v>
      </c>
      <c r="U510">
        <v>183</v>
      </c>
      <c r="V510">
        <v>189</v>
      </c>
      <c r="W510">
        <v>173</v>
      </c>
      <c r="X510">
        <v>163</v>
      </c>
      <c r="Y510">
        <v>163</v>
      </c>
      <c r="Z510">
        <v>170</v>
      </c>
      <c r="AA510">
        <v>178</v>
      </c>
      <c r="AB510">
        <v>182</v>
      </c>
      <c r="AC510">
        <v>179</v>
      </c>
      <c r="AD510">
        <v>173</v>
      </c>
      <c r="AE510">
        <v>168</v>
      </c>
      <c r="AF510">
        <v>166</v>
      </c>
      <c r="AG510">
        <v>167</v>
      </c>
      <c r="AH510">
        <v>167</v>
      </c>
      <c r="AI510">
        <v>166</v>
      </c>
      <c r="AJ510">
        <v>162</v>
      </c>
      <c r="AK510">
        <v>157</v>
      </c>
      <c r="AM510" s="31">
        <f t="array" aca="1" ref="AM510:AO510" ca="1">TRANSPOSE(MMULT(MINVERSE(MMULT(OFFSET(A$375,0,1,3,AM$376),TRANSPOSE(OFFSET(A$375,0,1,3,AM$376)))),MMULT(OFFSET(A$375,0,1,3,AM$376),TRANSPOSE(OFFSET(A510,0,1,1,AM$376)))))</f>
        <v>7665.2632179260254</v>
      </c>
      <c r="AN510" s="30">
        <f ca="1"/>
        <v>-7.1794210635125637</v>
      </c>
      <c r="AO510" s="29">
        <f ca="1"/>
        <v>1.7182818373839837E-3</v>
      </c>
      <c r="AQ510" s="31">
        <f t="array" aca="1" ref="AQ510:AS510" ca="1">TRANSPOSE(MMULT(MINVERSE(MMULT(OFFSET(A$375,0,1+18,3,AM$376),TRANSPOSE(OFFSET(A$375,0,1+18,3,AM$376)))),MMULT(OFFSET(A$375,0,1+18,3,AM$376),TRANSPOSE(OFFSET(A510,0,1+18,1,AM$376)))))</f>
        <v>7647.0214614868164</v>
      </c>
      <c r="AR510" s="30">
        <f ca="1"/>
        <v>-7.1684320494532585</v>
      </c>
      <c r="AS510" s="29">
        <f ca="1"/>
        <v>1.718281836474489E-3</v>
      </c>
    </row>
    <row r="511" spans="1:45" x14ac:dyDescent="0.25">
      <c r="A511" t="s">
        <v>146</v>
      </c>
      <c r="B511" s="26">
        <v>18</v>
      </c>
      <c r="C511" s="3">
        <v>18</v>
      </c>
      <c r="D511" s="26">
        <v>18</v>
      </c>
      <c r="E511" s="26">
        <v>17</v>
      </c>
      <c r="F511" s="26">
        <v>16</v>
      </c>
      <c r="G511" s="26">
        <v>16</v>
      </c>
      <c r="H511" s="26">
        <v>15</v>
      </c>
      <c r="I511" s="26">
        <v>15</v>
      </c>
      <c r="J511" s="26">
        <v>14</v>
      </c>
      <c r="K511" s="26">
        <v>14</v>
      </c>
      <c r="L511" s="26">
        <v>13</v>
      </c>
      <c r="M511" s="26">
        <v>13</v>
      </c>
      <c r="N511" s="26">
        <v>12</v>
      </c>
      <c r="O511" s="26">
        <v>12</v>
      </c>
      <c r="P511" s="26">
        <v>11</v>
      </c>
      <c r="Q511" s="26">
        <v>11</v>
      </c>
      <c r="R511" s="26">
        <v>11</v>
      </c>
      <c r="S511" s="26">
        <v>10</v>
      </c>
      <c r="T511">
        <v>19</v>
      </c>
      <c r="U511">
        <v>19</v>
      </c>
      <c r="V511">
        <v>19</v>
      </c>
      <c r="W511">
        <v>18</v>
      </c>
      <c r="X511">
        <v>17</v>
      </c>
      <c r="Y511">
        <v>16</v>
      </c>
      <c r="Z511">
        <v>16</v>
      </c>
      <c r="AA511">
        <v>15</v>
      </c>
      <c r="AB511">
        <v>15</v>
      </c>
      <c r="AC511">
        <v>14</v>
      </c>
      <c r="AD511">
        <v>14</v>
      </c>
      <c r="AE511">
        <v>13</v>
      </c>
      <c r="AF511">
        <v>13</v>
      </c>
      <c r="AG511">
        <v>12</v>
      </c>
      <c r="AH511">
        <v>12</v>
      </c>
      <c r="AI511">
        <v>12</v>
      </c>
      <c r="AJ511">
        <v>11</v>
      </c>
      <c r="AK511">
        <v>11</v>
      </c>
      <c r="AM511" s="31">
        <f t="array" aca="1" ref="AM511:AO511" ca="1">TRANSPOSE(MMULT(MINVERSE(MMULT(OFFSET(A$375,0,1,3,AM$376),TRANSPOSE(OFFSET(A$375,0,1,3,AM$376)))),MMULT(OFFSET(A$375,0,1,3,AM$376),TRANSPOSE(OFFSET(A511,0,1,1,AM$376)))))</f>
        <v>-188.95306205749512</v>
      </c>
      <c r="AN511" s="30">
        <f ca="1"/>
        <v>0.30419581802561879</v>
      </c>
      <c r="AO511" s="29">
        <f ca="1"/>
        <v>-9.9900103123218287E-5</v>
      </c>
      <c r="AQ511" s="31">
        <f t="array" aca="1" ref="AQ511:AS511" ca="1">TRANSPOSE(MMULT(MINVERSE(MMULT(OFFSET(A$375,0,1+18,3,AM$376),TRANSPOSE(OFFSET(A$375,0,1+18,3,AM$376)))),MMULT(OFFSET(A$375,0,1+18,3,AM$376),TRANSPOSE(OFFSET(A511,0,1+18,1,AM$376)))))</f>
        <v>1500.7163782119751</v>
      </c>
      <c r="AR511" s="30">
        <f ca="1"/>
        <v>-1.3389611328020692</v>
      </c>
      <c r="AS511" s="29">
        <f ca="1"/>
        <v>2.9970032267101487E-4</v>
      </c>
    </row>
    <row r="512" spans="1:45" x14ac:dyDescent="0.25">
      <c r="A512" t="s">
        <v>147</v>
      </c>
      <c r="B512" s="26">
        <v>1</v>
      </c>
      <c r="C512" s="3">
        <v>1</v>
      </c>
      <c r="D512" s="26">
        <v>1</v>
      </c>
      <c r="E512" s="26">
        <v>1</v>
      </c>
      <c r="F512" s="26">
        <v>1</v>
      </c>
      <c r="G512" s="26">
        <v>1</v>
      </c>
      <c r="H512" s="26">
        <v>1</v>
      </c>
      <c r="I512" s="26">
        <v>1</v>
      </c>
      <c r="J512" s="26">
        <v>1</v>
      </c>
      <c r="K512" s="26">
        <v>1</v>
      </c>
      <c r="L512" s="26">
        <v>1</v>
      </c>
      <c r="M512" s="26">
        <v>1</v>
      </c>
      <c r="N512" s="26">
        <v>1</v>
      </c>
      <c r="O512" s="26">
        <v>1</v>
      </c>
      <c r="P512" s="26">
        <v>1</v>
      </c>
      <c r="Q512" s="26">
        <v>1</v>
      </c>
      <c r="R512" s="26">
        <v>1</v>
      </c>
      <c r="S512" s="26">
        <v>1</v>
      </c>
      <c r="T512">
        <v>1</v>
      </c>
      <c r="U512">
        <v>1</v>
      </c>
      <c r="V512">
        <v>1</v>
      </c>
      <c r="W512">
        <v>1</v>
      </c>
      <c r="X512">
        <v>1</v>
      </c>
      <c r="Y512">
        <v>1</v>
      </c>
      <c r="Z512">
        <v>1</v>
      </c>
      <c r="AA512">
        <v>1</v>
      </c>
      <c r="AB512">
        <v>1</v>
      </c>
      <c r="AC512">
        <v>1</v>
      </c>
      <c r="AD512">
        <v>1</v>
      </c>
      <c r="AE512">
        <v>1</v>
      </c>
      <c r="AF512">
        <v>1</v>
      </c>
      <c r="AG512">
        <v>1</v>
      </c>
      <c r="AH512">
        <v>1</v>
      </c>
      <c r="AI512">
        <v>1</v>
      </c>
      <c r="AJ512">
        <v>1</v>
      </c>
      <c r="AK512">
        <v>1</v>
      </c>
      <c r="AM512" s="31">
        <f t="array" aca="1" ref="AM512:AO512" ca="1">TRANSPOSE(MMULT(MINVERSE(MMULT(OFFSET(A$375,0,1,3,AM$376),TRANSPOSE(OFFSET(A$375,0,1,3,AM$376)))),MMULT(OFFSET(A$375,0,1,3,AM$376),TRANSPOSE(OFFSET(A512,0,1,1,AM$376)))))</f>
        <v>1</v>
      </c>
      <c r="AN512" s="30">
        <f ca="1"/>
        <v>-2.9103830456733704E-11</v>
      </c>
      <c r="AO512" s="29">
        <f ca="1"/>
        <v>1.4210854715202004E-14</v>
      </c>
      <c r="AQ512" s="31">
        <f t="array" aca="1" ref="AQ512:AS512" ca="1">TRANSPOSE(MMULT(MINVERSE(MMULT(OFFSET(A$375,0,1+18,3,AM$376),TRANSPOSE(OFFSET(A$375,0,1+18,3,AM$376)))),MMULT(OFFSET(A$375,0,1+18,3,AM$376),TRANSPOSE(OFFSET(A512,0,1+18,1,AM$376)))))</f>
        <v>1</v>
      </c>
      <c r="AR512" s="30">
        <f ca="1"/>
        <v>-2.9103830456733704E-11</v>
      </c>
      <c r="AS512" s="29">
        <f ca="1"/>
        <v>1.4210854715202004E-14</v>
      </c>
    </row>
    <row r="513" spans="1:45" x14ac:dyDescent="0.25">
      <c r="A513" t="s">
        <v>148</v>
      </c>
      <c r="B513" s="26">
        <v>1732</v>
      </c>
      <c r="C513" s="3">
        <v>1670</v>
      </c>
      <c r="D513" s="26">
        <v>1610</v>
      </c>
      <c r="E513" s="26">
        <v>1553</v>
      </c>
      <c r="F513" s="26">
        <v>1497</v>
      </c>
      <c r="G513" s="26">
        <v>1457</v>
      </c>
      <c r="H513" s="26">
        <v>1438</v>
      </c>
      <c r="I513" s="26">
        <v>1421</v>
      </c>
      <c r="J513" s="26">
        <v>1389</v>
      </c>
      <c r="K513" s="26">
        <v>1341</v>
      </c>
      <c r="L513" s="26">
        <v>1287</v>
      </c>
      <c r="M513" s="26">
        <v>1240</v>
      </c>
      <c r="N513" s="26">
        <v>1202</v>
      </c>
      <c r="O513" s="26">
        <v>1168</v>
      </c>
      <c r="P513" s="26">
        <v>1133</v>
      </c>
      <c r="Q513" s="26">
        <v>1094</v>
      </c>
      <c r="R513" s="26">
        <v>1054</v>
      </c>
      <c r="S513" s="26">
        <v>1016</v>
      </c>
      <c r="T513">
        <v>1819</v>
      </c>
      <c r="U513">
        <v>1758</v>
      </c>
      <c r="V513">
        <v>1697</v>
      </c>
      <c r="W513">
        <v>1640</v>
      </c>
      <c r="X513">
        <v>1581</v>
      </c>
      <c r="Y513">
        <v>1541</v>
      </c>
      <c r="Z513">
        <v>1521</v>
      </c>
      <c r="AA513">
        <v>1504</v>
      </c>
      <c r="AB513">
        <v>1471</v>
      </c>
      <c r="AC513">
        <v>1422</v>
      </c>
      <c r="AD513">
        <v>1364</v>
      </c>
      <c r="AE513">
        <v>1315</v>
      </c>
      <c r="AF513">
        <v>1275</v>
      </c>
      <c r="AG513">
        <v>1238</v>
      </c>
      <c r="AH513">
        <v>1201</v>
      </c>
      <c r="AI513">
        <v>1160</v>
      </c>
      <c r="AJ513">
        <v>1118</v>
      </c>
      <c r="AK513">
        <v>1077</v>
      </c>
      <c r="AM513" s="31">
        <f t="array" aca="1" ref="AM513:AO513" ca="1">TRANSPOSE(MMULT(MINVERSE(MMULT(OFFSET(A$375,0,1,3,AM$376),TRANSPOSE(OFFSET(A$375,0,1,3,AM$376)))),MMULT(OFFSET(A$375,0,1,3,AM$376),TRANSPOSE(OFFSET(A513,0,1,1,AM$376)))))</f>
        <v>141645.60336303711</v>
      </c>
      <c r="AN513" s="30">
        <f ca="1"/>
        <v>-128.86893993616104</v>
      </c>
      <c r="AO513" s="29">
        <f ca="1"/>
        <v>2.9490511675248854E-2</v>
      </c>
      <c r="AQ513" s="31">
        <f t="array" aca="1" ref="AQ513:AS513" ca="1">TRANSPOSE(MMULT(MINVERSE(MMULT(OFFSET(A$375,0,1+18,3,AM$376),TRANSPOSE(OFFSET(A$375,0,1+18,3,AM$376)))),MMULT(OFFSET(A$375,0,1+18,3,AM$376),TRANSPOSE(OFFSET(A513,0,1+18,1,AM$376)))))</f>
        <v>126162.81414794922</v>
      </c>
      <c r="AR513" s="30">
        <f ca="1"/>
        <v>-113.41199594736099</v>
      </c>
      <c r="AS513" s="29">
        <f ca="1"/>
        <v>2.565434759890195E-2</v>
      </c>
    </row>
    <row r="514" spans="1:45" x14ac:dyDescent="0.25">
      <c r="A514" t="s">
        <v>149</v>
      </c>
      <c r="B514" s="26">
        <v>2002</v>
      </c>
      <c r="C514" s="3">
        <v>2273</v>
      </c>
      <c r="D514" s="26">
        <v>2535</v>
      </c>
      <c r="E514" s="26">
        <v>2824</v>
      </c>
      <c r="F514" s="26">
        <v>3092</v>
      </c>
      <c r="G514" s="26">
        <v>3332</v>
      </c>
      <c r="H514" s="26">
        <v>3554</v>
      </c>
      <c r="I514" s="26">
        <v>3746</v>
      </c>
      <c r="J514" s="26">
        <v>3919</v>
      </c>
      <c r="K514" s="26">
        <v>4067</v>
      </c>
      <c r="L514" s="26">
        <v>4207</v>
      </c>
      <c r="M514" s="26">
        <v>4320</v>
      </c>
      <c r="N514" s="26">
        <v>4402</v>
      </c>
      <c r="O514" s="26">
        <v>4467</v>
      </c>
      <c r="P514" s="26">
        <v>4496</v>
      </c>
      <c r="Q514" s="26">
        <v>4509</v>
      </c>
      <c r="R514" s="26">
        <v>4502</v>
      </c>
      <c r="S514" s="26">
        <v>4493</v>
      </c>
      <c r="T514">
        <v>2016</v>
      </c>
      <c r="U514">
        <v>2288</v>
      </c>
      <c r="V514">
        <v>2554</v>
      </c>
      <c r="W514">
        <v>2837</v>
      </c>
      <c r="X514">
        <v>3106</v>
      </c>
      <c r="Y514">
        <v>3348</v>
      </c>
      <c r="Z514">
        <v>3570</v>
      </c>
      <c r="AA514">
        <v>3763</v>
      </c>
      <c r="AB514">
        <v>3935</v>
      </c>
      <c r="AC514">
        <v>4086</v>
      </c>
      <c r="AD514">
        <v>4230</v>
      </c>
      <c r="AE514">
        <v>4347</v>
      </c>
      <c r="AF514">
        <v>4435</v>
      </c>
      <c r="AG514">
        <v>4504</v>
      </c>
      <c r="AH514">
        <v>4540</v>
      </c>
      <c r="AI514">
        <v>4558</v>
      </c>
      <c r="AJ514">
        <v>4555</v>
      </c>
      <c r="AK514">
        <v>4551</v>
      </c>
      <c r="AM514" s="31">
        <f t="array" aca="1" ref="AM514:AO514" ca="1">TRANSPOSE(MMULT(MINVERSE(MMULT(OFFSET(A$375,0,1,3,AM$376),TRANSPOSE(OFFSET(A$375,0,1,3,AM$376)))),MMULT(OFFSET(A$375,0,1,3,AM$376),TRANSPOSE(OFFSET(A514,0,1,1,AM$376)))))</f>
        <v>-1704223.5462646484</v>
      </c>
      <c r="AN514" s="30">
        <f ca="1"/>
        <v>1629.3947132825851</v>
      </c>
      <c r="AO514" s="29">
        <f ca="1"/>
        <v>-0.38841161478194408</v>
      </c>
      <c r="AQ514" s="31">
        <f t="array" aca="1" ref="AQ514:AS514" ca="1">TRANSPOSE(MMULT(MINVERSE(MMULT(OFFSET(A$375,0,1+18,3,AM$376),TRANSPOSE(OFFSET(A$375,0,1+18,3,AM$376)))),MMULT(OFFSET(A$375,0,1+18,3,AM$376),TRANSPOSE(OFFSET(A514,0,1+18,1,AM$376)))))</f>
        <v>-1665665.7662353516</v>
      </c>
      <c r="AR514" s="30">
        <f ca="1"/>
        <v>1591.4663391113281</v>
      </c>
      <c r="AS514" s="29">
        <f ca="1"/>
        <v>-0.3790809448400978</v>
      </c>
    </row>
    <row r="515" spans="1:45" x14ac:dyDescent="0.25">
      <c r="A515" t="s">
        <v>150</v>
      </c>
      <c r="B515" s="26">
        <v>2268</v>
      </c>
      <c r="C515" s="3">
        <v>2241</v>
      </c>
      <c r="D515" s="26">
        <v>2215</v>
      </c>
      <c r="E515" s="26">
        <v>2206</v>
      </c>
      <c r="F515" s="26">
        <v>2192</v>
      </c>
      <c r="G515" s="26">
        <v>2145</v>
      </c>
      <c r="H515" s="26">
        <v>2057</v>
      </c>
      <c r="I515" s="26">
        <v>1968</v>
      </c>
      <c r="J515" s="26">
        <v>1893</v>
      </c>
      <c r="K515" s="26">
        <v>1841</v>
      </c>
      <c r="L515" s="26">
        <v>1801</v>
      </c>
      <c r="M515" s="26">
        <v>1753</v>
      </c>
      <c r="N515" s="26">
        <v>1696</v>
      </c>
      <c r="O515" s="26">
        <v>1636</v>
      </c>
      <c r="P515" s="26">
        <v>1578</v>
      </c>
      <c r="Q515" s="26">
        <v>1531</v>
      </c>
      <c r="R515" s="26">
        <v>1492</v>
      </c>
      <c r="S515" s="26">
        <v>1456</v>
      </c>
      <c r="T515">
        <v>2289</v>
      </c>
      <c r="U515">
        <v>2272</v>
      </c>
      <c r="V515">
        <v>2253</v>
      </c>
      <c r="W515">
        <v>2242</v>
      </c>
      <c r="X515">
        <v>2226</v>
      </c>
      <c r="Y515">
        <v>2177</v>
      </c>
      <c r="Z515">
        <v>2087</v>
      </c>
      <c r="AA515">
        <v>1998</v>
      </c>
      <c r="AB515">
        <v>1923</v>
      </c>
      <c r="AC515">
        <v>1871</v>
      </c>
      <c r="AD515">
        <v>1832</v>
      </c>
      <c r="AE515">
        <v>1786</v>
      </c>
      <c r="AF515">
        <v>1730</v>
      </c>
      <c r="AG515">
        <v>1671</v>
      </c>
      <c r="AH515">
        <v>1613</v>
      </c>
      <c r="AI515">
        <v>1568</v>
      </c>
      <c r="AJ515">
        <v>1530</v>
      </c>
      <c r="AK515">
        <v>1495</v>
      </c>
      <c r="AM515" s="31">
        <f t="array" aca="1" ref="AM515:AO515" ca="1">TRANSPOSE(MMULT(MINVERSE(MMULT(OFFSET(A$375,0,1,3,AM$376),TRANSPOSE(OFFSET(A$375,0,1,3,AM$376)))),MMULT(OFFSET(A$375,0,1,3,AM$376),TRANSPOSE(OFFSET(A515,0,1,1,AM$376)))))</f>
        <v>-325930.80065917969</v>
      </c>
      <c r="AN515" s="30">
        <f ca="1"/>
        <v>331.09152942895889</v>
      </c>
      <c r="AO515" s="29">
        <f ca="1"/>
        <v>-8.3476528598112054E-2</v>
      </c>
      <c r="AQ515" s="31">
        <f t="array" aca="1" ref="AQ515:AS515" ca="1">TRANSPOSE(MMULT(MINVERSE(MMULT(OFFSET(A$375,0,1+18,3,AM$376),TRANSPOSE(OFFSET(A$375,0,1+18,3,AM$376)))),MMULT(OFFSET(A$375,0,1+18,3,AM$376),TRANSPOSE(OFFSET(A515,0,1+18,1,AM$376)))))</f>
        <v>-338002.36804199219</v>
      </c>
      <c r="AR515" s="30">
        <f ca="1"/>
        <v>342.89412760734558</v>
      </c>
      <c r="AS515" s="29">
        <f ca="1"/>
        <v>-8.6353651655372232E-2</v>
      </c>
    </row>
    <row r="516" spans="1:45" x14ac:dyDescent="0.25">
      <c r="A516" t="s">
        <v>151</v>
      </c>
      <c r="B516" s="26">
        <v>151</v>
      </c>
      <c r="C516" s="3">
        <v>159</v>
      </c>
      <c r="D516" s="26">
        <v>166</v>
      </c>
      <c r="E516" s="26">
        <v>168</v>
      </c>
      <c r="F516" s="26">
        <v>170</v>
      </c>
      <c r="G516" s="26">
        <v>175</v>
      </c>
      <c r="H516" s="26">
        <v>180</v>
      </c>
      <c r="I516" s="26">
        <v>185</v>
      </c>
      <c r="J516" s="26">
        <v>187</v>
      </c>
      <c r="K516" s="26">
        <v>187</v>
      </c>
      <c r="L516" s="26">
        <v>185</v>
      </c>
      <c r="M516" s="26">
        <v>183</v>
      </c>
      <c r="N516" s="26">
        <v>182</v>
      </c>
      <c r="O516" s="26">
        <v>180</v>
      </c>
      <c r="P516" s="26">
        <v>179</v>
      </c>
      <c r="Q516" s="26">
        <v>175</v>
      </c>
      <c r="R516" s="26">
        <v>171</v>
      </c>
      <c r="S516" s="26">
        <v>167</v>
      </c>
      <c r="T516">
        <v>151</v>
      </c>
      <c r="U516">
        <v>159</v>
      </c>
      <c r="V516">
        <v>166</v>
      </c>
      <c r="W516">
        <v>168</v>
      </c>
      <c r="X516">
        <v>170</v>
      </c>
      <c r="Y516">
        <v>175</v>
      </c>
      <c r="Z516">
        <v>180</v>
      </c>
      <c r="AA516">
        <v>184</v>
      </c>
      <c r="AB516">
        <v>187</v>
      </c>
      <c r="AC516">
        <v>187</v>
      </c>
      <c r="AD516">
        <v>185</v>
      </c>
      <c r="AE516">
        <v>184</v>
      </c>
      <c r="AF516">
        <v>182</v>
      </c>
      <c r="AG516">
        <v>181</v>
      </c>
      <c r="AH516">
        <v>179</v>
      </c>
      <c r="AI516">
        <v>176</v>
      </c>
      <c r="AJ516">
        <v>172</v>
      </c>
      <c r="AK516">
        <v>168</v>
      </c>
      <c r="AM516" s="31">
        <f t="array" aca="1" ref="AM516:AO516" ca="1">TRANSPOSE(MMULT(MINVERSE(MMULT(OFFSET(A$375,0,1,3,AM$376),TRANSPOSE(OFFSET(A$375,0,1,3,AM$376)))),MMULT(OFFSET(A$375,0,1,3,AM$376),TRANSPOSE(OFFSET(A516,0,1,1,AM$376)))))</f>
        <v>-63990.408767700195</v>
      </c>
      <c r="AN516" s="30">
        <f ca="1"/>
        <v>62.228075988590717</v>
      </c>
      <c r="AO516" s="29">
        <f ca="1"/>
        <v>-1.508491607819451E-2</v>
      </c>
      <c r="AQ516" s="31">
        <f t="array" aca="1" ref="AQ516:AS516" ca="1">TRANSPOSE(MMULT(MINVERSE(MMULT(OFFSET(A$375,0,1+18,3,AM$376),TRANSPOSE(OFFSET(A$375,0,1+18,3,AM$376)))),MMULT(OFFSET(A$375,0,1+18,3,AM$376),TRANSPOSE(OFFSET(A516,0,1+18,1,AM$376)))))</f>
        <v>-61994.198841094971</v>
      </c>
      <c r="AR516" s="30">
        <f ca="1"/>
        <v>60.271232709288597</v>
      </c>
      <c r="AS516" s="29">
        <f ca="1"/>
        <v>-1.4605395567741652E-2</v>
      </c>
    </row>
    <row r="517" spans="1:45" x14ac:dyDescent="0.25">
      <c r="A517" t="s">
        <v>152</v>
      </c>
      <c r="B517" s="26">
        <v>1</v>
      </c>
      <c r="C517" s="3">
        <v>1</v>
      </c>
      <c r="D517" s="26">
        <v>1</v>
      </c>
      <c r="E517" s="26">
        <v>1</v>
      </c>
      <c r="F517" s="26">
        <v>1</v>
      </c>
      <c r="G517" s="26">
        <v>1</v>
      </c>
      <c r="H517" s="26">
        <v>1</v>
      </c>
      <c r="I517" s="26">
        <v>1</v>
      </c>
      <c r="J517" s="26">
        <v>1</v>
      </c>
      <c r="K517" s="26">
        <v>1</v>
      </c>
      <c r="L517" s="26">
        <v>1</v>
      </c>
      <c r="M517" s="26">
        <v>1</v>
      </c>
      <c r="N517" s="26">
        <v>1</v>
      </c>
      <c r="O517" s="26">
        <v>1</v>
      </c>
      <c r="P517" s="26">
        <v>1</v>
      </c>
      <c r="Q517" s="26">
        <v>1</v>
      </c>
      <c r="R517" s="26">
        <v>1</v>
      </c>
      <c r="S517" s="26">
        <v>1</v>
      </c>
      <c r="T517">
        <v>1</v>
      </c>
      <c r="U517">
        <v>1</v>
      </c>
      <c r="V517">
        <v>1</v>
      </c>
      <c r="W517">
        <v>1</v>
      </c>
      <c r="X517">
        <v>1</v>
      </c>
      <c r="Y517">
        <v>1</v>
      </c>
      <c r="Z517">
        <v>1</v>
      </c>
      <c r="AA517">
        <v>1</v>
      </c>
      <c r="AB517">
        <v>1</v>
      </c>
      <c r="AC517">
        <v>1</v>
      </c>
      <c r="AD517">
        <v>1</v>
      </c>
      <c r="AE517">
        <v>1</v>
      </c>
      <c r="AF517">
        <v>1</v>
      </c>
      <c r="AG517">
        <v>1</v>
      </c>
      <c r="AH517">
        <v>1</v>
      </c>
      <c r="AI517">
        <v>1</v>
      </c>
      <c r="AJ517">
        <v>1</v>
      </c>
      <c r="AK517">
        <v>1</v>
      </c>
      <c r="AM517" s="31">
        <f t="array" aca="1" ref="AM517:AO517" ca="1">TRANSPOSE(MMULT(MINVERSE(MMULT(OFFSET(A$375,0,1,3,AM$376),TRANSPOSE(OFFSET(A$375,0,1,3,AM$376)))),MMULT(OFFSET(A$375,0,1,3,AM$376),TRANSPOSE(OFFSET(A517,0,1,1,AM$376)))))</f>
        <v>1</v>
      </c>
      <c r="AN517" s="30">
        <f ca="1"/>
        <v>-2.9103830456733704E-11</v>
      </c>
      <c r="AO517" s="29">
        <f ca="1"/>
        <v>1.4210854715202004E-14</v>
      </c>
      <c r="AQ517" s="31">
        <f t="array" aca="1" ref="AQ517:AS517" ca="1">TRANSPOSE(MMULT(MINVERSE(MMULT(OFFSET(A$375,0,1+18,3,AM$376),TRANSPOSE(OFFSET(A$375,0,1+18,3,AM$376)))),MMULT(OFFSET(A$375,0,1+18,3,AM$376),TRANSPOSE(OFFSET(A517,0,1+18,1,AM$376)))))</f>
        <v>1</v>
      </c>
      <c r="AR517" s="30">
        <f ca="1"/>
        <v>-2.9103830456733704E-11</v>
      </c>
      <c r="AS517" s="29">
        <f ca="1"/>
        <v>1.4210854715202004E-14</v>
      </c>
    </row>
    <row r="518" spans="1:45" x14ac:dyDescent="0.25">
      <c r="A518" t="s">
        <v>153</v>
      </c>
      <c r="B518" s="26">
        <v>1364</v>
      </c>
      <c r="C518" s="3">
        <v>1370</v>
      </c>
      <c r="D518" s="26">
        <v>1314</v>
      </c>
      <c r="E518" s="26">
        <v>1318</v>
      </c>
      <c r="F518" s="26">
        <v>1219</v>
      </c>
      <c r="G518" s="26">
        <v>1095</v>
      </c>
      <c r="H518" s="26">
        <v>983</v>
      </c>
      <c r="I518" s="26">
        <v>911</v>
      </c>
      <c r="J518" s="26">
        <v>860</v>
      </c>
      <c r="K518" s="26">
        <v>803</v>
      </c>
      <c r="L518" s="26">
        <v>736</v>
      </c>
      <c r="M518" s="26">
        <v>676</v>
      </c>
      <c r="N518" s="26">
        <v>628</v>
      </c>
      <c r="O518" s="26">
        <v>587</v>
      </c>
      <c r="P518" s="26">
        <v>550</v>
      </c>
      <c r="Q518" s="26">
        <v>513</v>
      </c>
      <c r="R518" s="26">
        <v>476</v>
      </c>
      <c r="S518" s="26">
        <v>442</v>
      </c>
      <c r="T518">
        <v>1328</v>
      </c>
      <c r="U518">
        <v>1386</v>
      </c>
      <c r="V518">
        <v>1362</v>
      </c>
      <c r="W518">
        <v>1384</v>
      </c>
      <c r="X518">
        <v>1281</v>
      </c>
      <c r="Y518">
        <v>1157</v>
      </c>
      <c r="Z518">
        <v>1039</v>
      </c>
      <c r="AA518">
        <v>963</v>
      </c>
      <c r="AB518">
        <v>910</v>
      </c>
      <c r="AC518">
        <v>850</v>
      </c>
      <c r="AD518">
        <v>779</v>
      </c>
      <c r="AE518">
        <v>715</v>
      </c>
      <c r="AF518">
        <v>663</v>
      </c>
      <c r="AG518">
        <v>620</v>
      </c>
      <c r="AH518">
        <v>580</v>
      </c>
      <c r="AI518">
        <v>541</v>
      </c>
      <c r="AJ518">
        <v>502</v>
      </c>
      <c r="AK518">
        <v>466</v>
      </c>
      <c r="AM518" s="31">
        <f t="array" aca="1" ref="AM518:AO518" ca="1">TRANSPOSE(MMULT(MINVERSE(MMULT(OFFSET(A$375,0,1,3,AM$376),TRANSPOSE(OFFSET(A$375,0,1,3,AM$376)))),MMULT(OFFSET(A$375,0,1,3,AM$376),TRANSPOSE(OFFSET(A518,0,1,1,AM$376)))))</f>
        <v>-37819.893859863281</v>
      </c>
      <c r="AN518" s="30">
        <f ca="1"/>
        <v>51.887614965438843</v>
      </c>
      <c r="AO518" s="29">
        <f ca="1"/>
        <v>-1.6083916714705992E-2</v>
      </c>
      <c r="AQ518" s="31">
        <f t="array" aca="1" ref="AQ518:AS518" ca="1">TRANSPOSE(MMULT(MINVERSE(MMULT(OFFSET(A$375,0,1+18,3,AM$376),TRANSPOSE(OFFSET(A$375,0,1+18,3,AM$376)))),MMULT(OFFSET(A$375,0,1+18,3,AM$376),TRANSPOSE(OFFSET(A518,0,1+18,1,AM$376)))))</f>
        <v>-304934.8323059082</v>
      </c>
      <c r="AR518" s="30">
        <f ca="1"/>
        <v>312.7146050632</v>
      </c>
      <c r="AS518" s="29">
        <f ca="1"/>
        <v>-7.9740264533029404E-2</v>
      </c>
    </row>
    <row r="519" spans="1:45" x14ac:dyDescent="0.25">
      <c r="A519" t="s">
        <v>154</v>
      </c>
      <c r="B519" s="26">
        <v>448</v>
      </c>
      <c r="C519" s="3">
        <v>435</v>
      </c>
      <c r="D519" s="26">
        <v>421</v>
      </c>
      <c r="E519" s="26">
        <v>431</v>
      </c>
      <c r="F519" s="26">
        <v>432</v>
      </c>
      <c r="G519" s="26">
        <v>426</v>
      </c>
      <c r="H519" s="26">
        <v>414</v>
      </c>
      <c r="I519" s="26">
        <v>400</v>
      </c>
      <c r="J519" s="26">
        <v>391</v>
      </c>
      <c r="K519" s="26">
        <v>389</v>
      </c>
      <c r="L519" s="26">
        <v>390</v>
      </c>
      <c r="M519" s="26">
        <v>388</v>
      </c>
      <c r="N519" s="26">
        <v>381</v>
      </c>
      <c r="O519" s="26">
        <v>374</v>
      </c>
      <c r="P519" s="26">
        <v>367</v>
      </c>
      <c r="Q519" s="26">
        <v>363</v>
      </c>
      <c r="R519" s="26">
        <v>362</v>
      </c>
      <c r="S519" s="26">
        <v>360</v>
      </c>
      <c r="T519">
        <v>476</v>
      </c>
      <c r="U519">
        <v>459</v>
      </c>
      <c r="V519">
        <v>442</v>
      </c>
      <c r="W519">
        <v>452</v>
      </c>
      <c r="X519">
        <v>453</v>
      </c>
      <c r="Y519">
        <v>447</v>
      </c>
      <c r="Z519">
        <v>434</v>
      </c>
      <c r="AA519">
        <v>420</v>
      </c>
      <c r="AB519">
        <v>411</v>
      </c>
      <c r="AC519">
        <v>409</v>
      </c>
      <c r="AD519">
        <v>410</v>
      </c>
      <c r="AE519">
        <v>407</v>
      </c>
      <c r="AF519">
        <v>400</v>
      </c>
      <c r="AG519">
        <v>392</v>
      </c>
      <c r="AH519">
        <v>385</v>
      </c>
      <c r="AI519">
        <v>381</v>
      </c>
      <c r="AJ519">
        <v>379</v>
      </c>
      <c r="AK519">
        <v>377</v>
      </c>
      <c r="AM519" s="31">
        <f t="array" aca="1" ref="AM519:AO519" ca="1">TRANSPOSE(MMULT(MINVERSE(MMULT(OFFSET(A$375,0,1,3,AM$376),TRANSPOSE(OFFSET(A$375,0,1,3,AM$376)))),MMULT(OFFSET(A$375,0,1,3,AM$376),TRANSPOSE(OFFSET(A519,0,1,1,AM$376)))))</f>
        <v>6741.1951904296875</v>
      </c>
      <c r="AN519" s="30">
        <f ca="1"/>
        <v>-5.0976027995347977</v>
      </c>
      <c r="AO519" s="29">
        <f ca="1"/>
        <v>9.7902107518166304E-4</v>
      </c>
      <c r="AQ519" s="31">
        <f t="array" aca="1" ref="AQ519:AS519" ca="1">TRANSPOSE(MMULT(MINVERSE(MMULT(OFFSET(A$375,0,1+18,3,AM$376),TRANSPOSE(OFFSET(A$375,0,1+18,3,AM$376)))),MMULT(OFFSET(A$375,0,1+18,3,AM$376),TRANSPOSE(OFFSET(A519,0,1+18,1,AM$376)))))</f>
        <v>20413.820449829102</v>
      </c>
      <c r="AR519" s="30">
        <f ca="1"/>
        <v>-18.352049246430397</v>
      </c>
      <c r="AS519" s="29">
        <f ca="1"/>
        <v>4.195804511255119E-3</v>
      </c>
    </row>
    <row r="520" spans="1:45" x14ac:dyDescent="0.25">
      <c r="A520" t="s">
        <v>155</v>
      </c>
      <c r="B520" s="26">
        <v>14</v>
      </c>
      <c r="C520" s="3">
        <v>13</v>
      </c>
      <c r="D520" s="26">
        <v>12</v>
      </c>
      <c r="E520" s="26">
        <v>12</v>
      </c>
      <c r="F520" s="26">
        <v>12</v>
      </c>
      <c r="G520" s="26">
        <v>11</v>
      </c>
      <c r="H520" s="26">
        <v>11</v>
      </c>
      <c r="I520" s="26">
        <v>10</v>
      </c>
      <c r="J520" s="26">
        <v>10</v>
      </c>
      <c r="K520" s="26">
        <v>10</v>
      </c>
      <c r="L520" s="26">
        <v>9</v>
      </c>
      <c r="M520" s="26">
        <v>9</v>
      </c>
      <c r="N520" s="26">
        <v>9</v>
      </c>
      <c r="O520" s="26">
        <v>9</v>
      </c>
      <c r="P520" s="26">
        <v>8</v>
      </c>
      <c r="Q520" s="26">
        <v>8</v>
      </c>
      <c r="R520" s="26">
        <v>8</v>
      </c>
      <c r="S520" s="26">
        <v>8</v>
      </c>
      <c r="T520">
        <v>14</v>
      </c>
      <c r="U520">
        <v>13</v>
      </c>
      <c r="V520">
        <v>12</v>
      </c>
      <c r="W520">
        <v>12</v>
      </c>
      <c r="X520">
        <v>12</v>
      </c>
      <c r="Y520">
        <v>11</v>
      </c>
      <c r="Z520">
        <v>11</v>
      </c>
      <c r="AA520">
        <v>10</v>
      </c>
      <c r="AB520">
        <v>10</v>
      </c>
      <c r="AC520">
        <v>10</v>
      </c>
      <c r="AD520">
        <v>9</v>
      </c>
      <c r="AE520">
        <v>9</v>
      </c>
      <c r="AF520">
        <v>9</v>
      </c>
      <c r="AG520">
        <v>9</v>
      </c>
      <c r="AH520">
        <v>8</v>
      </c>
      <c r="AI520">
        <v>8</v>
      </c>
      <c r="AJ520">
        <v>8</v>
      </c>
      <c r="AK520">
        <v>8</v>
      </c>
      <c r="AM520" s="31">
        <f t="array" aca="1" ref="AM520:AO520" ca="1">TRANSPOSE(MMULT(MINVERSE(MMULT(OFFSET(A$375,0,1,3,AM$376),TRANSPOSE(OFFSET(A$375,0,1,3,AM$376)))),MMULT(OFFSET(A$375,0,1,3,AM$376),TRANSPOSE(OFFSET(A520,0,1,1,AM$376)))))</f>
        <v>2932.1210677623749</v>
      </c>
      <c r="AN520" s="30">
        <f ca="1"/>
        <v>-2.7769232622813433</v>
      </c>
      <c r="AO520" s="29">
        <f ca="1"/>
        <v>6.5934070465800687E-4</v>
      </c>
      <c r="AQ520" s="31">
        <f t="array" aca="1" ref="AQ520:AS520" ca="1">TRANSPOSE(MMULT(MINVERSE(MMULT(OFFSET(A$375,0,1+18,3,AM$376),TRANSPOSE(OFFSET(A$375,0,1+18,3,AM$376)))),MMULT(OFFSET(A$375,0,1+18,3,AM$376),TRANSPOSE(OFFSET(A520,0,1+18,1,AM$376)))))</f>
        <v>2932.1210677623749</v>
      </c>
      <c r="AR520" s="30">
        <f ca="1"/>
        <v>-2.7769232622813433</v>
      </c>
      <c r="AS520" s="29">
        <f ca="1"/>
        <v>6.5934070465800687E-4</v>
      </c>
    </row>
    <row r="521" spans="1:45" x14ac:dyDescent="0.25">
      <c r="A521" t="s">
        <v>156</v>
      </c>
      <c r="B521" s="26">
        <v>12</v>
      </c>
      <c r="C521" s="3">
        <v>11</v>
      </c>
      <c r="D521" s="26">
        <v>10</v>
      </c>
      <c r="E521" s="26">
        <v>10</v>
      </c>
      <c r="F521" s="26">
        <v>10</v>
      </c>
      <c r="G521" s="26">
        <v>10</v>
      </c>
      <c r="H521" s="26">
        <v>10</v>
      </c>
      <c r="I521" s="26">
        <v>10</v>
      </c>
      <c r="J521" s="26">
        <v>9</v>
      </c>
      <c r="K521" s="26">
        <v>9</v>
      </c>
      <c r="L521" s="26">
        <v>9</v>
      </c>
      <c r="M521" s="26">
        <v>9</v>
      </c>
      <c r="N521" s="26">
        <v>9</v>
      </c>
      <c r="O521" s="26">
        <v>9</v>
      </c>
      <c r="P521" s="26">
        <v>9</v>
      </c>
      <c r="Q521" s="26">
        <v>8</v>
      </c>
      <c r="R521" s="26">
        <v>8</v>
      </c>
      <c r="S521" s="26">
        <v>8</v>
      </c>
      <c r="T521">
        <v>12</v>
      </c>
      <c r="U521">
        <v>11</v>
      </c>
      <c r="V521">
        <v>10</v>
      </c>
      <c r="W521">
        <v>10</v>
      </c>
      <c r="X521">
        <v>10</v>
      </c>
      <c r="Y521">
        <v>10</v>
      </c>
      <c r="Z521">
        <v>10</v>
      </c>
      <c r="AA521">
        <v>10</v>
      </c>
      <c r="AB521">
        <v>10</v>
      </c>
      <c r="AC521">
        <v>10</v>
      </c>
      <c r="AD521">
        <v>9</v>
      </c>
      <c r="AE521">
        <v>9</v>
      </c>
      <c r="AF521">
        <v>9</v>
      </c>
      <c r="AG521">
        <v>9</v>
      </c>
      <c r="AH521">
        <v>9</v>
      </c>
      <c r="AI521">
        <v>9</v>
      </c>
      <c r="AJ521">
        <v>9</v>
      </c>
      <c r="AK521">
        <v>9</v>
      </c>
      <c r="AM521" s="31">
        <f t="array" aca="1" ref="AM521:AO521" ca="1">TRANSPOSE(MMULT(MINVERSE(MMULT(OFFSET(A$375,0,1,3,AM$376),TRANSPOSE(OFFSET(A$375,0,1,3,AM$376)))),MMULT(OFFSET(A$375,0,1,3,AM$376),TRANSPOSE(OFFSET(A521,0,1,1,AM$376)))))</f>
        <v>3017.2429523468018</v>
      </c>
      <c r="AN521" s="30">
        <f ca="1"/>
        <v>-2.9007993920240551</v>
      </c>
      <c r="AO521" s="29">
        <f ca="1"/>
        <v>6.9930074607782444E-4</v>
      </c>
      <c r="AQ521" s="31">
        <f t="array" aca="1" ref="AQ521:AS521" ca="1">TRANSPOSE(MMULT(MINVERSE(MMULT(OFFSET(A$375,0,1+18,3,AM$376),TRANSPOSE(OFFSET(A$375,0,1+18,3,AM$376)))),MMULT(OFFSET(A$375,0,1+18,3,AM$376),TRANSPOSE(OFFSET(A521,0,1+18,1,AM$376)))))</f>
        <v>1752.9112014770508</v>
      </c>
      <c r="AR521" s="30">
        <f ca="1"/>
        <v>-1.6695305802859366</v>
      </c>
      <c r="AS521" s="29">
        <f ca="1"/>
        <v>3.996004268174147E-4</v>
      </c>
    </row>
    <row r="522" spans="1:45" x14ac:dyDescent="0.25">
      <c r="A522" t="s">
        <v>157</v>
      </c>
      <c r="B522" s="26">
        <v>158</v>
      </c>
      <c r="C522" s="3">
        <v>153</v>
      </c>
      <c r="D522" s="26">
        <v>149</v>
      </c>
      <c r="E522" s="26">
        <v>149</v>
      </c>
      <c r="F522" s="26">
        <v>149</v>
      </c>
      <c r="G522" s="26">
        <v>147</v>
      </c>
      <c r="H522" s="26">
        <v>146</v>
      </c>
      <c r="I522" s="26">
        <v>146</v>
      </c>
      <c r="J522" s="26">
        <v>145</v>
      </c>
      <c r="K522" s="26">
        <v>144</v>
      </c>
      <c r="L522" s="26">
        <v>143</v>
      </c>
      <c r="M522" s="26">
        <v>143</v>
      </c>
      <c r="N522" s="26">
        <v>142</v>
      </c>
      <c r="O522" s="26">
        <v>141</v>
      </c>
      <c r="P522" s="26">
        <v>141</v>
      </c>
      <c r="Q522" s="26">
        <v>140</v>
      </c>
      <c r="R522" s="26">
        <v>140</v>
      </c>
      <c r="S522" s="26">
        <v>140</v>
      </c>
      <c r="T522">
        <v>166</v>
      </c>
      <c r="U522">
        <v>161</v>
      </c>
      <c r="V522">
        <v>157</v>
      </c>
      <c r="W522">
        <v>157</v>
      </c>
      <c r="X522">
        <v>157</v>
      </c>
      <c r="Y522">
        <v>155</v>
      </c>
      <c r="Z522">
        <v>154</v>
      </c>
      <c r="AA522">
        <v>154</v>
      </c>
      <c r="AB522">
        <v>153</v>
      </c>
      <c r="AC522">
        <v>152</v>
      </c>
      <c r="AD522">
        <v>151</v>
      </c>
      <c r="AE522">
        <v>150</v>
      </c>
      <c r="AF522">
        <v>150</v>
      </c>
      <c r="AG522">
        <v>149</v>
      </c>
      <c r="AH522">
        <v>149</v>
      </c>
      <c r="AI522">
        <v>148</v>
      </c>
      <c r="AJ522">
        <v>147</v>
      </c>
      <c r="AK522">
        <v>147</v>
      </c>
      <c r="AM522" s="31">
        <f t="array" aca="1" ref="AM522:AO522" ca="1">TRANSPOSE(MMULT(MINVERSE(MMULT(OFFSET(A$375,0,1,3,AM$376),TRANSPOSE(OFFSET(A$375,0,1,3,AM$376)))),MMULT(OFFSET(A$375,0,1,3,AM$376),TRANSPOSE(OFFSET(A522,0,1,1,AM$376)))))</f>
        <v>15789.289726257324</v>
      </c>
      <c r="AN522" s="30">
        <f ca="1"/>
        <v>-15.085915084928274</v>
      </c>
      <c r="AO522" s="29">
        <f ca="1"/>
        <v>3.6363638819238986E-3</v>
      </c>
      <c r="AQ522" s="31">
        <f t="array" aca="1" ref="AQ522:AS522" ca="1">TRANSPOSE(MMULT(MINVERSE(MMULT(OFFSET(A$375,0,1+18,3,AM$376),TRANSPOSE(OFFSET(A$375,0,1+18,3,AM$376)))),MMULT(OFFSET(A$375,0,1+18,3,AM$376),TRANSPOSE(OFFSET(A522,0,1+18,1,AM$376)))))</f>
        <v>14889.399555206299</v>
      </c>
      <c r="AR522" s="30">
        <f ca="1"/>
        <v>-14.192508436739445</v>
      </c>
      <c r="AS522" s="29">
        <f ca="1"/>
        <v>3.4165836477768607E-3</v>
      </c>
    </row>
    <row r="523" spans="1:45" x14ac:dyDescent="0.25">
      <c r="A523" t="s">
        <v>158</v>
      </c>
      <c r="B523" s="26">
        <v>326</v>
      </c>
      <c r="C523" s="3">
        <v>321</v>
      </c>
      <c r="D523" s="26">
        <v>316</v>
      </c>
      <c r="E523" s="26">
        <v>304</v>
      </c>
      <c r="F523" s="26">
        <v>294</v>
      </c>
      <c r="G523" s="26">
        <v>286</v>
      </c>
      <c r="H523" s="26">
        <v>280</v>
      </c>
      <c r="I523" s="26">
        <v>272</v>
      </c>
      <c r="J523" s="26">
        <v>262</v>
      </c>
      <c r="K523" s="26">
        <v>250</v>
      </c>
      <c r="L523" s="26">
        <v>240</v>
      </c>
      <c r="M523" s="26">
        <v>231</v>
      </c>
      <c r="N523" s="26">
        <v>222</v>
      </c>
      <c r="O523" s="26">
        <v>214</v>
      </c>
      <c r="P523" s="26">
        <v>206</v>
      </c>
      <c r="Q523" s="26">
        <v>197</v>
      </c>
      <c r="R523" s="26">
        <v>189</v>
      </c>
      <c r="S523" s="26">
        <v>181</v>
      </c>
      <c r="T523">
        <v>346</v>
      </c>
      <c r="U523">
        <v>339</v>
      </c>
      <c r="V523">
        <v>332</v>
      </c>
      <c r="W523">
        <v>319</v>
      </c>
      <c r="X523">
        <v>308</v>
      </c>
      <c r="Y523">
        <v>301</v>
      </c>
      <c r="Z523">
        <v>294</v>
      </c>
      <c r="AA523">
        <v>286</v>
      </c>
      <c r="AB523">
        <v>276</v>
      </c>
      <c r="AC523">
        <v>264</v>
      </c>
      <c r="AD523">
        <v>253</v>
      </c>
      <c r="AE523">
        <v>243</v>
      </c>
      <c r="AF523">
        <v>234</v>
      </c>
      <c r="AG523">
        <v>226</v>
      </c>
      <c r="AH523">
        <v>217</v>
      </c>
      <c r="AI523">
        <v>208</v>
      </c>
      <c r="AJ523">
        <v>200</v>
      </c>
      <c r="AK523">
        <v>192</v>
      </c>
      <c r="AM523" s="31">
        <f t="array" aca="1" ref="AM523:AO523" ca="1">TRANSPOSE(MMULT(MINVERSE(MMULT(OFFSET(A$375,0,1,3,AM$376),TRANSPOSE(OFFSET(A$375,0,1,3,AM$376)))),MMULT(OFFSET(A$375,0,1,3,AM$376),TRANSPOSE(OFFSET(A523,0,1,1,AM$376)))))</f>
        <v>-18143.902336120605</v>
      </c>
      <c r="AN523" s="30">
        <f ca="1"/>
        <v>19.795605584979057</v>
      </c>
      <c r="AO523" s="29">
        <f ca="1"/>
        <v>-5.2747255631402368E-3</v>
      </c>
      <c r="AQ523" s="31">
        <f t="array" aca="1" ref="AQ523:AS523" ca="1">TRANSPOSE(MMULT(MINVERSE(MMULT(OFFSET(A$375,0,1+18,3,AM$376),TRANSPOSE(OFFSET(A$375,0,1+18,3,AM$376)))),MMULT(OFFSET(A$375,0,1+18,3,AM$376),TRANSPOSE(OFFSET(A523,0,1+18,1,AM$376)))))</f>
        <v>-10064.272438049316</v>
      </c>
      <c r="AR523" s="30">
        <f ca="1"/>
        <v>12.010789878666401</v>
      </c>
      <c r="AS523" s="29">
        <f ca="1"/>
        <v>-3.3966035607591039E-3</v>
      </c>
    </row>
    <row r="524" spans="1:45" x14ac:dyDescent="0.25">
      <c r="A524" t="s">
        <v>159</v>
      </c>
      <c r="B524" s="26">
        <v>1647</v>
      </c>
      <c r="C524" s="3">
        <v>1952</v>
      </c>
      <c r="D524" s="26">
        <v>2297</v>
      </c>
      <c r="E524" s="26">
        <v>2686</v>
      </c>
      <c r="F524" s="26">
        <v>3113</v>
      </c>
      <c r="G524" s="26">
        <v>3560</v>
      </c>
      <c r="H524" s="26">
        <v>3999</v>
      </c>
      <c r="I524" s="26">
        <v>4418</v>
      </c>
      <c r="J524" s="26">
        <v>4810</v>
      </c>
      <c r="K524" s="26">
        <v>5173</v>
      </c>
      <c r="L524" s="26">
        <v>5497</v>
      </c>
      <c r="M524" s="26">
        <v>5795</v>
      </c>
      <c r="N524" s="26">
        <v>6053</v>
      </c>
      <c r="O524" s="26">
        <v>6264</v>
      </c>
      <c r="P524" s="26">
        <v>6432</v>
      </c>
      <c r="Q524" s="26">
        <v>6571</v>
      </c>
      <c r="R524" s="26">
        <v>6683</v>
      </c>
      <c r="S524" s="26">
        <v>6732</v>
      </c>
      <c r="T524">
        <v>1699</v>
      </c>
      <c r="U524">
        <v>2019</v>
      </c>
      <c r="V524">
        <v>2379</v>
      </c>
      <c r="W524">
        <v>2782</v>
      </c>
      <c r="X524">
        <v>3224</v>
      </c>
      <c r="Y524">
        <v>3687</v>
      </c>
      <c r="Z524">
        <v>4140</v>
      </c>
      <c r="AA524">
        <v>4574</v>
      </c>
      <c r="AB524">
        <v>4980</v>
      </c>
      <c r="AC524">
        <v>5357</v>
      </c>
      <c r="AD524">
        <v>5696</v>
      </c>
      <c r="AE524">
        <v>6007</v>
      </c>
      <c r="AF524">
        <v>6279</v>
      </c>
      <c r="AG524">
        <v>6504</v>
      </c>
      <c r="AH524">
        <v>6684</v>
      </c>
      <c r="AI524">
        <v>6836</v>
      </c>
      <c r="AJ524">
        <v>6960</v>
      </c>
      <c r="AK524">
        <v>7017</v>
      </c>
      <c r="AM524" s="31">
        <f t="array" aca="1" ref="AM524:AO524" ca="1">TRANSPOSE(MMULT(MINVERSE(MMULT(OFFSET(A$375,0,1,3,AM$376),TRANSPOSE(OFFSET(A$375,0,1,3,AM$376)))),MMULT(OFFSET(A$375,0,1,3,AM$376),TRANSPOSE(OFFSET(A524,0,1,1,AM$376)))))</f>
        <v>-823823.81689453125</v>
      </c>
      <c r="AN524" s="30">
        <f ca="1"/>
        <v>732.48396742343903</v>
      </c>
      <c r="AO524" s="29">
        <f ca="1"/>
        <v>-0.16023977278382517</v>
      </c>
      <c r="AQ524" s="31">
        <f t="array" aca="1" ref="AQ524:AS524" ca="1">TRANSPOSE(MMULT(MINVERSE(MMULT(OFFSET(A$375,0,1+18,3,AM$376),TRANSPOSE(OFFSET(A$375,0,1+18,3,AM$376)))),MMULT(OFFSET(A$375,0,1+18,3,AM$376),TRANSPOSE(OFFSET(A524,0,1+18,1,AM$376)))))</f>
        <v>-839326.10668945313</v>
      </c>
      <c r="AR524" s="30">
        <f ca="1"/>
        <v>744.8731791973114</v>
      </c>
      <c r="AS524" s="29">
        <f ca="1"/>
        <v>-0.1625574553036131</v>
      </c>
    </row>
    <row r="525" spans="1:45" x14ac:dyDescent="0.25">
      <c r="A525" t="s">
        <v>160</v>
      </c>
      <c r="B525" s="26">
        <v>13332</v>
      </c>
      <c r="C525" s="3">
        <v>14626</v>
      </c>
      <c r="D525" s="26">
        <v>16008</v>
      </c>
      <c r="E525" s="26">
        <v>17418</v>
      </c>
      <c r="F525" s="26">
        <v>18936</v>
      </c>
      <c r="G525" s="26">
        <v>20469</v>
      </c>
      <c r="H525" s="26">
        <v>21905</v>
      </c>
      <c r="I525" s="26">
        <v>23158</v>
      </c>
      <c r="J525" s="26">
        <v>24184</v>
      </c>
      <c r="K525" s="26">
        <v>25170</v>
      </c>
      <c r="L525" s="26">
        <v>25952</v>
      </c>
      <c r="M525" s="26">
        <v>26684</v>
      </c>
      <c r="N525" s="26">
        <v>27279</v>
      </c>
      <c r="O525" s="26">
        <v>27761</v>
      </c>
      <c r="P525" s="26">
        <v>28100</v>
      </c>
      <c r="Q525" s="26">
        <v>28231</v>
      </c>
      <c r="R525" s="26">
        <v>28259</v>
      </c>
      <c r="S525" s="26">
        <v>28235</v>
      </c>
      <c r="T525">
        <v>13908</v>
      </c>
      <c r="U525">
        <v>15288</v>
      </c>
      <c r="V525">
        <v>16752</v>
      </c>
      <c r="W525">
        <v>18220</v>
      </c>
      <c r="X525">
        <v>19799</v>
      </c>
      <c r="Y525">
        <v>21394</v>
      </c>
      <c r="Z525">
        <v>22889</v>
      </c>
      <c r="AA525">
        <v>24191</v>
      </c>
      <c r="AB525">
        <v>25254</v>
      </c>
      <c r="AC525">
        <v>26273</v>
      </c>
      <c r="AD525">
        <v>27082</v>
      </c>
      <c r="AE525">
        <v>27839</v>
      </c>
      <c r="AF525">
        <v>28451</v>
      </c>
      <c r="AG525">
        <v>28947</v>
      </c>
      <c r="AH525">
        <v>29296</v>
      </c>
      <c r="AI525">
        <v>29430</v>
      </c>
      <c r="AJ525">
        <v>29456</v>
      </c>
      <c r="AK525">
        <v>29430</v>
      </c>
      <c r="AM525" s="31">
        <f t="array" aca="1" ref="AM525:AO525" ca="1">TRANSPOSE(MMULT(MINVERSE(MMULT(OFFSET(A$375,0,1,3,AM$376),TRANSPOSE(OFFSET(A$375,0,1,3,AM$376)))),MMULT(OFFSET(A$375,0,1,3,AM$376),TRANSPOSE(OFFSET(A525,0,1,1,AM$376)))))</f>
        <v>-7674744.3237304688</v>
      </c>
      <c r="AN525" s="30">
        <f ca="1"/>
        <v>7285.1834025382996</v>
      </c>
      <c r="AO525" s="29">
        <f ca="1"/>
        <v>-1.7220580604625866</v>
      </c>
      <c r="AQ525" s="31">
        <f t="array" aca="1" ref="AQ525:AS525" ca="1">TRANSPOSE(MMULT(MINVERSE(MMULT(OFFSET(A$375,0,1+18,3,AM$376),TRANSPOSE(OFFSET(A$375,0,1+18,3,AM$376)))),MMULT(OFFSET(A$375,0,1+18,3,AM$376),TRANSPOSE(OFFSET(A525,0,1+18,1,AM$376)))))</f>
        <v>-8186495.5859375</v>
      </c>
      <c r="AR525" s="30">
        <f ca="1"/>
        <v>7776.7320857048035</v>
      </c>
      <c r="AS525" s="29">
        <f ca="1"/>
        <v>-1.8398203062824905</v>
      </c>
    </row>
    <row r="526" spans="1:45" x14ac:dyDescent="0.25">
      <c r="A526" t="s">
        <v>161</v>
      </c>
      <c r="B526" s="26">
        <v>1</v>
      </c>
      <c r="C526" s="3">
        <v>1</v>
      </c>
      <c r="D526" s="26">
        <v>1</v>
      </c>
      <c r="E526" s="26">
        <v>1</v>
      </c>
      <c r="F526" s="26">
        <v>1</v>
      </c>
      <c r="G526" s="26">
        <v>1</v>
      </c>
      <c r="H526" s="26">
        <v>1</v>
      </c>
      <c r="I526" s="26">
        <v>1</v>
      </c>
      <c r="J526" s="26">
        <v>1</v>
      </c>
      <c r="K526" s="26">
        <v>1</v>
      </c>
      <c r="L526" s="26">
        <v>1</v>
      </c>
      <c r="M526" s="26">
        <v>1</v>
      </c>
      <c r="N526" s="26">
        <v>1</v>
      </c>
      <c r="O526" s="26">
        <v>1</v>
      </c>
      <c r="P526" s="26">
        <v>1</v>
      </c>
      <c r="Q526" s="26">
        <v>1</v>
      </c>
      <c r="R526" s="26">
        <v>1</v>
      </c>
      <c r="S526" s="26">
        <v>1</v>
      </c>
      <c r="T526">
        <v>1</v>
      </c>
      <c r="U526">
        <v>1</v>
      </c>
      <c r="V526">
        <v>1</v>
      </c>
      <c r="W526">
        <v>1</v>
      </c>
      <c r="X526">
        <v>1</v>
      </c>
      <c r="Y526">
        <v>1</v>
      </c>
      <c r="Z526">
        <v>1</v>
      </c>
      <c r="AA526">
        <v>1</v>
      </c>
      <c r="AB526">
        <v>1</v>
      </c>
      <c r="AC526">
        <v>1</v>
      </c>
      <c r="AD526">
        <v>1</v>
      </c>
      <c r="AE526">
        <v>1</v>
      </c>
      <c r="AF526">
        <v>1</v>
      </c>
      <c r="AG526">
        <v>1</v>
      </c>
      <c r="AH526">
        <v>1</v>
      </c>
      <c r="AI526">
        <v>1</v>
      </c>
      <c r="AJ526">
        <v>1</v>
      </c>
      <c r="AK526">
        <v>1</v>
      </c>
      <c r="AM526" s="31">
        <f t="array" aca="1" ref="AM526:AO526" ca="1">TRANSPOSE(MMULT(MINVERSE(MMULT(OFFSET(A$375,0,1,3,AM$376),TRANSPOSE(OFFSET(A$375,0,1,3,AM$376)))),MMULT(OFFSET(A$375,0,1,3,AM$376),TRANSPOSE(OFFSET(A526,0,1,1,AM$376)))))</f>
        <v>1</v>
      </c>
      <c r="AN526" s="30">
        <f ca="1"/>
        <v>-2.9103830456733704E-11</v>
      </c>
      <c r="AO526" s="29">
        <f ca="1"/>
        <v>1.4210854715202004E-14</v>
      </c>
      <c r="AQ526" s="31">
        <f t="array" aca="1" ref="AQ526:AS526" ca="1">TRANSPOSE(MMULT(MINVERSE(MMULT(OFFSET(A$375,0,1+18,3,AM$376),TRANSPOSE(OFFSET(A$375,0,1+18,3,AM$376)))),MMULT(OFFSET(A$375,0,1+18,3,AM$376),TRANSPOSE(OFFSET(A526,0,1+18,1,AM$376)))))</f>
        <v>1</v>
      </c>
      <c r="AR526" s="30">
        <f ca="1"/>
        <v>-2.9103830456733704E-11</v>
      </c>
      <c r="AS526" s="29">
        <f ca="1"/>
        <v>1.4210854715202004E-14</v>
      </c>
    </row>
    <row r="527" spans="1:45" x14ac:dyDescent="0.25">
      <c r="A527" t="s">
        <v>162</v>
      </c>
      <c r="B527" s="26">
        <v>1</v>
      </c>
      <c r="C527" s="3">
        <v>1</v>
      </c>
      <c r="D527" s="26">
        <v>1</v>
      </c>
      <c r="E527" s="26">
        <v>1</v>
      </c>
      <c r="F527" s="26">
        <v>1</v>
      </c>
      <c r="G527" s="26">
        <v>1</v>
      </c>
      <c r="H527" s="26">
        <v>1</v>
      </c>
      <c r="I527" s="26">
        <v>1</v>
      </c>
      <c r="J527" s="26">
        <v>1</v>
      </c>
      <c r="K527" s="26">
        <v>1</v>
      </c>
      <c r="L527" s="26">
        <v>1</v>
      </c>
      <c r="M527" s="26">
        <v>1</v>
      </c>
      <c r="N527" s="26">
        <v>1</v>
      </c>
      <c r="O527" s="26">
        <v>1</v>
      </c>
      <c r="P527" s="26">
        <v>1</v>
      </c>
      <c r="Q527" s="26">
        <v>1</v>
      </c>
      <c r="R527" s="26">
        <v>1</v>
      </c>
      <c r="S527" s="26">
        <v>1</v>
      </c>
      <c r="T527">
        <v>1</v>
      </c>
      <c r="U527">
        <v>1</v>
      </c>
      <c r="V527">
        <v>1</v>
      </c>
      <c r="W527">
        <v>1</v>
      </c>
      <c r="X527">
        <v>1</v>
      </c>
      <c r="Y527">
        <v>1</v>
      </c>
      <c r="Z527">
        <v>1</v>
      </c>
      <c r="AA527">
        <v>1</v>
      </c>
      <c r="AB527">
        <v>1</v>
      </c>
      <c r="AC527">
        <v>1</v>
      </c>
      <c r="AD527">
        <v>1</v>
      </c>
      <c r="AE527">
        <v>1</v>
      </c>
      <c r="AF527">
        <v>1</v>
      </c>
      <c r="AG527">
        <v>1</v>
      </c>
      <c r="AH527">
        <v>1</v>
      </c>
      <c r="AI527">
        <v>1</v>
      </c>
      <c r="AJ527">
        <v>1</v>
      </c>
      <c r="AK527">
        <v>1</v>
      </c>
      <c r="AM527" s="31">
        <f t="array" aca="1" ref="AM527:AO527" ca="1">TRANSPOSE(MMULT(MINVERSE(MMULT(OFFSET(A$375,0,1,3,AM$376),TRANSPOSE(OFFSET(A$375,0,1,3,AM$376)))),MMULT(OFFSET(A$375,0,1,3,AM$376),TRANSPOSE(OFFSET(A527,0,1,1,AM$376)))))</f>
        <v>1</v>
      </c>
      <c r="AN527" s="30">
        <f ca="1"/>
        <v>-2.9103830456733704E-11</v>
      </c>
      <c r="AO527" s="29">
        <f ca="1"/>
        <v>1.4210854715202004E-14</v>
      </c>
      <c r="AQ527" s="31">
        <f t="array" aca="1" ref="AQ527:AS527" ca="1">TRANSPOSE(MMULT(MINVERSE(MMULT(OFFSET(A$375,0,1+18,3,AM$376),TRANSPOSE(OFFSET(A$375,0,1+18,3,AM$376)))),MMULT(OFFSET(A$375,0,1+18,3,AM$376),TRANSPOSE(OFFSET(A527,0,1+18,1,AM$376)))))</f>
        <v>1</v>
      </c>
      <c r="AR527" s="30">
        <f ca="1"/>
        <v>-2.9103830456733704E-11</v>
      </c>
      <c r="AS527" s="29">
        <f ca="1"/>
        <v>1.4210854715202004E-14</v>
      </c>
    </row>
    <row r="528" spans="1:45" x14ac:dyDescent="0.25">
      <c r="A528" t="s">
        <v>163</v>
      </c>
      <c r="B528" s="26">
        <v>58</v>
      </c>
      <c r="C528" s="3">
        <v>56</v>
      </c>
      <c r="D528" s="26">
        <v>54</v>
      </c>
      <c r="E528" s="26">
        <v>50</v>
      </c>
      <c r="F528" s="26">
        <v>46</v>
      </c>
      <c r="G528" s="26">
        <v>43</v>
      </c>
      <c r="H528" s="26">
        <v>41</v>
      </c>
      <c r="I528" s="26">
        <v>40</v>
      </c>
      <c r="J528" s="26">
        <v>39</v>
      </c>
      <c r="K528" s="26">
        <v>38</v>
      </c>
      <c r="L528" s="26">
        <v>36</v>
      </c>
      <c r="M528" s="26">
        <v>34</v>
      </c>
      <c r="N528" s="26">
        <v>32</v>
      </c>
      <c r="O528" s="26">
        <v>31</v>
      </c>
      <c r="P528" s="26">
        <v>30</v>
      </c>
      <c r="Q528" s="26">
        <v>30</v>
      </c>
      <c r="R528" s="26">
        <v>29</v>
      </c>
      <c r="S528" s="26">
        <v>27</v>
      </c>
      <c r="T528">
        <v>63</v>
      </c>
      <c r="U528">
        <v>60</v>
      </c>
      <c r="V528">
        <v>57</v>
      </c>
      <c r="W528">
        <v>53</v>
      </c>
      <c r="X528">
        <v>49</v>
      </c>
      <c r="Y528">
        <v>45</v>
      </c>
      <c r="Z528">
        <v>43</v>
      </c>
      <c r="AA528">
        <v>42</v>
      </c>
      <c r="AB528">
        <v>41</v>
      </c>
      <c r="AC528">
        <v>40</v>
      </c>
      <c r="AD528">
        <v>38</v>
      </c>
      <c r="AE528">
        <v>36</v>
      </c>
      <c r="AF528">
        <v>34</v>
      </c>
      <c r="AG528">
        <v>33</v>
      </c>
      <c r="AH528">
        <v>32</v>
      </c>
      <c r="AI528">
        <v>31</v>
      </c>
      <c r="AJ528">
        <v>30</v>
      </c>
      <c r="AK528">
        <v>29</v>
      </c>
      <c r="AM528" s="31">
        <f t="array" aca="1" ref="AM528:AO528" ca="1">TRANSPOSE(MMULT(MINVERSE(MMULT(OFFSET(A$375,0,1,3,AM$376),TRANSPOSE(OFFSET(A$375,0,1,3,AM$376)))),MMULT(OFFSET(A$375,0,1,3,AM$376),TRANSPOSE(OFFSET(A528,0,1,1,AM$376)))))</f>
        <v>18217.13204574585</v>
      </c>
      <c r="AN528" s="30">
        <f ca="1"/>
        <v>-17.345355798490345</v>
      </c>
      <c r="AO528" s="29">
        <f ca="1"/>
        <v>4.1358644177762471E-3</v>
      </c>
      <c r="AQ528" s="31">
        <f t="array" aca="1" ref="AQ528:AS528" ca="1">TRANSPOSE(MMULT(MINVERSE(MMULT(OFFSET(A$375,0,1+18,3,AM$376),TRANSPOSE(OFFSET(A$375,0,1+18,3,AM$376)))),MMULT(OFFSET(A$375,0,1+18,3,AM$376),TRANSPOSE(OFFSET(A528,0,1+18,1,AM$376)))))</f>
        <v>24569.14244556427</v>
      </c>
      <c r="AR528" s="30">
        <f ca="1"/>
        <v>-23.514886670745909</v>
      </c>
      <c r="AS528" s="29">
        <f ca="1"/>
        <v>5.6343660148741037E-3</v>
      </c>
    </row>
    <row r="529" spans="1:45" x14ac:dyDescent="0.25">
      <c r="A529" t="s">
        <v>164</v>
      </c>
      <c r="B529" s="26">
        <v>157</v>
      </c>
      <c r="C529" s="3">
        <v>152</v>
      </c>
      <c r="D529" s="26">
        <v>148</v>
      </c>
      <c r="E529" s="26">
        <v>155</v>
      </c>
      <c r="F529" s="26">
        <v>160</v>
      </c>
      <c r="G529" s="26">
        <v>162</v>
      </c>
      <c r="H529" s="26">
        <v>164</v>
      </c>
      <c r="I529" s="26">
        <v>165</v>
      </c>
      <c r="J529" s="26">
        <v>166</v>
      </c>
      <c r="K529" s="26">
        <v>169</v>
      </c>
      <c r="L529" s="26">
        <v>172</v>
      </c>
      <c r="M529" s="26">
        <v>175</v>
      </c>
      <c r="N529" s="26">
        <v>177</v>
      </c>
      <c r="O529" s="26">
        <v>179</v>
      </c>
      <c r="P529" s="26">
        <v>181</v>
      </c>
      <c r="Q529" s="26">
        <v>183</v>
      </c>
      <c r="R529" s="26">
        <v>185</v>
      </c>
      <c r="S529" s="26">
        <v>187</v>
      </c>
      <c r="T529">
        <v>164</v>
      </c>
      <c r="U529">
        <v>160</v>
      </c>
      <c r="V529">
        <v>157</v>
      </c>
      <c r="W529">
        <v>165</v>
      </c>
      <c r="X529">
        <v>170</v>
      </c>
      <c r="Y529">
        <v>173</v>
      </c>
      <c r="Z529">
        <v>175</v>
      </c>
      <c r="AA529">
        <v>176</v>
      </c>
      <c r="AB529">
        <v>177</v>
      </c>
      <c r="AC529">
        <v>179</v>
      </c>
      <c r="AD529">
        <v>183</v>
      </c>
      <c r="AE529">
        <v>186</v>
      </c>
      <c r="AF529">
        <v>188</v>
      </c>
      <c r="AG529">
        <v>190</v>
      </c>
      <c r="AH529">
        <v>192</v>
      </c>
      <c r="AI529">
        <v>194</v>
      </c>
      <c r="AJ529">
        <v>196</v>
      </c>
      <c r="AK529">
        <v>199</v>
      </c>
      <c r="AM529" s="31">
        <f t="array" aca="1" ref="AM529:AO529" ca="1">TRANSPOSE(MMULT(MINVERSE(MMULT(OFFSET(A$375,0,1,3,AM$376),TRANSPOSE(OFFSET(A$375,0,1,3,AM$376)))),MMULT(OFFSET(A$375,0,1,3,AM$376),TRANSPOSE(OFFSET(A529,0,1,1,AM$376)))))</f>
        <v>12492.18962097168</v>
      </c>
      <c r="AN529" s="30">
        <f ca="1"/>
        <v>-12.485115684568882</v>
      </c>
      <c r="AO529" s="29">
        <f ca="1"/>
        <v>3.1568433523716521E-3</v>
      </c>
      <c r="AQ529" s="31">
        <f t="array" aca="1" ref="AQ529:AS529" ca="1">TRANSPOSE(MMULT(MINVERSE(MMULT(OFFSET(A$375,0,1+18,3,AM$376),TRANSPOSE(OFFSET(A$375,0,1+18,3,AM$376)))),MMULT(OFFSET(A$375,0,1+18,3,AM$376),TRANSPOSE(OFFSET(A529,0,1+18,1,AM$376)))))</f>
        <v>3619.4058265686035</v>
      </c>
      <c r="AR529" s="30">
        <f ca="1"/>
        <v>-3.8508493863046169</v>
      </c>
      <c r="AS529" s="29">
        <f ca="1"/>
        <v>1.0589411185719655E-3</v>
      </c>
    </row>
    <row r="530" spans="1:45" x14ac:dyDescent="0.25">
      <c r="A530" t="s">
        <v>165</v>
      </c>
      <c r="B530" s="26">
        <v>137</v>
      </c>
      <c r="C530" s="3">
        <v>187</v>
      </c>
      <c r="D530" s="26">
        <v>222</v>
      </c>
      <c r="E530" s="26">
        <v>205</v>
      </c>
      <c r="F530" s="26">
        <v>185</v>
      </c>
      <c r="G530" s="26">
        <v>171</v>
      </c>
      <c r="H530" s="26">
        <v>170</v>
      </c>
      <c r="I530" s="26">
        <v>178</v>
      </c>
      <c r="J530" s="26">
        <v>185</v>
      </c>
      <c r="K530" s="26">
        <v>187</v>
      </c>
      <c r="L530" s="26">
        <v>180</v>
      </c>
      <c r="M530" s="26">
        <v>170</v>
      </c>
      <c r="N530" s="26">
        <v>163</v>
      </c>
      <c r="O530" s="26">
        <v>163</v>
      </c>
      <c r="P530" s="26">
        <v>165</v>
      </c>
      <c r="Q530" s="26">
        <v>166</v>
      </c>
      <c r="R530" s="26">
        <v>164</v>
      </c>
      <c r="S530" s="26">
        <v>160</v>
      </c>
      <c r="T530">
        <v>135</v>
      </c>
      <c r="U530">
        <v>192</v>
      </c>
      <c r="V530">
        <v>232</v>
      </c>
      <c r="W530">
        <v>215</v>
      </c>
      <c r="X530">
        <v>194</v>
      </c>
      <c r="Y530">
        <v>180</v>
      </c>
      <c r="Z530">
        <v>179</v>
      </c>
      <c r="AA530">
        <v>187</v>
      </c>
      <c r="AB530">
        <v>194</v>
      </c>
      <c r="AC530">
        <v>196</v>
      </c>
      <c r="AD530">
        <v>189</v>
      </c>
      <c r="AE530">
        <v>179</v>
      </c>
      <c r="AF530">
        <v>172</v>
      </c>
      <c r="AG530">
        <v>171</v>
      </c>
      <c r="AH530">
        <v>173</v>
      </c>
      <c r="AI530">
        <v>174</v>
      </c>
      <c r="AJ530">
        <v>173</v>
      </c>
      <c r="AK530">
        <v>168</v>
      </c>
      <c r="AM530" s="31">
        <f t="array" aca="1" ref="AM530:AO530" ca="1">TRANSPOSE(MMULT(MINVERSE(MMULT(OFFSET(A$375,0,1,3,AM$376),TRANSPOSE(OFFSET(A$375,0,1,3,AM$376)))),MMULT(OFFSET(A$375,0,1,3,AM$376),TRANSPOSE(OFFSET(A530,0,1,1,AM$376)))))</f>
        <v>-103599.64012527466</v>
      </c>
      <c r="AN530" s="30">
        <f ca="1"/>
        <v>101.66274385899305</v>
      </c>
      <c r="AO530" s="29">
        <f ca="1"/>
        <v>-2.4895106507756282E-2</v>
      </c>
      <c r="AQ530" s="31">
        <f t="array" aca="1" ref="AQ530:AS530" ca="1">TRANSPOSE(MMULT(MINVERSE(MMULT(OFFSET(A$375,0,1+18,3,AM$376),TRANSPOSE(OFFSET(A$375,0,1+18,3,AM$376)))),MMULT(OFFSET(A$375,0,1+18,3,AM$376),TRANSPOSE(OFFSET(A530,0,1+18,1,AM$376)))))</f>
        <v>-127915.11023330688</v>
      </c>
      <c r="AR530" s="30">
        <f ca="1"/>
        <v>125.36614200845361</v>
      </c>
      <c r="AS530" s="29">
        <f ca="1"/>
        <v>-3.0669332659272186E-2</v>
      </c>
    </row>
    <row r="531" spans="1:45" x14ac:dyDescent="0.25">
      <c r="A531" t="s">
        <v>166</v>
      </c>
      <c r="B531" s="26">
        <v>10960</v>
      </c>
      <c r="C531" s="3">
        <v>12273</v>
      </c>
      <c r="D531" s="26">
        <v>13275</v>
      </c>
      <c r="E531" s="26">
        <v>13475</v>
      </c>
      <c r="F531" s="26">
        <v>13527</v>
      </c>
      <c r="G531" s="26">
        <v>13548</v>
      </c>
      <c r="H531" s="26">
        <v>13747</v>
      </c>
      <c r="I531" s="26">
        <v>14025</v>
      </c>
      <c r="J531" s="26">
        <v>14022</v>
      </c>
      <c r="K531" s="26">
        <v>13819</v>
      </c>
      <c r="L531" s="26">
        <v>13453</v>
      </c>
      <c r="M531" s="26">
        <v>13180</v>
      </c>
      <c r="N531" s="26">
        <v>12906</v>
      </c>
      <c r="O531" s="26">
        <v>12650</v>
      </c>
      <c r="P531" s="26">
        <v>12322</v>
      </c>
      <c r="Q531" s="26">
        <v>11897</v>
      </c>
      <c r="R531" s="26">
        <v>11489</v>
      </c>
      <c r="S531" s="26">
        <v>11105</v>
      </c>
      <c r="T531">
        <v>11763</v>
      </c>
      <c r="U531">
        <v>13226</v>
      </c>
      <c r="V531">
        <v>14311</v>
      </c>
      <c r="W531">
        <v>14497</v>
      </c>
      <c r="X531">
        <v>14478</v>
      </c>
      <c r="Y531">
        <v>14480</v>
      </c>
      <c r="Z531">
        <v>14676</v>
      </c>
      <c r="AA531">
        <v>14910</v>
      </c>
      <c r="AB531">
        <v>14900</v>
      </c>
      <c r="AC531">
        <v>14682</v>
      </c>
      <c r="AD531">
        <v>14294</v>
      </c>
      <c r="AE531">
        <v>14009</v>
      </c>
      <c r="AF531">
        <v>13731</v>
      </c>
      <c r="AG531">
        <v>13474</v>
      </c>
      <c r="AH531">
        <v>13141</v>
      </c>
      <c r="AI531">
        <v>12705</v>
      </c>
      <c r="AJ531">
        <v>12288</v>
      </c>
      <c r="AK531">
        <v>11894</v>
      </c>
      <c r="AM531" s="31">
        <f t="array" aca="1" ref="AM531:AO531" ca="1">TRANSPOSE(MMULT(MINVERSE(MMULT(OFFSET(A$375,0,1,3,AM$376),TRANSPOSE(OFFSET(A$375,0,1,3,AM$376)))),MMULT(OFFSET(A$375,0,1,3,AM$376),TRANSPOSE(OFFSET(A531,0,1,1,AM$376)))))</f>
        <v>-8751009.3764648438</v>
      </c>
      <c r="AN531" s="30">
        <f ca="1"/>
        <v>8550.7707867622375</v>
      </c>
      <c r="AO531" s="29">
        <f ca="1"/>
        <v>-2.0854347016429529</v>
      </c>
      <c r="AQ531" s="31">
        <f t="array" aca="1" ref="AQ531:AS531" ca="1">TRANSPOSE(MMULT(MINVERSE(MMULT(OFFSET(A$375,0,1+18,3,AM$376),TRANSPOSE(OFFSET(A$375,0,1+18,3,AM$376)))),MMULT(OFFSET(A$375,0,1+18,3,AM$376),TRANSPOSE(OFFSET(A531,0,1+18,1,AM$376)))))</f>
        <v>-9177703.8544921875</v>
      </c>
      <c r="AR531" s="30">
        <f ca="1"/>
        <v>8971.1246600151062</v>
      </c>
      <c r="AS531" s="29">
        <f ca="1"/>
        <v>-2.1887314114719629</v>
      </c>
    </row>
    <row r="532" spans="1:45" x14ac:dyDescent="0.25">
      <c r="A532" t="s">
        <v>167</v>
      </c>
      <c r="B532" s="26">
        <v>1</v>
      </c>
      <c r="C532" s="3">
        <v>1</v>
      </c>
      <c r="D532" s="26">
        <v>1</v>
      </c>
      <c r="E532" s="26">
        <v>1</v>
      </c>
      <c r="F532" s="26">
        <v>1</v>
      </c>
      <c r="G532" s="26">
        <v>1</v>
      </c>
      <c r="H532" s="26">
        <v>1</v>
      </c>
      <c r="I532" s="26">
        <v>1</v>
      </c>
      <c r="J532" s="26">
        <v>1</v>
      </c>
      <c r="K532" s="26">
        <v>1</v>
      </c>
      <c r="L532" s="26">
        <v>1</v>
      </c>
      <c r="M532" s="26">
        <v>1</v>
      </c>
      <c r="N532" s="26">
        <v>1</v>
      </c>
      <c r="O532" s="26">
        <v>2</v>
      </c>
      <c r="P532" s="26">
        <v>2</v>
      </c>
      <c r="Q532" s="26">
        <v>2</v>
      </c>
      <c r="R532" s="26">
        <v>2</v>
      </c>
      <c r="S532" s="26">
        <v>2</v>
      </c>
      <c r="T532">
        <v>1</v>
      </c>
      <c r="U532">
        <v>1</v>
      </c>
      <c r="V532">
        <v>1</v>
      </c>
      <c r="W532">
        <v>1</v>
      </c>
      <c r="X532">
        <v>1</v>
      </c>
      <c r="Y532">
        <v>1</v>
      </c>
      <c r="Z532">
        <v>1</v>
      </c>
      <c r="AA532">
        <v>1</v>
      </c>
      <c r="AB532">
        <v>1</v>
      </c>
      <c r="AC532">
        <v>1</v>
      </c>
      <c r="AD532">
        <v>1</v>
      </c>
      <c r="AE532">
        <v>1</v>
      </c>
      <c r="AF532">
        <v>1</v>
      </c>
      <c r="AG532">
        <v>2</v>
      </c>
      <c r="AH532">
        <v>2</v>
      </c>
      <c r="AI532">
        <v>2</v>
      </c>
      <c r="AJ532">
        <v>2</v>
      </c>
      <c r="AK532">
        <v>2</v>
      </c>
      <c r="AM532" s="31">
        <f t="array" aca="1" ref="AM532:AO532" ca="1">TRANSPOSE(MMULT(MINVERSE(MMULT(OFFSET(A$375,0,1,3,AM$376),TRANSPOSE(OFFSET(A$375,0,1,3,AM$376)))),MMULT(OFFSET(A$375,0,1,3,AM$376),TRANSPOSE(OFFSET(A532,0,1,1,AM$376)))))</f>
        <v>1</v>
      </c>
      <c r="AN532" s="30">
        <f ca="1"/>
        <v>-2.9103830456733704E-11</v>
      </c>
      <c r="AO532" s="29">
        <f ca="1"/>
        <v>1.4210854715202004E-14</v>
      </c>
      <c r="AQ532" s="31">
        <f t="array" aca="1" ref="AQ532:AS532" ca="1">TRANSPOSE(MMULT(MINVERSE(MMULT(OFFSET(A$375,0,1+18,3,AM$376),TRANSPOSE(OFFSET(A$375,0,1+18,3,AM$376)))),MMULT(OFFSET(A$375,0,1+18,3,AM$376),TRANSPOSE(OFFSET(A532,0,1+18,1,AM$376)))))</f>
        <v>1</v>
      </c>
      <c r="AR532" s="30">
        <f ca="1"/>
        <v>-2.9103830456733704E-11</v>
      </c>
      <c r="AS532" s="29">
        <f ca="1"/>
        <v>1.4210854715202004E-14</v>
      </c>
    </row>
    <row r="533" spans="1:45" x14ac:dyDescent="0.25">
      <c r="A533" t="s">
        <v>168</v>
      </c>
      <c r="B533" s="26">
        <v>318</v>
      </c>
      <c r="C533" s="3">
        <v>328</v>
      </c>
      <c r="D533" s="26">
        <v>336</v>
      </c>
      <c r="E533" s="26">
        <v>350</v>
      </c>
      <c r="F533" s="26">
        <v>359</v>
      </c>
      <c r="G533" s="26">
        <v>370</v>
      </c>
      <c r="H533" s="26">
        <v>378</v>
      </c>
      <c r="I533" s="26">
        <v>384</v>
      </c>
      <c r="J533" s="26">
        <v>388</v>
      </c>
      <c r="K533" s="26">
        <v>387</v>
      </c>
      <c r="L533" s="26">
        <v>384</v>
      </c>
      <c r="M533" s="26">
        <v>380</v>
      </c>
      <c r="N533" s="26">
        <v>374</v>
      </c>
      <c r="O533" s="26">
        <v>367</v>
      </c>
      <c r="P533" s="26">
        <v>359</v>
      </c>
      <c r="Q533" s="26">
        <v>351</v>
      </c>
      <c r="R533" s="26">
        <v>342</v>
      </c>
      <c r="S533" s="26">
        <v>333</v>
      </c>
      <c r="T533">
        <v>332</v>
      </c>
      <c r="U533">
        <v>343</v>
      </c>
      <c r="V533">
        <v>352</v>
      </c>
      <c r="W533">
        <v>367</v>
      </c>
      <c r="X533">
        <v>377</v>
      </c>
      <c r="Y533">
        <v>388</v>
      </c>
      <c r="Z533">
        <v>397</v>
      </c>
      <c r="AA533">
        <v>404</v>
      </c>
      <c r="AB533">
        <v>407</v>
      </c>
      <c r="AC533">
        <v>406</v>
      </c>
      <c r="AD533">
        <v>404</v>
      </c>
      <c r="AE533">
        <v>399</v>
      </c>
      <c r="AF533">
        <v>393</v>
      </c>
      <c r="AG533">
        <v>385</v>
      </c>
      <c r="AH533">
        <v>378</v>
      </c>
      <c r="AI533">
        <v>369</v>
      </c>
      <c r="AJ533">
        <v>360</v>
      </c>
      <c r="AK533">
        <v>351</v>
      </c>
      <c r="AM533" s="31">
        <f t="array" aca="1" ref="AM533:AO533" ca="1">TRANSPOSE(MMULT(MINVERSE(MMULT(OFFSET(A$375,0,1,3,AM$376),TRANSPOSE(OFFSET(A$375,0,1,3,AM$376)))),MMULT(OFFSET(A$375,0,1,3,AM$376),TRANSPOSE(OFFSET(A533,0,1,1,AM$376)))))</f>
        <v>-151957.04486083984</v>
      </c>
      <c r="AN533" s="30">
        <f ca="1"/>
        <v>147.91479487717152</v>
      </c>
      <c r="AO533" s="29">
        <f ca="1"/>
        <v>-3.5904098262108164E-2</v>
      </c>
      <c r="AQ533" s="31">
        <f t="array" aca="1" ref="AQ533:AS533" ca="1">TRANSPOSE(MMULT(MINVERSE(MMULT(OFFSET(A$375,0,1+18,3,AM$376),TRANSPOSE(OFFSET(A$375,0,1+18,3,AM$376)))),MMULT(OFFSET(A$375,0,1+18,3,AM$376),TRANSPOSE(OFFSET(A533,0,1+18,1,AM$376)))))</f>
        <v>-163639.80686950684</v>
      </c>
      <c r="AR533" s="30">
        <f ca="1"/>
        <v>159.27543495595455</v>
      </c>
      <c r="AS533" s="29">
        <f ca="1"/>
        <v>-3.8661341204715427E-2</v>
      </c>
    </row>
    <row r="534" spans="1:45" x14ac:dyDescent="0.25">
      <c r="A534" t="s">
        <v>169</v>
      </c>
      <c r="B534" s="26">
        <v>184</v>
      </c>
      <c r="C534" s="3">
        <v>188</v>
      </c>
      <c r="D534" s="26">
        <v>190</v>
      </c>
      <c r="E534" s="26">
        <v>193</v>
      </c>
      <c r="F534" s="26">
        <v>193</v>
      </c>
      <c r="G534" s="26">
        <v>192</v>
      </c>
      <c r="H534" s="26">
        <v>191</v>
      </c>
      <c r="I534" s="26">
        <v>188</v>
      </c>
      <c r="J534" s="26">
        <v>186</v>
      </c>
      <c r="K534" s="26">
        <v>182</v>
      </c>
      <c r="L534" s="26">
        <v>178</v>
      </c>
      <c r="M534" s="26">
        <v>175</v>
      </c>
      <c r="N534" s="26">
        <v>171</v>
      </c>
      <c r="O534" s="26">
        <v>167</v>
      </c>
      <c r="P534" s="26">
        <v>164</v>
      </c>
      <c r="Q534" s="26">
        <v>160</v>
      </c>
      <c r="R534" s="26">
        <v>157</v>
      </c>
      <c r="S534" s="26">
        <v>153</v>
      </c>
      <c r="T534">
        <v>193</v>
      </c>
      <c r="U534">
        <v>196</v>
      </c>
      <c r="V534">
        <v>198</v>
      </c>
      <c r="W534">
        <v>201</v>
      </c>
      <c r="X534">
        <v>202</v>
      </c>
      <c r="Y534">
        <v>202</v>
      </c>
      <c r="Z534">
        <v>200</v>
      </c>
      <c r="AA534">
        <v>197</v>
      </c>
      <c r="AB534">
        <v>195</v>
      </c>
      <c r="AC534">
        <v>191</v>
      </c>
      <c r="AD534">
        <v>187</v>
      </c>
      <c r="AE534">
        <v>183</v>
      </c>
      <c r="AF534">
        <v>180</v>
      </c>
      <c r="AG534">
        <v>176</v>
      </c>
      <c r="AH534">
        <v>172</v>
      </c>
      <c r="AI534">
        <v>168</v>
      </c>
      <c r="AJ534">
        <v>164</v>
      </c>
      <c r="AK534">
        <v>161</v>
      </c>
      <c r="AM534" s="31">
        <f t="array" aca="1" ref="AM534:AO534" ca="1">TRANSPOSE(MMULT(MINVERSE(MMULT(OFFSET(A$375,0,1,3,AM$376),TRANSPOSE(OFFSET(A$375,0,1,3,AM$376)))),MMULT(OFFSET(A$375,0,1,3,AM$376),TRANSPOSE(OFFSET(A534,0,1,1,AM$376)))))</f>
        <v>-61097.670333862305</v>
      </c>
      <c r="AN534" s="30">
        <f ca="1"/>
        <v>60.205598294734955</v>
      </c>
      <c r="AO534" s="29">
        <f ca="1"/>
        <v>-1.4785215737902035E-2</v>
      </c>
      <c r="AQ534" s="31">
        <f t="array" aca="1" ref="AQ534:AS534" ca="1">TRANSPOSE(MMULT(MINVERSE(MMULT(OFFSET(A$375,0,1+18,3,AM$376),TRANSPOSE(OFFSET(A$375,0,1+18,3,AM$376)))),MMULT(OFFSET(A$375,0,1+18,3,AM$376),TRANSPOSE(OFFSET(A534,0,1+18,1,AM$376)))))</f>
        <v>-63775.983192443848</v>
      </c>
      <c r="AR534" s="30">
        <f ca="1"/>
        <v>62.82717689871788</v>
      </c>
      <c r="AS534" s="29">
        <f ca="1"/>
        <v>-1.5424576416990021E-2</v>
      </c>
    </row>
    <row r="535" spans="1:45" x14ac:dyDescent="0.25">
      <c r="A535" t="s">
        <v>170</v>
      </c>
      <c r="B535" s="26">
        <v>477</v>
      </c>
      <c r="C535" s="3">
        <v>504</v>
      </c>
      <c r="D535" s="26">
        <v>530</v>
      </c>
      <c r="E535" s="26">
        <v>559</v>
      </c>
      <c r="F535" s="26">
        <v>586</v>
      </c>
      <c r="G535" s="26">
        <v>608</v>
      </c>
      <c r="H535" s="26">
        <v>625</v>
      </c>
      <c r="I535" s="26">
        <v>640</v>
      </c>
      <c r="J535" s="26">
        <v>652</v>
      </c>
      <c r="K535" s="26">
        <v>662</v>
      </c>
      <c r="L535" s="26">
        <v>670</v>
      </c>
      <c r="M535" s="26">
        <v>674</v>
      </c>
      <c r="N535" s="26">
        <v>674</v>
      </c>
      <c r="O535" s="26">
        <v>669</v>
      </c>
      <c r="P535" s="26">
        <v>664</v>
      </c>
      <c r="Q535" s="26">
        <v>655</v>
      </c>
      <c r="R535" s="26">
        <v>645</v>
      </c>
      <c r="S535" s="26">
        <v>634</v>
      </c>
      <c r="T535">
        <v>511</v>
      </c>
      <c r="U535">
        <v>539</v>
      </c>
      <c r="V535">
        <v>567</v>
      </c>
      <c r="W535">
        <v>597</v>
      </c>
      <c r="X535">
        <v>626</v>
      </c>
      <c r="Y535">
        <v>650</v>
      </c>
      <c r="Z535">
        <v>667</v>
      </c>
      <c r="AA535">
        <v>683</v>
      </c>
      <c r="AB535">
        <v>697</v>
      </c>
      <c r="AC535">
        <v>707</v>
      </c>
      <c r="AD535">
        <v>716</v>
      </c>
      <c r="AE535">
        <v>721</v>
      </c>
      <c r="AF535">
        <v>722</v>
      </c>
      <c r="AG535">
        <v>717</v>
      </c>
      <c r="AH535">
        <v>713</v>
      </c>
      <c r="AI535">
        <v>704</v>
      </c>
      <c r="AJ535">
        <v>693</v>
      </c>
      <c r="AK535">
        <v>683</v>
      </c>
      <c r="AM535" s="31">
        <f t="array" aca="1" ref="AM535:AO535" ca="1">TRANSPOSE(MMULT(MINVERSE(MMULT(OFFSET(A$375,0,1,3,AM$376),TRANSPOSE(OFFSET(A$375,0,1,3,AM$376)))),MMULT(OFFSET(A$375,0,1,3,AM$376),TRANSPOSE(OFFSET(A535,0,1,1,AM$376)))))</f>
        <v>-238468.46408081055</v>
      </c>
      <c r="AN535" s="30">
        <f ca="1"/>
        <v>230.46325188875198</v>
      </c>
      <c r="AO535" s="29">
        <f ca="1"/>
        <v>-5.5524479219457135E-2</v>
      </c>
      <c r="AQ535" s="31">
        <f t="array" aca="1" ref="AQ535:AS535" ca="1">TRANSPOSE(MMULT(MINVERSE(MMULT(OFFSET(A$375,0,1+18,3,AM$376),TRANSPOSE(OFFSET(A$375,0,1+18,3,AM$376)))),MMULT(OFFSET(A$375,0,1+18,3,AM$376),TRANSPOSE(OFFSET(A535,0,1+18,1,AM$376)))))</f>
        <v>-246088.48554992676</v>
      </c>
      <c r="AR535" s="30">
        <f ca="1"/>
        <v>237.72399161756039</v>
      </c>
      <c r="AS535" s="29">
        <f ca="1"/>
        <v>-5.7242761053203139E-2</v>
      </c>
    </row>
    <row r="536" spans="1:45" x14ac:dyDescent="0.25">
      <c r="A536" t="s">
        <v>171</v>
      </c>
      <c r="B536" s="26">
        <v>321</v>
      </c>
      <c r="C536" s="3">
        <v>334</v>
      </c>
      <c r="D536" s="26">
        <v>341</v>
      </c>
      <c r="E536" s="26">
        <v>340</v>
      </c>
      <c r="F536" s="26">
        <v>333</v>
      </c>
      <c r="G536" s="26">
        <v>324</v>
      </c>
      <c r="H536" s="26">
        <v>315</v>
      </c>
      <c r="I536" s="26">
        <v>307</v>
      </c>
      <c r="J536" s="26">
        <v>299</v>
      </c>
      <c r="K536" s="26">
        <v>289</v>
      </c>
      <c r="L536" s="26">
        <v>278</v>
      </c>
      <c r="M536" s="26">
        <v>268</v>
      </c>
      <c r="N536" s="26">
        <v>258</v>
      </c>
      <c r="O536" s="26">
        <v>248</v>
      </c>
      <c r="P536" s="26">
        <v>239</v>
      </c>
      <c r="Q536" s="26">
        <v>229</v>
      </c>
      <c r="R536" s="26">
        <v>220</v>
      </c>
      <c r="S536" s="26">
        <v>212</v>
      </c>
      <c r="T536">
        <v>334</v>
      </c>
      <c r="U536">
        <v>349</v>
      </c>
      <c r="V536">
        <v>357</v>
      </c>
      <c r="W536">
        <v>356</v>
      </c>
      <c r="X536">
        <v>348</v>
      </c>
      <c r="Y536">
        <v>339</v>
      </c>
      <c r="Z536">
        <v>330</v>
      </c>
      <c r="AA536">
        <v>322</v>
      </c>
      <c r="AB536">
        <v>313</v>
      </c>
      <c r="AC536">
        <v>303</v>
      </c>
      <c r="AD536">
        <v>292</v>
      </c>
      <c r="AE536">
        <v>281</v>
      </c>
      <c r="AF536">
        <v>270</v>
      </c>
      <c r="AG536">
        <v>260</v>
      </c>
      <c r="AH536">
        <v>250</v>
      </c>
      <c r="AI536">
        <v>241</v>
      </c>
      <c r="AJ536">
        <v>231</v>
      </c>
      <c r="AK536">
        <v>222</v>
      </c>
      <c r="AM536" s="31">
        <f t="array" aca="1" ref="AM536:AO536" ca="1">TRANSPOSE(MMULT(MINVERSE(MMULT(OFFSET(A$375,0,1,3,AM$376),TRANSPOSE(OFFSET(A$375,0,1,3,AM$376)))),MMULT(OFFSET(A$375,0,1,3,AM$376),TRANSPOSE(OFFSET(A536,0,1,1,AM$376)))))</f>
        <v>-120653.49440002441</v>
      </c>
      <c r="AN536" s="30">
        <f ca="1"/>
        <v>119.62658112496138</v>
      </c>
      <c r="AO536" s="29">
        <f ca="1"/>
        <v>-2.9570431452157209E-2</v>
      </c>
      <c r="AQ536" s="31">
        <f t="array" aca="1" ref="AQ536:AS536" ca="1">TRANSPOSE(MMULT(MINVERSE(MMULT(OFFSET(A$375,0,1+18,3,AM$376),TRANSPOSE(OFFSET(A$375,0,1+18,3,AM$376)))),MMULT(OFFSET(A$375,0,1+18,3,AM$376),TRANSPOSE(OFFSET(A536,0,1+18,1,AM$376)))))</f>
        <v>-130760.2922744751</v>
      </c>
      <c r="AR536" s="30">
        <f ca="1"/>
        <v>129.56104730069637</v>
      </c>
      <c r="AS536" s="29">
        <f ca="1"/>
        <v>-3.2007994046580279E-2</v>
      </c>
    </row>
    <row r="537" spans="1:45" x14ac:dyDescent="0.25">
      <c r="A537" t="s">
        <v>172</v>
      </c>
      <c r="B537" s="26">
        <v>1172</v>
      </c>
      <c r="C537" s="3">
        <v>1303</v>
      </c>
      <c r="D537" s="26">
        <v>1374</v>
      </c>
      <c r="E537" s="26">
        <v>1369</v>
      </c>
      <c r="F537" s="26">
        <v>1309</v>
      </c>
      <c r="G537" s="26">
        <v>1253</v>
      </c>
      <c r="H537" s="26">
        <v>1210</v>
      </c>
      <c r="I537" s="26">
        <v>1181</v>
      </c>
      <c r="J537" s="26">
        <v>1158</v>
      </c>
      <c r="K537" s="26">
        <v>1128</v>
      </c>
      <c r="L537" s="26">
        <v>1091</v>
      </c>
      <c r="M537" s="26">
        <v>1052</v>
      </c>
      <c r="N537" s="26">
        <v>1012</v>
      </c>
      <c r="O537" s="26">
        <v>982</v>
      </c>
      <c r="P537" s="26">
        <v>955</v>
      </c>
      <c r="Q537" s="26">
        <v>930</v>
      </c>
      <c r="R537" s="26">
        <v>903</v>
      </c>
      <c r="S537" s="26">
        <v>875</v>
      </c>
      <c r="T537">
        <v>1104</v>
      </c>
      <c r="U537">
        <v>1309</v>
      </c>
      <c r="V537">
        <v>1440</v>
      </c>
      <c r="W537">
        <v>1432</v>
      </c>
      <c r="X537">
        <v>1372</v>
      </c>
      <c r="Y537">
        <v>1313</v>
      </c>
      <c r="Z537">
        <v>1269</v>
      </c>
      <c r="AA537">
        <v>1240</v>
      </c>
      <c r="AB537">
        <v>1216</v>
      </c>
      <c r="AC537">
        <v>1185</v>
      </c>
      <c r="AD537">
        <v>1145</v>
      </c>
      <c r="AE537">
        <v>1105</v>
      </c>
      <c r="AF537">
        <v>1063</v>
      </c>
      <c r="AG537">
        <v>1031</v>
      </c>
      <c r="AH537">
        <v>1003</v>
      </c>
      <c r="AI537">
        <v>977</v>
      </c>
      <c r="AJ537">
        <v>948</v>
      </c>
      <c r="AK537">
        <v>919</v>
      </c>
      <c r="AM537" s="31">
        <f t="array" aca="1" ref="AM537:AO537" ca="1">TRANSPOSE(MMULT(MINVERSE(MMULT(OFFSET(A$375,0,1,3,AM$376),TRANSPOSE(OFFSET(A$375,0,1,3,AM$376)))),MMULT(OFFSET(A$375,0,1,3,AM$376),TRANSPOSE(OFFSET(A537,0,1,1,AM$376)))))</f>
        <v>-561463.68005371094</v>
      </c>
      <c r="AN537" s="30">
        <f ca="1"/>
        <v>555.2136222422123</v>
      </c>
      <c r="AO537" s="29">
        <f ca="1"/>
        <v>-0.1369430656923214</v>
      </c>
      <c r="AQ537" s="31">
        <f t="array" aca="1" ref="AQ537:AS537" ca="1">TRANSPOSE(MMULT(MINVERSE(MMULT(OFFSET(A$375,0,1+18,3,AM$376),TRANSPOSE(OFFSET(A$375,0,1+18,3,AM$376)))),MMULT(OFFSET(A$375,0,1+18,3,AM$376),TRANSPOSE(OFFSET(A537,0,1+18,1,AM$376)))))</f>
        <v>-869839.82897949219</v>
      </c>
      <c r="AR537" s="30">
        <f ca="1"/>
        <v>855.91454094648361</v>
      </c>
      <c r="AS537" s="29">
        <f ca="1"/>
        <v>-0.21022978377732215</v>
      </c>
    </row>
    <row r="538" spans="1:45" x14ac:dyDescent="0.25">
      <c r="A538" t="s">
        <v>173</v>
      </c>
      <c r="B538" s="26">
        <v>6061</v>
      </c>
      <c r="C538" s="3">
        <v>5552</v>
      </c>
      <c r="D538" s="26">
        <v>5135</v>
      </c>
      <c r="E538" s="26">
        <v>5241</v>
      </c>
      <c r="F538" s="26">
        <v>5295</v>
      </c>
      <c r="G538" s="26">
        <v>5270</v>
      </c>
      <c r="H538" s="26">
        <v>5146</v>
      </c>
      <c r="I538" s="26">
        <v>5022</v>
      </c>
      <c r="J538" s="26">
        <v>4885</v>
      </c>
      <c r="K538" s="26">
        <v>4717</v>
      </c>
      <c r="L538" s="26">
        <v>4565</v>
      </c>
      <c r="M538" s="26">
        <v>4424</v>
      </c>
      <c r="N538" s="26">
        <v>4281</v>
      </c>
      <c r="O538" s="26">
        <v>4133</v>
      </c>
      <c r="P538" s="26">
        <v>3977</v>
      </c>
      <c r="Q538" s="26">
        <v>3822</v>
      </c>
      <c r="R538" s="26">
        <v>3680</v>
      </c>
      <c r="S538" s="26">
        <v>3548</v>
      </c>
      <c r="T538">
        <v>6372</v>
      </c>
      <c r="U538">
        <v>5846</v>
      </c>
      <c r="V538">
        <v>5414</v>
      </c>
      <c r="W538">
        <v>5526</v>
      </c>
      <c r="X538">
        <v>5582</v>
      </c>
      <c r="Y538">
        <v>5556</v>
      </c>
      <c r="Z538">
        <v>5428</v>
      </c>
      <c r="AA538">
        <v>5299</v>
      </c>
      <c r="AB538">
        <v>5157</v>
      </c>
      <c r="AC538">
        <v>4984</v>
      </c>
      <c r="AD538">
        <v>4826</v>
      </c>
      <c r="AE538">
        <v>4680</v>
      </c>
      <c r="AF538">
        <v>4532</v>
      </c>
      <c r="AG538">
        <v>4377</v>
      </c>
      <c r="AH538">
        <v>4213</v>
      </c>
      <c r="AI538">
        <v>4051</v>
      </c>
      <c r="AJ538">
        <v>3901</v>
      </c>
      <c r="AK538">
        <v>3762</v>
      </c>
      <c r="AM538" s="31">
        <f t="array" aca="1" ref="AM538:AO538" ca="1">TRANSPOSE(MMULT(MINVERSE(MMULT(OFFSET(A$375,0,1,3,AM$376),TRANSPOSE(OFFSET(A$375,0,1,3,AM$376)))),MMULT(OFFSET(A$375,0,1,3,AM$376),TRANSPOSE(OFFSET(A538,0,1,1,AM$376)))))</f>
        <v>-11556.122314453125</v>
      </c>
      <c r="AN538" s="30">
        <f ca="1"/>
        <v>39.58241868019104</v>
      </c>
      <c r="AO538" s="29">
        <f ca="1"/>
        <v>-1.5384615631774068E-2</v>
      </c>
      <c r="AQ538" s="31">
        <f t="array" aca="1" ref="AQ538:AS538" ca="1">TRANSPOSE(MMULT(MINVERSE(MMULT(OFFSET(A$375,0,1+18,3,AM$376),TRANSPOSE(OFFSET(A$375,0,1+18,3,AM$376)))),MMULT(OFFSET(A$375,0,1+18,3,AM$376),TRANSPOSE(OFFSET(A538,0,1+18,1,AM$376)))))</f>
        <v>-19948.442626953125</v>
      </c>
      <c r="AR538" s="30">
        <f ca="1"/>
        <v>48.848053693771362</v>
      </c>
      <c r="AS538" s="29">
        <f ca="1"/>
        <v>-1.7842158209532499E-2</v>
      </c>
    </row>
    <row r="539" spans="1:45" x14ac:dyDescent="0.25">
      <c r="A539" t="s">
        <v>174</v>
      </c>
      <c r="B539" s="26">
        <v>921</v>
      </c>
      <c r="C539" s="3">
        <v>926</v>
      </c>
      <c r="D539" s="26">
        <v>916</v>
      </c>
      <c r="E539" s="26">
        <v>834</v>
      </c>
      <c r="F539" s="26">
        <v>756</v>
      </c>
      <c r="G539" s="26">
        <v>706</v>
      </c>
      <c r="H539" s="26">
        <v>695</v>
      </c>
      <c r="I539" s="26">
        <v>699</v>
      </c>
      <c r="J539" s="26">
        <v>691</v>
      </c>
      <c r="K539" s="26">
        <v>662</v>
      </c>
      <c r="L539" s="26">
        <v>620</v>
      </c>
      <c r="M539" s="26">
        <v>585</v>
      </c>
      <c r="N539" s="26">
        <v>565</v>
      </c>
      <c r="O539" s="26">
        <v>558</v>
      </c>
      <c r="P539" s="26">
        <v>551</v>
      </c>
      <c r="Q539" s="26">
        <v>537</v>
      </c>
      <c r="R539" s="26">
        <v>514</v>
      </c>
      <c r="S539" s="26">
        <v>488</v>
      </c>
      <c r="T539">
        <v>964</v>
      </c>
      <c r="U539">
        <v>974</v>
      </c>
      <c r="V539">
        <v>966</v>
      </c>
      <c r="W539">
        <v>881</v>
      </c>
      <c r="X539">
        <v>798</v>
      </c>
      <c r="Y539">
        <v>745</v>
      </c>
      <c r="Z539">
        <v>734</v>
      </c>
      <c r="AA539">
        <v>738</v>
      </c>
      <c r="AB539">
        <v>730</v>
      </c>
      <c r="AC539">
        <v>699</v>
      </c>
      <c r="AD539">
        <v>654</v>
      </c>
      <c r="AE539">
        <v>618</v>
      </c>
      <c r="AF539">
        <v>596</v>
      </c>
      <c r="AG539">
        <v>589</v>
      </c>
      <c r="AH539">
        <v>582</v>
      </c>
      <c r="AI539">
        <v>567</v>
      </c>
      <c r="AJ539">
        <v>542</v>
      </c>
      <c r="AK539">
        <v>516</v>
      </c>
      <c r="AM539" s="31">
        <f t="array" aca="1" ref="AM539:AO539" ca="1">TRANSPOSE(MMULT(MINVERSE(MMULT(OFFSET(A$375,0,1,3,AM$376),TRANSPOSE(OFFSET(A$375,0,1,3,AM$376)))),MMULT(OFFSET(A$375,0,1,3,AM$376),TRANSPOSE(OFFSET(A539,0,1,1,AM$376)))))</f>
        <v>217358.40859985352</v>
      </c>
      <c r="AN539" s="30">
        <f ca="1"/>
        <v>-205.63218156993389</v>
      </c>
      <c r="AO539" s="29">
        <f ca="1"/>
        <v>4.8751252106740139E-2</v>
      </c>
      <c r="AQ539" s="31">
        <f t="array" aca="1" ref="AQ539:AS539" ca="1">TRANSPOSE(MMULT(MINVERSE(MMULT(OFFSET(A$375,0,1+18,3,AM$376),TRANSPOSE(OFFSET(A$375,0,1+18,3,AM$376)))),MMULT(OFFSET(A$375,0,1+18,3,AM$376),TRANSPOSE(OFFSET(A539,0,1+18,1,AM$376)))))</f>
        <v>209347.91156005859</v>
      </c>
      <c r="AR539" s="30">
        <f ca="1"/>
        <v>-197.48662659525871</v>
      </c>
      <c r="AS539" s="29">
        <f ca="1"/>
        <v>4.6693309923284687E-2</v>
      </c>
    </row>
    <row r="540" spans="1:45" x14ac:dyDescent="0.25">
      <c r="A540" t="s">
        <v>175</v>
      </c>
      <c r="B540" s="26">
        <v>240</v>
      </c>
      <c r="C540" s="3">
        <v>214</v>
      </c>
      <c r="D540" s="26">
        <v>195</v>
      </c>
      <c r="E540" s="26">
        <v>189</v>
      </c>
      <c r="F540" s="26">
        <v>188</v>
      </c>
      <c r="G540" s="26">
        <v>188</v>
      </c>
      <c r="H540" s="26">
        <v>186</v>
      </c>
      <c r="I540" s="26">
        <v>179</v>
      </c>
      <c r="J540" s="26">
        <v>170</v>
      </c>
      <c r="K540" s="26">
        <v>163</v>
      </c>
      <c r="L540" s="26">
        <v>160</v>
      </c>
      <c r="M540" s="26">
        <v>160</v>
      </c>
      <c r="N540" s="26">
        <v>160</v>
      </c>
      <c r="O540" s="26">
        <v>158</v>
      </c>
      <c r="P540" s="26">
        <v>155</v>
      </c>
      <c r="Q540" s="26">
        <v>150</v>
      </c>
      <c r="R540" s="26">
        <v>147</v>
      </c>
      <c r="S540" s="26">
        <v>146</v>
      </c>
      <c r="T540">
        <v>254</v>
      </c>
      <c r="U540">
        <v>227</v>
      </c>
      <c r="V540">
        <v>207</v>
      </c>
      <c r="W540">
        <v>201</v>
      </c>
      <c r="X540">
        <v>199</v>
      </c>
      <c r="Y540">
        <v>199</v>
      </c>
      <c r="Z540">
        <v>197</v>
      </c>
      <c r="AA540">
        <v>190</v>
      </c>
      <c r="AB540">
        <v>180</v>
      </c>
      <c r="AC540">
        <v>173</v>
      </c>
      <c r="AD540">
        <v>170</v>
      </c>
      <c r="AE540">
        <v>169</v>
      </c>
      <c r="AF540">
        <v>169</v>
      </c>
      <c r="AG540">
        <v>168</v>
      </c>
      <c r="AH540">
        <v>164</v>
      </c>
      <c r="AI540">
        <v>159</v>
      </c>
      <c r="AJ540">
        <v>156</v>
      </c>
      <c r="AK540">
        <v>154</v>
      </c>
      <c r="AM540" s="31">
        <f t="array" aca="1" ref="AM540:AO540" ca="1">TRANSPOSE(MMULT(MINVERSE(MMULT(OFFSET(A$375,0,1,3,AM$376),TRANSPOSE(OFFSET(A$375,0,1,3,AM$376)))),MMULT(OFFSET(A$375,0,1,3,AM$376),TRANSPOSE(OFFSET(A540,0,1,1,AM$376)))))</f>
        <v>78407.376697540283</v>
      </c>
      <c r="AN540" s="30">
        <f ca="1"/>
        <v>-75.395109869539738</v>
      </c>
      <c r="AO540" s="29">
        <f ca="1"/>
        <v>1.8161839378990408E-2</v>
      </c>
      <c r="AQ540" s="31">
        <f t="array" aca="1" ref="AQ540:AS540" ca="1">TRANSPOSE(MMULT(MINVERSE(MMULT(OFFSET(A$375,0,1+18,3,AM$376),TRANSPOSE(OFFSET(A$375,0,1+18,3,AM$376)))),MMULT(OFFSET(A$375,0,1+18,3,AM$376),TRANSPOSE(OFFSET(A540,0,1+18,1,AM$376)))))</f>
        <v>81240.293960571289</v>
      </c>
      <c r="AR540" s="30">
        <f ca="1"/>
        <v>-78.082622542977333</v>
      </c>
      <c r="AS540" s="29">
        <f ca="1"/>
        <v>1.8801200061716372E-2</v>
      </c>
    </row>
    <row r="541" spans="1:45" x14ac:dyDescent="0.25">
      <c r="A541" t="s">
        <v>176</v>
      </c>
      <c r="B541" s="26">
        <v>115</v>
      </c>
      <c r="C541" s="3">
        <v>76</v>
      </c>
      <c r="D541" s="26">
        <v>42</v>
      </c>
      <c r="E541" s="26">
        <v>50</v>
      </c>
      <c r="F541" s="26">
        <v>51</v>
      </c>
      <c r="G541" s="26">
        <v>52</v>
      </c>
      <c r="H541" s="26">
        <v>48</v>
      </c>
      <c r="I541" s="26">
        <v>42</v>
      </c>
      <c r="J541" s="26">
        <v>37</v>
      </c>
      <c r="K541" s="26">
        <v>33</v>
      </c>
      <c r="L541" s="26">
        <v>32</v>
      </c>
      <c r="M541" s="26">
        <v>32</v>
      </c>
      <c r="N541" s="26">
        <v>31</v>
      </c>
      <c r="O541" s="26">
        <v>28</v>
      </c>
      <c r="P541" s="26">
        <v>26</v>
      </c>
      <c r="Q541" s="26">
        <v>23</v>
      </c>
      <c r="R541" s="26">
        <v>22</v>
      </c>
      <c r="S541" s="26">
        <v>21</v>
      </c>
      <c r="T541">
        <v>123</v>
      </c>
      <c r="U541">
        <v>80</v>
      </c>
      <c r="V541">
        <v>45</v>
      </c>
      <c r="W541">
        <v>52</v>
      </c>
      <c r="X541">
        <v>55</v>
      </c>
      <c r="Y541">
        <v>56</v>
      </c>
      <c r="Z541">
        <v>51</v>
      </c>
      <c r="AA541">
        <v>45</v>
      </c>
      <c r="AB541">
        <v>39</v>
      </c>
      <c r="AC541">
        <v>36</v>
      </c>
      <c r="AD541">
        <v>35</v>
      </c>
      <c r="AE541">
        <v>34</v>
      </c>
      <c r="AF541">
        <v>33</v>
      </c>
      <c r="AG541">
        <v>30</v>
      </c>
      <c r="AH541">
        <v>28</v>
      </c>
      <c r="AI541">
        <v>25</v>
      </c>
      <c r="AJ541">
        <v>24</v>
      </c>
      <c r="AK541">
        <v>23</v>
      </c>
      <c r="AM541" s="31">
        <f t="array" aca="1" ref="AM541:AO541" ca="1">TRANSPOSE(MMULT(MINVERSE(MMULT(OFFSET(A$375,0,1,3,AM$376),TRANSPOSE(OFFSET(A$375,0,1,3,AM$376)))),MMULT(OFFSET(A$375,0,1,3,AM$376),TRANSPOSE(OFFSET(A541,0,1,1,AM$376)))))</f>
        <v>115510.60389900208</v>
      </c>
      <c r="AN541" s="30">
        <f ca="1"/>
        <v>-111.99251482822001</v>
      </c>
      <c r="AO541" s="29">
        <f ca="1"/>
        <v>2.7152848946570884E-2</v>
      </c>
      <c r="AQ541" s="31">
        <f t="array" aca="1" ref="AQ541:AS541" ca="1">TRANSPOSE(MMULT(MINVERSE(MMULT(OFFSET(A$375,0,1+18,3,AM$376),TRANSPOSE(OFFSET(A$375,0,1+18,3,AM$376)))),MMULT(OFFSET(A$375,0,1+18,3,AM$376),TRANSPOSE(OFFSET(A541,0,1+18,1,AM$376)))))</f>
        <v>122305.77617073059</v>
      </c>
      <c r="AR541" s="30">
        <f ca="1"/>
        <v>-118.58272505365312</v>
      </c>
      <c r="AS541" s="29">
        <f ca="1"/>
        <v>2.8751250650657312E-2</v>
      </c>
    </row>
    <row r="542" spans="1:45" x14ac:dyDescent="0.25">
      <c r="A542" t="s">
        <v>177</v>
      </c>
      <c r="B542" s="26">
        <v>62</v>
      </c>
      <c r="C542" s="3">
        <v>66</v>
      </c>
      <c r="D542" s="26">
        <v>69</v>
      </c>
      <c r="E542" s="26">
        <v>69</v>
      </c>
      <c r="F542" s="26">
        <v>68</v>
      </c>
      <c r="G542" s="26">
        <v>66</v>
      </c>
      <c r="H542" s="26">
        <v>65</v>
      </c>
      <c r="I542" s="26">
        <v>67</v>
      </c>
      <c r="J542" s="26">
        <v>68</v>
      </c>
      <c r="K542" s="26">
        <v>69</v>
      </c>
      <c r="L542" s="26">
        <v>69</v>
      </c>
      <c r="M542" s="26">
        <v>69</v>
      </c>
      <c r="N542" s="26">
        <v>70</v>
      </c>
      <c r="O542" s="26">
        <v>71</v>
      </c>
      <c r="P542" s="26">
        <v>73</v>
      </c>
      <c r="Q542" s="26">
        <v>75</v>
      </c>
      <c r="R542" s="26">
        <v>76</v>
      </c>
      <c r="S542" s="26">
        <v>77</v>
      </c>
      <c r="T542">
        <v>65</v>
      </c>
      <c r="U542">
        <v>70</v>
      </c>
      <c r="V542">
        <v>73</v>
      </c>
      <c r="W542">
        <v>74</v>
      </c>
      <c r="X542">
        <v>73</v>
      </c>
      <c r="Y542">
        <v>70</v>
      </c>
      <c r="Z542">
        <v>70</v>
      </c>
      <c r="AA542">
        <v>71</v>
      </c>
      <c r="AB542">
        <v>72</v>
      </c>
      <c r="AC542">
        <v>73</v>
      </c>
      <c r="AD542">
        <v>73</v>
      </c>
      <c r="AE542">
        <v>74</v>
      </c>
      <c r="AF542">
        <v>74</v>
      </c>
      <c r="AG542">
        <v>76</v>
      </c>
      <c r="AH542">
        <v>77</v>
      </c>
      <c r="AI542">
        <v>79</v>
      </c>
      <c r="AJ542">
        <v>81</v>
      </c>
      <c r="AK542">
        <v>82</v>
      </c>
      <c r="AM542" s="31">
        <f t="array" aca="1" ref="AM542:AO542" ca="1">TRANSPOSE(MMULT(MINVERSE(MMULT(OFFSET(A$375,0,1,3,AM$376),TRANSPOSE(OFFSET(A$375,0,1,3,AM$376)))),MMULT(OFFSET(A$375,0,1,3,AM$376),TRANSPOSE(OFFSET(A542,0,1,1,AM$376)))))</f>
        <v>-2081.5615787506104</v>
      </c>
      <c r="AN542" s="30">
        <f ca="1"/>
        <v>2.0315685626119375</v>
      </c>
      <c r="AO542" s="29">
        <f ca="1"/>
        <v>-4.7952051136235241E-4</v>
      </c>
      <c r="AQ542" s="31">
        <f t="array" aca="1" ref="AQ542:AS542" ca="1">TRANSPOSE(MMULT(MINVERSE(MMULT(OFFSET(A$375,0,1+18,3,AM$376),TRANSPOSE(OFFSET(A$375,0,1+18,3,AM$376)))),MMULT(OFFSET(A$375,0,1+18,3,AM$376),TRANSPOSE(OFFSET(A542,0,1+18,1,AM$376)))))</f>
        <v>-5432.8125457763672</v>
      </c>
      <c r="AR542" s="30">
        <f ca="1"/>
        <v>5.306893453001976</v>
      </c>
      <c r="AS542" s="29">
        <f ca="1"/>
        <v>-1.2787213631781924E-3</v>
      </c>
    </row>
    <row r="543" spans="1:45" x14ac:dyDescent="0.25">
      <c r="A543" t="s">
        <v>178</v>
      </c>
      <c r="B543" s="26">
        <v>1344</v>
      </c>
      <c r="C543" s="3">
        <v>1098</v>
      </c>
      <c r="D543" s="26">
        <v>923</v>
      </c>
      <c r="E543" s="26">
        <v>846</v>
      </c>
      <c r="F543" s="26">
        <v>831</v>
      </c>
      <c r="G543" s="26">
        <v>835</v>
      </c>
      <c r="H543" s="26">
        <v>776</v>
      </c>
      <c r="I543" s="26">
        <v>742</v>
      </c>
      <c r="J543" s="26">
        <v>729</v>
      </c>
      <c r="K543" s="26">
        <v>687</v>
      </c>
      <c r="L543" s="26">
        <v>651</v>
      </c>
      <c r="M543" s="26">
        <v>645</v>
      </c>
      <c r="N543" s="26">
        <v>645</v>
      </c>
      <c r="O543" s="26">
        <v>630</v>
      </c>
      <c r="P543" s="26">
        <v>612</v>
      </c>
      <c r="Q543" s="26">
        <v>599</v>
      </c>
      <c r="R543" s="26">
        <v>579</v>
      </c>
      <c r="S543" s="26">
        <v>561</v>
      </c>
      <c r="T543">
        <v>1416</v>
      </c>
      <c r="U543">
        <v>1159</v>
      </c>
      <c r="V543">
        <v>976</v>
      </c>
      <c r="W543">
        <v>896</v>
      </c>
      <c r="X543">
        <v>880</v>
      </c>
      <c r="Y543">
        <v>885</v>
      </c>
      <c r="Z543">
        <v>823</v>
      </c>
      <c r="AA543">
        <v>787</v>
      </c>
      <c r="AB543">
        <v>773</v>
      </c>
      <c r="AC543">
        <v>729</v>
      </c>
      <c r="AD543">
        <v>691</v>
      </c>
      <c r="AE543">
        <v>685</v>
      </c>
      <c r="AF543">
        <v>684</v>
      </c>
      <c r="AG543">
        <v>669</v>
      </c>
      <c r="AH543">
        <v>650</v>
      </c>
      <c r="AI543">
        <v>636</v>
      </c>
      <c r="AJ543">
        <v>615</v>
      </c>
      <c r="AK543">
        <v>596</v>
      </c>
      <c r="AM543" s="31">
        <f t="array" aca="1" ref="AM543:AO543" ca="1">TRANSPOSE(MMULT(MINVERSE(MMULT(OFFSET(A$375,0,1,3,AM$376),TRANSPOSE(OFFSET(A$375,0,1,3,AM$376)))),MMULT(OFFSET(A$375,0,1,3,AM$376),TRANSPOSE(OFFSET(A543,0,1,1,AM$376)))))</f>
        <v>976089.90844726563</v>
      </c>
      <c r="AN543" s="30">
        <f ca="1"/>
        <v>-944.73662537336349</v>
      </c>
      <c r="AO543" s="29">
        <f ca="1"/>
        <v>0.22875126390863443</v>
      </c>
      <c r="AQ543" s="31">
        <f t="array" aca="1" ref="AQ543:AS543" ca="1">TRANSPOSE(MMULT(MINVERSE(MMULT(OFFSET(A$375,0,1+18,3,AM$376),TRANSPOSE(OFFSET(A$375,0,1+18,3,AM$376)))),MMULT(OFFSET(A$375,0,1+18,3,AM$376),TRANSPOSE(OFFSET(A543,0,1+18,1,AM$376)))))</f>
        <v>1015122.7211914063</v>
      </c>
      <c r="AR543" s="30">
        <f ca="1"/>
        <v>-982.43313139677048</v>
      </c>
      <c r="AS543" s="29">
        <f ca="1"/>
        <v>0.23786215361906216</v>
      </c>
    </row>
    <row r="544" spans="1:45" x14ac:dyDescent="0.25">
      <c r="A544" t="s">
        <v>179</v>
      </c>
      <c r="B544" s="26">
        <v>115</v>
      </c>
      <c r="C544" s="3">
        <v>107</v>
      </c>
      <c r="D544" s="26">
        <v>98</v>
      </c>
      <c r="E544" s="26">
        <v>90</v>
      </c>
      <c r="F544" s="26">
        <v>80</v>
      </c>
      <c r="G544" s="26">
        <v>74</v>
      </c>
      <c r="H544" s="26">
        <v>71</v>
      </c>
      <c r="I544" s="26">
        <v>70</v>
      </c>
      <c r="J544" s="26">
        <v>68</v>
      </c>
      <c r="K544" s="26">
        <v>64</v>
      </c>
      <c r="L544" s="26">
        <v>59</v>
      </c>
      <c r="M544" s="26">
        <v>56</v>
      </c>
      <c r="N544" s="26">
        <v>53</v>
      </c>
      <c r="O544" s="26">
        <v>52</v>
      </c>
      <c r="P544" s="26">
        <v>50</v>
      </c>
      <c r="Q544" s="26">
        <v>48</v>
      </c>
      <c r="R544" s="26">
        <v>45</v>
      </c>
      <c r="S544" s="26">
        <v>43</v>
      </c>
      <c r="T544">
        <v>123</v>
      </c>
      <c r="U544">
        <v>114</v>
      </c>
      <c r="V544">
        <v>104</v>
      </c>
      <c r="W544">
        <v>95</v>
      </c>
      <c r="X544">
        <v>84</v>
      </c>
      <c r="Y544">
        <v>78</v>
      </c>
      <c r="Z544">
        <v>75</v>
      </c>
      <c r="AA544">
        <v>74</v>
      </c>
      <c r="AB544">
        <v>71</v>
      </c>
      <c r="AC544">
        <v>67</v>
      </c>
      <c r="AD544">
        <v>63</v>
      </c>
      <c r="AE544">
        <v>59</v>
      </c>
      <c r="AF544">
        <v>56</v>
      </c>
      <c r="AG544">
        <v>55</v>
      </c>
      <c r="AH544">
        <v>53</v>
      </c>
      <c r="AI544">
        <v>51</v>
      </c>
      <c r="AJ544">
        <v>48</v>
      </c>
      <c r="AK544">
        <v>46</v>
      </c>
      <c r="AM544" s="31">
        <f t="array" aca="1" ref="AM544:AO544" ca="1">TRANSPOSE(MMULT(MINVERSE(MMULT(OFFSET(A$375,0,1,3,AM$376),TRANSPOSE(OFFSET(A$375,0,1,3,AM$376)))),MMULT(OFFSET(A$375,0,1,3,AM$376),TRANSPOSE(OFFSET(A544,0,1,1,AM$376)))))</f>
        <v>59473.934915542603</v>
      </c>
      <c r="AN544" s="30">
        <f ca="1"/>
        <v>-57.117386385798454</v>
      </c>
      <c r="AO544" s="29">
        <f ca="1"/>
        <v>1.37262746484339E-2</v>
      </c>
      <c r="AQ544" s="31">
        <f t="array" aca="1" ref="AQ544:AS544" ca="1">TRANSPOSE(MMULT(MINVERSE(MMULT(OFFSET(A$375,0,1+18,3,AM$376),TRANSPOSE(OFFSET(A$375,0,1+18,3,AM$376)))),MMULT(OFFSET(A$375,0,1+18,3,AM$376),TRANSPOSE(OFFSET(A544,0,1+18,1,AM$376)))))</f>
        <v>68148.810604095459</v>
      </c>
      <c r="AR544" s="30">
        <f ca="1"/>
        <v>-65.525179145857692</v>
      </c>
      <c r="AS544" s="29">
        <f ca="1"/>
        <v>1.5764236820814403E-2</v>
      </c>
    </row>
    <row r="545" spans="1:45" x14ac:dyDescent="0.25">
      <c r="A545" t="s">
        <v>180</v>
      </c>
      <c r="B545" s="26">
        <v>488</v>
      </c>
      <c r="C545" s="3">
        <v>469</v>
      </c>
      <c r="D545" s="26">
        <v>455</v>
      </c>
      <c r="E545" s="26">
        <v>424</v>
      </c>
      <c r="F545" s="26">
        <v>405</v>
      </c>
      <c r="G545" s="26">
        <v>395</v>
      </c>
      <c r="H545" s="26">
        <v>391</v>
      </c>
      <c r="I545" s="26">
        <v>381</v>
      </c>
      <c r="J545" s="26">
        <v>367</v>
      </c>
      <c r="K545" s="26">
        <v>350</v>
      </c>
      <c r="L545" s="26">
        <v>336</v>
      </c>
      <c r="M545" s="26">
        <v>326</v>
      </c>
      <c r="N545" s="26">
        <v>318</v>
      </c>
      <c r="O545" s="26">
        <v>311</v>
      </c>
      <c r="P545" s="26">
        <v>301</v>
      </c>
      <c r="Q545" s="26">
        <v>290</v>
      </c>
      <c r="R545" s="26">
        <v>280</v>
      </c>
      <c r="S545" s="26">
        <v>270</v>
      </c>
      <c r="T545">
        <v>516</v>
      </c>
      <c r="U545">
        <v>496</v>
      </c>
      <c r="V545">
        <v>481</v>
      </c>
      <c r="W545">
        <v>448</v>
      </c>
      <c r="X545">
        <v>428</v>
      </c>
      <c r="Y545">
        <v>418</v>
      </c>
      <c r="Z545">
        <v>413</v>
      </c>
      <c r="AA545">
        <v>403</v>
      </c>
      <c r="AB545">
        <v>388</v>
      </c>
      <c r="AC545">
        <v>371</v>
      </c>
      <c r="AD545">
        <v>356</v>
      </c>
      <c r="AE545">
        <v>345</v>
      </c>
      <c r="AF545">
        <v>337</v>
      </c>
      <c r="AG545">
        <v>329</v>
      </c>
      <c r="AH545">
        <v>319</v>
      </c>
      <c r="AI545">
        <v>307</v>
      </c>
      <c r="AJ545">
        <v>296</v>
      </c>
      <c r="AK545">
        <v>286</v>
      </c>
      <c r="AM545" s="31">
        <f t="array" aca="1" ref="AM545:AO545" ca="1">TRANSPOSE(MMULT(MINVERSE(MMULT(OFFSET(A$375,0,1,3,AM$376),TRANSPOSE(OFFSET(A$375,0,1,3,AM$376)))),MMULT(OFFSET(A$375,0,1,3,AM$376),TRANSPOSE(OFFSET(A545,0,1,1,AM$376)))))</f>
        <v>81842.320922851563</v>
      </c>
      <c r="AN545" s="30">
        <f ca="1"/>
        <v>-76.891014158725739</v>
      </c>
      <c r="AO545" s="29">
        <f ca="1"/>
        <v>1.8121879387763329E-2</v>
      </c>
      <c r="AQ545" s="31">
        <f t="array" aca="1" ref="AQ545:AS545" ca="1">TRANSPOSE(MMULT(MINVERSE(MMULT(OFFSET(A$375,0,1+18,3,AM$376),TRANSPOSE(OFFSET(A$375,0,1+18,3,AM$376)))),MMULT(OFFSET(A$375,0,1+18,3,AM$376),TRANSPOSE(OFFSET(A545,0,1+18,1,AM$376)))))</f>
        <v>88344.34733581543</v>
      </c>
      <c r="AR545" s="30">
        <f ca="1"/>
        <v>-83.083222359418869</v>
      </c>
      <c r="AS545" s="29">
        <f ca="1"/>
        <v>1.9600400959461695E-2</v>
      </c>
    </row>
    <row r="546" spans="1:45" x14ac:dyDescent="0.25">
      <c r="A546" t="s">
        <v>181</v>
      </c>
      <c r="B546" s="26">
        <v>4534</v>
      </c>
      <c r="C546" s="3">
        <v>4549</v>
      </c>
      <c r="D546" s="26">
        <v>4511</v>
      </c>
      <c r="E546" s="26">
        <v>4010</v>
      </c>
      <c r="F546" s="26">
        <v>3593</v>
      </c>
      <c r="G546" s="26">
        <v>3454</v>
      </c>
      <c r="H546" s="26">
        <v>3597</v>
      </c>
      <c r="I546" s="26">
        <v>3817</v>
      </c>
      <c r="J546" s="26">
        <v>3893</v>
      </c>
      <c r="K546" s="26">
        <v>3763</v>
      </c>
      <c r="L546" s="26">
        <v>3537</v>
      </c>
      <c r="M546" s="26">
        <v>3382</v>
      </c>
      <c r="N546" s="26">
        <v>3365</v>
      </c>
      <c r="O546" s="26">
        <v>3441</v>
      </c>
      <c r="P546" s="26">
        <v>3496</v>
      </c>
      <c r="Q546" s="26">
        <v>3465</v>
      </c>
      <c r="R546" s="26">
        <v>3366</v>
      </c>
      <c r="S546" s="26">
        <v>3254</v>
      </c>
      <c r="T546">
        <v>4792</v>
      </c>
      <c r="U546">
        <v>4802</v>
      </c>
      <c r="V546">
        <v>4763</v>
      </c>
      <c r="W546">
        <v>4223</v>
      </c>
      <c r="X546">
        <v>3784</v>
      </c>
      <c r="Y546">
        <v>3638</v>
      </c>
      <c r="Z546">
        <v>3789</v>
      </c>
      <c r="AA546">
        <v>4022</v>
      </c>
      <c r="AB546">
        <v>4102</v>
      </c>
      <c r="AC546">
        <v>3966</v>
      </c>
      <c r="AD546">
        <v>3728</v>
      </c>
      <c r="AE546">
        <v>3565</v>
      </c>
      <c r="AF546">
        <v>3547</v>
      </c>
      <c r="AG546">
        <v>3627</v>
      </c>
      <c r="AH546">
        <v>3686</v>
      </c>
      <c r="AI546">
        <v>3653</v>
      </c>
      <c r="AJ546">
        <v>3549</v>
      </c>
      <c r="AK546">
        <v>3431</v>
      </c>
      <c r="AM546" s="31">
        <f t="array" aca="1" ref="AM546:AO546" ca="1">TRANSPOSE(MMULT(MINVERSE(MMULT(OFFSET(A$375,0,1,3,AM$376),TRANSPOSE(OFFSET(A$375,0,1,3,AM$376)))),MMULT(OFFSET(A$375,0,1,3,AM$376),TRANSPOSE(OFFSET(A546,0,1,1,AM$376)))))</f>
        <v>1587404.0239257813</v>
      </c>
      <c r="AN546" s="30">
        <f ca="1"/>
        <v>-1530.6809200048447</v>
      </c>
      <c r="AO546" s="29">
        <f ca="1"/>
        <v>0.36981021449901164</v>
      </c>
      <c r="AQ546" s="31">
        <f t="array" aca="1" ref="AQ546:AS546" ca="1">TRANSPOSE(MMULT(MINVERSE(MMULT(OFFSET(A$375,0,1+18,3,AM$376),TRANSPOSE(OFFSET(A$375,0,1+18,3,AM$376)))),MMULT(OFFSET(A$375,0,1+18,3,AM$376),TRANSPOSE(OFFSET(A546,0,1+18,1,AM$376)))))</f>
        <v>1718328.1680908203</v>
      </c>
      <c r="AR546" s="30">
        <f ca="1"/>
        <v>-1657.406103014946</v>
      </c>
      <c r="AS546" s="29">
        <f ca="1"/>
        <v>0.40051950718043372</v>
      </c>
    </row>
    <row r="547" spans="1:45" x14ac:dyDescent="0.25">
      <c r="A547" t="s">
        <v>182</v>
      </c>
      <c r="B547" s="26">
        <v>726</v>
      </c>
      <c r="C547" s="3">
        <v>835</v>
      </c>
      <c r="D547" s="26">
        <v>930</v>
      </c>
      <c r="E547" s="26">
        <v>962</v>
      </c>
      <c r="F547" s="26">
        <v>996</v>
      </c>
      <c r="G547" s="26">
        <v>1033</v>
      </c>
      <c r="H547" s="26">
        <v>1069</v>
      </c>
      <c r="I547" s="26">
        <v>1101</v>
      </c>
      <c r="J547" s="26">
        <v>1113</v>
      </c>
      <c r="K547" s="26">
        <v>1112</v>
      </c>
      <c r="L547" s="26">
        <v>1097</v>
      </c>
      <c r="M547" s="26">
        <v>1080</v>
      </c>
      <c r="N547" s="26">
        <v>1062</v>
      </c>
      <c r="O547" s="26">
        <v>1040</v>
      </c>
      <c r="P547" s="26">
        <v>1015</v>
      </c>
      <c r="Q547" s="26">
        <v>988</v>
      </c>
      <c r="R547" s="26">
        <v>960</v>
      </c>
      <c r="S547" s="26">
        <v>932</v>
      </c>
      <c r="T547">
        <v>720</v>
      </c>
      <c r="U547">
        <v>841</v>
      </c>
      <c r="V547">
        <v>943</v>
      </c>
      <c r="W547">
        <v>982</v>
      </c>
      <c r="X547">
        <v>1016</v>
      </c>
      <c r="Y547">
        <v>1054</v>
      </c>
      <c r="Z547">
        <v>1093</v>
      </c>
      <c r="AA547">
        <v>1126</v>
      </c>
      <c r="AB547">
        <v>1140</v>
      </c>
      <c r="AC547">
        <v>1139</v>
      </c>
      <c r="AD547">
        <v>1125</v>
      </c>
      <c r="AE547">
        <v>1109</v>
      </c>
      <c r="AF547">
        <v>1090</v>
      </c>
      <c r="AG547">
        <v>1069</v>
      </c>
      <c r="AH547">
        <v>1043</v>
      </c>
      <c r="AI547">
        <v>1016</v>
      </c>
      <c r="AJ547">
        <v>988</v>
      </c>
      <c r="AK547">
        <v>959</v>
      </c>
      <c r="AM547" s="31">
        <f t="array" aca="1" ref="AM547:AO547" ca="1">TRANSPOSE(MMULT(MINVERSE(MMULT(OFFSET(A$375,0,1,3,AM$376),TRANSPOSE(OFFSET(A$375,0,1,3,AM$376)))),MMULT(OFFSET(A$375,0,1,3,AM$376),TRANSPOSE(OFFSET(A547,0,1,1,AM$376)))))</f>
        <v>-820986.240234375</v>
      </c>
      <c r="AN547" s="30">
        <f ca="1"/>
        <v>798.85170051455498</v>
      </c>
      <c r="AO547" s="29">
        <f ca="1"/>
        <v>-0.19406594681640854</v>
      </c>
      <c r="AQ547" s="31">
        <f t="array" aca="1" ref="AQ547:AS547" ca="1">TRANSPOSE(MMULT(MINVERSE(MMULT(OFFSET(A$375,0,1+18,3,AM$376),TRANSPOSE(OFFSET(A$375,0,1+18,3,AM$376)))),MMULT(OFFSET(A$375,0,1+18,3,AM$376),TRANSPOSE(OFFSET(A547,0,1+18,1,AM$376)))))</f>
        <v>-879387.80746459961</v>
      </c>
      <c r="AR547" s="30">
        <f ca="1"/>
        <v>855.53322273492813</v>
      </c>
      <c r="AS547" s="29">
        <f ca="1"/>
        <v>-0.20781220147182466</v>
      </c>
    </row>
    <row r="548" spans="1:45" x14ac:dyDescent="0.25">
      <c r="A548" t="s">
        <v>183</v>
      </c>
      <c r="B548" s="26">
        <v>35</v>
      </c>
      <c r="C548" s="3">
        <v>33</v>
      </c>
      <c r="D548" s="26">
        <v>32</v>
      </c>
      <c r="E548" s="26">
        <v>31</v>
      </c>
      <c r="F548" s="26">
        <v>31</v>
      </c>
      <c r="G548" s="26">
        <v>30</v>
      </c>
      <c r="H548" s="26">
        <v>30</v>
      </c>
      <c r="I548" s="26">
        <v>28</v>
      </c>
      <c r="J548" s="26">
        <v>27</v>
      </c>
      <c r="K548" s="26">
        <v>26</v>
      </c>
      <c r="L548" s="26">
        <v>25</v>
      </c>
      <c r="M548" s="26">
        <v>25</v>
      </c>
      <c r="N548" s="26">
        <v>24</v>
      </c>
      <c r="O548" s="26">
        <v>23</v>
      </c>
      <c r="P548" s="26">
        <v>22</v>
      </c>
      <c r="Q548" s="26">
        <v>21</v>
      </c>
      <c r="R548" s="26">
        <v>20</v>
      </c>
      <c r="S548" s="26">
        <v>19</v>
      </c>
      <c r="T548">
        <v>36</v>
      </c>
      <c r="U548">
        <v>34</v>
      </c>
      <c r="V548">
        <v>33</v>
      </c>
      <c r="W548">
        <v>32</v>
      </c>
      <c r="X548">
        <v>32</v>
      </c>
      <c r="Y548">
        <v>31</v>
      </c>
      <c r="Z548">
        <v>30</v>
      </c>
      <c r="AA548">
        <v>29</v>
      </c>
      <c r="AB548">
        <v>28</v>
      </c>
      <c r="AC548">
        <v>27</v>
      </c>
      <c r="AD548">
        <v>26</v>
      </c>
      <c r="AE548">
        <v>25</v>
      </c>
      <c r="AF548">
        <v>24</v>
      </c>
      <c r="AG548">
        <v>23</v>
      </c>
      <c r="AH548">
        <v>22</v>
      </c>
      <c r="AI548">
        <v>22</v>
      </c>
      <c r="AJ548">
        <v>21</v>
      </c>
      <c r="AK548">
        <v>20</v>
      </c>
      <c r="AM548" s="31">
        <f t="array" aca="1" ref="AM548:AO548" ca="1">TRANSPOSE(MMULT(MINVERSE(MMULT(OFFSET(A$375,0,1,3,AM$376),TRANSPOSE(OFFSET(A$375,0,1,3,AM$376)))),MMULT(OFFSET(A$375,0,1,3,AM$376),TRANSPOSE(OFFSET(A548,0,1,1,AM$376)))))</f>
        <v>1305.3627166748047</v>
      </c>
      <c r="AN548" s="30">
        <f ca="1"/>
        <v>-1.0736264530569315</v>
      </c>
      <c r="AO548" s="29">
        <f ca="1"/>
        <v>2.1978023983137973E-4</v>
      </c>
      <c r="AQ548" s="31">
        <f t="array" aca="1" ref="AQ548:AS548" ca="1">TRANSPOSE(MMULT(MINVERSE(MMULT(OFFSET(A$375,0,1+18,3,AM$376),TRANSPOSE(OFFSET(A$375,0,1+18,3,AM$376)))),MMULT(OFFSET(A$375,0,1+18,3,AM$376),TRANSPOSE(OFFSET(A548,0,1+18,1,AM$376)))))</f>
        <v>-256.5974235534668</v>
      </c>
      <c r="AR548" s="30">
        <f ca="1"/>
        <v>0.46693308558315039</v>
      </c>
      <c r="AS548" s="29">
        <f ca="1"/>
        <v>-1.5984016454240191E-4</v>
      </c>
    </row>
    <row r="549" spans="1:45" x14ac:dyDescent="0.25">
      <c r="A549" t="s">
        <v>184</v>
      </c>
      <c r="B549" s="26">
        <v>1</v>
      </c>
      <c r="C549" s="3">
        <v>1</v>
      </c>
      <c r="D549" s="26">
        <v>1</v>
      </c>
      <c r="E549" s="26">
        <v>1</v>
      </c>
      <c r="F549" s="26">
        <v>1</v>
      </c>
      <c r="G549" s="26">
        <v>1</v>
      </c>
      <c r="H549" s="26">
        <v>1</v>
      </c>
      <c r="I549" s="26">
        <v>1</v>
      </c>
      <c r="J549" s="26">
        <v>1</v>
      </c>
      <c r="K549" s="26">
        <v>1</v>
      </c>
      <c r="L549" s="26">
        <v>1</v>
      </c>
      <c r="M549" s="26">
        <v>1</v>
      </c>
      <c r="N549" s="26">
        <v>1</v>
      </c>
      <c r="O549" s="26">
        <v>1</v>
      </c>
      <c r="P549" s="26">
        <v>1</v>
      </c>
      <c r="Q549" s="26">
        <v>1</v>
      </c>
      <c r="R549" s="26">
        <v>1</v>
      </c>
      <c r="S549" s="26">
        <v>1</v>
      </c>
      <c r="T549">
        <v>1</v>
      </c>
      <c r="U549">
        <v>1</v>
      </c>
      <c r="V549">
        <v>1</v>
      </c>
      <c r="W549">
        <v>1</v>
      </c>
      <c r="X549">
        <v>1</v>
      </c>
      <c r="Y549">
        <v>1</v>
      </c>
      <c r="Z549">
        <v>1</v>
      </c>
      <c r="AA549">
        <v>1</v>
      </c>
      <c r="AB549">
        <v>1</v>
      </c>
      <c r="AC549">
        <v>1</v>
      </c>
      <c r="AD549">
        <v>1</v>
      </c>
      <c r="AE549">
        <v>1</v>
      </c>
      <c r="AF549">
        <v>1</v>
      </c>
      <c r="AG549">
        <v>1</v>
      </c>
      <c r="AH549">
        <v>1</v>
      </c>
      <c r="AI549">
        <v>1</v>
      </c>
      <c r="AJ549">
        <v>1</v>
      </c>
      <c r="AK549">
        <v>1</v>
      </c>
      <c r="AM549" s="31">
        <f t="array" aca="1" ref="AM549:AO549" ca="1">TRANSPOSE(MMULT(MINVERSE(MMULT(OFFSET(A$375,0,1,3,AM$376),TRANSPOSE(OFFSET(A$375,0,1,3,AM$376)))),MMULT(OFFSET(A$375,0,1,3,AM$376),TRANSPOSE(OFFSET(A549,0,1,1,AM$376)))))</f>
        <v>1</v>
      </c>
      <c r="AN549" s="30">
        <f ca="1"/>
        <v>-2.9103830456733704E-11</v>
      </c>
      <c r="AO549" s="29">
        <f ca="1"/>
        <v>1.4210854715202004E-14</v>
      </c>
      <c r="AQ549" s="31">
        <f t="array" aca="1" ref="AQ549:AS549" ca="1">TRANSPOSE(MMULT(MINVERSE(MMULT(OFFSET(A$375,0,1+18,3,AM$376),TRANSPOSE(OFFSET(A$375,0,1+18,3,AM$376)))),MMULT(OFFSET(A$375,0,1+18,3,AM$376),TRANSPOSE(OFFSET(A549,0,1+18,1,AM$376)))))</f>
        <v>1</v>
      </c>
      <c r="AR549" s="30">
        <f ca="1"/>
        <v>-2.9103830456733704E-11</v>
      </c>
      <c r="AS549" s="29">
        <f ca="1"/>
        <v>1.4210854715202004E-14</v>
      </c>
    </row>
    <row r="550" spans="1:45" x14ac:dyDescent="0.25">
      <c r="A550" t="s">
        <v>185</v>
      </c>
      <c r="B550" s="26">
        <v>2</v>
      </c>
      <c r="C550" s="3">
        <v>2</v>
      </c>
      <c r="D550" s="26">
        <v>2</v>
      </c>
      <c r="E550" s="26">
        <v>2</v>
      </c>
      <c r="F550" s="26">
        <v>2</v>
      </c>
      <c r="G550" s="26">
        <v>2</v>
      </c>
      <c r="H550" s="26">
        <v>2</v>
      </c>
      <c r="I550" s="26">
        <v>2</v>
      </c>
      <c r="J550" s="26">
        <v>2</v>
      </c>
      <c r="K550" s="26">
        <v>2</v>
      </c>
      <c r="L550" s="26">
        <v>1</v>
      </c>
      <c r="M550" s="26">
        <v>1</v>
      </c>
      <c r="N550" s="26">
        <v>1</v>
      </c>
      <c r="O550" s="26">
        <v>1</v>
      </c>
      <c r="P550" s="26">
        <v>1</v>
      </c>
      <c r="Q550" s="26">
        <v>1</v>
      </c>
      <c r="R550" s="26">
        <v>1</v>
      </c>
      <c r="S550" s="26">
        <v>1</v>
      </c>
      <c r="T550">
        <v>2</v>
      </c>
      <c r="U550">
        <v>2</v>
      </c>
      <c r="V550">
        <v>2</v>
      </c>
      <c r="W550">
        <v>2</v>
      </c>
      <c r="X550">
        <v>2</v>
      </c>
      <c r="Y550">
        <v>2</v>
      </c>
      <c r="Z550">
        <v>2</v>
      </c>
      <c r="AA550">
        <v>2</v>
      </c>
      <c r="AB550">
        <v>2</v>
      </c>
      <c r="AC550">
        <v>2</v>
      </c>
      <c r="AD550">
        <v>1</v>
      </c>
      <c r="AE550">
        <v>1</v>
      </c>
      <c r="AF550">
        <v>1</v>
      </c>
      <c r="AG550">
        <v>1</v>
      </c>
      <c r="AH550">
        <v>1</v>
      </c>
      <c r="AI550">
        <v>1</v>
      </c>
      <c r="AJ550">
        <v>1</v>
      </c>
      <c r="AK550">
        <v>1</v>
      </c>
      <c r="AM550" s="31">
        <f t="array" aca="1" ref="AM550:AO550" ca="1">TRANSPOSE(MMULT(MINVERSE(MMULT(OFFSET(A$375,0,1,3,AM$376),TRANSPOSE(OFFSET(A$375,0,1,3,AM$376)))),MMULT(OFFSET(A$375,0,1,3,AM$376),TRANSPOSE(OFFSET(A550,0,1,1,AM$376)))))</f>
        <v>-2888.7704181075096</v>
      </c>
      <c r="AN550" s="30">
        <f ca="1"/>
        <v>2.8436565278680064</v>
      </c>
      <c r="AO550" s="29">
        <f ca="1"/>
        <v>-6.9930074431567846E-4</v>
      </c>
      <c r="AQ550" s="31">
        <f t="array" aca="1" ref="AQ550:AS550" ca="1">TRANSPOSE(MMULT(MINVERSE(MMULT(OFFSET(A$375,0,1+18,3,AM$376),TRANSPOSE(OFFSET(A$375,0,1+18,3,AM$376)))),MMULT(OFFSET(A$375,0,1+18,3,AM$376),TRANSPOSE(OFFSET(A550,0,1+18,1,AM$376)))))</f>
        <v>-2888.7704181075096</v>
      </c>
      <c r="AR550" s="30">
        <f ca="1"/>
        <v>2.8436565278680064</v>
      </c>
      <c r="AS550" s="29">
        <f ca="1"/>
        <v>-6.9930074431567846E-4</v>
      </c>
    </row>
    <row r="551" spans="1:45" x14ac:dyDescent="0.25">
      <c r="A551" t="s">
        <v>186</v>
      </c>
      <c r="B551" s="26">
        <v>5</v>
      </c>
      <c r="C551" s="3">
        <v>5</v>
      </c>
      <c r="D551" s="26">
        <v>5</v>
      </c>
      <c r="E551" s="26">
        <v>5</v>
      </c>
      <c r="F551" s="26">
        <v>5</v>
      </c>
      <c r="G551" s="26">
        <v>4</v>
      </c>
      <c r="H551" s="26">
        <v>4</v>
      </c>
      <c r="I551" s="26">
        <v>4</v>
      </c>
      <c r="J551" s="26">
        <v>4</v>
      </c>
      <c r="K551" s="26">
        <v>3</v>
      </c>
      <c r="L551" s="26">
        <v>3</v>
      </c>
      <c r="M551" s="26">
        <v>3</v>
      </c>
      <c r="N551" s="26">
        <v>3</v>
      </c>
      <c r="O551" s="26">
        <v>3</v>
      </c>
      <c r="P551" s="26">
        <v>3</v>
      </c>
      <c r="Q551" s="26">
        <v>3</v>
      </c>
      <c r="R551" s="26">
        <v>3</v>
      </c>
      <c r="S551" s="26">
        <v>3</v>
      </c>
      <c r="T551">
        <v>7</v>
      </c>
      <c r="U551">
        <v>6</v>
      </c>
      <c r="V551">
        <v>5</v>
      </c>
      <c r="W551">
        <v>5</v>
      </c>
      <c r="X551">
        <v>5</v>
      </c>
      <c r="Y551">
        <v>4</v>
      </c>
      <c r="Z551">
        <v>4</v>
      </c>
      <c r="AA551">
        <v>4</v>
      </c>
      <c r="AB551">
        <v>4</v>
      </c>
      <c r="AC551">
        <v>4</v>
      </c>
      <c r="AD551">
        <v>3</v>
      </c>
      <c r="AE551">
        <v>3</v>
      </c>
      <c r="AF551">
        <v>3</v>
      </c>
      <c r="AG551">
        <v>3</v>
      </c>
      <c r="AH551">
        <v>3</v>
      </c>
      <c r="AI551">
        <v>3</v>
      </c>
      <c r="AJ551">
        <v>3</v>
      </c>
      <c r="AK551">
        <v>3</v>
      </c>
      <c r="AM551" s="31">
        <f t="array" aca="1" ref="AM551:AO551" ca="1">TRANSPOSE(MMULT(MINVERSE(MMULT(OFFSET(A$375,0,1,3,AM$376),TRANSPOSE(OFFSET(A$375,0,1,3,AM$376)))),MMULT(OFFSET(A$375,0,1,3,AM$376),TRANSPOSE(OFFSET(A551,0,1,1,AM$376)))))</f>
        <v>-746.02702260017395</v>
      </c>
      <c r="AN551" s="30">
        <f ca="1"/>
        <v>0.77542462362907827</v>
      </c>
      <c r="AO551" s="29">
        <f ca="1"/>
        <v>-1.9980021153287453E-4</v>
      </c>
      <c r="AQ551" s="31">
        <f t="array" aca="1" ref="AQ551:AS551" ca="1">TRANSPOSE(MMULT(MINVERSE(MMULT(OFFSET(A$375,0,1+18,3,AM$376),TRANSPOSE(OFFSET(A$375,0,1+18,3,AM$376)))),MMULT(OFFSET(A$375,0,1+18,3,AM$376),TRANSPOSE(OFFSET(A551,0,1+18,1,AM$376)))))</f>
        <v>3463.2399842739105</v>
      </c>
      <c r="AR551" s="30">
        <f ca="1"/>
        <v>-3.3258743452606723</v>
      </c>
      <c r="AS551" s="29">
        <f ca="1"/>
        <v>7.9920085292428666E-4</v>
      </c>
    </row>
    <row r="552" spans="1:45" x14ac:dyDescent="0.25">
      <c r="A552" t="s">
        <v>187</v>
      </c>
      <c r="B552" s="26">
        <v>1</v>
      </c>
      <c r="C552" s="3">
        <v>1</v>
      </c>
      <c r="D552" s="26">
        <v>1</v>
      </c>
      <c r="E552" s="26">
        <v>1</v>
      </c>
      <c r="F552" s="26">
        <v>1</v>
      </c>
      <c r="G552" s="26">
        <v>1</v>
      </c>
      <c r="H552" s="26">
        <v>1</v>
      </c>
      <c r="I552" s="26">
        <v>1</v>
      </c>
      <c r="J552" s="26">
        <v>1</v>
      </c>
      <c r="K552" s="26">
        <v>1</v>
      </c>
      <c r="L552" s="26">
        <v>1</v>
      </c>
      <c r="M552" s="26">
        <v>1</v>
      </c>
      <c r="N552" s="26">
        <v>1</v>
      </c>
      <c r="O552" s="26">
        <v>1</v>
      </c>
      <c r="P552" s="26">
        <v>1</v>
      </c>
      <c r="Q552" s="26">
        <v>1</v>
      </c>
      <c r="R552" s="26">
        <v>1</v>
      </c>
      <c r="S552" s="26">
        <v>1</v>
      </c>
      <c r="T552">
        <v>1</v>
      </c>
      <c r="U552">
        <v>1</v>
      </c>
      <c r="V552">
        <v>1</v>
      </c>
      <c r="W552">
        <v>1</v>
      </c>
      <c r="X552">
        <v>1</v>
      </c>
      <c r="Y552">
        <v>1</v>
      </c>
      <c r="Z552">
        <v>1</v>
      </c>
      <c r="AA552">
        <v>1</v>
      </c>
      <c r="AB552">
        <v>1</v>
      </c>
      <c r="AC552">
        <v>1</v>
      </c>
      <c r="AD552">
        <v>1</v>
      </c>
      <c r="AE552">
        <v>1</v>
      </c>
      <c r="AF552">
        <v>1</v>
      </c>
      <c r="AG552">
        <v>1</v>
      </c>
      <c r="AH552">
        <v>1</v>
      </c>
      <c r="AI552">
        <v>1</v>
      </c>
      <c r="AJ552">
        <v>1</v>
      </c>
      <c r="AK552">
        <v>1</v>
      </c>
      <c r="AM552" s="31">
        <f t="array" aca="1" ref="AM552:AO552" ca="1">TRANSPOSE(MMULT(MINVERSE(MMULT(OFFSET(A$375,0,1,3,AM$376),TRANSPOSE(OFFSET(A$375,0,1,3,AM$376)))),MMULT(OFFSET(A$375,0,1,3,AM$376),TRANSPOSE(OFFSET(A552,0,1,1,AM$376)))))</f>
        <v>1</v>
      </c>
      <c r="AN552" s="30">
        <f ca="1"/>
        <v>-2.9103830456733704E-11</v>
      </c>
      <c r="AO552" s="29">
        <f ca="1"/>
        <v>1.4210854715202004E-14</v>
      </c>
      <c r="AQ552" s="31">
        <f t="array" aca="1" ref="AQ552:AS552" ca="1">TRANSPOSE(MMULT(MINVERSE(MMULT(OFFSET(A$375,0,1+18,3,AM$376),TRANSPOSE(OFFSET(A$375,0,1+18,3,AM$376)))),MMULT(OFFSET(A$375,0,1+18,3,AM$376),TRANSPOSE(OFFSET(A552,0,1+18,1,AM$376)))))</f>
        <v>1</v>
      </c>
      <c r="AR552" s="30">
        <f ca="1"/>
        <v>-2.9103830456733704E-11</v>
      </c>
      <c r="AS552" s="29">
        <f ca="1"/>
        <v>1.4210854715202004E-14</v>
      </c>
    </row>
    <row r="553" spans="1:45" x14ac:dyDescent="0.25">
      <c r="A553" t="s">
        <v>188</v>
      </c>
      <c r="B553" s="26">
        <v>3</v>
      </c>
      <c r="C553" s="3">
        <v>4</v>
      </c>
      <c r="D553" s="26">
        <v>4</v>
      </c>
      <c r="E553" s="26">
        <v>4</v>
      </c>
      <c r="F553" s="26">
        <v>3</v>
      </c>
      <c r="G553" s="26">
        <v>3</v>
      </c>
      <c r="H553" s="26">
        <v>3</v>
      </c>
      <c r="I553" s="26">
        <v>3</v>
      </c>
      <c r="J553" s="26">
        <v>3</v>
      </c>
      <c r="K553" s="26">
        <v>3</v>
      </c>
      <c r="L553" s="26">
        <v>2</v>
      </c>
      <c r="M553" s="26">
        <v>2</v>
      </c>
      <c r="N553" s="26">
        <v>2</v>
      </c>
      <c r="O553" s="26">
        <v>2</v>
      </c>
      <c r="P553" s="26">
        <v>2</v>
      </c>
      <c r="Q553" s="26">
        <v>2</v>
      </c>
      <c r="R553" s="26">
        <v>2</v>
      </c>
      <c r="S553" s="26">
        <v>2</v>
      </c>
      <c r="T553">
        <v>4</v>
      </c>
      <c r="U553">
        <v>4</v>
      </c>
      <c r="V553">
        <v>4</v>
      </c>
      <c r="W553">
        <v>4</v>
      </c>
      <c r="X553">
        <v>4</v>
      </c>
      <c r="Y553">
        <v>3</v>
      </c>
      <c r="Z553">
        <v>3</v>
      </c>
      <c r="AA553">
        <v>3</v>
      </c>
      <c r="AB553">
        <v>3</v>
      </c>
      <c r="AC553">
        <v>3</v>
      </c>
      <c r="AD553">
        <v>3</v>
      </c>
      <c r="AE553">
        <v>2</v>
      </c>
      <c r="AF553">
        <v>2</v>
      </c>
      <c r="AG553">
        <v>2</v>
      </c>
      <c r="AH553">
        <v>2</v>
      </c>
      <c r="AI553">
        <v>2</v>
      </c>
      <c r="AJ553">
        <v>2</v>
      </c>
      <c r="AK553">
        <v>2</v>
      </c>
      <c r="AM553" s="31">
        <f t="array" aca="1" ref="AM553:AO553" ca="1">TRANSPOSE(MMULT(MINVERSE(MMULT(OFFSET(A$375,0,1,3,AM$376),TRANSPOSE(OFFSET(A$375,0,1,3,AM$376)))),MMULT(OFFSET(A$375,0,1,3,AM$376),TRANSPOSE(OFFSET(A553,0,1,1,AM$376)))))</f>
        <v>-2192.172970533371</v>
      </c>
      <c r="AN553" s="30">
        <f ca="1"/>
        <v>2.176723416778259</v>
      </c>
      <c r="AO553" s="29">
        <f ca="1"/>
        <v>-5.3946057366260902E-4</v>
      </c>
      <c r="AQ553" s="31">
        <f t="array" aca="1" ref="AQ553:AS553" ca="1">TRANSPOSE(MMULT(MINVERSE(MMULT(OFFSET(A$375,0,1+18,3,AM$376),TRANSPOSE(OFFSET(A$375,0,1+18,3,AM$376)))),MMULT(OFFSET(A$375,0,1+18,3,AM$376),TRANSPOSE(OFFSET(A553,0,1+18,1,AM$376)))))</f>
        <v>-1013.2538131475449</v>
      </c>
      <c r="AR553" s="30">
        <f ca="1"/>
        <v>1.0282717932714149</v>
      </c>
      <c r="AS553" s="29">
        <f ca="1"/>
        <v>-2.5974027562369884E-4</v>
      </c>
    </row>
    <row r="554" spans="1:45" x14ac:dyDescent="0.25">
      <c r="A554" t="s">
        <v>189</v>
      </c>
      <c r="B554" s="26">
        <v>12</v>
      </c>
      <c r="C554" s="3">
        <v>12</v>
      </c>
      <c r="D554" s="26">
        <v>13</v>
      </c>
      <c r="E554" s="26">
        <v>11</v>
      </c>
      <c r="F554" s="26">
        <v>11</v>
      </c>
      <c r="G554" s="26">
        <v>12</v>
      </c>
      <c r="H554" s="26">
        <v>12</v>
      </c>
      <c r="I554" s="26">
        <v>13</v>
      </c>
      <c r="J554" s="26">
        <v>13</v>
      </c>
      <c r="K554" s="26">
        <v>12</v>
      </c>
      <c r="L554" s="26">
        <v>12</v>
      </c>
      <c r="M554" s="26">
        <v>11</v>
      </c>
      <c r="N554" s="26">
        <v>11</v>
      </c>
      <c r="O554" s="26">
        <v>11</v>
      </c>
      <c r="P554" s="26">
        <v>11</v>
      </c>
      <c r="Q554" s="26">
        <v>10</v>
      </c>
      <c r="R554" s="26">
        <v>10</v>
      </c>
      <c r="S554" s="26">
        <v>9</v>
      </c>
      <c r="T554">
        <v>13</v>
      </c>
      <c r="U554">
        <v>13</v>
      </c>
      <c r="V554">
        <v>14</v>
      </c>
      <c r="W554">
        <v>12</v>
      </c>
      <c r="X554">
        <v>12</v>
      </c>
      <c r="Y554">
        <v>13</v>
      </c>
      <c r="Z554">
        <v>13</v>
      </c>
      <c r="AA554">
        <v>14</v>
      </c>
      <c r="AB554">
        <v>14</v>
      </c>
      <c r="AC554">
        <v>13</v>
      </c>
      <c r="AD554">
        <v>13</v>
      </c>
      <c r="AE554">
        <v>12</v>
      </c>
      <c r="AF554">
        <v>12</v>
      </c>
      <c r="AG554">
        <v>12</v>
      </c>
      <c r="AH554">
        <v>12</v>
      </c>
      <c r="AI554">
        <v>11</v>
      </c>
      <c r="AJ554">
        <v>10</v>
      </c>
      <c r="AK554">
        <v>10</v>
      </c>
      <c r="AM554" s="31">
        <f t="array" aca="1" ref="AM554:AO554" ca="1">TRANSPOSE(MMULT(MINVERSE(MMULT(OFFSET(A$375,0,1,3,AM$376),TRANSPOSE(OFFSET(A$375,0,1,3,AM$376)))),MMULT(OFFSET(A$375,0,1,3,AM$376),TRANSPOSE(OFFSET(A554,0,1,1,AM$376)))))</f>
        <v>-3230.7944164276123</v>
      </c>
      <c r="AN554" s="30">
        <f ca="1"/>
        <v>3.1793208848685026</v>
      </c>
      <c r="AO554" s="29">
        <f ca="1"/>
        <v>-7.7922082937220694E-4</v>
      </c>
      <c r="AQ554" s="31">
        <f t="array" aca="1" ref="AQ554:AS554" ca="1">TRANSPOSE(MMULT(MINVERSE(MMULT(OFFSET(A$375,0,1+18,3,AM$376),TRANSPOSE(OFFSET(A$375,0,1+18,3,AM$376)))),MMULT(OFFSET(A$375,0,1+18,3,AM$376),TRANSPOSE(OFFSET(A554,0,1+18,1,AM$376)))))</f>
        <v>-3229.7944173812866</v>
      </c>
      <c r="AR554" s="30">
        <f ca="1"/>
        <v>3.1793208857998252</v>
      </c>
      <c r="AS554" s="29">
        <f ca="1"/>
        <v>-7.7922082948589377E-4</v>
      </c>
    </row>
    <row r="555" spans="1:45" x14ac:dyDescent="0.25">
      <c r="A555" t="s">
        <v>190</v>
      </c>
      <c r="B555" s="26">
        <v>2</v>
      </c>
      <c r="C555" s="3">
        <v>2</v>
      </c>
      <c r="D555" s="26">
        <v>2</v>
      </c>
      <c r="E555" s="26">
        <v>2</v>
      </c>
      <c r="F555" s="26">
        <v>2</v>
      </c>
      <c r="G555" s="26">
        <v>2</v>
      </c>
      <c r="H555" s="26">
        <v>2</v>
      </c>
      <c r="I555" s="26">
        <v>2</v>
      </c>
      <c r="J555" s="26">
        <v>2</v>
      </c>
      <c r="K555" s="26">
        <v>2</v>
      </c>
      <c r="L555" s="26">
        <v>2</v>
      </c>
      <c r="M555" s="26">
        <v>2</v>
      </c>
      <c r="N555" s="26">
        <v>2</v>
      </c>
      <c r="O555" s="26">
        <v>2</v>
      </c>
      <c r="P555" s="26">
        <v>2</v>
      </c>
      <c r="Q555" s="26">
        <v>2</v>
      </c>
      <c r="R555" s="26">
        <v>2</v>
      </c>
      <c r="S555" s="26">
        <v>2</v>
      </c>
      <c r="T555">
        <v>2</v>
      </c>
      <c r="U555">
        <v>2</v>
      </c>
      <c r="V555">
        <v>2</v>
      </c>
      <c r="W555">
        <v>2</v>
      </c>
      <c r="X555">
        <v>2</v>
      </c>
      <c r="Y555">
        <v>2</v>
      </c>
      <c r="Z555">
        <v>2</v>
      </c>
      <c r="AA555">
        <v>2</v>
      </c>
      <c r="AB555">
        <v>2</v>
      </c>
      <c r="AC555">
        <v>2</v>
      </c>
      <c r="AD555">
        <v>2</v>
      </c>
      <c r="AE555">
        <v>2</v>
      </c>
      <c r="AF555">
        <v>2</v>
      </c>
      <c r="AG555">
        <v>2</v>
      </c>
      <c r="AH555">
        <v>2</v>
      </c>
      <c r="AI555">
        <v>2</v>
      </c>
      <c r="AJ555">
        <v>2</v>
      </c>
      <c r="AK555">
        <v>2</v>
      </c>
      <c r="AM555" s="31">
        <f t="array" aca="1" ref="AM555:AO555" ca="1">TRANSPOSE(MMULT(MINVERSE(MMULT(OFFSET(A$375,0,1,3,AM$376),TRANSPOSE(OFFSET(A$375,0,1,3,AM$376)))),MMULT(OFFSET(A$375,0,1,3,AM$376),TRANSPOSE(OFFSET(A555,0,1,1,AM$376)))))</f>
        <v>2</v>
      </c>
      <c r="AN555" s="30">
        <f ca="1"/>
        <v>-5.8207660913467407E-11</v>
      </c>
      <c r="AO555" s="29">
        <f ca="1"/>
        <v>2.8421709430404007E-14</v>
      </c>
      <c r="AQ555" s="31">
        <f t="array" aca="1" ref="AQ555:AS555" ca="1">TRANSPOSE(MMULT(MINVERSE(MMULT(OFFSET(A$375,0,1+18,3,AM$376),TRANSPOSE(OFFSET(A$375,0,1+18,3,AM$376)))),MMULT(OFFSET(A$375,0,1+18,3,AM$376),TRANSPOSE(OFFSET(A555,0,1+18,1,AM$376)))))</f>
        <v>2</v>
      </c>
      <c r="AR555" s="30">
        <f ca="1"/>
        <v>-5.8207660913467407E-11</v>
      </c>
      <c r="AS555" s="29">
        <f ca="1"/>
        <v>2.8421709430404007E-14</v>
      </c>
    </row>
    <row r="556" spans="1:45" x14ac:dyDescent="0.25">
      <c r="A556" t="s">
        <v>191</v>
      </c>
      <c r="B556" s="26">
        <v>15</v>
      </c>
      <c r="C556" s="3">
        <v>15</v>
      </c>
      <c r="D556" s="26">
        <v>16</v>
      </c>
      <c r="E556" s="26">
        <v>16</v>
      </c>
      <c r="F556" s="26">
        <v>18</v>
      </c>
      <c r="G556" s="26">
        <v>19</v>
      </c>
      <c r="H556" s="26">
        <v>20</v>
      </c>
      <c r="I556" s="26">
        <v>21</v>
      </c>
      <c r="J556" s="26">
        <v>22</v>
      </c>
      <c r="K556" s="26">
        <v>23</v>
      </c>
      <c r="L556" s="26">
        <v>23</v>
      </c>
      <c r="M556" s="26">
        <v>24</v>
      </c>
      <c r="N556" s="26">
        <v>25</v>
      </c>
      <c r="O556" s="26">
        <v>25</v>
      </c>
      <c r="P556" s="26">
        <v>25</v>
      </c>
      <c r="Q556" s="26">
        <v>25</v>
      </c>
      <c r="R556" s="26">
        <v>25</v>
      </c>
      <c r="S556" s="26">
        <v>25</v>
      </c>
      <c r="T556">
        <v>14</v>
      </c>
      <c r="U556">
        <v>15</v>
      </c>
      <c r="V556">
        <v>16</v>
      </c>
      <c r="W556">
        <v>17</v>
      </c>
      <c r="X556">
        <v>18</v>
      </c>
      <c r="Y556">
        <v>20</v>
      </c>
      <c r="Z556">
        <v>21</v>
      </c>
      <c r="AA556">
        <v>22</v>
      </c>
      <c r="AB556">
        <v>23</v>
      </c>
      <c r="AC556">
        <v>23</v>
      </c>
      <c r="AD556">
        <v>24</v>
      </c>
      <c r="AE556">
        <v>25</v>
      </c>
      <c r="AF556">
        <v>25</v>
      </c>
      <c r="AG556">
        <v>26</v>
      </c>
      <c r="AH556">
        <v>26</v>
      </c>
      <c r="AI556">
        <v>26</v>
      </c>
      <c r="AJ556">
        <v>26</v>
      </c>
      <c r="AK556">
        <v>26</v>
      </c>
      <c r="AM556" s="31">
        <f t="array" aca="1" ref="AM556:AO556" ca="1">TRANSPOSE(MMULT(MINVERSE(MMULT(OFFSET(A$375,0,1,3,AM$376),TRANSPOSE(OFFSET(A$375,0,1,3,AM$376)))),MMULT(OFFSET(A$375,0,1,3,AM$376),TRANSPOSE(OFFSET(A556,0,1,1,AM$376)))))</f>
        <v>-1017.1798849105835</v>
      </c>
      <c r="AN556" s="30">
        <f ca="1"/>
        <v>0.83396609593182802</v>
      </c>
      <c r="AO556" s="29">
        <f ca="1"/>
        <v>-1.5984017500159098E-4</v>
      </c>
      <c r="AQ556" s="31">
        <f t="array" aca="1" ref="AQ556:AS556" ca="1">TRANSPOSE(MMULT(MINVERSE(MMULT(OFFSET(A$375,0,1+18,3,AM$376),TRANSPOSE(OFFSET(A$375,0,1+18,3,AM$376)))),MMULT(OFFSET(A$375,0,1+18,3,AM$376),TRANSPOSE(OFFSET(A556,0,1+18,1,AM$376)))))</f>
        <v>-6395.377037525177</v>
      </c>
      <c r="AR556" s="30">
        <f ca="1"/>
        <v>6.0793210831470788</v>
      </c>
      <c r="AS556" s="29">
        <f ca="1"/>
        <v>-1.4385615373839755E-3</v>
      </c>
    </row>
    <row r="557" spans="1:45" x14ac:dyDescent="0.25">
      <c r="A557" t="s">
        <v>192</v>
      </c>
      <c r="B557" s="26">
        <v>1436</v>
      </c>
      <c r="C557" s="3">
        <v>1467</v>
      </c>
      <c r="D557" s="26">
        <v>1461</v>
      </c>
      <c r="E557" s="26">
        <v>1377</v>
      </c>
      <c r="F557" s="26">
        <v>1270</v>
      </c>
      <c r="G557" s="26">
        <v>1198</v>
      </c>
      <c r="H557" s="26">
        <v>1183</v>
      </c>
      <c r="I557" s="26">
        <v>1198</v>
      </c>
      <c r="J557" s="26">
        <v>1203</v>
      </c>
      <c r="K557" s="26">
        <v>1167</v>
      </c>
      <c r="L557" s="26">
        <v>1109</v>
      </c>
      <c r="M557" s="26">
        <v>1054</v>
      </c>
      <c r="N557" s="26">
        <v>1022</v>
      </c>
      <c r="O557" s="26">
        <v>1014</v>
      </c>
      <c r="P557" s="26">
        <v>1011</v>
      </c>
      <c r="Q557" s="26">
        <v>999</v>
      </c>
      <c r="R557" s="26">
        <v>972</v>
      </c>
      <c r="S557" s="26">
        <v>940</v>
      </c>
      <c r="T557">
        <v>1479</v>
      </c>
      <c r="U557">
        <v>1510</v>
      </c>
      <c r="V557">
        <v>1503</v>
      </c>
      <c r="W557">
        <v>1417</v>
      </c>
      <c r="X557">
        <v>1307</v>
      </c>
      <c r="Y557">
        <v>1233</v>
      </c>
      <c r="Z557">
        <v>1218</v>
      </c>
      <c r="AA557">
        <v>1233</v>
      </c>
      <c r="AB557">
        <v>1238</v>
      </c>
      <c r="AC557">
        <v>1201</v>
      </c>
      <c r="AD557">
        <v>1142</v>
      </c>
      <c r="AE557">
        <v>1086</v>
      </c>
      <c r="AF557">
        <v>1052</v>
      </c>
      <c r="AG557">
        <v>1044</v>
      </c>
      <c r="AH557">
        <v>1041</v>
      </c>
      <c r="AI557">
        <v>1029</v>
      </c>
      <c r="AJ557">
        <v>1001</v>
      </c>
      <c r="AK557">
        <v>968</v>
      </c>
      <c r="AM557" s="31">
        <f t="array" aca="1" ref="AM557:AO557" ca="1">TRANSPOSE(MMULT(MINVERSE(MMULT(OFFSET(A$375,0,1,3,AM$376),TRANSPOSE(OFFSET(A$375,0,1,3,AM$376)))),MMULT(OFFSET(A$375,0,1,3,AM$376),TRANSPOSE(OFFSET(A557,0,1,1,AM$376)))))</f>
        <v>165649.48010253906</v>
      </c>
      <c r="AN557" s="30">
        <f ca="1"/>
        <v>-153.41629418730736</v>
      </c>
      <c r="AO557" s="29">
        <f ca="1"/>
        <v>3.5704298250493594E-2</v>
      </c>
      <c r="AQ557" s="31">
        <f t="array" aca="1" ref="AQ557:AS557" ca="1">TRANSPOSE(MMULT(MINVERSE(MMULT(OFFSET(A$375,0,1+18,3,AM$376),TRANSPOSE(OFFSET(A$375,0,1+18,3,AM$376)))),MMULT(OFFSET(A$375,0,1+18,3,AM$376),TRANSPOSE(OFFSET(A557,0,1+18,1,AM$376)))))</f>
        <v>173718.21286010742</v>
      </c>
      <c r="AR557" s="30">
        <f ca="1"/>
        <v>-161.06254836916924</v>
      </c>
      <c r="AS557" s="29">
        <f ca="1"/>
        <v>3.7522480197367258E-2</v>
      </c>
    </row>
    <row r="558" spans="1:45" x14ac:dyDescent="0.25">
      <c r="A558" t="s">
        <v>193</v>
      </c>
      <c r="B558" s="26">
        <v>1116</v>
      </c>
      <c r="C558" s="3">
        <v>1192</v>
      </c>
      <c r="D558" s="26">
        <v>1278</v>
      </c>
      <c r="E558" s="26">
        <v>1369</v>
      </c>
      <c r="F558" s="26">
        <v>1472</v>
      </c>
      <c r="G558" s="26">
        <v>1588</v>
      </c>
      <c r="H558" s="26">
        <v>1708</v>
      </c>
      <c r="I558" s="26">
        <v>1812</v>
      </c>
      <c r="J558" s="26">
        <v>1903</v>
      </c>
      <c r="K558" s="26">
        <v>1980</v>
      </c>
      <c r="L558" s="26">
        <v>2058</v>
      </c>
      <c r="M558" s="26">
        <v>2126</v>
      </c>
      <c r="N558" s="26">
        <v>2193</v>
      </c>
      <c r="O558" s="26">
        <v>2246</v>
      </c>
      <c r="P558" s="26">
        <v>2292</v>
      </c>
      <c r="Q558" s="26">
        <v>2319</v>
      </c>
      <c r="R558" s="26">
        <v>2333</v>
      </c>
      <c r="S558" s="26">
        <v>2336</v>
      </c>
      <c r="T558">
        <v>1149</v>
      </c>
      <c r="U558">
        <v>1225</v>
      </c>
      <c r="V558">
        <v>1313</v>
      </c>
      <c r="W558">
        <v>1405</v>
      </c>
      <c r="X558">
        <v>1511</v>
      </c>
      <c r="Y558">
        <v>1630</v>
      </c>
      <c r="Z558">
        <v>1753</v>
      </c>
      <c r="AA558">
        <v>1861</v>
      </c>
      <c r="AB558">
        <v>1956</v>
      </c>
      <c r="AC558">
        <v>2037</v>
      </c>
      <c r="AD558">
        <v>2118</v>
      </c>
      <c r="AE558">
        <v>2190</v>
      </c>
      <c r="AF558">
        <v>2261</v>
      </c>
      <c r="AG558">
        <v>2317</v>
      </c>
      <c r="AH558">
        <v>2366</v>
      </c>
      <c r="AI558">
        <v>2396</v>
      </c>
      <c r="AJ558">
        <v>2411</v>
      </c>
      <c r="AK558">
        <v>2416</v>
      </c>
      <c r="AM558" s="31">
        <f t="array" aca="1" ref="AM558:AO558" ca="1">TRANSPOSE(MMULT(MINVERSE(MMULT(OFFSET(A$375,0,1,3,AM$376),TRANSPOSE(OFFSET(A$375,0,1,3,AM$376)))),MMULT(OFFSET(A$375,0,1,3,AM$376),TRANSPOSE(OFFSET(A558,0,1,1,AM$376)))))</f>
        <v>-257399.37316894531</v>
      </c>
      <c r="AN558" s="30">
        <f ca="1"/>
        <v>234.52379232645035</v>
      </c>
      <c r="AO558" s="29">
        <f ca="1"/>
        <v>-5.2727276648511179E-2</v>
      </c>
      <c r="AQ558" s="31">
        <f t="array" aca="1" ref="AQ558:AS558" ca="1">TRANSPOSE(MMULT(MINVERSE(MMULT(OFFSET(A$375,0,1+18,3,AM$376),TRANSPOSE(OFFSET(A$375,0,1+18,3,AM$376)))),MMULT(OFFSET(A$375,0,1+18,3,AM$376),TRANSPOSE(OFFSET(A558,0,1+18,1,AM$376)))))</f>
        <v>-235139.80834960938</v>
      </c>
      <c r="AR558" s="30">
        <f ca="1"/>
        <v>212.1796350479126</v>
      </c>
      <c r="AS558" s="29">
        <f ca="1"/>
        <v>-4.7112890693824738E-2</v>
      </c>
    </row>
    <row r="559" spans="1:45" x14ac:dyDescent="0.25">
      <c r="A559" t="s">
        <v>194</v>
      </c>
      <c r="B559" s="26">
        <v>221</v>
      </c>
      <c r="C559" s="3">
        <v>211</v>
      </c>
      <c r="D559" s="26">
        <v>201</v>
      </c>
      <c r="E559" s="26">
        <v>187</v>
      </c>
      <c r="F559" s="26">
        <v>174</v>
      </c>
      <c r="G559" s="26">
        <v>165</v>
      </c>
      <c r="H559" s="26">
        <v>158</v>
      </c>
      <c r="I559" s="26">
        <v>149</v>
      </c>
      <c r="J559" s="26">
        <v>141</v>
      </c>
      <c r="K559" s="26">
        <v>133</v>
      </c>
      <c r="L559" s="26">
        <v>126</v>
      </c>
      <c r="M559" s="26">
        <v>120</v>
      </c>
      <c r="N559" s="26">
        <v>114</v>
      </c>
      <c r="O559" s="26">
        <v>109</v>
      </c>
      <c r="P559" s="26">
        <v>103</v>
      </c>
      <c r="Q559" s="26">
        <v>98</v>
      </c>
      <c r="R559" s="26">
        <v>92</v>
      </c>
      <c r="S559" s="26">
        <v>87</v>
      </c>
      <c r="T559">
        <v>238</v>
      </c>
      <c r="U559">
        <v>226</v>
      </c>
      <c r="V559">
        <v>215</v>
      </c>
      <c r="W559">
        <v>198</v>
      </c>
      <c r="X559">
        <v>184</v>
      </c>
      <c r="Y559">
        <v>175</v>
      </c>
      <c r="Z559">
        <v>167</v>
      </c>
      <c r="AA559">
        <v>158</v>
      </c>
      <c r="AB559">
        <v>150</v>
      </c>
      <c r="AC559">
        <v>141</v>
      </c>
      <c r="AD559">
        <v>134</v>
      </c>
      <c r="AE559">
        <v>127</v>
      </c>
      <c r="AF559">
        <v>121</v>
      </c>
      <c r="AG559">
        <v>115</v>
      </c>
      <c r="AH559">
        <v>110</v>
      </c>
      <c r="AI559">
        <v>104</v>
      </c>
      <c r="AJ559">
        <v>98</v>
      </c>
      <c r="AK559">
        <v>93</v>
      </c>
      <c r="AM559" s="31">
        <f t="array" aca="1" ref="AM559:AO559" ca="1">TRANSPOSE(MMULT(MINVERSE(MMULT(OFFSET(A$375,0,1,3,AM$376),TRANSPOSE(OFFSET(A$375,0,1,3,AM$376)))),MMULT(OFFSET(A$375,0,1,3,AM$376),TRANSPOSE(OFFSET(A559,0,1,1,AM$376)))))</f>
        <v>55733.802787780762</v>
      </c>
      <c r="AN559" s="30">
        <f ca="1"/>
        <v>-52.550353169441223</v>
      </c>
      <c r="AO559" s="29">
        <f ca="1"/>
        <v>1.2407593269017525E-2</v>
      </c>
      <c r="AQ559" s="31">
        <f t="array" aca="1" ref="AQ559:AS559" ca="1">TRANSPOSE(MMULT(MINVERSE(MMULT(OFFSET(A$375,0,1+18,3,AM$376),TRANSPOSE(OFFSET(A$375,0,1+18,3,AM$376)))),MMULT(OFFSET(A$375,0,1+18,3,AM$376),TRANSPOSE(OFFSET(A559,0,1+18,1,AM$376)))))</f>
        <v>69083.529930114746</v>
      </c>
      <c r="AR559" s="30">
        <f ca="1"/>
        <v>-65.447856511920691</v>
      </c>
      <c r="AS559" s="29">
        <f ca="1"/>
        <v>1.5524476591963321E-2</v>
      </c>
    </row>
    <row r="560" spans="1:45" x14ac:dyDescent="0.25">
      <c r="A560" t="s">
        <v>195</v>
      </c>
      <c r="B560" s="26">
        <v>3</v>
      </c>
      <c r="C560" s="3">
        <v>4</v>
      </c>
      <c r="D560" s="26">
        <v>4</v>
      </c>
      <c r="E560" s="26">
        <v>4</v>
      </c>
      <c r="F560" s="26">
        <v>3</v>
      </c>
      <c r="G560" s="26">
        <v>3</v>
      </c>
      <c r="H560" s="26">
        <v>3</v>
      </c>
      <c r="I560" s="26">
        <v>3</v>
      </c>
      <c r="J560" s="26">
        <v>3</v>
      </c>
      <c r="K560" s="26">
        <v>3</v>
      </c>
      <c r="L560" s="26">
        <v>3</v>
      </c>
      <c r="M560" s="26">
        <v>3</v>
      </c>
      <c r="N560" s="26">
        <v>3</v>
      </c>
      <c r="O560" s="26">
        <v>3</v>
      </c>
      <c r="P560" s="26">
        <v>2</v>
      </c>
      <c r="Q560" s="26">
        <v>2</v>
      </c>
      <c r="R560" s="26">
        <v>2</v>
      </c>
      <c r="S560" s="26">
        <v>2</v>
      </c>
      <c r="T560">
        <v>4</v>
      </c>
      <c r="U560">
        <v>4</v>
      </c>
      <c r="V560">
        <v>4</v>
      </c>
      <c r="W560">
        <v>4</v>
      </c>
      <c r="X560">
        <v>4</v>
      </c>
      <c r="Y560">
        <v>4</v>
      </c>
      <c r="Z560">
        <v>4</v>
      </c>
      <c r="AA560">
        <v>3</v>
      </c>
      <c r="AB560">
        <v>3</v>
      </c>
      <c r="AC560">
        <v>3</v>
      </c>
      <c r="AD560">
        <v>3</v>
      </c>
      <c r="AE560">
        <v>3</v>
      </c>
      <c r="AF560">
        <v>3</v>
      </c>
      <c r="AG560">
        <v>3</v>
      </c>
      <c r="AH560">
        <v>3</v>
      </c>
      <c r="AI560">
        <v>2</v>
      </c>
      <c r="AJ560">
        <v>2</v>
      </c>
      <c r="AK560">
        <v>2</v>
      </c>
      <c r="AM560" s="31">
        <f t="array" aca="1" ref="AM560:AO560" ca="1">TRANSPOSE(MMULT(MINVERSE(MMULT(OFFSET(A$375,0,1,3,AM$376),TRANSPOSE(OFFSET(A$375,0,1,3,AM$376)))),MMULT(OFFSET(A$375,0,1,3,AM$376),TRANSPOSE(OFFSET(A560,0,1,1,AM$376)))))</f>
        <v>698.597447514534</v>
      </c>
      <c r="AN560" s="30">
        <f ca="1"/>
        <v>-0.66693311114795506</v>
      </c>
      <c r="AO560" s="29">
        <f ca="1"/>
        <v>1.5984017068149114E-4</v>
      </c>
      <c r="AQ560" s="31">
        <f t="array" aca="1" ref="AQ560:AS560" ca="1">TRANSPOSE(MMULT(MINVERSE(MMULT(OFFSET(A$375,0,1+18,3,AM$376),TRANSPOSE(OFFSET(A$375,0,1+18,3,AM$376)))),MMULT(OFFSET(A$375,0,1+18,3,AM$376),TRANSPOSE(OFFSET(A560,0,1+18,1,AM$376)))))</f>
        <v>-534.11891651153564</v>
      </c>
      <c r="AR560" s="30">
        <f ca="1"/>
        <v>0.54895108344499022</v>
      </c>
      <c r="AS560" s="29">
        <f ca="1"/>
        <v>-1.3986014826627979E-4</v>
      </c>
    </row>
    <row r="561" spans="1:45" x14ac:dyDescent="0.25">
      <c r="A561" t="s">
        <v>196</v>
      </c>
      <c r="B561" s="26">
        <v>500</v>
      </c>
      <c r="C561" s="3">
        <v>533</v>
      </c>
      <c r="D561" s="26">
        <v>562</v>
      </c>
      <c r="E561" s="26">
        <v>582</v>
      </c>
      <c r="F561" s="26">
        <v>599</v>
      </c>
      <c r="G561" s="26">
        <v>613</v>
      </c>
      <c r="H561" s="26">
        <v>622</v>
      </c>
      <c r="I561" s="26">
        <v>629</v>
      </c>
      <c r="J561" s="26">
        <v>629</v>
      </c>
      <c r="K561" s="26">
        <v>626</v>
      </c>
      <c r="L561" s="26">
        <v>620</v>
      </c>
      <c r="M561" s="26">
        <v>612</v>
      </c>
      <c r="N561" s="26">
        <v>600</v>
      </c>
      <c r="O561" s="26">
        <v>586</v>
      </c>
      <c r="P561" s="26">
        <v>572</v>
      </c>
      <c r="Q561" s="26">
        <v>557</v>
      </c>
      <c r="R561" s="26">
        <v>542</v>
      </c>
      <c r="S561" s="26">
        <v>527</v>
      </c>
      <c r="T561">
        <v>498</v>
      </c>
      <c r="U561">
        <v>534</v>
      </c>
      <c r="V561">
        <v>565</v>
      </c>
      <c r="W561">
        <v>586</v>
      </c>
      <c r="X561">
        <v>603</v>
      </c>
      <c r="Y561">
        <v>617</v>
      </c>
      <c r="Z561">
        <v>627</v>
      </c>
      <c r="AA561">
        <v>634</v>
      </c>
      <c r="AB561">
        <v>634</v>
      </c>
      <c r="AC561">
        <v>631</v>
      </c>
      <c r="AD561">
        <v>625</v>
      </c>
      <c r="AE561">
        <v>616</v>
      </c>
      <c r="AF561">
        <v>604</v>
      </c>
      <c r="AG561">
        <v>590</v>
      </c>
      <c r="AH561">
        <v>576</v>
      </c>
      <c r="AI561">
        <v>561</v>
      </c>
      <c r="AJ561">
        <v>546</v>
      </c>
      <c r="AK561">
        <v>530</v>
      </c>
      <c r="AM561" s="31">
        <f t="array" aca="1" ref="AM561:AO561" ca="1">TRANSPOSE(MMULT(MINVERSE(MMULT(OFFSET(A$375,0,1,3,AM$376),TRANSPOSE(OFFSET(A$375,0,1,3,AM$376)))),MMULT(OFFSET(A$375,0,1,3,AM$376),TRANSPOSE(OFFSET(A561,0,1,1,AM$376)))))</f>
        <v>-338083.4945526123</v>
      </c>
      <c r="AN561" s="30">
        <f ca="1"/>
        <v>329.67584566771984</v>
      </c>
      <c r="AO561" s="29">
        <f ca="1"/>
        <v>-8.0219785471854266E-2</v>
      </c>
      <c r="AQ561" s="31">
        <f t="array" aca="1" ref="AQ561:AS561" ca="1">TRANSPOSE(MMULT(MINVERSE(MMULT(OFFSET(A$375,0,1+18,3,AM$376),TRANSPOSE(OFFSET(A$375,0,1+18,3,AM$376)))),MMULT(OFFSET(A$375,0,1+18,3,AM$376),TRANSPOSE(OFFSET(A561,0,1+18,1,AM$376)))))</f>
        <v>-355520.79139709473</v>
      </c>
      <c r="AR561" s="30">
        <f ca="1"/>
        <v>346.6629596799612</v>
      </c>
      <c r="AS561" s="29">
        <f ca="1"/>
        <v>-8.4355649880308192E-2</v>
      </c>
    </row>
    <row r="562" spans="1:45" x14ac:dyDescent="0.25">
      <c r="A562" t="s">
        <v>197</v>
      </c>
      <c r="B562" s="26">
        <v>80</v>
      </c>
      <c r="C562" s="3">
        <v>107</v>
      </c>
      <c r="D562" s="26">
        <v>126</v>
      </c>
      <c r="E562" s="26">
        <v>125</v>
      </c>
      <c r="F562" s="26">
        <v>120</v>
      </c>
      <c r="G562" s="26">
        <v>112</v>
      </c>
      <c r="H562" s="26">
        <v>105</v>
      </c>
      <c r="I562" s="26">
        <v>103</v>
      </c>
      <c r="J562" s="26">
        <v>105</v>
      </c>
      <c r="K562" s="26">
        <v>109</v>
      </c>
      <c r="L562" s="26">
        <v>109</v>
      </c>
      <c r="M562" s="26">
        <v>106</v>
      </c>
      <c r="N562" s="26">
        <v>104</v>
      </c>
      <c r="O562" s="26">
        <v>102</v>
      </c>
      <c r="P562" s="26">
        <v>103</v>
      </c>
      <c r="Q562" s="26">
        <v>104</v>
      </c>
      <c r="R562" s="26">
        <v>105</v>
      </c>
      <c r="S562" s="26">
        <v>105</v>
      </c>
      <c r="T562">
        <v>83</v>
      </c>
      <c r="U562">
        <v>114</v>
      </c>
      <c r="V562">
        <v>136</v>
      </c>
      <c r="W562">
        <v>135</v>
      </c>
      <c r="X562">
        <v>130</v>
      </c>
      <c r="Y562">
        <v>122</v>
      </c>
      <c r="Z562">
        <v>114</v>
      </c>
      <c r="AA562">
        <v>111</v>
      </c>
      <c r="AB562">
        <v>114</v>
      </c>
      <c r="AC562">
        <v>118</v>
      </c>
      <c r="AD562">
        <v>118</v>
      </c>
      <c r="AE562">
        <v>115</v>
      </c>
      <c r="AF562">
        <v>112</v>
      </c>
      <c r="AG562">
        <v>111</v>
      </c>
      <c r="AH562">
        <v>112</v>
      </c>
      <c r="AI562">
        <v>113</v>
      </c>
      <c r="AJ562">
        <v>114</v>
      </c>
      <c r="AK562">
        <v>114</v>
      </c>
      <c r="AM562" s="31">
        <f t="array" aca="1" ref="AM562:AO562" ca="1">TRANSPOSE(MMULT(MINVERSE(MMULT(OFFSET(A$375,0,1,3,AM$376),TRANSPOSE(OFFSET(A$375,0,1,3,AM$376)))),MMULT(OFFSET(A$375,0,1,3,AM$376),TRANSPOSE(OFFSET(A562,0,1,1,AM$376)))))</f>
        <v>-68700.668815612793</v>
      </c>
      <c r="AN562" s="30">
        <f ca="1"/>
        <v>67.318286091089249</v>
      </c>
      <c r="AO562" s="29">
        <f ca="1"/>
        <v>-1.6463537531308248E-2</v>
      </c>
      <c r="AQ562" s="31">
        <f t="array" aca="1" ref="AQ562:AS562" ca="1">TRANSPOSE(MMULT(MINVERSE(MMULT(OFFSET(A$375,0,1+18,3,AM$376),TRANSPOSE(OFFSET(A$375,0,1+18,3,AM$376)))),MMULT(OFFSET(A$375,0,1+18,3,AM$376),TRANSPOSE(OFFSET(A562,0,1+18,1,AM$376)))))</f>
        <v>-84548.242279052734</v>
      </c>
      <c r="AR562" s="30">
        <f ca="1"/>
        <v>82.794910475611687</v>
      </c>
      <c r="AS562" s="29">
        <f ca="1"/>
        <v>-2.0239761554876168E-2</v>
      </c>
    </row>
    <row r="563" spans="1:45" x14ac:dyDescent="0.25">
      <c r="A563" t="s">
        <v>198</v>
      </c>
      <c r="B563" s="26">
        <v>2</v>
      </c>
      <c r="C563" s="3">
        <v>2</v>
      </c>
      <c r="D563" s="26">
        <v>2</v>
      </c>
      <c r="E563" s="26">
        <v>2</v>
      </c>
      <c r="F563" s="26">
        <v>2</v>
      </c>
      <c r="G563" s="26">
        <v>2</v>
      </c>
      <c r="H563" s="26">
        <v>2</v>
      </c>
      <c r="I563" s="26">
        <v>2</v>
      </c>
      <c r="J563" s="26">
        <v>2</v>
      </c>
      <c r="K563" s="26">
        <v>2</v>
      </c>
      <c r="L563" s="26">
        <v>2</v>
      </c>
      <c r="M563" s="26">
        <v>2</v>
      </c>
      <c r="N563" s="26">
        <v>2</v>
      </c>
      <c r="O563" s="26">
        <v>2</v>
      </c>
      <c r="P563" s="26">
        <v>1</v>
      </c>
      <c r="Q563" s="26">
        <v>1</v>
      </c>
      <c r="R563" s="26">
        <v>1</v>
      </c>
      <c r="S563" s="26">
        <v>1</v>
      </c>
      <c r="T563">
        <v>2</v>
      </c>
      <c r="U563">
        <v>2</v>
      </c>
      <c r="V563">
        <v>2</v>
      </c>
      <c r="W563">
        <v>2</v>
      </c>
      <c r="X563">
        <v>2</v>
      </c>
      <c r="Y563">
        <v>2</v>
      </c>
      <c r="Z563">
        <v>2</v>
      </c>
      <c r="AA563">
        <v>2</v>
      </c>
      <c r="AB563">
        <v>2</v>
      </c>
      <c r="AC563">
        <v>2</v>
      </c>
      <c r="AD563">
        <v>2</v>
      </c>
      <c r="AE563">
        <v>2</v>
      </c>
      <c r="AF563">
        <v>2</v>
      </c>
      <c r="AG563">
        <v>2</v>
      </c>
      <c r="AH563">
        <v>1</v>
      </c>
      <c r="AI563">
        <v>1</v>
      </c>
      <c r="AJ563">
        <v>1</v>
      </c>
      <c r="AK563">
        <v>1</v>
      </c>
      <c r="AM563" s="31">
        <f t="array" aca="1" ref="AM563:AO563" ca="1">TRANSPOSE(MMULT(MINVERSE(MMULT(OFFSET(A$375,0,1,3,AM$376),TRANSPOSE(OFFSET(A$375,0,1,3,AM$376)))),MMULT(OFFSET(A$375,0,1,3,AM$376),TRANSPOSE(OFFSET(A563,0,1,1,AM$376)))))</f>
        <v>2</v>
      </c>
      <c r="AN563" s="30">
        <f ca="1"/>
        <v>-5.8207660913467407E-11</v>
      </c>
      <c r="AO563" s="29">
        <f ca="1"/>
        <v>2.8421709430404007E-14</v>
      </c>
      <c r="AQ563" s="31">
        <f t="array" aca="1" ref="AQ563:AS563" ca="1">TRANSPOSE(MMULT(MINVERSE(MMULT(OFFSET(A$375,0,1+18,3,AM$376),TRANSPOSE(OFFSET(A$375,0,1+18,3,AM$376)))),MMULT(OFFSET(A$375,0,1+18,3,AM$376),TRANSPOSE(OFFSET(A563,0,1+18,1,AM$376)))))</f>
        <v>2</v>
      </c>
      <c r="AR563" s="30">
        <f ca="1"/>
        <v>-5.8207660913467407E-11</v>
      </c>
      <c r="AS563" s="29">
        <f ca="1"/>
        <v>2.8421709430404007E-14</v>
      </c>
    </row>
    <row r="564" spans="1:45" x14ac:dyDescent="0.25">
      <c r="A564" t="s">
        <v>199</v>
      </c>
      <c r="B564" s="26">
        <v>135</v>
      </c>
      <c r="C564" s="3">
        <v>138</v>
      </c>
      <c r="D564" s="26">
        <v>139</v>
      </c>
      <c r="E564" s="26">
        <v>130</v>
      </c>
      <c r="F564" s="26">
        <v>121</v>
      </c>
      <c r="G564" s="26">
        <v>113</v>
      </c>
      <c r="H564" s="26">
        <v>110</v>
      </c>
      <c r="I564" s="26">
        <v>111</v>
      </c>
      <c r="J564" s="26">
        <v>111</v>
      </c>
      <c r="K564" s="26">
        <v>109</v>
      </c>
      <c r="L564" s="26">
        <v>105</v>
      </c>
      <c r="M564" s="26">
        <v>100</v>
      </c>
      <c r="N564" s="26">
        <v>96</v>
      </c>
      <c r="O564" s="26">
        <v>95</v>
      </c>
      <c r="P564" s="26">
        <v>94</v>
      </c>
      <c r="Q564" s="26">
        <v>93</v>
      </c>
      <c r="R564" s="26">
        <v>91</v>
      </c>
      <c r="S564" s="26">
        <v>88</v>
      </c>
      <c r="T564">
        <v>142</v>
      </c>
      <c r="U564">
        <v>145</v>
      </c>
      <c r="V564">
        <v>145</v>
      </c>
      <c r="W564">
        <v>136</v>
      </c>
      <c r="X564">
        <v>126</v>
      </c>
      <c r="Y564">
        <v>118</v>
      </c>
      <c r="Z564">
        <v>116</v>
      </c>
      <c r="AA564">
        <v>116</v>
      </c>
      <c r="AB564">
        <v>117</v>
      </c>
      <c r="AC564">
        <v>114</v>
      </c>
      <c r="AD564">
        <v>110</v>
      </c>
      <c r="AE564">
        <v>105</v>
      </c>
      <c r="AF564">
        <v>101</v>
      </c>
      <c r="AG564">
        <v>100</v>
      </c>
      <c r="AH564">
        <v>99</v>
      </c>
      <c r="AI564">
        <v>98</v>
      </c>
      <c r="AJ564">
        <v>96</v>
      </c>
      <c r="AK564">
        <v>93</v>
      </c>
      <c r="AM564" s="31">
        <f t="array" aca="1" ref="AM564:AO564" ca="1">TRANSPOSE(MMULT(MINVERSE(MMULT(OFFSET(A$375,0,1,3,AM$376),TRANSPOSE(OFFSET(A$375,0,1,3,AM$376)))),MMULT(OFFSET(A$375,0,1,3,AM$376),TRANSPOSE(OFFSET(A564,0,1,1,AM$376)))))</f>
        <v>20030.787498474121</v>
      </c>
      <c r="AN564" s="30">
        <f ca="1"/>
        <v>-18.768532730638981</v>
      </c>
      <c r="AO564" s="29">
        <f ca="1"/>
        <v>4.4155847253932734E-3</v>
      </c>
      <c r="AQ564" s="31">
        <f t="array" aca="1" ref="AQ564:AS564" ca="1">TRANSPOSE(MMULT(MINVERSE(MMULT(OFFSET(A$375,0,1+18,3,AM$376),TRANSPOSE(OFFSET(A$375,0,1+18,3,AM$376)))),MMULT(OFFSET(A$375,0,1+18,3,AM$376),TRANSPOSE(OFFSET(A564,0,1+18,1,AM$376)))))</f>
        <v>23355.526969909668</v>
      </c>
      <c r="AR564" s="30">
        <f ca="1"/>
        <v>-21.98521625623107</v>
      </c>
      <c r="AS564" s="29">
        <f ca="1"/>
        <v>5.1948055552202277E-3</v>
      </c>
    </row>
    <row r="565" spans="1:45" x14ac:dyDescent="0.25">
      <c r="A565" t="s">
        <v>200</v>
      </c>
      <c r="B565" s="26">
        <v>58</v>
      </c>
      <c r="C565" s="3">
        <v>53</v>
      </c>
      <c r="D565" s="26">
        <v>49</v>
      </c>
      <c r="E565" s="26">
        <v>45</v>
      </c>
      <c r="F565" s="26">
        <v>42</v>
      </c>
      <c r="G565" s="26">
        <v>42</v>
      </c>
      <c r="H565" s="26">
        <v>43</v>
      </c>
      <c r="I565" s="26">
        <v>45</v>
      </c>
      <c r="J565" s="26">
        <v>44</v>
      </c>
      <c r="K565" s="26">
        <v>43</v>
      </c>
      <c r="L565" s="26">
        <v>41</v>
      </c>
      <c r="M565" s="26">
        <v>40</v>
      </c>
      <c r="N565" s="26">
        <v>40</v>
      </c>
      <c r="O565" s="26">
        <v>40</v>
      </c>
      <c r="P565" s="26">
        <v>41</v>
      </c>
      <c r="Q565" s="26">
        <v>40</v>
      </c>
      <c r="R565" s="26">
        <v>39</v>
      </c>
      <c r="S565" s="26">
        <v>38</v>
      </c>
      <c r="T565">
        <v>61</v>
      </c>
      <c r="U565">
        <v>56</v>
      </c>
      <c r="V565">
        <v>52</v>
      </c>
      <c r="W565">
        <v>48</v>
      </c>
      <c r="X565">
        <v>45</v>
      </c>
      <c r="Y565">
        <v>44</v>
      </c>
      <c r="Z565">
        <v>45</v>
      </c>
      <c r="AA565">
        <v>47</v>
      </c>
      <c r="AB565">
        <v>47</v>
      </c>
      <c r="AC565">
        <v>45</v>
      </c>
      <c r="AD565">
        <v>43</v>
      </c>
      <c r="AE565">
        <v>42</v>
      </c>
      <c r="AF565">
        <v>42</v>
      </c>
      <c r="AG565">
        <v>42</v>
      </c>
      <c r="AH565">
        <v>43</v>
      </c>
      <c r="AI565">
        <v>42</v>
      </c>
      <c r="AJ565">
        <v>41</v>
      </c>
      <c r="AK565">
        <v>40</v>
      </c>
      <c r="AM565" s="31">
        <f t="array" aca="1" ref="AM565:AO565" ca="1">TRANSPOSE(MMULT(MINVERSE(MMULT(OFFSET(A$375,0,1,3,AM$376),TRANSPOSE(OFFSET(A$375,0,1,3,AM$376)))),MMULT(OFFSET(A$375,0,1,3,AM$376),TRANSPOSE(OFFSET(A565,0,1,1,AM$376)))))</f>
        <v>27740.725074768066</v>
      </c>
      <c r="AN565" s="30">
        <f ca="1"/>
        <v>-26.864337426610291</v>
      </c>
      <c r="AO565" s="29">
        <f ca="1"/>
        <v>6.5134869446410448E-3</v>
      </c>
      <c r="AQ565" s="31">
        <f t="array" aca="1" ref="AQ565:AS565" ca="1">TRANSPOSE(MMULT(MINVERSE(MMULT(OFFSET(A$375,0,1+18,3,AM$376),TRANSPOSE(OFFSET(A$375,0,1+18,3,AM$376)))),MMULT(OFFSET(A$375,0,1+18,3,AM$376),TRANSPOSE(OFFSET(A565,0,1+18,1,AM$376)))))</f>
        <v>28619.136722564697</v>
      </c>
      <c r="AR565" s="30">
        <f ca="1"/>
        <v>-27.701300518587232</v>
      </c>
      <c r="AS565" s="29">
        <f ca="1"/>
        <v>6.7132871577086917E-3</v>
      </c>
    </row>
    <row r="566" spans="1:45" x14ac:dyDescent="0.25">
      <c r="A566" t="s">
        <v>201</v>
      </c>
      <c r="B566" s="26">
        <v>41</v>
      </c>
      <c r="C566" s="3">
        <v>45</v>
      </c>
      <c r="D566" s="26">
        <v>50</v>
      </c>
      <c r="E566" s="26">
        <v>52</v>
      </c>
      <c r="F566" s="26">
        <v>56</v>
      </c>
      <c r="G566" s="26">
        <v>60</v>
      </c>
      <c r="H566" s="26">
        <v>65</v>
      </c>
      <c r="I566" s="26">
        <v>69</v>
      </c>
      <c r="J566" s="26">
        <v>72</v>
      </c>
      <c r="K566" s="26">
        <v>75</v>
      </c>
      <c r="L566" s="26">
        <v>78</v>
      </c>
      <c r="M566" s="26">
        <v>81</v>
      </c>
      <c r="N566" s="26">
        <v>83</v>
      </c>
      <c r="O566" s="26">
        <v>84</v>
      </c>
      <c r="P566" s="26">
        <v>86</v>
      </c>
      <c r="Q566" s="26">
        <v>86</v>
      </c>
      <c r="R566" s="26">
        <v>86</v>
      </c>
      <c r="S566" s="26">
        <v>86</v>
      </c>
      <c r="T566">
        <v>43</v>
      </c>
      <c r="U566">
        <v>48</v>
      </c>
      <c r="V566">
        <v>53</v>
      </c>
      <c r="W566">
        <v>55</v>
      </c>
      <c r="X566">
        <v>58</v>
      </c>
      <c r="Y566">
        <v>63</v>
      </c>
      <c r="Z566">
        <v>68</v>
      </c>
      <c r="AA566">
        <v>72</v>
      </c>
      <c r="AB566">
        <v>75</v>
      </c>
      <c r="AC566">
        <v>79</v>
      </c>
      <c r="AD566">
        <v>82</v>
      </c>
      <c r="AE566">
        <v>84</v>
      </c>
      <c r="AF566">
        <v>87</v>
      </c>
      <c r="AG566">
        <v>89</v>
      </c>
      <c r="AH566">
        <v>90</v>
      </c>
      <c r="AI566">
        <v>91</v>
      </c>
      <c r="AJ566">
        <v>91</v>
      </c>
      <c r="AK566">
        <v>90</v>
      </c>
      <c r="AM566" s="31">
        <f t="array" aca="1" ref="AM566:AO566" ca="1">TRANSPOSE(MMULT(MINVERSE(MMULT(OFFSET(A$375,0,1,3,AM$376),TRANSPOSE(OFFSET(A$375,0,1,3,AM$376)))),MMULT(OFFSET(A$375,0,1,3,AM$376),TRANSPOSE(OFFSET(A566,0,1,1,AM$376)))))</f>
        <v>-12434.682123184204</v>
      </c>
      <c r="AN566" s="30">
        <f ca="1"/>
        <v>11.50549528747797</v>
      </c>
      <c r="AO566" s="29">
        <f ca="1"/>
        <v>-2.6373628279543482E-3</v>
      </c>
      <c r="AQ566" s="31">
        <f t="array" aca="1" ref="AQ566:AS566" ca="1">TRANSPOSE(MMULT(MINVERSE(MMULT(OFFSET(A$375,0,1+18,3,AM$376),TRANSPOSE(OFFSET(A$375,0,1+18,3,AM$376)))),MMULT(OFFSET(A$375,0,1+18,3,AM$376),TRANSPOSE(OFFSET(A566,0,1+18,1,AM$376)))))</f>
        <v>-11893.947820663452</v>
      </c>
      <c r="AR566" s="30">
        <f ca="1"/>
        <v>10.956544201821089</v>
      </c>
      <c r="AS566" s="29">
        <f ca="1"/>
        <v>-2.4975026799438638E-3</v>
      </c>
    </row>
    <row r="567" spans="1:45" x14ac:dyDescent="0.25">
      <c r="A567" t="s">
        <v>202</v>
      </c>
      <c r="B567" s="26">
        <v>1025</v>
      </c>
      <c r="C567" s="3">
        <v>1187</v>
      </c>
      <c r="D567" s="26">
        <v>1355</v>
      </c>
      <c r="E567" s="26">
        <v>1548</v>
      </c>
      <c r="F567" s="26">
        <v>1740</v>
      </c>
      <c r="G567" s="26">
        <v>1907</v>
      </c>
      <c r="H567" s="26">
        <v>2053</v>
      </c>
      <c r="I567" s="26">
        <v>2203</v>
      </c>
      <c r="J567" s="26">
        <v>2371</v>
      </c>
      <c r="K567" s="26">
        <v>2535</v>
      </c>
      <c r="L567" s="26">
        <v>2676</v>
      </c>
      <c r="M567" s="26">
        <v>2791</v>
      </c>
      <c r="N567" s="26">
        <v>2892</v>
      </c>
      <c r="O567" s="26">
        <v>2985</v>
      </c>
      <c r="P567" s="26">
        <v>3081</v>
      </c>
      <c r="Q567" s="26">
        <v>3155</v>
      </c>
      <c r="R567" s="26">
        <v>3206</v>
      </c>
      <c r="S567" s="26">
        <v>3231</v>
      </c>
      <c r="T567">
        <v>1040</v>
      </c>
      <c r="U567">
        <v>1202</v>
      </c>
      <c r="V567">
        <v>1371</v>
      </c>
      <c r="W567">
        <v>1565</v>
      </c>
      <c r="X567">
        <v>1760</v>
      </c>
      <c r="Y567">
        <v>1928</v>
      </c>
      <c r="Z567">
        <v>2076</v>
      </c>
      <c r="AA567">
        <v>2226</v>
      </c>
      <c r="AB567">
        <v>2395</v>
      </c>
      <c r="AC567">
        <v>2560</v>
      </c>
      <c r="AD567">
        <v>2703</v>
      </c>
      <c r="AE567">
        <v>2819</v>
      </c>
      <c r="AF567">
        <v>2921</v>
      </c>
      <c r="AG567">
        <v>3014</v>
      </c>
      <c r="AH567">
        <v>3112</v>
      </c>
      <c r="AI567">
        <v>3188</v>
      </c>
      <c r="AJ567">
        <v>3241</v>
      </c>
      <c r="AK567">
        <v>3268</v>
      </c>
      <c r="AM567" s="31">
        <f t="array" aca="1" ref="AM567:AO567" ca="1">TRANSPOSE(MMULT(MINVERSE(MMULT(OFFSET(A$375,0,1,3,AM$376),TRANSPOSE(OFFSET(A$375,0,1,3,AM$376)))),MMULT(OFFSET(A$375,0,1,3,AM$376),TRANSPOSE(OFFSET(A567,0,1,1,AM$376)))))</f>
        <v>-539690.1416015625</v>
      </c>
      <c r="AN567" s="30">
        <f ca="1"/>
        <v>497.93499898910522</v>
      </c>
      <c r="AO567" s="29">
        <f ca="1"/>
        <v>-0.11394606220710557</v>
      </c>
      <c r="AQ567" s="31">
        <f t="array" aca="1" ref="AQ567:AS567" ca="1">TRANSPOSE(MMULT(MINVERSE(MMULT(OFFSET(A$375,0,1+18,3,AM$376),TRANSPOSE(OFFSET(A$375,0,1+18,3,AM$376)))),MMULT(OFFSET(A$375,0,1+18,3,AM$376),TRANSPOSE(OFFSET(A567,0,1+18,1,AM$376)))))</f>
        <v>-541598.84802246094</v>
      </c>
      <c r="AR567" s="30">
        <f ca="1"/>
        <v>499.57366037368774</v>
      </c>
      <c r="AS567" s="29">
        <f ca="1"/>
        <v>-0.11428572259319481</v>
      </c>
    </row>
    <row r="568" spans="1:45" x14ac:dyDescent="0.25">
      <c r="A568" t="s">
        <v>203</v>
      </c>
      <c r="B568" s="26">
        <v>2921</v>
      </c>
      <c r="C568" s="3">
        <v>2877</v>
      </c>
      <c r="D568" s="26">
        <v>2843</v>
      </c>
      <c r="E568" s="26">
        <v>2792</v>
      </c>
      <c r="F568" s="26">
        <v>2760</v>
      </c>
      <c r="G568" s="26">
        <v>2754</v>
      </c>
      <c r="H568" s="26">
        <v>2754</v>
      </c>
      <c r="I568" s="26">
        <v>2722</v>
      </c>
      <c r="J568" s="26">
        <v>2675</v>
      </c>
      <c r="K568" s="26">
        <v>2617</v>
      </c>
      <c r="L568" s="26">
        <v>2560</v>
      </c>
      <c r="M568" s="26">
        <v>2512</v>
      </c>
      <c r="N568" s="26">
        <v>2466</v>
      </c>
      <c r="O568" s="26">
        <v>2420</v>
      </c>
      <c r="P568" s="26">
        <v>2371</v>
      </c>
      <c r="Q568" s="26">
        <v>2318</v>
      </c>
      <c r="R568" s="26">
        <v>2269</v>
      </c>
      <c r="S568" s="26">
        <v>2226</v>
      </c>
      <c r="T568">
        <v>2984</v>
      </c>
      <c r="U568">
        <v>2943</v>
      </c>
      <c r="V568">
        <v>2910</v>
      </c>
      <c r="W568">
        <v>2857</v>
      </c>
      <c r="X568">
        <v>2821</v>
      </c>
      <c r="Y568">
        <v>2813</v>
      </c>
      <c r="Z568">
        <v>2812</v>
      </c>
      <c r="AA568">
        <v>2778</v>
      </c>
      <c r="AB568">
        <v>2729</v>
      </c>
      <c r="AC568">
        <v>2669</v>
      </c>
      <c r="AD568">
        <v>2611</v>
      </c>
      <c r="AE568">
        <v>2563</v>
      </c>
      <c r="AF568">
        <v>2517</v>
      </c>
      <c r="AG568">
        <v>2472</v>
      </c>
      <c r="AH568">
        <v>2423</v>
      </c>
      <c r="AI568">
        <v>2371</v>
      </c>
      <c r="AJ568">
        <v>2323</v>
      </c>
      <c r="AK568">
        <v>2281</v>
      </c>
      <c r="AM568" s="31">
        <f t="array" aca="1" ref="AM568:AO568" ca="1">TRANSPOSE(MMULT(MINVERSE(MMULT(OFFSET(A$375,0,1,3,AM$376),TRANSPOSE(OFFSET(A$375,0,1,3,AM$376)))),MMULT(OFFSET(A$375,0,1,3,AM$376),TRANSPOSE(OFFSET(A568,0,1,1,AM$376)))))</f>
        <v>-195091.23773193359</v>
      </c>
      <c r="AN568" s="30">
        <f ca="1"/>
        <v>200.51609647274017</v>
      </c>
      <c r="AO568" s="29">
        <f ca="1"/>
        <v>-5.0749253801768646E-2</v>
      </c>
      <c r="AQ568" s="31">
        <f t="array" aca="1" ref="AQ568:AS568" ca="1">TRANSPOSE(MMULT(MINVERSE(MMULT(OFFSET(A$375,0,1+18,3,AM$376),TRANSPOSE(OFFSET(A$375,0,1+18,3,AM$376)))),MMULT(OFFSET(A$375,0,1+18,3,AM$376),TRANSPOSE(OFFSET(A568,0,1+18,1,AM$376)))))</f>
        <v>-195352.27075195313</v>
      </c>
      <c r="AR568" s="30">
        <f ca="1"/>
        <v>201.12159103155136</v>
      </c>
      <c r="AS568" s="29">
        <f ca="1"/>
        <v>-5.0969034040463157E-2</v>
      </c>
    </row>
    <row r="569" spans="1:45" x14ac:dyDescent="0.25">
      <c r="A569" t="s">
        <v>204</v>
      </c>
      <c r="B569" s="26">
        <v>707</v>
      </c>
      <c r="C569" s="3">
        <v>760</v>
      </c>
      <c r="D569" s="26">
        <v>811</v>
      </c>
      <c r="E569" s="26">
        <v>873</v>
      </c>
      <c r="F569" s="26">
        <v>929</v>
      </c>
      <c r="G569" s="26">
        <v>980</v>
      </c>
      <c r="H569" s="26">
        <v>1023</v>
      </c>
      <c r="I569" s="26">
        <v>1062</v>
      </c>
      <c r="J569" s="26">
        <v>1094</v>
      </c>
      <c r="K569" s="26">
        <v>1122</v>
      </c>
      <c r="L569" s="26">
        <v>1145</v>
      </c>
      <c r="M569" s="26">
        <v>1164</v>
      </c>
      <c r="N569" s="26">
        <v>1173</v>
      </c>
      <c r="O569" s="26">
        <v>1179</v>
      </c>
      <c r="P569" s="26">
        <v>1177</v>
      </c>
      <c r="Q569" s="26">
        <v>1170</v>
      </c>
      <c r="R569" s="26">
        <v>1157</v>
      </c>
      <c r="S569" s="26">
        <v>1145</v>
      </c>
      <c r="T569">
        <v>725</v>
      </c>
      <c r="U569">
        <v>779</v>
      </c>
      <c r="V569">
        <v>831</v>
      </c>
      <c r="W569">
        <v>895</v>
      </c>
      <c r="X569">
        <v>952</v>
      </c>
      <c r="Y569">
        <v>1004</v>
      </c>
      <c r="Z569">
        <v>1047</v>
      </c>
      <c r="AA569">
        <v>1087</v>
      </c>
      <c r="AB569">
        <v>1120</v>
      </c>
      <c r="AC569">
        <v>1148</v>
      </c>
      <c r="AD569">
        <v>1172</v>
      </c>
      <c r="AE569">
        <v>1191</v>
      </c>
      <c r="AF569">
        <v>1200</v>
      </c>
      <c r="AG569">
        <v>1206</v>
      </c>
      <c r="AH569">
        <v>1204</v>
      </c>
      <c r="AI569">
        <v>1197</v>
      </c>
      <c r="AJ569">
        <v>1184</v>
      </c>
      <c r="AK569">
        <v>1172</v>
      </c>
      <c r="AM569" s="31">
        <f t="array" aca="1" ref="AM569:AO569" ca="1">TRANSPOSE(MMULT(MINVERSE(MMULT(OFFSET(A$375,0,1,3,AM$376),TRANSPOSE(OFFSET(A$375,0,1,3,AM$376)))),MMULT(OFFSET(A$375,0,1,3,AM$376),TRANSPOSE(OFFSET(A569,0,1,1,AM$376)))))</f>
        <v>-402862.88632202148</v>
      </c>
      <c r="AN569" s="30">
        <f ca="1"/>
        <v>386.96176382899284</v>
      </c>
      <c r="AO569" s="29">
        <f ca="1"/>
        <v>-9.2647358884278219E-2</v>
      </c>
      <c r="AQ569" s="31">
        <f t="array" aca="1" ref="AQ569:AS569" ca="1">TRANSPOSE(MMULT(MINVERSE(MMULT(OFFSET(A$375,0,1+18,3,AM$376),TRANSPOSE(OFFSET(A$375,0,1+18,3,AM$376)))),MMULT(OFFSET(A$375,0,1+18,3,AM$376),TRANSPOSE(OFFSET(A569,0,1+18,1,AM$376)))))</f>
        <v>-412597.20159912109</v>
      </c>
      <c r="AR569" s="30">
        <f ca="1"/>
        <v>396.35087531805038</v>
      </c>
      <c r="AS569" s="29">
        <f ca="1"/>
        <v>-9.4905101293988992E-2</v>
      </c>
    </row>
    <row r="570" spans="1:45" x14ac:dyDescent="0.25">
      <c r="A570" t="s">
        <v>205</v>
      </c>
      <c r="B570" s="26">
        <v>1240</v>
      </c>
      <c r="C570" s="3">
        <v>1088</v>
      </c>
      <c r="D570" s="26">
        <v>968</v>
      </c>
      <c r="E570" s="26">
        <v>897</v>
      </c>
      <c r="F570" s="26">
        <v>852</v>
      </c>
      <c r="G570" s="26">
        <v>845</v>
      </c>
      <c r="H570" s="26">
        <v>861</v>
      </c>
      <c r="I570" s="26">
        <v>872</v>
      </c>
      <c r="J570" s="26">
        <v>855</v>
      </c>
      <c r="K570" s="26">
        <v>808</v>
      </c>
      <c r="L570" s="26">
        <v>763</v>
      </c>
      <c r="M570" s="26">
        <v>738</v>
      </c>
      <c r="N570" s="26">
        <v>733</v>
      </c>
      <c r="O570" s="26">
        <v>737</v>
      </c>
      <c r="P570" s="26">
        <v>738</v>
      </c>
      <c r="Q570" s="26">
        <v>727</v>
      </c>
      <c r="R570" s="26">
        <v>706</v>
      </c>
      <c r="S570" s="26">
        <v>683</v>
      </c>
      <c r="T570">
        <v>1317</v>
      </c>
      <c r="U570">
        <v>1157</v>
      </c>
      <c r="V570">
        <v>1030</v>
      </c>
      <c r="W570">
        <v>954</v>
      </c>
      <c r="X570">
        <v>905</v>
      </c>
      <c r="Y570">
        <v>898</v>
      </c>
      <c r="Z570">
        <v>915</v>
      </c>
      <c r="AA570">
        <v>927</v>
      </c>
      <c r="AB570">
        <v>909</v>
      </c>
      <c r="AC570">
        <v>858</v>
      </c>
      <c r="AD570">
        <v>811</v>
      </c>
      <c r="AE570">
        <v>785</v>
      </c>
      <c r="AF570">
        <v>779</v>
      </c>
      <c r="AG570">
        <v>783</v>
      </c>
      <c r="AH570">
        <v>784</v>
      </c>
      <c r="AI570">
        <v>773</v>
      </c>
      <c r="AJ570">
        <v>750</v>
      </c>
      <c r="AK570">
        <v>726</v>
      </c>
      <c r="AM570" s="31">
        <f t="array" aca="1" ref="AM570:AO570" ca="1">TRANSPOSE(MMULT(MINVERSE(MMULT(OFFSET(A$375,0,1,3,AM$376),TRANSPOSE(OFFSET(A$375,0,1,3,AM$376)))),MMULT(OFFSET(A$375,0,1,3,AM$376),TRANSPOSE(OFFSET(A570,0,1,1,AM$376)))))</f>
        <v>597536.48327636719</v>
      </c>
      <c r="AN570" s="30">
        <f ca="1"/>
        <v>-577.14469328522682</v>
      </c>
      <c r="AO570" s="29">
        <f ca="1"/>
        <v>0.1395404688155395</v>
      </c>
      <c r="AQ570" s="31">
        <f t="array" aca="1" ref="AQ570:AS570" ca="1">TRANSPOSE(MMULT(MINVERSE(MMULT(OFFSET(A$375,0,1+18,3,AM$376),TRANSPOSE(OFFSET(A$375,0,1+18,3,AM$376)))),MMULT(OFFSET(A$375,0,1+18,3,AM$376),TRANSPOSE(OFFSET(A570,0,1+18,1,AM$376)))))</f>
        <v>634932.81936645508</v>
      </c>
      <c r="AR570" s="30">
        <f ca="1"/>
        <v>-613.2610792517662</v>
      </c>
      <c r="AS570" s="29">
        <f ca="1"/>
        <v>0.14827173812227556</v>
      </c>
    </row>
    <row r="571" spans="1:45" x14ac:dyDescent="0.25">
      <c r="A571" t="s">
        <v>206</v>
      </c>
      <c r="B571" s="26">
        <v>884</v>
      </c>
      <c r="C571" s="3">
        <v>834</v>
      </c>
      <c r="D571" s="26">
        <v>801</v>
      </c>
      <c r="E571" s="26">
        <v>741</v>
      </c>
      <c r="F571" s="26">
        <v>713</v>
      </c>
      <c r="G571" s="26">
        <v>699</v>
      </c>
      <c r="H571" s="26">
        <v>680</v>
      </c>
      <c r="I571" s="26">
        <v>645</v>
      </c>
      <c r="J571" s="26">
        <v>601</v>
      </c>
      <c r="K571" s="26">
        <v>560</v>
      </c>
      <c r="L571" s="26">
        <v>527</v>
      </c>
      <c r="M571" s="26">
        <v>502</v>
      </c>
      <c r="N571" s="26">
        <v>476</v>
      </c>
      <c r="O571" s="26">
        <v>445</v>
      </c>
      <c r="P571" s="26">
        <v>410</v>
      </c>
      <c r="Q571" s="26">
        <v>378</v>
      </c>
      <c r="R571" s="26">
        <v>350</v>
      </c>
      <c r="S571" s="26">
        <v>325</v>
      </c>
      <c r="T571">
        <v>902</v>
      </c>
      <c r="U571">
        <v>856</v>
      </c>
      <c r="V571">
        <v>825</v>
      </c>
      <c r="W571">
        <v>768</v>
      </c>
      <c r="X571">
        <v>739</v>
      </c>
      <c r="Y571">
        <v>724</v>
      </c>
      <c r="Z571">
        <v>705</v>
      </c>
      <c r="AA571">
        <v>669</v>
      </c>
      <c r="AB571">
        <v>623</v>
      </c>
      <c r="AC571">
        <v>579</v>
      </c>
      <c r="AD571">
        <v>546</v>
      </c>
      <c r="AE571">
        <v>520</v>
      </c>
      <c r="AF571">
        <v>493</v>
      </c>
      <c r="AG571">
        <v>460</v>
      </c>
      <c r="AH571">
        <v>424</v>
      </c>
      <c r="AI571">
        <v>390</v>
      </c>
      <c r="AJ571">
        <v>361</v>
      </c>
      <c r="AK571">
        <v>335</v>
      </c>
      <c r="AM571" s="31">
        <f t="array" aca="1" ref="AM571:AO571" ca="1">TRANSPOSE(MMULT(MINVERSE(MMULT(OFFSET(A$375,0,1,3,AM$376),TRANSPOSE(OFFSET(A$375,0,1,3,AM$376)))),MMULT(OFFSET(A$375,0,1,3,AM$376),TRANSPOSE(OFFSET(A571,0,1,1,AM$376)))))</f>
        <v>67260.304931640625</v>
      </c>
      <c r="AN571" s="30">
        <f ca="1"/>
        <v>-58.511992171406746</v>
      </c>
      <c r="AO571" s="29">
        <f ca="1"/>
        <v>1.2687313712376636E-2</v>
      </c>
      <c r="AQ571" s="31">
        <f t="array" aca="1" ref="AQ571:AS571" ca="1">TRANSPOSE(MMULT(MINVERSE(MMULT(OFFSET(A$375,0,1+18,3,AM$376),TRANSPOSE(OFFSET(A$375,0,1+18,3,AM$376)))),MMULT(OFFSET(A$375,0,1+18,3,AM$376),TRANSPOSE(OFFSET(A571,0,1+18,1,AM$376)))))</f>
        <v>33956.305755615234</v>
      </c>
      <c r="AR571" s="30">
        <f ca="1"/>
        <v>-25.829772293567657</v>
      </c>
      <c r="AS571" s="29">
        <f ca="1"/>
        <v>4.6753251845075283E-3</v>
      </c>
    </row>
    <row r="572" spans="1:45" x14ac:dyDescent="0.25">
      <c r="A572" t="s">
        <v>207</v>
      </c>
      <c r="B572" s="26">
        <v>2657</v>
      </c>
      <c r="C572" s="3">
        <v>2855</v>
      </c>
      <c r="D572" s="26">
        <v>3078</v>
      </c>
      <c r="E572" s="26">
        <v>3322</v>
      </c>
      <c r="F572" s="26">
        <v>3592</v>
      </c>
      <c r="G572" s="26">
        <v>3834</v>
      </c>
      <c r="H572" s="26">
        <v>4041</v>
      </c>
      <c r="I572" s="26">
        <v>4217</v>
      </c>
      <c r="J572" s="26">
        <v>4380</v>
      </c>
      <c r="K572" s="26">
        <v>4538</v>
      </c>
      <c r="L572" s="26">
        <v>4710</v>
      </c>
      <c r="M572" s="26">
        <v>4854</v>
      </c>
      <c r="N572" s="26">
        <v>4974</v>
      </c>
      <c r="O572" s="26">
        <v>5062</v>
      </c>
      <c r="P572" s="26">
        <v>5119</v>
      </c>
      <c r="Q572" s="26">
        <v>5153</v>
      </c>
      <c r="R572" s="26">
        <v>5171</v>
      </c>
      <c r="S572" s="26">
        <v>5180</v>
      </c>
      <c r="T572">
        <v>2734</v>
      </c>
      <c r="U572">
        <v>2934</v>
      </c>
      <c r="V572">
        <v>3159</v>
      </c>
      <c r="W572">
        <v>3407</v>
      </c>
      <c r="X572">
        <v>3680</v>
      </c>
      <c r="Y572">
        <v>3927</v>
      </c>
      <c r="Z572">
        <v>4137</v>
      </c>
      <c r="AA572">
        <v>4316</v>
      </c>
      <c r="AB572">
        <v>4483</v>
      </c>
      <c r="AC572">
        <v>4647</v>
      </c>
      <c r="AD572">
        <v>4826</v>
      </c>
      <c r="AE572">
        <v>4978</v>
      </c>
      <c r="AF572">
        <v>5107</v>
      </c>
      <c r="AG572">
        <v>5204</v>
      </c>
      <c r="AH572">
        <v>5270</v>
      </c>
      <c r="AI572">
        <v>5312</v>
      </c>
      <c r="AJ572">
        <v>5338</v>
      </c>
      <c r="AK572">
        <v>5354</v>
      </c>
      <c r="AM572" s="31">
        <f t="array" aca="1" ref="AM572:AO572" ca="1">TRANSPOSE(MMULT(MINVERSE(MMULT(OFFSET(A$375,0,1,3,AM$376),TRANSPOSE(OFFSET(A$375,0,1,3,AM$376)))),MMULT(OFFSET(A$375,0,1,3,AM$376),TRANSPOSE(OFFSET(A572,0,1,1,AM$376)))))</f>
        <v>-1079645.4045410156</v>
      </c>
      <c r="AN572" s="30">
        <f ca="1"/>
        <v>1020.2150532007217</v>
      </c>
      <c r="AO572" s="29">
        <f ca="1"/>
        <v>-0.23976025640149601</v>
      </c>
      <c r="AQ572" s="31">
        <f t="array" aca="1" ref="AQ572:AS572" ca="1">TRANSPOSE(MMULT(MINVERSE(MMULT(OFFSET(A$375,0,1+18,3,AM$376),TRANSPOSE(OFFSET(A$375,0,1+18,3,AM$376)))),MMULT(OFFSET(A$375,0,1+18,3,AM$376),TRANSPOSE(OFFSET(A572,0,1+18,1,AM$376)))))</f>
        <v>-1037333.9133300781</v>
      </c>
      <c r="AR572" s="30">
        <f ca="1"/>
        <v>978.03852713108063</v>
      </c>
      <c r="AS572" s="29">
        <f ca="1"/>
        <v>-0.22923078524763696</v>
      </c>
    </row>
    <row r="573" spans="1:45" x14ac:dyDescent="0.25">
      <c r="A573" t="s">
        <v>208</v>
      </c>
      <c r="B573" s="26">
        <v>24</v>
      </c>
      <c r="C573" s="3">
        <v>25</v>
      </c>
      <c r="D573" s="26">
        <v>25</v>
      </c>
      <c r="E573" s="26">
        <v>25</v>
      </c>
      <c r="F573" s="26">
        <v>24</v>
      </c>
      <c r="G573" s="26">
        <v>24</v>
      </c>
      <c r="H573" s="26">
        <v>23</v>
      </c>
      <c r="I573" s="26">
        <v>22</v>
      </c>
      <c r="J573" s="26">
        <v>22</v>
      </c>
      <c r="K573" s="26">
        <v>21</v>
      </c>
      <c r="L573" s="26">
        <v>20</v>
      </c>
      <c r="M573" s="26">
        <v>19</v>
      </c>
      <c r="N573" s="26">
        <v>19</v>
      </c>
      <c r="O573" s="26">
        <v>18</v>
      </c>
      <c r="P573" s="26">
        <v>17</v>
      </c>
      <c r="Q573" s="26">
        <v>16</v>
      </c>
      <c r="R573" s="26">
        <v>16</v>
      </c>
      <c r="S573" s="26">
        <v>15</v>
      </c>
      <c r="T573">
        <v>27</v>
      </c>
      <c r="U573">
        <v>27</v>
      </c>
      <c r="V573">
        <v>27</v>
      </c>
      <c r="W573">
        <v>26</v>
      </c>
      <c r="X573">
        <v>25</v>
      </c>
      <c r="Y573">
        <v>25</v>
      </c>
      <c r="Z573">
        <v>24</v>
      </c>
      <c r="AA573">
        <v>23</v>
      </c>
      <c r="AB573">
        <v>23</v>
      </c>
      <c r="AC573">
        <v>22</v>
      </c>
      <c r="AD573">
        <v>21</v>
      </c>
      <c r="AE573">
        <v>20</v>
      </c>
      <c r="AF573">
        <v>19</v>
      </c>
      <c r="AG573">
        <v>19</v>
      </c>
      <c r="AH573">
        <v>18</v>
      </c>
      <c r="AI573">
        <v>17</v>
      </c>
      <c r="AJ573">
        <v>17</v>
      </c>
      <c r="AK573">
        <v>16</v>
      </c>
      <c r="AM573" s="31">
        <f t="array" aca="1" ref="AM573:AO573" ca="1">TRANSPOSE(MMULT(MINVERSE(MMULT(OFFSET(A$375,0,1,3,AM$376),TRANSPOSE(OFFSET(A$375,0,1,3,AM$376)))),MMULT(OFFSET(A$375,0,1,3,AM$376),TRANSPOSE(OFFSET(A573,0,1,1,AM$376)))))</f>
        <v>-7276.7267508506775</v>
      </c>
      <c r="AN573" s="30">
        <f ca="1"/>
        <v>7.2469535120762885</v>
      </c>
      <c r="AO573" s="29">
        <f ca="1"/>
        <v>-1.7982019118107928E-3</v>
      </c>
      <c r="AQ573" s="31">
        <f t="array" aca="1" ref="AQ573:AS573" ca="1">TRANSPOSE(MMULT(MINVERSE(MMULT(OFFSET(A$375,0,1+18,3,AM$376),TRANSPOSE(OFFSET(A$375,0,1+18,3,AM$376)))),MMULT(OFFSET(A$375,0,1+18,3,AM$376),TRANSPOSE(OFFSET(A573,0,1+18,1,AM$376)))))</f>
        <v>-4290.5717105865479</v>
      </c>
      <c r="AR573" s="30">
        <f ca="1"/>
        <v>4.3571431320160627</v>
      </c>
      <c r="AS573" s="29">
        <f ca="1"/>
        <v>-1.0989011661877157E-3</v>
      </c>
    </row>
    <row r="574" spans="1:45" x14ac:dyDescent="0.25">
      <c r="A574" t="s">
        <v>209</v>
      </c>
      <c r="B574" s="26">
        <v>273</v>
      </c>
      <c r="C574" s="3">
        <v>288</v>
      </c>
      <c r="D574" s="26">
        <v>294</v>
      </c>
      <c r="E574" s="26">
        <v>298</v>
      </c>
      <c r="F574" s="26">
        <v>290</v>
      </c>
      <c r="G574" s="26">
        <v>283</v>
      </c>
      <c r="H574" s="26">
        <v>289</v>
      </c>
      <c r="I574" s="26">
        <v>298</v>
      </c>
      <c r="J574" s="26">
        <v>304</v>
      </c>
      <c r="K574" s="26">
        <v>306</v>
      </c>
      <c r="L574" s="26">
        <v>304</v>
      </c>
      <c r="M574" s="26">
        <v>303</v>
      </c>
      <c r="N574" s="26">
        <v>304</v>
      </c>
      <c r="O574" s="26">
        <v>309</v>
      </c>
      <c r="P574" s="26">
        <v>313</v>
      </c>
      <c r="Q574" s="26">
        <v>316</v>
      </c>
      <c r="R574" s="26">
        <v>317</v>
      </c>
      <c r="S574" s="26">
        <v>316</v>
      </c>
      <c r="T574">
        <v>287</v>
      </c>
      <c r="U574">
        <v>304</v>
      </c>
      <c r="V574">
        <v>311</v>
      </c>
      <c r="W574">
        <v>315</v>
      </c>
      <c r="X574">
        <v>307</v>
      </c>
      <c r="Y574">
        <v>300</v>
      </c>
      <c r="Z574">
        <v>306</v>
      </c>
      <c r="AA574">
        <v>316</v>
      </c>
      <c r="AB574">
        <v>322</v>
      </c>
      <c r="AC574">
        <v>324</v>
      </c>
      <c r="AD574">
        <v>322</v>
      </c>
      <c r="AE574">
        <v>320</v>
      </c>
      <c r="AF574">
        <v>322</v>
      </c>
      <c r="AG574">
        <v>327</v>
      </c>
      <c r="AH574">
        <v>332</v>
      </c>
      <c r="AI574">
        <v>335</v>
      </c>
      <c r="AJ574">
        <v>335</v>
      </c>
      <c r="AK574">
        <v>335</v>
      </c>
      <c r="AM574" s="31">
        <f t="array" aca="1" ref="AM574:AO574" ca="1">TRANSPOSE(MMULT(MINVERSE(MMULT(OFFSET(A$375,0,1,3,AM$376),TRANSPOSE(OFFSET(A$375,0,1,3,AM$376)))),MMULT(OFFSET(A$375,0,1,3,AM$376),TRANSPOSE(OFFSET(A574,0,1,1,AM$376)))))</f>
        <v>-14568.458503723145</v>
      </c>
      <c r="AN574" s="30">
        <f ca="1"/>
        <v>14.133067853748798</v>
      </c>
      <c r="AO574" s="29">
        <f ca="1"/>
        <v>-3.3566435795364669E-3</v>
      </c>
      <c r="AQ574" s="31">
        <f t="array" aca="1" ref="AQ574:AS574" ca="1">TRANSPOSE(MMULT(MINVERSE(MMULT(OFFSET(A$375,0,1+18,3,AM$376),TRANSPOSE(OFFSET(A$375,0,1+18,3,AM$376)))),MMULT(OFFSET(A$375,0,1+18,3,AM$376),TRANSPOSE(OFFSET(A574,0,1+18,1,AM$376)))))</f>
        <v>-21406.570846557617</v>
      </c>
      <c r="AR574" s="30">
        <f ca="1"/>
        <v>20.795106247067451</v>
      </c>
      <c r="AS574" s="29">
        <f ca="1"/>
        <v>-4.9750253056117799E-3</v>
      </c>
    </row>
    <row r="575" spans="1:45" x14ac:dyDescent="0.25">
      <c r="A575" t="s">
        <v>210</v>
      </c>
      <c r="B575" s="26">
        <v>193</v>
      </c>
      <c r="C575" s="3">
        <v>211</v>
      </c>
      <c r="D575" s="26">
        <v>223</v>
      </c>
      <c r="E575" s="26">
        <v>224</v>
      </c>
      <c r="F575" s="26">
        <v>221</v>
      </c>
      <c r="G575" s="26">
        <v>217</v>
      </c>
      <c r="H575" s="26">
        <v>217</v>
      </c>
      <c r="I575" s="26">
        <v>221</v>
      </c>
      <c r="J575" s="26">
        <v>229</v>
      </c>
      <c r="K575" s="26">
        <v>235</v>
      </c>
      <c r="L575" s="26">
        <v>238</v>
      </c>
      <c r="M575" s="26">
        <v>238</v>
      </c>
      <c r="N575" s="26">
        <v>238</v>
      </c>
      <c r="O575" s="26">
        <v>240</v>
      </c>
      <c r="P575" s="26">
        <v>244</v>
      </c>
      <c r="Q575" s="26">
        <v>250</v>
      </c>
      <c r="R575" s="26">
        <v>254</v>
      </c>
      <c r="S575" s="26">
        <v>257</v>
      </c>
      <c r="T575">
        <v>204</v>
      </c>
      <c r="U575">
        <v>222</v>
      </c>
      <c r="V575">
        <v>234</v>
      </c>
      <c r="W575">
        <v>235</v>
      </c>
      <c r="X575">
        <v>232</v>
      </c>
      <c r="Y575">
        <v>228</v>
      </c>
      <c r="Z575">
        <v>227</v>
      </c>
      <c r="AA575">
        <v>232</v>
      </c>
      <c r="AB575">
        <v>240</v>
      </c>
      <c r="AC575">
        <v>247</v>
      </c>
      <c r="AD575">
        <v>250</v>
      </c>
      <c r="AE575">
        <v>250</v>
      </c>
      <c r="AF575">
        <v>250</v>
      </c>
      <c r="AG575">
        <v>252</v>
      </c>
      <c r="AH575">
        <v>256</v>
      </c>
      <c r="AI575">
        <v>262</v>
      </c>
      <c r="AJ575">
        <v>267</v>
      </c>
      <c r="AK575">
        <v>269</v>
      </c>
      <c r="AM575" s="31">
        <f t="array" aca="1" ref="AM575:AO575" ca="1">TRANSPOSE(MMULT(MINVERSE(MMULT(OFFSET(A$375,0,1,3,AM$376),TRANSPOSE(OFFSET(A$375,0,1,3,AM$376)))),MMULT(OFFSET(A$375,0,1,3,AM$376),TRANSPOSE(OFFSET(A575,0,1,1,AM$376)))))</f>
        <v>-16313.807258605957</v>
      </c>
      <c r="AN575" s="30">
        <f ca="1"/>
        <v>15.605395644903183</v>
      </c>
      <c r="AO575" s="29">
        <f ca="1"/>
        <v>-3.6763239277206594E-3</v>
      </c>
      <c r="AQ575" s="31">
        <f t="array" aca="1" ref="AQ575:AS575" ca="1">TRANSPOSE(MMULT(MINVERSE(MMULT(OFFSET(A$375,0,1+18,3,AM$376),TRANSPOSE(OFFSET(A$375,0,1+18,3,AM$376)))),MMULT(OFFSET(A$375,0,1+18,3,AM$376),TRANSPOSE(OFFSET(A575,0,1+18,1,AM$376)))))</f>
        <v>-12666.829002380371</v>
      </c>
      <c r="AR575" s="30">
        <f ca="1"/>
        <v>12.029571227729321</v>
      </c>
      <c r="AS575" s="29">
        <f ca="1"/>
        <v>-2.7972029893135186E-3</v>
      </c>
    </row>
    <row r="576" spans="1:45" x14ac:dyDescent="0.25">
      <c r="A576" t="s">
        <v>211</v>
      </c>
      <c r="B576" s="26">
        <v>212</v>
      </c>
      <c r="C576" s="3">
        <v>841</v>
      </c>
      <c r="D576" s="26">
        <v>1227</v>
      </c>
      <c r="E576" s="26">
        <v>1307</v>
      </c>
      <c r="F576" s="26">
        <v>1165</v>
      </c>
      <c r="G576" s="26">
        <v>1088</v>
      </c>
      <c r="H576" s="26">
        <v>1107</v>
      </c>
      <c r="I576" s="26">
        <v>1148</v>
      </c>
      <c r="J576" s="26">
        <v>1163</v>
      </c>
      <c r="K576" s="26">
        <v>1128</v>
      </c>
      <c r="L576" s="26">
        <v>1064</v>
      </c>
      <c r="M576" s="26">
        <v>1004</v>
      </c>
      <c r="N576" s="26">
        <v>974</v>
      </c>
      <c r="O576" s="26">
        <v>963</v>
      </c>
      <c r="P576" s="26">
        <v>952</v>
      </c>
      <c r="Q576" s="26">
        <v>928</v>
      </c>
      <c r="R576" s="26">
        <v>892</v>
      </c>
      <c r="S576" s="26">
        <v>854</v>
      </c>
      <c r="T576">
        <v>206</v>
      </c>
      <c r="U576">
        <v>875</v>
      </c>
      <c r="V576">
        <v>1288</v>
      </c>
      <c r="W576">
        <v>1369</v>
      </c>
      <c r="X576">
        <v>1219</v>
      </c>
      <c r="Y576">
        <v>1136</v>
      </c>
      <c r="Z576">
        <v>1157</v>
      </c>
      <c r="AA576">
        <v>1200</v>
      </c>
      <c r="AB576">
        <v>1217</v>
      </c>
      <c r="AC576">
        <v>1181</v>
      </c>
      <c r="AD576">
        <v>1114</v>
      </c>
      <c r="AE576">
        <v>1051</v>
      </c>
      <c r="AF576">
        <v>1019</v>
      </c>
      <c r="AG576">
        <v>1008</v>
      </c>
      <c r="AH576">
        <v>997</v>
      </c>
      <c r="AI576">
        <v>971</v>
      </c>
      <c r="AJ576">
        <v>934</v>
      </c>
      <c r="AK576">
        <v>894</v>
      </c>
      <c r="AM576" s="31">
        <f t="array" aca="1" ref="AM576:AO576" ca="1">TRANSPOSE(MMULT(MINVERSE(MMULT(OFFSET(A$375,0,1,3,AM$376),TRANSPOSE(OFFSET(A$375,0,1,3,AM$376)))),MMULT(OFFSET(A$375,0,1,3,AM$376),TRANSPOSE(OFFSET(A576,0,1,1,AM$376)))))</f>
        <v>-2435820.1975097656</v>
      </c>
      <c r="AN576" s="30">
        <f ca="1"/>
        <v>2378.7544007003307</v>
      </c>
      <c r="AO576" s="29">
        <f ca="1"/>
        <v>-0.58045957834110595</v>
      </c>
      <c r="AQ576" s="31">
        <f t="array" aca="1" ref="AQ576:AS576" ca="1">TRANSPOSE(MMULT(MINVERSE(MMULT(OFFSET(A$375,0,1+18,3,AM$376),TRANSPOSE(OFFSET(A$375,0,1+18,3,AM$376)))),MMULT(OFFSET(A$375,0,1+18,3,AM$376),TRANSPOSE(OFFSET(A576,0,1+18,1,AM$376)))))</f>
        <v>-2577155.0258178711</v>
      </c>
      <c r="AR576" s="30">
        <f ca="1"/>
        <v>2516.7020620703697</v>
      </c>
      <c r="AS576" s="29">
        <f ca="1"/>
        <v>-0.61410593417531345</v>
      </c>
    </row>
    <row r="577" spans="1:45" x14ac:dyDescent="0.25">
      <c r="A577" t="s">
        <v>212</v>
      </c>
      <c r="B577" s="26">
        <v>525</v>
      </c>
      <c r="C577" s="3">
        <v>594</v>
      </c>
      <c r="D577" s="26">
        <v>657</v>
      </c>
      <c r="E577" s="26">
        <v>638</v>
      </c>
      <c r="F577" s="26">
        <v>638</v>
      </c>
      <c r="G577" s="26">
        <v>701</v>
      </c>
      <c r="H577" s="26">
        <v>781</v>
      </c>
      <c r="I577" s="26">
        <v>811</v>
      </c>
      <c r="J577" s="26">
        <v>797</v>
      </c>
      <c r="K577" s="26">
        <v>802</v>
      </c>
      <c r="L577" s="26">
        <v>833</v>
      </c>
      <c r="M577" s="26">
        <v>863</v>
      </c>
      <c r="N577" s="26">
        <v>859</v>
      </c>
      <c r="O577" s="26">
        <v>840</v>
      </c>
      <c r="P577" s="26">
        <v>826</v>
      </c>
      <c r="Q577" s="26">
        <v>822</v>
      </c>
      <c r="R577" s="26">
        <v>815</v>
      </c>
      <c r="S577" s="26">
        <v>795</v>
      </c>
      <c r="T577">
        <v>551</v>
      </c>
      <c r="U577">
        <v>627</v>
      </c>
      <c r="V577">
        <v>695</v>
      </c>
      <c r="W577">
        <v>675</v>
      </c>
      <c r="X577">
        <v>674</v>
      </c>
      <c r="Y577">
        <v>741</v>
      </c>
      <c r="Z577">
        <v>825</v>
      </c>
      <c r="AA577">
        <v>859</v>
      </c>
      <c r="AB577">
        <v>844</v>
      </c>
      <c r="AC577">
        <v>850</v>
      </c>
      <c r="AD577">
        <v>884</v>
      </c>
      <c r="AE577">
        <v>917</v>
      </c>
      <c r="AF577">
        <v>913</v>
      </c>
      <c r="AG577">
        <v>893</v>
      </c>
      <c r="AH577">
        <v>879</v>
      </c>
      <c r="AI577">
        <v>874</v>
      </c>
      <c r="AJ577">
        <v>867</v>
      </c>
      <c r="AK577">
        <v>847</v>
      </c>
      <c r="AM577" s="31">
        <f t="array" aca="1" ref="AM577:AO577" ca="1">TRANSPOSE(MMULT(MINVERSE(MMULT(OFFSET(A$375,0,1,3,AM$376),TRANSPOSE(OFFSET(A$375,0,1,3,AM$376)))),MMULT(OFFSET(A$375,0,1,3,AM$376),TRANSPOSE(OFFSET(A577,0,1,1,AM$376)))))</f>
        <v>-234776.52673339844</v>
      </c>
      <c r="AN577" s="30">
        <f ca="1"/>
        <v>224.87843644618988</v>
      </c>
      <c r="AO577" s="29">
        <f ca="1"/>
        <v>-5.3646357275283663E-2</v>
      </c>
      <c r="AQ577" s="31">
        <f t="array" aca="1" ref="AQ577:AS577" ca="1">TRANSPOSE(MMULT(MINVERSE(MMULT(OFFSET(A$375,0,1+18,3,AM$376),TRANSPOSE(OFFSET(A$375,0,1+18,3,AM$376)))),MMULT(OFFSET(A$375,0,1+18,3,AM$376),TRANSPOSE(OFFSET(A577,0,1+18,1,AM$376)))))</f>
        <v>-245631.68630981445</v>
      </c>
      <c r="AR577" s="30">
        <f ca="1"/>
        <v>235.11100459098816</v>
      </c>
      <c r="AS577" s="29">
        <f ca="1"/>
        <v>-5.6043959848466329E-2</v>
      </c>
    </row>
    <row r="578" spans="1:45" x14ac:dyDescent="0.25">
      <c r="A578" t="s">
        <v>213</v>
      </c>
      <c r="B578" s="26">
        <v>2007</v>
      </c>
      <c r="C578" s="3">
        <v>1867</v>
      </c>
      <c r="D578" s="26">
        <v>1746</v>
      </c>
      <c r="E578" s="26">
        <v>1611</v>
      </c>
      <c r="F578" s="26">
        <v>1506</v>
      </c>
      <c r="G578" s="26">
        <v>1431</v>
      </c>
      <c r="H578" s="26">
        <v>1374</v>
      </c>
      <c r="I578" s="26">
        <v>1314</v>
      </c>
      <c r="J578" s="26">
        <v>1257</v>
      </c>
      <c r="K578" s="26">
        <v>1205</v>
      </c>
      <c r="L578" s="26">
        <v>1158</v>
      </c>
      <c r="M578" s="26">
        <v>1119</v>
      </c>
      <c r="N578" s="26">
        <v>1085</v>
      </c>
      <c r="O578" s="26">
        <v>1055</v>
      </c>
      <c r="P578" s="26">
        <v>1025</v>
      </c>
      <c r="Q578" s="26">
        <v>996</v>
      </c>
      <c r="R578" s="26">
        <v>968</v>
      </c>
      <c r="S578" s="26">
        <v>943</v>
      </c>
      <c r="T578">
        <v>2124</v>
      </c>
      <c r="U578">
        <v>1977</v>
      </c>
      <c r="V578">
        <v>1850</v>
      </c>
      <c r="W578">
        <v>1708</v>
      </c>
      <c r="X578">
        <v>1597</v>
      </c>
      <c r="Y578">
        <v>1518</v>
      </c>
      <c r="Z578">
        <v>1458</v>
      </c>
      <c r="AA578">
        <v>1394</v>
      </c>
      <c r="AB578">
        <v>1335</v>
      </c>
      <c r="AC578">
        <v>1280</v>
      </c>
      <c r="AD578">
        <v>1230</v>
      </c>
      <c r="AE578">
        <v>1188</v>
      </c>
      <c r="AF578">
        <v>1152</v>
      </c>
      <c r="AG578">
        <v>1120</v>
      </c>
      <c r="AH578">
        <v>1089</v>
      </c>
      <c r="AI578">
        <v>1057</v>
      </c>
      <c r="AJ578">
        <v>1028</v>
      </c>
      <c r="AK578">
        <v>1001</v>
      </c>
      <c r="AM578" s="31">
        <f t="array" aca="1" ref="AM578:AO578" ca="1">TRANSPOSE(MMULT(MINVERSE(MMULT(OFFSET(A$375,0,1,3,AM$376),TRANSPOSE(OFFSET(A$375,0,1,3,AM$376)))),MMULT(OFFSET(A$375,0,1,3,AM$376),TRANSPOSE(OFFSET(A578,0,1,1,AM$376)))))</f>
        <v>871104.60778808594</v>
      </c>
      <c r="AN578" s="30">
        <f ca="1"/>
        <v>-835.81154370307922</v>
      </c>
      <c r="AO578" s="29">
        <f ca="1"/>
        <v>0.20073927425255533</v>
      </c>
      <c r="AQ578" s="31">
        <f t="array" aca="1" ref="AQ578:AS578" ca="1">TRANSPOSE(MMULT(MINVERSE(MMULT(OFFSET(A$375,0,1+18,3,AM$376),TRANSPOSE(OFFSET(A$375,0,1+18,3,AM$376)))),MMULT(OFFSET(A$375,0,1+18,3,AM$376),TRANSPOSE(OFFSET(A578,0,1+18,1,AM$376)))))</f>
        <v>912272.17590332031</v>
      </c>
      <c r="AR578" s="30">
        <f ca="1"/>
        <v>-875.18697088956833</v>
      </c>
      <c r="AS578" s="29">
        <f ca="1"/>
        <v>0.21016984430025332</v>
      </c>
    </row>
    <row r="579" spans="1:45" x14ac:dyDescent="0.25">
      <c r="A579" t="s">
        <v>214</v>
      </c>
      <c r="B579" s="26">
        <v>60</v>
      </c>
      <c r="C579" s="3">
        <v>75</v>
      </c>
      <c r="D579" s="26">
        <v>86</v>
      </c>
      <c r="E579" s="26">
        <v>90</v>
      </c>
      <c r="F579" s="26">
        <v>91</v>
      </c>
      <c r="G579" s="26">
        <v>90</v>
      </c>
      <c r="H579" s="26">
        <v>88</v>
      </c>
      <c r="I579" s="26">
        <v>87</v>
      </c>
      <c r="J579" s="26">
        <v>88</v>
      </c>
      <c r="K579" s="26">
        <v>87</v>
      </c>
      <c r="L579" s="26">
        <v>85</v>
      </c>
      <c r="M579" s="26">
        <v>81</v>
      </c>
      <c r="N579" s="26">
        <v>78</v>
      </c>
      <c r="O579" s="26">
        <v>75</v>
      </c>
      <c r="P579" s="26">
        <v>73</v>
      </c>
      <c r="Q579" s="26">
        <v>70</v>
      </c>
      <c r="R579" s="26">
        <v>68</v>
      </c>
      <c r="S579" s="26">
        <v>64</v>
      </c>
      <c r="T579">
        <v>63</v>
      </c>
      <c r="U579">
        <v>78</v>
      </c>
      <c r="V579">
        <v>90</v>
      </c>
      <c r="W579">
        <v>93</v>
      </c>
      <c r="X579">
        <v>95</v>
      </c>
      <c r="Y579">
        <v>93</v>
      </c>
      <c r="Z579">
        <v>91</v>
      </c>
      <c r="AA579">
        <v>90</v>
      </c>
      <c r="AB579">
        <v>91</v>
      </c>
      <c r="AC579">
        <v>91</v>
      </c>
      <c r="AD579">
        <v>89</v>
      </c>
      <c r="AE579">
        <v>85</v>
      </c>
      <c r="AF579">
        <v>81</v>
      </c>
      <c r="AG579">
        <v>78</v>
      </c>
      <c r="AH579">
        <v>76</v>
      </c>
      <c r="AI579">
        <v>74</v>
      </c>
      <c r="AJ579">
        <v>71</v>
      </c>
      <c r="AK579">
        <v>67</v>
      </c>
      <c r="AM579" s="31">
        <f t="array" aca="1" ref="AM579:AO579" ca="1">TRANSPOSE(MMULT(MINVERSE(MMULT(OFFSET(A$375,0,1,3,AM$376),TRANSPOSE(OFFSET(A$375,0,1,3,AM$376)))),MMULT(OFFSET(A$375,0,1,3,AM$376),TRANSPOSE(OFFSET(A579,0,1,1,AM$376)))))</f>
        <v>-93251.793285369873</v>
      </c>
      <c r="AN579" s="30">
        <f ca="1"/>
        <v>91.161644296720624</v>
      </c>
      <c r="AO579" s="29">
        <f ca="1"/>
        <v>-2.2257743707541522E-2</v>
      </c>
      <c r="AQ579" s="31">
        <f t="array" aca="1" ref="AQ579:AS579" ca="1">TRANSPOSE(MMULT(MINVERSE(MMULT(OFFSET(A$375,0,1+18,3,AM$376),TRANSPOSE(OFFSET(A$375,0,1+18,3,AM$376)))),MMULT(OFFSET(A$375,0,1+18,3,AM$376),TRANSPOSE(OFFSET(A579,0,1+18,1,AM$376)))))</f>
        <v>-93261.89218711853</v>
      </c>
      <c r="AR579" s="30">
        <f ca="1"/>
        <v>91.168237702921033</v>
      </c>
      <c r="AS579" s="29">
        <f ca="1"/>
        <v>-2.2257743707996269E-2</v>
      </c>
    </row>
    <row r="580" spans="1:45" x14ac:dyDescent="0.25">
      <c r="A580" t="s">
        <v>215</v>
      </c>
      <c r="B580" s="26">
        <v>530</v>
      </c>
      <c r="C580" s="3">
        <v>559</v>
      </c>
      <c r="D580" s="26">
        <v>596</v>
      </c>
      <c r="E580" s="26">
        <v>643</v>
      </c>
      <c r="F580" s="26">
        <v>697</v>
      </c>
      <c r="G580" s="26">
        <v>749</v>
      </c>
      <c r="H580" s="26">
        <v>795</v>
      </c>
      <c r="I580" s="26">
        <v>835</v>
      </c>
      <c r="J580" s="26">
        <v>870</v>
      </c>
      <c r="K580" s="26">
        <v>905</v>
      </c>
      <c r="L580" s="26">
        <v>937</v>
      </c>
      <c r="M580" s="26">
        <v>965</v>
      </c>
      <c r="N580" s="26">
        <v>987</v>
      </c>
      <c r="O580" s="26">
        <v>1001</v>
      </c>
      <c r="P580" s="26">
        <v>1009</v>
      </c>
      <c r="Q580" s="26">
        <v>1015</v>
      </c>
      <c r="R580" s="26">
        <v>1013</v>
      </c>
      <c r="S580" s="26">
        <v>1009</v>
      </c>
      <c r="T580">
        <v>534</v>
      </c>
      <c r="U580">
        <v>562</v>
      </c>
      <c r="V580">
        <v>599</v>
      </c>
      <c r="W580">
        <v>646</v>
      </c>
      <c r="X580">
        <v>701</v>
      </c>
      <c r="Y580">
        <v>753</v>
      </c>
      <c r="Z580">
        <v>799</v>
      </c>
      <c r="AA580">
        <v>838</v>
      </c>
      <c r="AB580">
        <v>874</v>
      </c>
      <c r="AC580">
        <v>909</v>
      </c>
      <c r="AD580">
        <v>941</v>
      </c>
      <c r="AE580">
        <v>969</v>
      </c>
      <c r="AF580">
        <v>991</v>
      </c>
      <c r="AG580">
        <v>1006</v>
      </c>
      <c r="AH580">
        <v>1015</v>
      </c>
      <c r="AI580">
        <v>1021</v>
      </c>
      <c r="AJ580">
        <v>1021</v>
      </c>
      <c r="AK580">
        <v>1017</v>
      </c>
      <c r="AM580" s="31">
        <f t="array" aca="1" ref="AM580:AO580" ca="1">TRANSPOSE(MMULT(MINVERSE(MMULT(OFFSET(A$375,0,1,3,AM$376),TRANSPOSE(OFFSET(A$375,0,1,3,AM$376)))),MMULT(OFFSET(A$375,0,1,3,AM$376),TRANSPOSE(OFFSET(A580,0,1,1,AM$376)))))</f>
        <v>-176836.15029907227</v>
      </c>
      <c r="AN580" s="30">
        <f ca="1"/>
        <v>165.6341769695282</v>
      </c>
      <c r="AO580" s="29">
        <f ca="1"/>
        <v>-3.8521481241332367E-2</v>
      </c>
      <c r="AQ580" s="31">
        <f t="array" aca="1" ref="AQ580:AS580" ca="1">TRANSPOSE(MMULT(MINVERSE(MMULT(OFFSET(A$375,0,1+18,3,AM$376),TRANSPOSE(OFFSET(A$375,0,1+18,3,AM$376)))),MMULT(OFFSET(A$375,0,1+18,3,AM$376),TRANSPOSE(OFFSET(A580,0,1+18,1,AM$376)))))</f>
        <v>-176439.42794799805</v>
      </c>
      <c r="AR580" s="30">
        <f ca="1"/>
        <v>165.2376734316349</v>
      </c>
      <c r="AS580" s="29">
        <f ca="1"/>
        <v>-3.8421581128204707E-2</v>
      </c>
    </row>
    <row r="581" spans="1:45" x14ac:dyDescent="0.25">
      <c r="A581" t="s">
        <v>216</v>
      </c>
      <c r="B581" s="26">
        <v>1</v>
      </c>
      <c r="C581" s="3">
        <v>1</v>
      </c>
      <c r="D581" s="26">
        <v>1</v>
      </c>
      <c r="E581" s="26">
        <v>1</v>
      </c>
      <c r="F581" s="26">
        <v>1</v>
      </c>
      <c r="G581" s="26">
        <v>1</v>
      </c>
      <c r="H581" s="26">
        <v>1</v>
      </c>
      <c r="I581" s="26">
        <v>1</v>
      </c>
      <c r="J581" s="26">
        <v>1</v>
      </c>
      <c r="K581" s="26">
        <v>1</v>
      </c>
      <c r="L581" s="26">
        <v>1</v>
      </c>
      <c r="M581" s="26">
        <v>1</v>
      </c>
      <c r="N581" s="26">
        <v>1</v>
      </c>
      <c r="O581" s="26">
        <v>1</v>
      </c>
      <c r="P581" s="26">
        <v>1</v>
      </c>
      <c r="Q581" s="26">
        <v>1</v>
      </c>
      <c r="R581" s="26">
        <v>1</v>
      </c>
      <c r="S581" s="26">
        <v>1</v>
      </c>
      <c r="T581">
        <v>1</v>
      </c>
      <c r="U581">
        <v>1</v>
      </c>
      <c r="V581">
        <v>1</v>
      </c>
      <c r="W581">
        <v>1</v>
      </c>
      <c r="X581">
        <v>1</v>
      </c>
      <c r="Y581">
        <v>1</v>
      </c>
      <c r="Z581">
        <v>1</v>
      </c>
      <c r="AA581">
        <v>1</v>
      </c>
      <c r="AB581">
        <v>1</v>
      </c>
      <c r="AC581">
        <v>1</v>
      </c>
      <c r="AD581">
        <v>1</v>
      </c>
      <c r="AE581">
        <v>1</v>
      </c>
      <c r="AF581">
        <v>1</v>
      </c>
      <c r="AG581">
        <v>1</v>
      </c>
      <c r="AH581">
        <v>1</v>
      </c>
      <c r="AI581">
        <v>1</v>
      </c>
      <c r="AJ581">
        <v>1</v>
      </c>
      <c r="AK581">
        <v>1</v>
      </c>
      <c r="AM581" s="31">
        <f t="array" aca="1" ref="AM581:AO581" ca="1">TRANSPOSE(MMULT(MINVERSE(MMULT(OFFSET(A$375,0,1,3,AM$376),TRANSPOSE(OFFSET(A$375,0,1,3,AM$376)))),MMULT(OFFSET(A$375,0,1,3,AM$376),TRANSPOSE(OFFSET(A581,0,1,1,AM$376)))))</f>
        <v>1</v>
      </c>
      <c r="AN581" s="30">
        <f ca="1"/>
        <v>-2.9103830456733704E-11</v>
      </c>
      <c r="AO581" s="29">
        <f ca="1"/>
        <v>1.4210854715202004E-14</v>
      </c>
      <c r="AQ581" s="31">
        <f t="array" aca="1" ref="AQ581:AS581" ca="1">TRANSPOSE(MMULT(MINVERSE(MMULT(OFFSET(A$375,0,1+18,3,AM$376),TRANSPOSE(OFFSET(A$375,0,1+18,3,AM$376)))),MMULT(OFFSET(A$375,0,1+18,3,AM$376),TRANSPOSE(OFFSET(A581,0,1+18,1,AM$376)))))</f>
        <v>1</v>
      </c>
      <c r="AR581" s="30">
        <f ca="1"/>
        <v>-2.9103830456733704E-11</v>
      </c>
      <c r="AS581" s="29">
        <f ca="1"/>
        <v>1.4210854715202004E-14</v>
      </c>
    </row>
    <row r="582" spans="1:45" x14ac:dyDescent="0.25">
      <c r="A582" t="s">
        <v>217</v>
      </c>
      <c r="B582" s="26">
        <v>6</v>
      </c>
      <c r="C582" s="3">
        <v>6</v>
      </c>
      <c r="D582" s="26">
        <v>6</v>
      </c>
      <c r="E582" s="26">
        <v>6</v>
      </c>
      <c r="F582" s="26">
        <v>6</v>
      </c>
      <c r="G582" s="26">
        <v>6</v>
      </c>
      <c r="H582" s="26">
        <v>6</v>
      </c>
      <c r="I582" s="26">
        <v>6</v>
      </c>
      <c r="J582" s="26">
        <v>6</v>
      </c>
      <c r="K582" s="26">
        <v>6</v>
      </c>
      <c r="L582" s="26">
        <v>6</v>
      </c>
      <c r="M582" s="26">
        <v>6</v>
      </c>
      <c r="N582" s="26">
        <v>6</v>
      </c>
      <c r="O582" s="26">
        <v>5</v>
      </c>
      <c r="P582" s="26">
        <v>5</v>
      </c>
      <c r="Q582" s="26">
        <v>5</v>
      </c>
      <c r="R582" s="26">
        <v>4</v>
      </c>
      <c r="S582" s="26">
        <v>4</v>
      </c>
      <c r="T582">
        <v>6</v>
      </c>
      <c r="U582">
        <v>6</v>
      </c>
      <c r="V582">
        <v>6</v>
      </c>
      <c r="W582">
        <v>6</v>
      </c>
      <c r="X582">
        <v>6</v>
      </c>
      <c r="Y582">
        <v>7</v>
      </c>
      <c r="Z582">
        <v>7</v>
      </c>
      <c r="AA582">
        <v>6</v>
      </c>
      <c r="AB582">
        <v>6</v>
      </c>
      <c r="AC582">
        <v>6</v>
      </c>
      <c r="AD582">
        <v>6</v>
      </c>
      <c r="AE582">
        <v>6</v>
      </c>
      <c r="AF582">
        <v>6</v>
      </c>
      <c r="AG582">
        <v>6</v>
      </c>
      <c r="AH582">
        <v>5</v>
      </c>
      <c r="AI582">
        <v>5</v>
      </c>
      <c r="AJ582">
        <v>5</v>
      </c>
      <c r="AK582">
        <v>4</v>
      </c>
      <c r="AM582" s="31">
        <f t="array" aca="1" ref="AM582:AO582" ca="1">TRANSPOSE(MMULT(MINVERSE(MMULT(OFFSET(A$375,0,1,3,AM$376),TRANSPOSE(OFFSET(A$375,0,1,3,AM$376)))),MMULT(OFFSET(A$375,0,1,3,AM$376),TRANSPOSE(OFFSET(A582,0,1,1,AM$376)))))</f>
        <v>6</v>
      </c>
      <c r="AN582" s="30">
        <f ca="1"/>
        <v>-2.3283064365386963E-10</v>
      </c>
      <c r="AO582" s="29">
        <f ca="1"/>
        <v>1.7053025658242404E-13</v>
      </c>
      <c r="AQ582" s="31">
        <f t="array" aca="1" ref="AQ582:AS582" ca="1">TRANSPOSE(MMULT(MINVERSE(MMULT(OFFSET(A$375,0,1+18,3,AM$376),TRANSPOSE(OFFSET(A$375,0,1+18,3,AM$376)))),MMULT(OFFSET(A$375,0,1+18,3,AM$376),TRANSPOSE(OFFSET(A582,0,1+18,1,AM$376)))))</f>
        <v>-2247.4476990699768</v>
      </c>
      <c r="AR582" s="30">
        <f ca="1"/>
        <v>2.2052948481868953</v>
      </c>
      <c r="AS582" s="29">
        <f ca="1"/>
        <v>-5.3946057437315176E-4</v>
      </c>
    </row>
    <row r="583" spans="1:45" x14ac:dyDescent="0.25">
      <c r="A583" t="s">
        <v>218</v>
      </c>
      <c r="B583" s="26">
        <v>52</v>
      </c>
      <c r="C583" s="3">
        <v>47</v>
      </c>
      <c r="D583" s="26">
        <v>43</v>
      </c>
      <c r="E583" s="26">
        <v>39</v>
      </c>
      <c r="F583" s="26">
        <v>36</v>
      </c>
      <c r="G583" s="26">
        <v>35</v>
      </c>
      <c r="H583" s="26">
        <v>35</v>
      </c>
      <c r="I583" s="26">
        <v>34</v>
      </c>
      <c r="J583" s="26">
        <v>32</v>
      </c>
      <c r="K583" s="26">
        <v>30</v>
      </c>
      <c r="L583" s="26">
        <v>28</v>
      </c>
      <c r="M583" s="26">
        <v>27</v>
      </c>
      <c r="N583" s="26">
        <v>27</v>
      </c>
      <c r="O583" s="26">
        <v>26</v>
      </c>
      <c r="P583" s="26">
        <v>25</v>
      </c>
      <c r="Q583" s="26">
        <v>24</v>
      </c>
      <c r="R583" s="26">
        <v>23</v>
      </c>
      <c r="S583" s="26">
        <v>22</v>
      </c>
      <c r="T583">
        <v>54</v>
      </c>
      <c r="U583">
        <v>49</v>
      </c>
      <c r="V583">
        <v>45</v>
      </c>
      <c r="W583">
        <v>40</v>
      </c>
      <c r="X583">
        <v>37</v>
      </c>
      <c r="Y583">
        <v>36</v>
      </c>
      <c r="Z583">
        <v>36</v>
      </c>
      <c r="AA583">
        <v>35</v>
      </c>
      <c r="AB583">
        <v>33</v>
      </c>
      <c r="AC583">
        <v>31</v>
      </c>
      <c r="AD583">
        <v>29</v>
      </c>
      <c r="AE583">
        <v>28</v>
      </c>
      <c r="AF583">
        <v>28</v>
      </c>
      <c r="AG583">
        <v>27</v>
      </c>
      <c r="AH583">
        <v>26</v>
      </c>
      <c r="AI583">
        <v>25</v>
      </c>
      <c r="AJ583">
        <v>24</v>
      </c>
      <c r="AK583">
        <v>23</v>
      </c>
      <c r="AM583" s="31">
        <f t="array" aca="1" ref="AM583:AO583" ca="1">TRANSPOSE(MMULT(MINVERSE(MMULT(OFFSET(A$375,0,1,3,AM$376),TRANSPOSE(OFFSET(A$375,0,1,3,AM$376)))),MMULT(OFFSET(A$375,0,1,3,AM$376),TRANSPOSE(OFFSET(A583,0,1,1,AM$376)))))</f>
        <v>24374.40617275238</v>
      </c>
      <c r="AN583" s="30">
        <f ca="1"/>
        <v>-23.424776770174503</v>
      </c>
      <c r="AO583" s="29">
        <f ca="1"/>
        <v>5.6343660123729933E-3</v>
      </c>
      <c r="AQ583" s="31">
        <f t="array" aca="1" ref="AQ583:AS583" ca="1">TRANSPOSE(MMULT(MINVERSE(MMULT(OFFSET(A$375,0,1+18,3,AM$376),TRANSPOSE(OFFSET(A$375,0,1+18,3,AM$376)))),MMULT(OFFSET(A$375,0,1+18,3,AM$376),TRANSPOSE(OFFSET(A583,0,1+18,1,AM$376)))))</f>
        <v>27333.594177246094</v>
      </c>
      <c r="AR583" s="30">
        <f ca="1"/>
        <v>-26.301400335505605</v>
      </c>
      <c r="AS583" s="29">
        <f ca="1"/>
        <v>6.3336667576550099E-3</v>
      </c>
    </row>
    <row r="584" spans="1:45" x14ac:dyDescent="0.25">
      <c r="A584" t="s">
        <v>219</v>
      </c>
      <c r="B584" s="26">
        <v>486</v>
      </c>
      <c r="C584" s="3">
        <v>492</v>
      </c>
      <c r="D584" s="26">
        <v>488</v>
      </c>
      <c r="E584" s="26">
        <v>447</v>
      </c>
      <c r="F584" s="26">
        <v>405</v>
      </c>
      <c r="G584" s="26">
        <v>385</v>
      </c>
      <c r="H584" s="26">
        <v>389</v>
      </c>
      <c r="I584" s="26">
        <v>401</v>
      </c>
      <c r="J584" s="26">
        <v>403</v>
      </c>
      <c r="K584" s="26">
        <v>388</v>
      </c>
      <c r="L584" s="26">
        <v>365</v>
      </c>
      <c r="M584" s="26">
        <v>346</v>
      </c>
      <c r="N584" s="26">
        <v>338</v>
      </c>
      <c r="O584" s="26">
        <v>337</v>
      </c>
      <c r="P584" s="26">
        <v>334</v>
      </c>
      <c r="Q584" s="26">
        <v>326</v>
      </c>
      <c r="R584" s="26">
        <v>313</v>
      </c>
      <c r="S584" s="26">
        <v>301</v>
      </c>
      <c r="T584">
        <v>522</v>
      </c>
      <c r="U584">
        <v>522</v>
      </c>
      <c r="V584">
        <v>514</v>
      </c>
      <c r="W584">
        <v>469</v>
      </c>
      <c r="X584">
        <v>425</v>
      </c>
      <c r="Y584">
        <v>404</v>
      </c>
      <c r="Z584">
        <v>408</v>
      </c>
      <c r="AA584">
        <v>421</v>
      </c>
      <c r="AB584">
        <v>423</v>
      </c>
      <c r="AC584">
        <v>407</v>
      </c>
      <c r="AD584">
        <v>383</v>
      </c>
      <c r="AE584">
        <v>363</v>
      </c>
      <c r="AF584">
        <v>355</v>
      </c>
      <c r="AG584">
        <v>353</v>
      </c>
      <c r="AH584">
        <v>351</v>
      </c>
      <c r="AI584">
        <v>342</v>
      </c>
      <c r="AJ584">
        <v>329</v>
      </c>
      <c r="AK584">
        <v>316</v>
      </c>
      <c r="AM584" s="31">
        <f t="array" aca="1" ref="AM584:AO584" ca="1">TRANSPOSE(MMULT(MINVERSE(MMULT(OFFSET(A$375,0,1,3,AM$376),TRANSPOSE(OFFSET(A$375,0,1,3,AM$376)))),MMULT(OFFSET(A$375,0,1,3,AM$376),TRANSPOSE(OFFSET(A584,0,1,1,AM$376)))))</f>
        <v>100184.8306427002</v>
      </c>
      <c r="AN584" s="30">
        <f ca="1"/>
        <v>-95.086819529533386</v>
      </c>
      <c r="AO584" s="29">
        <f ca="1"/>
        <v>2.2637364185357001E-2</v>
      </c>
      <c r="AQ584" s="31">
        <f t="array" aca="1" ref="AQ584:AS584" ca="1">TRANSPOSE(MMULT(MINVERSE(MMULT(OFFSET(A$375,0,1+18,3,AM$376),TRANSPOSE(OFFSET(A$375,0,1+18,3,AM$376)))),MMULT(OFFSET(A$375,0,1+18,3,AM$376),TRANSPOSE(OFFSET(A584,0,1+18,1,AM$376)))))</f>
        <v>133533.88073730469</v>
      </c>
      <c r="AR584" s="30">
        <f ca="1"/>
        <v>-127.44276569783688</v>
      </c>
      <c r="AS584" s="29">
        <f ca="1"/>
        <v>3.0489512559142895E-2</v>
      </c>
    </row>
    <row r="585" spans="1:45" x14ac:dyDescent="0.25">
      <c r="A585" t="s">
        <v>220</v>
      </c>
      <c r="B585" s="26">
        <v>3512</v>
      </c>
      <c r="C585" s="3">
        <v>3349</v>
      </c>
      <c r="D585" s="26">
        <v>3187</v>
      </c>
      <c r="E585" s="26">
        <v>3065</v>
      </c>
      <c r="F585" s="26">
        <v>2931</v>
      </c>
      <c r="G585" s="26">
        <v>2832</v>
      </c>
      <c r="H585" s="26">
        <v>2742</v>
      </c>
      <c r="I585" s="26">
        <v>2661</v>
      </c>
      <c r="J585" s="26">
        <v>2588</v>
      </c>
      <c r="K585" s="26">
        <v>2497</v>
      </c>
      <c r="L585" s="26">
        <v>2395</v>
      </c>
      <c r="M585" s="26">
        <v>2296</v>
      </c>
      <c r="N585" s="26">
        <v>2216</v>
      </c>
      <c r="O585" s="26">
        <v>2147</v>
      </c>
      <c r="P585" s="26">
        <v>2082</v>
      </c>
      <c r="Q585" s="26">
        <v>2013</v>
      </c>
      <c r="R585" s="26">
        <v>1940</v>
      </c>
      <c r="S585" s="26">
        <v>1866</v>
      </c>
      <c r="T585">
        <v>3674</v>
      </c>
      <c r="U585">
        <v>3503</v>
      </c>
      <c r="V585">
        <v>3332</v>
      </c>
      <c r="W585">
        <v>3210</v>
      </c>
      <c r="X585">
        <v>3071</v>
      </c>
      <c r="Y585">
        <v>2971</v>
      </c>
      <c r="Z585">
        <v>2877</v>
      </c>
      <c r="AA585">
        <v>2793</v>
      </c>
      <c r="AB585">
        <v>2717</v>
      </c>
      <c r="AC585">
        <v>2622</v>
      </c>
      <c r="AD585">
        <v>2515</v>
      </c>
      <c r="AE585">
        <v>2412</v>
      </c>
      <c r="AF585">
        <v>2328</v>
      </c>
      <c r="AG585">
        <v>2255</v>
      </c>
      <c r="AH585">
        <v>2187</v>
      </c>
      <c r="AI585">
        <v>2114</v>
      </c>
      <c r="AJ585">
        <v>2037</v>
      </c>
      <c r="AK585">
        <v>1961</v>
      </c>
      <c r="AM585" s="31">
        <f t="array" aca="1" ref="AM585:AO585" ca="1">TRANSPOSE(MMULT(MINVERSE(MMULT(OFFSET(A$375,0,1,3,AM$376),TRANSPOSE(OFFSET(A$375,0,1,3,AM$376)))),MMULT(OFFSET(A$375,0,1,3,AM$376),TRANSPOSE(OFFSET(A585,0,1,1,AM$376)))))</f>
        <v>586207.625</v>
      </c>
      <c r="AN585" s="30">
        <f ca="1"/>
        <v>-549.99743962287903</v>
      </c>
      <c r="AO585" s="29">
        <f ca="1"/>
        <v>0.12943057849770412</v>
      </c>
      <c r="AQ585" s="31">
        <f t="array" aca="1" ref="AQ585:AS585" ca="1">TRANSPOSE(MMULT(MINVERSE(MMULT(OFFSET(A$375,0,1+18,3,AM$376),TRANSPOSE(OFFSET(A$375,0,1+18,3,AM$376)))),MMULT(OFFSET(A$375,0,1+18,3,AM$376),TRANSPOSE(OFFSET(A585,0,1+18,1,AM$376)))))</f>
        <v>594134.67944335938</v>
      </c>
      <c r="AR585" s="30">
        <f ca="1"/>
        <v>-556.87246507406235</v>
      </c>
      <c r="AS585" s="29">
        <f ca="1"/>
        <v>0.13092908010003157</v>
      </c>
    </row>
    <row r="586" spans="1:45" x14ac:dyDescent="0.25">
      <c r="A586" t="s">
        <v>221</v>
      </c>
      <c r="B586" s="26">
        <v>338</v>
      </c>
      <c r="C586" s="3">
        <v>331</v>
      </c>
      <c r="D586" s="26">
        <v>324</v>
      </c>
      <c r="E586" s="26">
        <v>303</v>
      </c>
      <c r="F586" s="26">
        <v>286</v>
      </c>
      <c r="G586" s="26">
        <v>288</v>
      </c>
      <c r="H586" s="26">
        <v>301</v>
      </c>
      <c r="I586" s="26">
        <v>310</v>
      </c>
      <c r="J586" s="26">
        <v>303</v>
      </c>
      <c r="K586" s="26">
        <v>288</v>
      </c>
      <c r="L586" s="26">
        <v>275</v>
      </c>
      <c r="M586" s="26">
        <v>270</v>
      </c>
      <c r="N586" s="26">
        <v>268</v>
      </c>
      <c r="O586" s="26">
        <v>266</v>
      </c>
      <c r="P586" s="26">
        <v>259</v>
      </c>
      <c r="Q586" s="26">
        <v>248</v>
      </c>
      <c r="R586" s="26">
        <v>238</v>
      </c>
      <c r="S586" s="26">
        <v>231</v>
      </c>
      <c r="T586">
        <v>348</v>
      </c>
      <c r="U586">
        <v>341</v>
      </c>
      <c r="V586">
        <v>333</v>
      </c>
      <c r="W586">
        <v>312</v>
      </c>
      <c r="X586">
        <v>294</v>
      </c>
      <c r="Y586">
        <v>295</v>
      </c>
      <c r="Z586">
        <v>309</v>
      </c>
      <c r="AA586">
        <v>318</v>
      </c>
      <c r="AB586">
        <v>312</v>
      </c>
      <c r="AC586">
        <v>296</v>
      </c>
      <c r="AD586">
        <v>283</v>
      </c>
      <c r="AE586">
        <v>278</v>
      </c>
      <c r="AF586">
        <v>277</v>
      </c>
      <c r="AG586">
        <v>275</v>
      </c>
      <c r="AH586">
        <v>268</v>
      </c>
      <c r="AI586">
        <v>258</v>
      </c>
      <c r="AJ586">
        <v>248</v>
      </c>
      <c r="AK586">
        <v>240</v>
      </c>
      <c r="AM586" s="31">
        <f t="array" aca="1" ref="AM586:AO586" ca="1">TRANSPOSE(MMULT(MINVERSE(MMULT(OFFSET(A$375,0,1,3,AM$376),TRANSPOSE(OFFSET(A$375,0,1,3,AM$376)))),MMULT(OFFSET(A$375,0,1,3,AM$376),TRANSPOSE(OFFSET(A586,0,1,1,AM$376)))))</f>
        <v>28077.232551574707</v>
      </c>
      <c r="AN586" s="30">
        <f ca="1"/>
        <v>-26.169232539832592</v>
      </c>
      <c r="AO586" s="29">
        <f ca="1"/>
        <v>6.1538465870398795E-3</v>
      </c>
      <c r="AQ586" s="31">
        <f t="array" aca="1" ref="AQ586:AS586" ca="1">TRANSPOSE(MMULT(MINVERSE(MMULT(OFFSET(A$375,0,1+18,3,AM$376),TRANSPOSE(OFFSET(A$375,0,1+18,3,AM$376)))),MMULT(OFFSET(A$375,0,1+18,3,AM$376),TRANSPOSE(OFFSET(A586,0,1+18,1,AM$376)))))</f>
        <v>35483.112159729004</v>
      </c>
      <c r="AR586" s="30">
        <f ca="1"/>
        <v>-33.38241982460022</v>
      </c>
      <c r="AS586" s="29">
        <f ca="1"/>
        <v>7.9120884602161823E-3</v>
      </c>
    </row>
    <row r="587" spans="1:45" x14ac:dyDescent="0.25">
      <c r="A587" t="s">
        <v>222</v>
      </c>
      <c r="B587" s="26">
        <v>2</v>
      </c>
      <c r="C587" s="3">
        <v>2</v>
      </c>
      <c r="D587" s="26">
        <v>2</v>
      </c>
      <c r="E587" s="26">
        <v>2</v>
      </c>
      <c r="F587" s="26">
        <v>2</v>
      </c>
      <c r="G587" s="26">
        <v>2</v>
      </c>
      <c r="H587" s="26">
        <v>1</v>
      </c>
      <c r="I587" s="26">
        <v>1</v>
      </c>
      <c r="J587" s="26">
        <v>1</v>
      </c>
      <c r="K587" s="26">
        <v>1</v>
      </c>
      <c r="L587" s="26">
        <v>1</v>
      </c>
      <c r="M587" s="26">
        <v>1</v>
      </c>
      <c r="N587" s="26">
        <v>1</v>
      </c>
      <c r="O587" s="26">
        <v>1</v>
      </c>
      <c r="P587" s="26">
        <v>1</v>
      </c>
      <c r="Q587" s="26">
        <v>1</v>
      </c>
      <c r="R587" s="26">
        <v>1</v>
      </c>
      <c r="S587" s="26">
        <v>1</v>
      </c>
      <c r="T587">
        <v>2</v>
      </c>
      <c r="U587">
        <v>2</v>
      </c>
      <c r="V587">
        <v>2</v>
      </c>
      <c r="W587">
        <v>2</v>
      </c>
      <c r="X587">
        <v>2</v>
      </c>
      <c r="Y587">
        <v>2</v>
      </c>
      <c r="Z587">
        <v>1</v>
      </c>
      <c r="AA587">
        <v>1</v>
      </c>
      <c r="AB587">
        <v>1</v>
      </c>
      <c r="AC587">
        <v>1</v>
      </c>
      <c r="AD587">
        <v>1</v>
      </c>
      <c r="AE587">
        <v>1</v>
      </c>
      <c r="AF587">
        <v>1</v>
      </c>
      <c r="AG587">
        <v>1</v>
      </c>
      <c r="AH587">
        <v>1</v>
      </c>
      <c r="AI587">
        <v>1</v>
      </c>
      <c r="AJ587">
        <v>1</v>
      </c>
      <c r="AK587">
        <v>1</v>
      </c>
      <c r="AM587" s="31">
        <f t="array" aca="1" ref="AM587:AO587" ca="1">TRANSPOSE(MMULT(MINVERSE(MMULT(OFFSET(A$375,0,1,3,AM$376),TRANSPOSE(OFFSET(A$375,0,1,3,AM$376)))),MMULT(OFFSET(A$375,0,1,3,AM$376),TRANSPOSE(OFFSET(A587,0,1,1,AM$376)))))</f>
        <v>633.5035372376442</v>
      </c>
      <c r="AN587" s="30">
        <f ca="1"/>
        <v>-0.59510493505513296</v>
      </c>
      <c r="AO587" s="29">
        <f ca="1"/>
        <v>1.398601496447327E-4</v>
      </c>
      <c r="AQ587" s="31">
        <f t="array" aca="1" ref="AQ587:AS587" ca="1">TRANSPOSE(MMULT(MINVERSE(MMULT(OFFSET(A$375,0,1+18,3,AM$376),TRANSPOSE(OFFSET(A$375,0,1+18,3,AM$376)))),MMULT(OFFSET(A$375,0,1+18,3,AM$376),TRANSPOSE(OFFSET(A587,0,1+18,1,AM$376)))))</f>
        <v>633.5035372376442</v>
      </c>
      <c r="AR587" s="30">
        <f ca="1"/>
        <v>-0.59510493505513296</v>
      </c>
      <c r="AS587" s="29">
        <f ca="1"/>
        <v>1.398601496447327E-4</v>
      </c>
    </row>
    <row r="588" spans="1:45" x14ac:dyDescent="0.25">
      <c r="A588" t="s">
        <v>223</v>
      </c>
      <c r="B588" s="26">
        <v>1</v>
      </c>
      <c r="C588" s="3">
        <v>1</v>
      </c>
      <c r="D588" s="26">
        <v>1</v>
      </c>
      <c r="E588" s="26">
        <v>1</v>
      </c>
      <c r="F588" s="26">
        <v>1</v>
      </c>
      <c r="G588" s="26">
        <v>1</v>
      </c>
      <c r="H588" s="26">
        <v>1</v>
      </c>
      <c r="I588" s="26">
        <v>1</v>
      </c>
      <c r="J588" s="26">
        <v>1</v>
      </c>
      <c r="K588" s="26">
        <v>1</v>
      </c>
      <c r="L588" s="26">
        <v>1</v>
      </c>
      <c r="M588" s="26">
        <v>1</v>
      </c>
      <c r="N588" s="26">
        <v>1</v>
      </c>
      <c r="O588" s="26">
        <v>1</v>
      </c>
      <c r="P588" s="26">
        <v>1</v>
      </c>
      <c r="Q588" s="26">
        <v>1</v>
      </c>
      <c r="R588" s="26">
        <v>1</v>
      </c>
      <c r="S588" s="26">
        <v>1</v>
      </c>
      <c r="T588">
        <v>1</v>
      </c>
      <c r="U588">
        <v>1</v>
      </c>
      <c r="V588">
        <v>1</v>
      </c>
      <c r="W588">
        <v>1</v>
      </c>
      <c r="X588">
        <v>1</v>
      </c>
      <c r="Y588">
        <v>1</v>
      </c>
      <c r="Z588">
        <v>1</v>
      </c>
      <c r="AA588">
        <v>1</v>
      </c>
      <c r="AB588">
        <v>1</v>
      </c>
      <c r="AC588">
        <v>1</v>
      </c>
      <c r="AD588">
        <v>1</v>
      </c>
      <c r="AE588">
        <v>1</v>
      </c>
      <c r="AF588">
        <v>1</v>
      </c>
      <c r="AG588">
        <v>1</v>
      </c>
      <c r="AH588">
        <v>1</v>
      </c>
      <c r="AI588">
        <v>1</v>
      </c>
      <c r="AJ588">
        <v>1</v>
      </c>
      <c r="AK588">
        <v>1</v>
      </c>
      <c r="AM588" s="31">
        <f t="array" aca="1" ref="AM588:AO588" ca="1">TRANSPOSE(MMULT(MINVERSE(MMULT(OFFSET(A$375,0,1,3,AM$376),TRANSPOSE(OFFSET(A$375,0,1,3,AM$376)))),MMULT(OFFSET(A$375,0,1,3,AM$376),TRANSPOSE(OFFSET(A588,0,1,1,AM$376)))))</f>
        <v>1</v>
      </c>
      <c r="AN588" s="30">
        <f ca="1"/>
        <v>-2.9103830456733704E-11</v>
      </c>
      <c r="AO588" s="29">
        <f ca="1"/>
        <v>1.4210854715202004E-14</v>
      </c>
      <c r="AQ588" s="31">
        <f t="array" aca="1" ref="AQ588:AS588" ca="1">TRANSPOSE(MMULT(MINVERSE(MMULT(OFFSET(A$375,0,1+18,3,AM$376),TRANSPOSE(OFFSET(A$375,0,1+18,3,AM$376)))),MMULT(OFFSET(A$375,0,1+18,3,AM$376),TRANSPOSE(OFFSET(A588,0,1+18,1,AM$376)))))</f>
        <v>1</v>
      </c>
      <c r="AR588" s="30">
        <f ca="1"/>
        <v>-2.9103830456733704E-11</v>
      </c>
      <c r="AS588" s="29">
        <f ca="1"/>
        <v>1.4210854715202004E-14</v>
      </c>
    </row>
    <row r="589" spans="1:45" x14ac:dyDescent="0.25">
      <c r="A589" t="s">
        <v>224</v>
      </c>
      <c r="B589" s="26">
        <v>3245</v>
      </c>
      <c r="C589" s="3">
        <v>3499</v>
      </c>
      <c r="D589" s="26">
        <v>3774</v>
      </c>
      <c r="E589" s="26">
        <v>3963</v>
      </c>
      <c r="F589" s="26">
        <v>4209</v>
      </c>
      <c r="G589" s="26">
        <v>4400</v>
      </c>
      <c r="H589" s="26">
        <v>4528</v>
      </c>
      <c r="I589" s="26">
        <v>4633</v>
      </c>
      <c r="J589" s="26">
        <v>4700</v>
      </c>
      <c r="K589" s="26">
        <v>4730</v>
      </c>
      <c r="L589" s="26">
        <v>4734</v>
      </c>
      <c r="M589" s="26">
        <v>4697</v>
      </c>
      <c r="N589" s="26">
        <v>4638</v>
      </c>
      <c r="O589" s="26">
        <v>4568</v>
      </c>
      <c r="P589" s="26">
        <v>4477</v>
      </c>
      <c r="Q589" s="26">
        <v>4366</v>
      </c>
      <c r="R589" s="26">
        <v>4256</v>
      </c>
      <c r="S589" s="26">
        <v>4147</v>
      </c>
      <c r="T589">
        <v>3301</v>
      </c>
      <c r="U589">
        <v>3561</v>
      </c>
      <c r="V589">
        <v>3842</v>
      </c>
      <c r="W589">
        <v>4034</v>
      </c>
      <c r="X589">
        <v>4283</v>
      </c>
      <c r="Y589">
        <v>4476</v>
      </c>
      <c r="Z589">
        <v>4605</v>
      </c>
      <c r="AA589">
        <v>4712</v>
      </c>
      <c r="AB589">
        <v>4781</v>
      </c>
      <c r="AC589">
        <v>4814</v>
      </c>
      <c r="AD589">
        <v>4821</v>
      </c>
      <c r="AE589">
        <v>4788</v>
      </c>
      <c r="AF589">
        <v>4733</v>
      </c>
      <c r="AG589">
        <v>4666</v>
      </c>
      <c r="AH589">
        <v>4578</v>
      </c>
      <c r="AI589">
        <v>4469</v>
      </c>
      <c r="AJ589">
        <v>4361</v>
      </c>
      <c r="AK589">
        <v>4252</v>
      </c>
      <c r="AM589" s="31">
        <f t="array" aca="1" ref="AM589:AO589" ca="1">TRANSPOSE(MMULT(MINVERSE(MMULT(OFFSET(A$375,0,1,3,AM$376),TRANSPOSE(OFFSET(A$375,0,1,3,AM$376)))),MMULT(OFFSET(A$375,0,1,3,AM$376),TRANSPOSE(OFFSET(A589,0,1,1,AM$376)))))</f>
        <v>-2783086.3559570313</v>
      </c>
      <c r="AN589" s="30">
        <f ca="1"/>
        <v>2702.4125642776489</v>
      </c>
      <c r="AO589" s="29">
        <f ca="1"/>
        <v>-0.65490513812983409</v>
      </c>
      <c r="AQ589" s="31">
        <f t="array" aca="1" ref="AQ589:AS589" ca="1">TRANSPOSE(MMULT(MINVERSE(MMULT(OFFSET(A$375,0,1+18,3,AM$376),TRANSPOSE(OFFSET(A$375,0,1+18,3,AM$376)))),MMULT(OFFSET(A$375,0,1+18,3,AM$376),TRANSPOSE(OFFSET(A589,0,1+18,1,AM$376)))))</f>
        <v>-2792763.3475341797</v>
      </c>
      <c r="AR589" s="30">
        <f ca="1"/>
        <v>2711.3910864591599</v>
      </c>
      <c r="AS589" s="29">
        <f ca="1"/>
        <v>-0.65696308031328954</v>
      </c>
    </row>
    <row r="590" spans="1:45" x14ac:dyDescent="0.25">
      <c r="A590" t="s">
        <v>225</v>
      </c>
      <c r="B590" s="26">
        <v>1434</v>
      </c>
      <c r="C590" s="3">
        <v>1201</v>
      </c>
      <c r="D590" s="26">
        <v>1026</v>
      </c>
      <c r="E590" s="26">
        <v>895</v>
      </c>
      <c r="F590" s="26">
        <v>827</v>
      </c>
      <c r="G590" s="26">
        <v>813</v>
      </c>
      <c r="H590" s="26">
        <v>820</v>
      </c>
      <c r="I590" s="26">
        <v>816</v>
      </c>
      <c r="J590" s="26">
        <v>786</v>
      </c>
      <c r="K590" s="26">
        <v>737</v>
      </c>
      <c r="L590" s="26">
        <v>689</v>
      </c>
      <c r="M590" s="26">
        <v>663</v>
      </c>
      <c r="N590" s="26">
        <v>652</v>
      </c>
      <c r="O590" s="26">
        <v>645</v>
      </c>
      <c r="P590" s="26">
        <v>630</v>
      </c>
      <c r="Q590" s="26">
        <v>606</v>
      </c>
      <c r="R590" s="26">
        <v>579</v>
      </c>
      <c r="S590" s="26">
        <v>556</v>
      </c>
      <c r="T590">
        <v>1526</v>
      </c>
      <c r="U590">
        <v>1275</v>
      </c>
      <c r="V590">
        <v>1086</v>
      </c>
      <c r="W590">
        <v>948</v>
      </c>
      <c r="X590">
        <v>876</v>
      </c>
      <c r="Y590">
        <v>862</v>
      </c>
      <c r="Z590">
        <v>869</v>
      </c>
      <c r="AA590">
        <v>865</v>
      </c>
      <c r="AB590">
        <v>834</v>
      </c>
      <c r="AC590">
        <v>781</v>
      </c>
      <c r="AD590">
        <v>731</v>
      </c>
      <c r="AE590">
        <v>703</v>
      </c>
      <c r="AF590">
        <v>692</v>
      </c>
      <c r="AG590">
        <v>685</v>
      </c>
      <c r="AH590">
        <v>669</v>
      </c>
      <c r="AI590">
        <v>644</v>
      </c>
      <c r="AJ590">
        <v>614</v>
      </c>
      <c r="AK590">
        <v>591</v>
      </c>
      <c r="AM590" s="31">
        <f t="array" aca="1" ref="AM590:AO590" ca="1">TRANSPOSE(MMULT(MINVERSE(MMULT(OFFSET(A$375,0,1,3,AM$376),TRANSPOSE(OFFSET(A$375,0,1,3,AM$376)))),MMULT(OFFSET(A$375,0,1,3,AM$376),TRANSPOSE(OFFSET(A590,0,1,1,AM$376)))))</f>
        <v>1097774.8943481445</v>
      </c>
      <c r="AN590" s="30">
        <f ca="1"/>
        <v>-1062.6509188711643</v>
      </c>
      <c r="AO590" s="29">
        <f ca="1"/>
        <v>0.25732269436412025</v>
      </c>
      <c r="AQ590" s="31">
        <f t="array" aca="1" ref="AQ590:AS590" ca="1">TRANSPOSE(MMULT(MINVERSE(MMULT(OFFSET(A$375,0,1+18,3,AM$376),TRANSPOSE(OFFSET(A$375,0,1+18,3,AM$376)))),MMULT(OFFSET(A$375,0,1+18,3,AM$376),TRANSPOSE(OFFSET(A590,0,1+18,1,AM$376)))))</f>
        <v>1178259.8506774902</v>
      </c>
      <c r="AR590" s="30">
        <f ca="1"/>
        <v>-1140.6787960827351</v>
      </c>
      <c r="AS590" s="29">
        <f ca="1"/>
        <v>0.27624377453321358</v>
      </c>
    </row>
    <row r="591" spans="1:45" x14ac:dyDescent="0.25">
      <c r="A591" t="s">
        <v>226</v>
      </c>
      <c r="B591" s="26">
        <v>249</v>
      </c>
      <c r="C591" s="3">
        <v>251</v>
      </c>
      <c r="D591" s="26">
        <v>248</v>
      </c>
      <c r="E591" s="26">
        <v>250</v>
      </c>
      <c r="F591" s="26">
        <v>244</v>
      </c>
      <c r="G591" s="26">
        <v>240</v>
      </c>
      <c r="H591" s="26">
        <v>242</v>
      </c>
      <c r="I591" s="26">
        <v>255</v>
      </c>
      <c r="J591" s="26">
        <v>268</v>
      </c>
      <c r="K591" s="26">
        <v>271</v>
      </c>
      <c r="L591" s="26">
        <v>268</v>
      </c>
      <c r="M591" s="26">
        <v>265</v>
      </c>
      <c r="N591" s="26">
        <v>266</v>
      </c>
      <c r="O591" s="26">
        <v>272</v>
      </c>
      <c r="P591" s="26">
        <v>281</v>
      </c>
      <c r="Q591" s="26">
        <v>291</v>
      </c>
      <c r="R591" s="26">
        <v>298</v>
      </c>
      <c r="S591" s="26">
        <v>301</v>
      </c>
      <c r="T591">
        <v>260</v>
      </c>
      <c r="U591">
        <v>262</v>
      </c>
      <c r="V591">
        <v>258</v>
      </c>
      <c r="W591">
        <v>261</v>
      </c>
      <c r="X591">
        <v>254</v>
      </c>
      <c r="Y591">
        <v>250</v>
      </c>
      <c r="Z591">
        <v>253</v>
      </c>
      <c r="AA591">
        <v>266</v>
      </c>
      <c r="AB591">
        <v>279</v>
      </c>
      <c r="AC591">
        <v>283</v>
      </c>
      <c r="AD591">
        <v>280</v>
      </c>
      <c r="AE591">
        <v>277</v>
      </c>
      <c r="AF591">
        <v>278</v>
      </c>
      <c r="AG591">
        <v>284</v>
      </c>
      <c r="AH591">
        <v>294</v>
      </c>
      <c r="AI591">
        <v>304</v>
      </c>
      <c r="AJ591">
        <v>311</v>
      </c>
      <c r="AK591">
        <v>314</v>
      </c>
      <c r="AM591" s="31">
        <f t="array" aca="1" ref="AM591:AO591" ca="1">TRANSPOSE(MMULT(MINVERSE(MMULT(OFFSET(A$375,0,1,3,AM$376),TRANSPOSE(OFFSET(A$375,0,1,3,AM$376)))),MMULT(OFFSET(A$375,0,1,3,AM$376),TRANSPOSE(OFFSET(A591,0,1,1,AM$376)))))</f>
        <v>40345.170440673828</v>
      </c>
      <c r="AN591" s="30">
        <f ca="1"/>
        <v>-39.626575998961926</v>
      </c>
      <c r="AO591" s="29">
        <f ca="1"/>
        <v>9.7902104225795483E-3</v>
      </c>
      <c r="AQ591" s="31">
        <f t="array" aca="1" ref="AQ591:AS591" ca="1">TRANSPOSE(MMULT(MINVERSE(MMULT(OFFSET(A$375,0,1+18,3,AM$376),TRANSPOSE(OFFSET(A$375,0,1+18,3,AM$376)))),MMULT(OFFSET(A$375,0,1+18,3,AM$376),TRANSPOSE(OFFSET(A591,0,1+18,1,AM$376)))))</f>
        <v>44561.113777160645</v>
      </c>
      <c r="AR591" s="30">
        <f ca="1"/>
        <v>-43.766736097633839</v>
      </c>
      <c r="AS591" s="29">
        <f ca="1"/>
        <v>1.0809191502630711E-2</v>
      </c>
    </row>
    <row r="592" spans="1:45" x14ac:dyDescent="0.25">
      <c r="A592" t="s">
        <v>227</v>
      </c>
      <c r="B592" s="26">
        <v>2094</v>
      </c>
      <c r="C592" s="3">
        <v>2011</v>
      </c>
      <c r="D592" s="26">
        <v>1924</v>
      </c>
      <c r="E592" s="26">
        <v>1910</v>
      </c>
      <c r="F592" s="26">
        <v>1866</v>
      </c>
      <c r="G592" s="26">
        <v>1834</v>
      </c>
      <c r="H592" s="26">
        <v>1852</v>
      </c>
      <c r="I592" s="26">
        <v>1891</v>
      </c>
      <c r="J592" s="26">
        <v>1901</v>
      </c>
      <c r="K592" s="26">
        <v>1882</v>
      </c>
      <c r="L592" s="26">
        <v>1859</v>
      </c>
      <c r="M592" s="26">
        <v>1844</v>
      </c>
      <c r="N592" s="26">
        <v>1847</v>
      </c>
      <c r="O592" s="26">
        <v>1860</v>
      </c>
      <c r="P592" s="26">
        <v>1869</v>
      </c>
      <c r="Q592" s="26">
        <v>1867</v>
      </c>
      <c r="R592" s="26">
        <v>1857</v>
      </c>
      <c r="S592" s="26">
        <v>1847</v>
      </c>
      <c r="T592">
        <v>2195</v>
      </c>
      <c r="U592">
        <v>2109</v>
      </c>
      <c r="V592">
        <v>2018</v>
      </c>
      <c r="W592">
        <v>2005</v>
      </c>
      <c r="X592">
        <v>1959</v>
      </c>
      <c r="Y592">
        <v>1925</v>
      </c>
      <c r="Z592">
        <v>1944</v>
      </c>
      <c r="AA592">
        <v>1985</v>
      </c>
      <c r="AB592">
        <v>1995</v>
      </c>
      <c r="AC592">
        <v>1976</v>
      </c>
      <c r="AD592">
        <v>1951</v>
      </c>
      <c r="AE592">
        <v>1936</v>
      </c>
      <c r="AF592">
        <v>1939</v>
      </c>
      <c r="AG592">
        <v>1952</v>
      </c>
      <c r="AH592">
        <v>1962</v>
      </c>
      <c r="AI592">
        <v>1960</v>
      </c>
      <c r="AJ592">
        <v>1950</v>
      </c>
      <c r="AK592">
        <v>1938</v>
      </c>
      <c r="AM592" s="31">
        <f t="array" aca="1" ref="AM592:AO592" ca="1">TRANSPOSE(MMULT(MINVERSE(MMULT(OFFSET(A$375,0,1,3,AM$376),TRANSPOSE(OFFSET(A$375,0,1,3,AM$376)))),MMULT(OFFSET(A$375,0,1,3,AM$376),TRANSPOSE(OFFSET(A592,0,1,1,AM$376)))))</f>
        <v>482994.93939208984</v>
      </c>
      <c r="AN592" s="30">
        <f ca="1"/>
        <v>-467.76166903972626</v>
      </c>
      <c r="AO592" s="29">
        <f ca="1"/>
        <v>0.11368632118683308</v>
      </c>
      <c r="AQ592" s="31">
        <f t="array" aca="1" ref="AQ592:AS592" ca="1">TRANSPOSE(MMULT(MINVERSE(MMULT(OFFSET(A$375,0,1+18,3,AM$376),TRANSPOSE(OFFSET(A$375,0,1+18,3,AM$376)))),MMULT(OFFSET(A$375,0,1+18,3,AM$376),TRANSPOSE(OFFSET(A592,0,1+18,1,AM$376)))))</f>
        <v>500001.18322753906</v>
      </c>
      <c r="AR592" s="30">
        <f ca="1"/>
        <v>-484.20422756671906</v>
      </c>
      <c r="AS592" s="29">
        <f ca="1"/>
        <v>0.11768232545000501</v>
      </c>
    </row>
    <row r="593" spans="1:52" x14ac:dyDescent="0.25">
      <c r="A593" t="s">
        <v>228</v>
      </c>
      <c r="B593" s="26">
        <v>3827</v>
      </c>
      <c r="C593" s="3">
        <v>4262</v>
      </c>
      <c r="D593" s="26">
        <v>4751</v>
      </c>
      <c r="E593" s="26">
        <v>5295</v>
      </c>
      <c r="F593" s="26">
        <v>5892</v>
      </c>
      <c r="G593" s="26">
        <v>6502</v>
      </c>
      <c r="H593" s="26">
        <v>7077</v>
      </c>
      <c r="I593" s="26">
        <v>7634</v>
      </c>
      <c r="J593" s="26">
        <v>8183</v>
      </c>
      <c r="K593" s="26">
        <v>8683</v>
      </c>
      <c r="L593" s="26">
        <v>9196</v>
      </c>
      <c r="M593" s="26">
        <v>9679</v>
      </c>
      <c r="N593" s="26">
        <v>10111</v>
      </c>
      <c r="O593" s="26">
        <v>10502</v>
      </c>
      <c r="P593" s="26">
        <v>10827</v>
      </c>
      <c r="Q593" s="26">
        <v>11122</v>
      </c>
      <c r="R593" s="26">
        <v>11353</v>
      </c>
      <c r="S593" s="26">
        <v>11532</v>
      </c>
      <c r="T593">
        <v>3927</v>
      </c>
      <c r="U593">
        <v>4362</v>
      </c>
      <c r="V593">
        <v>4852</v>
      </c>
      <c r="W593">
        <v>5404</v>
      </c>
      <c r="X593">
        <v>6008</v>
      </c>
      <c r="Y593">
        <v>6627</v>
      </c>
      <c r="Z593">
        <v>7212</v>
      </c>
      <c r="AA593">
        <v>7780</v>
      </c>
      <c r="AB593">
        <v>8342</v>
      </c>
      <c r="AC593">
        <v>8858</v>
      </c>
      <c r="AD593">
        <v>9389</v>
      </c>
      <c r="AE593">
        <v>9891</v>
      </c>
      <c r="AF593">
        <v>10343</v>
      </c>
      <c r="AG593">
        <v>10753</v>
      </c>
      <c r="AH593">
        <v>11095</v>
      </c>
      <c r="AI593">
        <v>11407</v>
      </c>
      <c r="AJ593">
        <v>11652</v>
      </c>
      <c r="AK593">
        <v>11842</v>
      </c>
      <c r="AM593" s="31">
        <f t="array" aca="1" ref="AM593:AO593" ca="1">TRANSPOSE(MMULT(MINVERSE(MMULT(OFFSET(A$375,0,1,3,AM$376),TRANSPOSE(OFFSET(A$375,0,1,3,AM$376)))),MMULT(OFFSET(A$375,0,1,3,AM$376),TRANSPOSE(OFFSET(A593,0,1,1,AM$376)))))</f>
        <v>-682525.72729492188</v>
      </c>
      <c r="AN593" s="30">
        <f ca="1"/>
        <v>566.21452713012695</v>
      </c>
      <c r="AO593" s="29">
        <f ca="1"/>
        <v>-0.11198802222497761</v>
      </c>
      <c r="AQ593" s="31">
        <f t="array" aca="1" ref="AQ593:AS593" ca="1">TRANSPOSE(MMULT(MINVERSE(MMULT(OFFSET(A$375,0,1+18,3,AM$376),TRANSPOSE(OFFSET(A$375,0,1+18,3,AM$376)))),MMULT(OFFSET(A$375,0,1+18,3,AM$376),TRANSPOSE(OFFSET(A593,0,1+18,1,AM$376)))))</f>
        <v>-541469.55786132813</v>
      </c>
      <c r="AR593" s="30">
        <f ca="1"/>
        <v>426.16826462745667</v>
      </c>
      <c r="AS593" s="29">
        <f ca="1"/>
        <v>-7.7202805259730667E-2</v>
      </c>
    </row>
    <row r="594" spans="1:52" x14ac:dyDescent="0.25">
      <c r="A594" t="s">
        <v>229</v>
      </c>
      <c r="B594" s="26">
        <v>3</v>
      </c>
      <c r="C594" s="3">
        <v>3</v>
      </c>
      <c r="D594" s="26">
        <v>3</v>
      </c>
      <c r="E594" s="26">
        <v>3</v>
      </c>
      <c r="F594" s="26">
        <v>3</v>
      </c>
      <c r="G594" s="26">
        <v>2</v>
      </c>
      <c r="H594" s="26">
        <v>2</v>
      </c>
      <c r="I594" s="26">
        <v>2</v>
      </c>
      <c r="J594" s="26">
        <v>2</v>
      </c>
      <c r="K594" s="26">
        <v>2</v>
      </c>
      <c r="L594" s="26">
        <v>2</v>
      </c>
      <c r="M594" s="26">
        <v>1</v>
      </c>
      <c r="N594" s="26">
        <v>1</v>
      </c>
      <c r="O594" s="26">
        <v>1</v>
      </c>
      <c r="P594" s="26">
        <v>1</v>
      </c>
      <c r="Q594" s="26">
        <v>1</v>
      </c>
      <c r="R594" s="26">
        <v>1</v>
      </c>
      <c r="S594" s="26">
        <v>1</v>
      </c>
      <c r="T594">
        <v>5</v>
      </c>
      <c r="U594">
        <v>4</v>
      </c>
      <c r="V594">
        <v>3</v>
      </c>
      <c r="W594">
        <v>3</v>
      </c>
      <c r="X594">
        <v>3</v>
      </c>
      <c r="Y594">
        <v>3</v>
      </c>
      <c r="Z594">
        <v>2</v>
      </c>
      <c r="AA594">
        <v>2</v>
      </c>
      <c r="AB594">
        <v>2</v>
      </c>
      <c r="AC594">
        <v>2</v>
      </c>
      <c r="AD594">
        <v>2</v>
      </c>
      <c r="AE594">
        <v>2</v>
      </c>
      <c r="AF594">
        <v>1</v>
      </c>
      <c r="AG594">
        <v>1</v>
      </c>
      <c r="AH594">
        <v>1</v>
      </c>
      <c r="AI594">
        <v>1</v>
      </c>
      <c r="AJ594">
        <v>1</v>
      </c>
      <c r="AK594">
        <v>1</v>
      </c>
      <c r="AM594" s="31">
        <f t="array" aca="1" ref="AM594:AO594" ca="1">TRANSPOSE(MMULT(MINVERSE(MMULT(OFFSET(A$375,0,1,3,AM$376),TRANSPOSE(OFFSET(A$375,0,1,3,AM$376)))),MMULT(OFFSET(A$375,0,1,3,AM$376),TRANSPOSE(OFFSET(A594,0,1,1,AM$376)))))</f>
        <v>-1014.2538129091263</v>
      </c>
      <c r="AN594" s="30">
        <f ca="1"/>
        <v>1.0282717933296226</v>
      </c>
      <c r="AO594" s="29">
        <f ca="1"/>
        <v>-2.5974027563790969E-4</v>
      </c>
      <c r="AQ594" s="31">
        <f t="array" aca="1" ref="AQ594:AS594" ca="1">TRANSPOSE(MMULT(MINVERSE(MMULT(OFFSET(A$375,0,1+18,3,AM$376),TRANSPOSE(OFFSET(A$375,0,1+18,3,AM$376)))),MMULT(OFFSET(A$375,0,1+18,3,AM$376),TRANSPOSE(OFFSET(A594,0,1+18,1,AM$376)))))</f>
        <v>3443.4927306175232</v>
      </c>
      <c r="AR594" s="30">
        <f ca="1"/>
        <v>-3.3170831354800612</v>
      </c>
      <c r="AS594" s="29">
        <f ca="1"/>
        <v>7.9920085259743701E-4</v>
      </c>
    </row>
    <row r="595" spans="1:52" x14ac:dyDescent="0.25">
      <c r="A595" t="s">
        <v>230</v>
      </c>
      <c r="B595" s="26">
        <v>9966</v>
      </c>
      <c r="C595" s="3">
        <v>9799</v>
      </c>
      <c r="D595" s="26">
        <v>9673</v>
      </c>
      <c r="E595" s="26">
        <v>10002</v>
      </c>
      <c r="F595" s="26">
        <v>10234</v>
      </c>
      <c r="G595" s="26">
        <v>10279</v>
      </c>
      <c r="H595" s="26">
        <v>10268</v>
      </c>
      <c r="I595" s="26">
        <v>10230</v>
      </c>
      <c r="J595" s="26">
        <v>10236</v>
      </c>
      <c r="K595" s="26">
        <v>10344</v>
      </c>
      <c r="L595" s="26">
        <v>10512</v>
      </c>
      <c r="M595" s="26">
        <v>10628</v>
      </c>
      <c r="N595" s="26">
        <v>10675</v>
      </c>
      <c r="O595" s="26">
        <v>10680</v>
      </c>
      <c r="P595" s="26">
        <v>10716</v>
      </c>
      <c r="Q595" s="26">
        <v>10806</v>
      </c>
      <c r="R595" s="26">
        <v>10913</v>
      </c>
      <c r="S595" s="26">
        <v>11010</v>
      </c>
      <c r="T595">
        <v>10437</v>
      </c>
      <c r="U595">
        <v>10246</v>
      </c>
      <c r="V595">
        <v>10103</v>
      </c>
      <c r="W595">
        <v>10448</v>
      </c>
      <c r="X595">
        <v>10694</v>
      </c>
      <c r="Y595">
        <v>10745</v>
      </c>
      <c r="Z595">
        <v>10736</v>
      </c>
      <c r="AA595">
        <v>10697</v>
      </c>
      <c r="AB595">
        <v>10704</v>
      </c>
      <c r="AC595">
        <v>10819</v>
      </c>
      <c r="AD595">
        <v>10995</v>
      </c>
      <c r="AE595">
        <v>11116</v>
      </c>
      <c r="AF595">
        <v>11165</v>
      </c>
      <c r="AG595">
        <v>11169</v>
      </c>
      <c r="AH595">
        <v>11206</v>
      </c>
      <c r="AI595">
        <v>11300</v>
      </c>
      <c r="AJ595">
        <v>11412</v>
      </c>
      <c r="AK595">
        <v>11513</v>
      </c>
      <c r="AM595" s="31">
        <f t="array" aca="1" ref="AM595:AO595" ca="1">TRANSPOSE(MMULT(MINVERSE(MMULT(OFFSET(A$375,0,1,3,AM$376),TRANSPOSE(OFFSET(A$375,0,1,3,AM$376)))),MMULT(OFFSET(A$375,0,1,3,AM$376),TRANSPOSE(OFFSET(A595,0,1,1,AM$376)))))</f>
        <v>179611.30493164063</v>
      </c>
      <c r="AN595" s="30">
        <f ca="1"/>
        <v>-179.67673492431641</v>
      </c>
      <c r="AO595" s="29">
        <f ca="1"/>
        <v>4.7352650261018425E-2</v>
      </c>
      <c r="AQ595" s="31">
        <f t="array" aca="1" ref="AQ595:AS595" ca="1">TRANSPOSE(MMULT(MINVERSE(MMULT(OFFSET(A$375,0,1+18,3,AM$376),TRANSPOSE(OFFSET(A$375,0,1+18,3,AM$376)))),MMULT(OFFSET(A$375,0,1+18,3,AM$376),TRANSPOSE(OFFSET(A595,0,1+18,1,AM$376)))))</f>
        <v>236049.19580078125</v>
      </c>
      <c r="AR595" s="30">
        <f ca="1"/>
        <v>-235.11939597129822</v>
      </c>
      <c r="AS595" s="29">
        <f ca="1"/>
        <v>6.1078924860339612E-2</v>
      </c>
    </row>
    <row r="596" spans="1:52" x14ac:dyDescent="0.25">
      <c r="A596" t="s">
        <v>231</v>
      </c>
      <c r="B596" s="26">
        <v>116</v>
      </c>
      <c r="C596" s="3">
        <v>116</v>
      </c>
      <c r="D596" s="26">
        <v>115</v>
      </c>
      <c r="E596" s="26">
        <v>112</v>
      </c>
      <c r="F596" s="26">
        <v>108</v>
      </c>
      <c r="G596" s="26">
        <v>104</v>
      </c>
      <c r="H596" s="26">
        <v>100</v>
      </c>
      <c r="I596" s="26">
        <v>97</v>
      </c>
      <c r="J596" s="26">
        <v>95</v>
      </c>
      <c r="K596" s="26">
        <v>92</v>
      </c>
      <c r="L596" s="26">
        <v>90</v>
      </c>
      <c r="M596" s="26">
        <v>87</v>
      </c>
      <c r="N596" s="26">
        <v>84</v>
      </c>
      <c r="O596" s="26">
        <v>81</v>
      </c>
      <c r="P596" s="26">
        <v>79</v>
      </c>
      <c r="Q596" s="26">
        <v>77</v>
      </c>
      <c r="R596" s="26">
        <v>75</v>
      </c>
      <c r="S596" s="26">
        <v>72</v>
      </c>
      <c r="T596">
        <v>122</v>
      </c>
      <c r="U596">
        <v>121</v>
      </c>
      <c r="V596">
        <v>120</v>
      </c>
      <c r="W596">
        <v>117</v>
      </c>
      <c r="X596">
        <v>114</v>
      </c>
      <c r="Y596">
        <v>109</v>
      </c>
      <c r="Z596">
        <v>105</v>
      </c>
      <c r="AA596">
        <v>102</v>
      </c>
      <c r="AB596">
        <v>100</v>
      </c>
      <c r="AC596">
        <v>97</v>
      </c>
      <c r="AD596">
        <v>94</v>
      </c>
      <c r="AE596">
        <v>91</v>
      </c>
      <c r="AF596">
        <v>88</v>
      </c>
      <c r="AG596">
        <v>85</v>
      </c>
      <c r="AH596">
        <v>83</v>
      </c>
      <c r="AI596">
        <v>81</v>
      </c>
      <c r="AJ596">
        <v>78</v>
      </c>
      <c r="AK596">
        <v>76</v>
      </c>
      <c r="AM596" s="31">
        <f t="array" aca="1" ref="AM596:AO596" ca="1">TRANSPOSE(MMULT(MINVERSE(MMULT(OFFSET(A$375,0,1,3,AM$376),TRANSPOSE(OFFSET(A$375,0,1,3,AM$376)))),MMULT(OFFSET(A$375,0,1,3,AM$376),TRANSPOSE(OFFSET(A596,0,1,1,AM$376)))))</f>
        <v>-378.72432327270508</v>
      </c>
      <c r="AN596" s="30">
        <f ca="1"/>
        <v>1.0519480891525745</v>
      </c>
      <c r="AO596" s="29">
        <f ca="1"/>
        <v>-3.9960040794539964E-4</v>
      </c>
      <c r="AQ596" s="31">
        <f t="array" aca="1" ref="AQ596:AS596" ca="1">TRANSPOSE(MMULT(MINVERSE(MMULT(OFFSET(A$375,0,1+18,3,AM$376),TRANSPOSE(OFFSET(A$375,0,1+18,3,AM$376)))),MMULT(OFFSET(A$375,0,1+18,3,AM$376),TRANSPOSE(OFFSET(A596,0,1+18,1,AM$376)))))</f>
        <v>-2243.7634010314941</v>
      </c>
      <c r="AR596" s="30">
        <f ca="1"/>
        <v>2.9061939641833305</v>
      </c>
      <c r="AS596" s="29">
        <f ca="1"/>
        <v>-8.5914089504512958E-4</v>
      </c>
    </row>
    <row r="597" spans="1:52" x14ac:dyDescent="0.25">
      <c r="A597" t="s">
        <v>232</v>
      </c>
      <c r="B597" s="26">
        <v>1517</v>
      </c>
      <c r="C597" s="3">
        <v>1598</v>
      </c>
      <c r="D597" s="26">
        <v>1659</v>
      </c>
      <c r="E597" s="26">
        <v>1520</v>
      </c>
      <c r="F597" s="26">
        <v>1421</v>
      </c>
      <c r="G597" s="26">
        <v>1434</v>
      </c>
      <c r="H597" s="26">
        <v>1481</v>
      </c>
      <c r="I597" s="26">
        <v>1472</v>
      </c>
      <c r="J597" s="26">
        <v>1401</v>
      </c>
      <c r="K597" s="26">
        <v>1329</v>
      </c>
      <c r="L597" s="26">
        <v>1291</v>
      </c>
      <c r="M597" s="26">
        <v>1273</v>
      </c>
      <c r="N597" s="26">
        <v>1247</v>
      </c>
      <c r="O597" s="26">
        <v>1206</v>
      </c>
      <c r="P597" s="26">
        <v>1158</v>
      </c>
      <c r="Q597" s="26">
        <v>1118</v>
      </c>
      <c r="R597" s="26">
        <v>1087</v>
      </c>
      <c r="S597" s="26">
        <v>1058</v>
      </c>
      <c r="T597">
        <v>1583</v>
      </c>
      <c r="U597">
        <v>1684</v>
      </c>
      <c r="V597">
        <v>1760</v>
      </c>
      <c r="W597">
        <v>1611</v>
      </c>
      <c r="X597">
        <v>1504</v>
      </c>
      <c r="Y597">
        <v>1516</v>
      </c>
      <c r="Z597">
        <v>1566</v>
      </c>
      <c r="AA597">
        <v>1556</v>
      </c>
      <c r="AB597">
        <v>1481</v>
      </c>
      <c r="AC597">
        <v>1406</v>
      </c>
      <c r="AD597">
        <v>1366</v>
      </c>
      <c r="AE597">
        <v>1347</v>
      </c>
      <c r="AF597">
        <v>1320</v>
      </c>
      <c r="AG597">
        <v>1278</v>
      </c>
      <c r="AH597">
        <v>1228</v>
      </c>
      <c r="AI597">
        <v>1186</v>
      </c>
      <c r="AJ597">
        <v>1153</v>
      </c>
      <c r="AK597">
        <v>1123</v>
      </c>
      <c r="AM597" s="31">
        <f t="array" aca="1" ref="AM597:AO597" ca="1">TRANSPOSE(MMULT(MINVERSE(MMULT(OFFSET(A$375,0,1,3,AM$376),TRANSPOSE(OFFSET(A$375,0,1,3,AM$376)))),MMULT(OFFSET(A$375,0,1,3,AM$376),TRANSPOSE(OFFSET(A597,0,1,1,AM$376)))))</f>
        <v>-211255.74118041992</v>
      </c>
      <c r="AN597" s="30">
        <f ca="1"/>
        <v>213.84337019920349</v>
      </c>
      <c r="AO597" s="29">
        <f ca="1"/>
        <v>-5.3706297017924953E-2</v>
      </c>
      <c r="AQ597" s="31">
        <f t="array" aca="1" ref="AQ597:AS597" ca="1">TRANSPOSE(MMULT(MINVERSE(MMULT(OFFSET(A$375,0,1+18,3,AM$376),TRANSPOSE(OFFSET(A$375,0,1+18,3,AM$376)))),MMULT(OFFSET(A$375,0,1+18,3,AM$376),TRANSPOSE(OFFSET(A597,0,1+18,1,AM$376)))))</f>
        <v>-264937.26623535156</v>
      </c>
      <c r="AR597" s="30">
        <f ca="1"/>
        <v>266.61220479011536</v>
      </c>
      <c r="AS597" s="29">
        <f ca="1"/>
        <v>-6.6653350804699585E-2</v>
      </c>
    </row>
    <row r="598" spans="1:52" x14ac:dyDescent="0.25">
      <c r="A598" t="s">
        <v>233</v>
      </c>
      <c r="B598" s="26">
        <v>18</v>
      </c>
      <c r="C598" s="3">
        <v>19</v>
      </c>
      <c r="D598" s="26">
        <v>20</v>
      </c>
      <c r="E598" s="26">
        <v>22</v>
      </c>
      <c r="F598" s="26">
        <v>23</v>
      </c>
      <c r="G598" s="26">
        <v>25</v>
      </c>
      <c r="H598" s="26">
        <v>26</v>
      </c>
      <c r="I598" s="26">
        <v>28</v>
      </c>
      <c r="J598" s="26">
        <v>29</v>
      </c>
      <c r="K598" s="26">
        <v>30</v>
      </c>
      <c r="L598" s="26">
        <v>31</v>
      </c>
      <c r="M598" s="26">
        <v>32</v>
      </c>
      <c r="N598" s="26">
        <v>33</v>
      </c>
      <c r="O598" s="26">
        <v>33</v>
      </c>
      <c r="P598" s="26">
        <v>33</v>
      </c>
      <c r="Q598" s="26">
        <v>34</v>
      </c>
      <c r="R598" s="26">
        <v>34</v>
      </c>
      <c r="S598" s="26">
        <v>34</v>
      </c>
      <c r="T598">
        <v>18</v>
      </c>
      <c r="U598">
        <v>20</v>
      </c>
      <c r="V598">
        <v>22</v>
      </c>
      <c r="W598">
        <v>23</v>
      </c>
      <c r="X598">
        <v>24</v>
      </c>
      <c r="Y598">
        <v>26</v>
      </c>
      <c r="Z598">
        <v>27</v>
      </c>
      <c r="AA598">
        <v>29</v>
      </c>
      <c r="AB598">
        <v>30</v>
      </c>
      <c r="AC598">
        <v>31</v>
      </c>
      <c r="AD598">
        <v>32</v>
      </c>
      <c r="AE598">
        <v>33</v>
      </c>
      <c r="AF598">
        <v>34</v>
      </c>
      <c r="AG598">
        <v>35</v>
      </c>
      <c r="AH598">
        <v>35</v>
      </c>
      <c r="AI598">
        <v>35</v>
      </c>
      <c r="AJ598">
        <v>35</v>
      </c>
      <c r="AK598">
        <v>35</v>
      </c>
      <c r="AM598" s="31">
        <f t="array" aca="1" ref="AM598:AO598" ca="1">TRANSPOSE(MMULT(MINVERSE(MMULT(OFFSET(A$375,0,1,3,AM$376),TRANSPOSE(OFFSET(A$375,0,1,3,AM$376)))),MMULT(OFFSET(A$375,0,1,3,AM$376),TRANSPOSE(OFFSET(A598,0,1,1,AM$376)))))</f>
        <v>-4519.397894859314</v>
      </c>
      <c r="AN598" s="30">
        <f ca="1"/>
        <v>4.1840162677690387</v>
      </c>
      <c r="AO598" s="29">
        <f ca="1"/>
        <v>-9.5904102818167303E-4</v>
      </c>
      <c r="AQ598" s="31">
        <f t="array" aca="1" ref="AQ598:AS598" ca="1">TRANSPOSE(MMULT(MINVERSE(MMULT(OFFSET(A$375,0,1+18,3,AM$376),TRANSPOSE(OFFSET(A$375,0,1+18,3,AM$376)))),MMULT(OFFSET(A$375,0,1+18,3,AM$376),TRANSPOSE(OFFSET(A598,0,1+18,1,AM$376)))))</f>
        <v>-6193.8915100097656</v>
      </c>
      <c r="AR598" s="30">
        <f ca="1"/>
        <v>5.8205798100680113</v>
      </c>
      <c r="AS598" s="29">
        <f ca="1"/>
        <v>-1.3586414538622194E-3</v>
      </c>
    </row>
    <row r="599" spans="1:52" x14ac:dyDescent="0.25">
      <c r="A599" t="s">
        <v>234</v>
      </c>
      <c r="B599" s="26">
        <v>1552</v>
      </c>
      <c r="C599" s="3">
        <v>1336</v>
      </c>
      <c r="D599" s="26">
        <v>1185</v>
      </c>
      <c r="E599" s="26">
        <v>1226</v>
      </c>
      <c r="F599" s="26">
        <v>1289</v>
      </c>
      <c r="G599" s="26">
        <v>1268</v>
      </c>
      <c r="H599" s="26">
        <v>1203</v>
      </c>
      <c r="I599" s="26">
        <v>1143</v>
      </c>
      <c r="J599" s="26">
        <v>1105</v>
      </c>
      <c r="K599" s="26">
        <v>1076</v>
      </c>
      <c r="L599" s="26">
        <v>1045</v>
      </c>
      <c r="M599" s="26">
        <v>1008</v>
      </c>
      <c r="N599" s="26">
        <v>969</v>
      </c>
      <c r="O599" s="26">
        <v>932</v>
      </c>
      <c r="P599" s="26">
        <v>895</v>
      </c>
      <c r="Q599" s="26">
        <v>867</v>
      </c>
      <c r="R599" s="26">
        <v>838</v>
      </c>
      <c r="S599" s="26">
        <v>809</v>
      </c>
      <c r="T599">
        <v>1626</v>
      </c>
      <c r="U599">
        <v>1395</v>
      </c>
      <c r="V599">
        <v>1227</v>
      </c>
      <c r="W599">
        <v>1280</v>
      </c>
      <c r="X599">
        <v>1343</v>
      </c>
      <c r="Y599">
        <v>1323</v>
      </c>
      <c r="Z599">
        <v>1256</v>
      </c>
      <c r="AA599">
        <v>1194</v>
      </c>
      <c r="AB599">
        <v>1155</v>
      </c>
      <c r="AC599">
        <v>1126</v>
      </c>
      <c r="AD599">
        <v>1094</v>
      </c>
      <c r="AE599">
        <v>1056</v>
      </c>
      <c r="AF599">
        <v>1016</v>
      </c>
      <c r="AG599">
        <v>978</v>
      </c>
      <c r="AH599">
        <v>939</v>
      </c>
      <c r="AI599">
        <v>909</v>
      </c>
      <c r="AJ599">
        <v>879</v>
      </c>
      <c r="AK599">
        <v>849</v>
      </c>
      <c r="AM599" s="31">
        <f t="array" aca="1" ref="AM599:AO599" ca="1">TRANSPOSE(MMULT(MINVERSE(MMULT(OFFSET(A$375,0,1,3,AM$376),TRANSPOSE(OFFSET(A$375,0,1,3,AM$376)))),MMULT(OFFSET(A$375,0,1,3,AM$376),TRANSPOSE(OFFSET(A599,0,1,1,AM$376)))))</f>
        <v>189140.9641418457</v>
      </c>
      <c r="AN599" s="30">
        <f ca="1"/>
        <v>-176.53637555241585</v>
      </c>
      <c r="AO599" s="29">
        <f ca="1"/>
        <v>4.1378624307981227E-2</v>
      </c>
      <c r="AQ599" s="31">
        <f t="array" aca="1" ref="AQ599:AS599" ca="1">TRANSPOSE(MMULT(MINVERSE(MMULT(OFFSET(A$375,0,1+18,3,AM$376),TRANSPOSE(OFFSET(A$375,0,1+18,3,AM$376)))),MMULT(OFFSET(A$375,0,1+18,3,AM$376),TRANSPOSE(OFFSET(A599,0,1+18,1,AM$376)))))</f>
        <v>218162.93307495117</v>
      </c>
      <c r="AR599" s="30">
        <f ca="1"/>
        <v>-204.63637739419937</v>
      </c>
      <c r="AS599" s="29">
        <f ca="1"/>
        <v>4.8191811561991926E-2</v>
      </c>
    </row>
    <row r="600" spans="1:52" x14ac:dyDescent="0.25">
      <c r="A600" t="s">
        <v>235</v>
      </c>
      <c r="B600" s="26">
        <v>3421</v>
      </c>
      <c r="C600" s="3">
        <v>3581</v>
      </c>
      <c r="D600" s="26">
        <v>3700</v>
      </c>
      <c r="E600" s="26">
        <v>3497</v>
      </c>
      <c r="F600" s="26">
        <v>3346</v>
      </c>
      <c r="G600" s="26">
        <v>3101</v>
      </c>
      <c r="H600" s="26">
        <v>3019</v>
      </c>
      <c r="I600" s="26">
        <v>3072</v>
      </c>
      <c r="J600" s="26">
        <v>3109</v>
      </c>
      <c r="K600" s="26">
        <v>3050</v>
      </c>
      <c r="L600" s="26">
        <v>2914</v>
      </c>
      <c r="M600" s="26">
        <v>2770</v>
      </c>
      <c r="N600" s="26">
        <v>2675</v>
      </c>
      <c r="O600" s="26">
        <v>2638</v>
      </c>
      <c r="P600" s="26">
        <v>2627</v>
      </c>
      <c r="Q600" s="26">
        <v>2582</v>
      </c>
      <c r="R600" s="26">
        <v>2495</v>
      </c>
      <c r="S600" s="26">
        <v>2393</v>
      </c>
      <c r="T600">
        <v>3818</v>
      </c>
      <c r="U600">
        <v>4005</v>
      </c>
      <c r="V600">
        <v>4133</v>
      </c>
      <c r="W600">
        <v>3823</v>
      </c>
      <c r="X600">
        <v>3580</v>
      </c>
      <c r="Y600">
        <v>3245</v>
      </c>
      <c r="Z600">
        <v>3162</v>
      </c>
      <c r="AA600">
        <v>3219</v>
      </c>
      <c r="AB600">
        <v>3259</v>
      </c>
      <c r="AC600">
        <v>3200</v>
      </c>
      <c r="AD600">
        <v>3058</v>
      </c>
      <c r="AE600">
        <v>2908</v>
      </c>
      <c r="AF600">
        <v>2809</v>
      </c>
      <c r="AG600">
        <v>2771</v>
      </c>
      <c r="AH600">
        <v>2759</v>
      </c>
      <c r="AI600">
        <v>2712</v>
      </c>
      <c r="AJ600">
        <v>2620</v>
      </c>
      <c r="AK600">
        <v>2514</v>
      </c>
      <c r="AM600" s="31">
        <f t="array" aca="1" ref="AM600:AO600" ca="1">TRANSPOSE(MMULT(MINVERSE(MMULT(OFFSET(A$375,0,1,3,AM$376),TRANSPOSE(OFFSET(A$375,0,1,3,AM$376)))),MMULT(OFFSET(A$375,0,1,3,AM$376),TRANSPOSE(OFFSET(A600,0,1,1,AM$376)))))</f>
        <v>-183592.26123046875</v>
      </c>
      <c r="AN600" s="30">
        <f ca="1"/>
        <v>197.52978205680847</v>
      </c>
      <c r="AO600" s="29">
        <f ca="1"/>
        <v>-5.1928074826719239E-2</v>
      </c>
      <c r="AQ600" s="31">
        <f t="array" aca="1" ref="AQ600:AS600" ca="1">TRANSPOSE(MMULT(MINVERSE(MMULT(OFFSET(A$375,0,1+18,3,AM$376),TRANSPOSE(OFFSET(A$375,0,1+18,3,AM$376)))),MMULT(OFFSET(A$375,0,1+18,3,AM$376),TRANSPOSE(OFFSET(A600,0,1+18,1,AM$376)))))</f>
        <v>413486.48376464844</v>
      </c>
      <c r="AR600" s="30">
        <f ca="1"/>
        <v>-380.89792823791504</v>
      </c>
      <c r="AS600" s="29">
        <f ca="1"/>
        <v>8.8191814516903833E-2</v>
      </c>
    </row>
    <row r="601" spans="1:52" x14ac:dyDescent="0.25">
      <c r="A601" t="s">
        <v>236</v>
      </c>
      <c r="B601" s="26">
        <v>1</v>
      </c>
      <c r="C601" s="3">
        <v>1</v>
      </c>
      <c r="D601" s="26">
        <v>1</v>
      </c>
      <c r="E601" s="26">
        <v>1</v>
      </c>
      <c r="F601" s="26">
        <v>1</v>
      </c>
      <c r="G601" s="26">
        <v>1</v>
      </c>
      <c r="H601" s="26">
        <v>1</v>
      </c>
      <c r="I601" s="26">
        <v>1</v>
      </c>
      <c r="J601" s="26">
        <v>1</v>
      </c>
      <c r="K601" s="26">
        <v>1</v>
      </c>
      <c r="L601" s="26">
        <v>1</v>
      </c>
      <c r="M601" s="26">
        <v>1</v>
      </c>
      <c r="N601" s="26">
        <v>1</v>
      </c>
      <c r="O601" s="26">
        <v>1</v>
      </c>
      <c r="P601" s="26">
        <v>1</v>
      </c>
      <c r="Q601" s="26">
        <v>1</v>
      </c>
      <c r="R601" s="26">
        <v>1</v>
      </c>
      <c r="S601" s="26">
        <v>1</v>
      </c>
      <c r="T601">
        <v>1</v>
      </c>
      <c r="U601">
        <v>1</v>
      </c>
      <c r="V601">
        <v>1</v>
      </c>
      <c r="W601">
        <v>1</v>
      </c>
      <c r="X601">
        <v>1</v>
      </c>
      <c r="Y601">
        <v>1</v>
      </c>
      <c r="Z601">
        <v>1</v>
      </c>
      <c r="AA601">
        <v>1</v>
      </c>
      <c r="AB601">
        <v>1</v>
      </c>
      <c r="AC601">
        <v>1</v>
      </c>
      <c r="AD601">
        <v>1</v>
      </c>
      <c r="AE601">
        <v>1</v>
      </c>
      <c r="AF601">
        <v>1</v>
      </c>
      <c r="AG601">
        <v>1</v>
      </c>
      <c r="AH601">
        <v>1</v>
      </c>
      <c r="AI601">
        <v>1</v>
      </c>
      <c r="AJ601">
        <v>1</v>
      </c>
      <c r="AK601">
        <v>1</v>
      </c>
      <c r="AM601" s="31">
        <f t="array" aca="1" ref="AM601:AO601" ca="1">TRANSPOSE(MMULT(MINVERSE(MMULT(OFFSET(A$375,0,1,3,AM$376),TRANSPOSE(OFFSET(A$375,0,1,3,AM$376)))),MMULT(OFFSET(A$375,0,1,3,AM$376),TRANSPOSE(OFFSET(A601,0,1,1,AM$376)))))</f>
        <v>1</v>
      </c>
      <c r="AN601" s="30">
        <f ca="1"/>
        <v>-2.9103830456733704E-11</v>
      </c>
      <c r="AO601" s="29">
        <f ca="1"/>
        <v>1.4210854715202004E-14</v>
      </c>
      <c r="AQ601" s="31">
        <f t="array" aca="1" ref="AQ601:AS601" ca="1">TRANSPOSE(MMULT(MINVERSE(MMULT(OFFSET(A$375,0,1+18,3,AM$376),TRANSPOSE(OFFSET(A$375,0,1+18,3,AM$376)))),MMULT(OFFSET(A$375,0,1+18,3,AM$376),TRANSPOSE(OFFSET(A601,0,1+18,1,AM$376)))))</f>
        <v>1</v>
      </c>
      <c r="AR601" s="30">
        <f ca="1"/>
        <v>-2.9103830456733704E-11</v>
      </c>
      <c r="AS601" s="29">
        <f ca="1"/>
        <v>1.4210854715202004E-14</v>
      </c>
    </row>
    <row r="602" spans="1:52" x14ac:dyDescent="0.25">
      <c r="A602" t="s">
        <v>237</v>
      </c>
      <c r="B602" s="26">
        <v>1821</v>
      </c>
      <c r="C602" s="3">
        <v>1920</v>
      </c>
      <c r="D602" s="26">
        <v>1995</v>
      </c>
      <c r="E602" s="26">
        <v>2035</v>
      </c>
      <c r="F602" s="26">
        <v>2054</v>
      </c>
      <c r="G602" s="26">
        <v>2068</v>
      </c>
      <c r="H602" s="26">
        <v>2056</v>
      </c>
      <c r="I602" s="26">
        <v>2032</v>
      </c>
      <c r="J602" s="26">
        <v>1983</v>
      </c>
      <c r="K602" s="26">
        <v>1922</v>
      </c>
      <c r="L602" s="26">
        <v>1843</v>
      </c>
      <c r="M602" s="26">
        <v>1770</v>
      </c>
      <c r="N602" s="26">
        <v>1692</v>
      </c>
      <c r="O602" s="26">
        <v>1620</v>
      </c>
      <c r="P602" s="26">
        <v>1560</v>
      </c>
      <c r="Q602" s="26">
        <v>1502</v>
      </c>
      <c r="R602" s="26">
        <v>1443</v>
      </c>
      <c r="S602" s="26">
        <v>1387</v>
      </c>
      <c r="T602">
        <v>1892</v>
      </c>
      <c r="U602">
        <v>1998</v>
      </c>
      <c r="V602">
        <v>2076</v>
      </c>
      <c r="W602">
        <v>2118</v>
      </c>
      <c r="X602">
        <v>2135</v>
      </c>
      <c r="Y602">
        <v>2148</v>
      </c>
      <c r="Z602">
        <v>2134</v>
      </c>
      <c r="AA602">
        <v>2108</v>
      </c>
      <c r="AB602">
        <v>2057</v>
      </c>
      <c r="AC602">
        <v>1994</v>
      </c>
      <c r="AD602">
        <v>1912</v>
      </c>
      <c r="AE602">
        <v>1837</v>
      </c>
      <c r="AF602">
        <v>1757</v>
      </c>
      <c r="AG602">
        <v>1684</v>
      </c>
      <c r="AH602">
        <v>1622</v>
      </c>
      <c r="AI602">
        <v>1563</v>
      </c>
      <c r="AJ602">
        <v>1504</v>
      </c>
      <c r="AK602">
        <v>1447</v>
      </c>
      <c r="AM602" s="31">
        <f t="array" aca="1" ref="AM602:AO602" ca="1">TRANSPOSE(MMULT(MINVERSE(MMULT(OFFSET(A$375,0,1,3,AM$376),TRANSPOSE(OFFSET(A$375,0,1,3,AM$376)))),MMULT(OFFSET(A$375,0,1,3,AM$376),TRANSPOSE(OFFSET(A602,0,1,1,AM$376)))))</f>
        <v>-1386307.3651733398</v>
      </c>
      <c r="AN602" s="30">
        <f ca="1"/>
        <v>1360.7220663428307</v>
      </c>
      <c r="AO602" s="29">
        <f ca="1"/>
        <v>-0.33340661498368718</v>
      </c>
      <c r="AQ602" s="31">
        <f t="array" aca="1" ref="AQ602:AS602" ca="1">TRANSPOSE(MMULT(MINVERSE(MMULT(OFFSET(A$375,0,1+18,3,AM$376),TRANSPOSE(OFFSET(A$375,0,1+18,3,AM$376)))),MMULT(OFFSET(A$375,0,1+18,3,AM$376),TRANSPOSE(OFFSET(A602,0,1+18,1,AM$376)))))</f>
        <v>-1432426.2622680664</v>
      </c>
      <c r="AR602" s="30">
        <f ca="1"/>
        <v>1406.1120793223381</v>
      </c>
      <c r="AS602" s="29">
        <f ca="1"/>
        <v>-0.34455546684330329</v>
      </c>
    </row>
    <row r="603" spans="1:52" x14ac:dyDescent="0.25">
      <c r="A603" t="s">
        <v>238</v>
      </c>
      <c r="B603" s="26">
        <v>1270</v>
      </c>
      <c r="C603" s="3">
        <v>1346</v>
      </c>
      <c r="D603" s="26">
        <v>1443</v>
      </c>
      <c r="E603" s="26">
        <v>1619</v>
      </c>
      <c r="F603" s="26">
        <v>1796</v>
      </c>
      <c r="G603" s="26">
        <v>1962</v>
      </c>
      <c r="H603" s="26">
        <v>2112</v>
      </c>
      <c r="I603" s="26">
        <v>2257</v>
      </c>
      <c r="J603" s="26">
        <v>2395</v>
      </c>
      <c r="K603" s="26">
        <v>2534</v>
      </c>
      <c r="L603" s="26">
        <v>2668</v>
      </c>
      <c r="M603" s="26">
        <v>2799</v>
      </c>
      <c r="N603" s="26">
        <v>2907</v>
      </c>
      <c r="O603" s="26">
        <v>3003</v>
      </c>
      <c r="P603" s="26">
        <v>3088</v>
      </c>
      <c r="Q603" s="26">
        <v>3165</v>
      </c>
      <c r="R603" s="26">
        <v>3218</v>
      </c>
      <c r="S603" s="26">
        <v>3256</v>
      </c>
      <c r="T603">
        <v>1292</v>
      </c>
      <c r="U603">
        <v>1371</v>
      </c>
      <c r="V603">
        <v>1471</v>
      </c>
      <c r="W603">
        <v>1649</v>
      </c>
      <c r="X603">
        <v>1829</v>
      </c>
      <c r="Y603">
        <v>1997</v>
      </c>
      <c r="Z603">
        <v>2149</v>
      </c>
      <c r="AA603">
        <v>2296</v>
      </c>
      <c r="AB603">
        <v>2436</v>
      </c>
      <c r="AC603">
        <v>2578</v>
      </c>
      <c r="AD603">
        <v>2717</v>
      </c>
      <c r="AE603">
        <v>2852</v>
      </c>
      <c r="AF603">
        <v>2965</v>
      </c>
      <c r="AG603">
        <v>3067</v>
      </c>
      <c r="AH603">
        <v>3157</v>
      </c>
      <c r="AI603">
        <v>3240</v>
      </c>
      <c r="AJ603">
        <v>3297</v>
      </c>
      <c r="AK603">
        <v>3339</v>
      </c>
      <c r="AM603" s="31">
        <f t="array" aca="1" ref="AM603:AO603" ca="1">TRANSPOSE(MMULT(MINVERSE(MMULT(OFFSET(A$375,0,1,3,AM$376),TRANSPOSE(OFFSET(A$375,0,1,3,AM$376)))),MMULT(OFFSET(A$375,0,1,3,AM$376),TRANSPOSE(OFFSET(A603,0,1,1,AM$376)))))</f>
        <v>-172064.36456298828</v>
      </c>
      <c r="AN603" s="30">
        <f ca="1"/>
        <v>141.50820231437683</v>
      </c>
      <c r="AO603" s="29">
        <f ca="1"/>
        <v>-2.7552450119401328E-2</v>
      </c>
      <c r="AQ603" s="31">
        <f t="array" aca="1" ref="AQ603:AS603" ca="1">TRANSPOSE(MMULT(MINVERSE(MMULT(OFFSET(A$375,0,1+18,3,AM$376),TRANSPOSE(OFFSET(A$375,0,1+18,3,AM$376)))),MMULT(OFFSET(A$375,0,1+18,3,AM$376),TRANSPOSE(OFFSET(A603,0,1+18,1,AM$376)))))</f>
        <v>-157948.39361572266</v>
      </c>
      <c r="AR603" s="30">
        <f ca="1"/>
        <v>127.18712252378464</v>
      </c>
      <c r="AS603" s="29">
        <f ca="1"/>
        <v>-2.3916086254757829E-2</v>
      </c>
    </row>
    <row r="604" spans="1:52" x14ac:dyDescent="0.25">
      <c r="A604" t="s">
        <v>239</v>
      </c>
      <c r="B604" s="26">
        <v>1227</v>
      </c>
      <c r="C604" s="3">
        <v>1101</v>
      </c>
      <c r="D604" s="26">
        <v>1029</v>
      </c>
      <c r="E604" s="26">
        <v>1011</v>
      </c>
      <c r="F604" s="26">
        <v>1047</v>
      </c>
      <c r="G604" s="26">
        <v>1109</v>
      </c>
      <c r="H604" s="26">
        <v>1154</v>
      </c>
      <c r="I604" s="26">
        <v>1162</v>
      </c>
      <c r="J604" s="26">
        <v>1140</v>
      </c>
      <c r="K604" s="26">
        <v>1108</v>
      </c>
      <c r="L604" s="26">
        <v>1087</v>
      </c>
      <c r="M604" s="26">
        <v>1082</v>
      </c>
      <c r="N604" s="26">
        <v>1073</v>
      </c>
      <c r="O604" s="26">
        <v>1053</v>
      </c>
      <c r="P604" s="26">
        <v>1024</v>
      </c>
      <c r="Q604" s="26">
        <v>990</v>
      </c>
      <c r="R604" s="26">
        <v>961</v>
      </c>
      <c r="S604" s="26">
        <v>940</v>
      </c>
      <c r="T604">
        <v>1235</v>
      </c>
      <c r="U604">
        <v>1110</v>
      </c>
      <c r="V604">
        <v>1038</v>
      </c>
      <c r="W604">
        <v>1022</v>
      </c>
      <c r="X604">
        <v>1058</v>
      </c>
      <c r="Y604">
        <v>1120</v>
      </c>
      <c r="Z604">
        <v>1166</v>
      </c>
      <c r="AA604">
        <v>1174</v>
      </c>
      <c r="AB604">
        <v>1152</v>
      </c>
      <c r="AC604">
        <v>1119</v>
      </c>
      <c r="AD604">
        <v>1098</v>
      </c>
      <c r="AE604">
        <v>1092</v>
      </c>
      <c r="AF604">
        <v>1084</v>
      </c>
      <c r="AG604">
        <v>1064</v>
      </c>
      <c r="AH604">
        <v>1035</v>
      </c>
      <c r="AI604">
        <v>1002</v>
      </c>
      <c r="AJ604">
        <v>973</v>
      </c>
      <c r="AK604">
        <v>952</v>
      </c>
      <c r="AM604" s="31">
        <f t="array" aca="1" ref="AM604:AO604" ca="1">TRANSPOSE(MMULT(MINVERSE(MMULT(OFFSET(A$375,0,1,3,AM$376),TRANSPOSE(OFFSET(A$375,0,1,3,AM$376)))),MMULT(OFFSET(A$375,0,1,3,AM$376),TRANSPOSE(OFFSET(A604,0,1,1,AM$376)))))</f>
        <v>60248.370452880859</v>
      </c>
      <c r="AN604" s="30">
        <f ca="1"/>
        <v>-57.566936880350113</v>
      </c>
      <c r="AO604" s="29">
        <f ca="1"/>
        <v>1.4005994955368806E-2</v>
      </c>
      <c r="AQ604" s="31">
        <f t="array" aca="1" ref="AQ604:AS604" ca="1">TRANSPOSE(MMULT(MINVERSE(MMULT(OFFSET(A$375,0,1+18,3,AM$376),TRANSPOSE(OFFSET(A$375,0,1+18,3,AM$376)))),MMULT(OFFSET(A$375,0,1+18,3,AM$376),TRANSPOSE(OFFSET(A604,0,1+18,1,AM$376)))))</f>
        <v>48485.585510253906</v>
      </c>
      <c r="AR604" s="30">
        <f ca="1"/>
        <v>-46.089014053344727</v>
      </c>
      <c r="AS604" s="29">
        <f ca="1"/>
        <v>1.1208791962417308E-2</v>
      </c>
    </row>
    <row r="605" spans="1:52" x14ac:dyDescent="0.25">
      <c r="A605" s="1" t="s">
        <v>260</v>
      </c>
    </row>
    <row r="606" spans="1:52" x14ac:dyDescent="0.25">
      <c r="A606" s="16" t="s">
        <v>264</v>
      </c>
    </row>
    <row r="607" spans="1:52" x14ac:dyDescent="0.25">
      <c r="B607" t="s">
        <v>261</v>
      </c>
      <c r="C607" t="s">
        <v>262</v>
      </c>
      <c r="D607" t="s">
        <v>263</v>
      </c>
      <c r="E607" t="s">
        <v>275</v>
      </c>
      <c r="F607">
        <v>0</v>
      </c>
      <c r="G607">
        <v>25</v>
      </c>
      <c r="H607">
        <v>50</v>
      </c>
      <c r="I607">
        <v>75</v>
      </c>
      <c r="J607">
        <v>100</v>
      </c>
      <c r="K607">
        <v>125</v>
      </c>
      <c r="L607">
        <v>150</v>
      </c>
      <c r="M607">
        <v>175</v>
      </c>
      <c r="N607">
        <v>200</v>
      </c>
      <c r="O607">
        <v>225</v>
      </c>
      <c r="P607">
        <v>250</v>
      </c>
      <c r="Q607">
        <v>275</v>
      </c>
      <c r="R607">
        <v>300</v>
      </c>
      <c r="S607">
        <v>325</v>
      </c>
      <c r="T607">
        <v>350</v>
      </c>
      <c r="U607">
        <v>375</v>
      </c>
      <c r="V607">
        <v>400</v>
      </c>
      <c r="W607">
        <v>425</v>
      </c>
      <c r="X607">
        <v>450</v>
      </c>
      <c r="Y607">
        <v>475</v>
      </c>
      <c r="Z607">
        <v>500</v>
      </c>
      <c r="AA607">
        <v>525</v>
      </c>
      <c r="AB607">
        <v>550</v>
      </c>
      <c r="AC607">
        <v>575</v>
      </c>
      <c r="AD607">
        <v>600</v>
      </c>
      <c r="AE607">
        <v>625</v>
      </c>
      <c r="AF607">
        <v>650</v>
      </c>
      <c r="AG607">
        <v>675</v>
      </c>
      <c r="AH607">
        <v>700</v>
      </c>
      <c r="AI607">
        <v>725</v>
      </c>
      <c r="AJ607">
        <v>750</v>
      </c>
      <c r="AK607">
        <v>775</v>
      </c>
      <c r="AL607">
        <v>800</v>
      </c>
      <c r="AM607">
        <v>825</v>
      </c>
      <c r="AN607">
        <v>850</v>
      </c>
      <c r="AO607">
        <v>875</v>
      </c>
      <c r="AP607">
        <v>900</v>
      </c>
      <c r="AQ607">
        <v>925</v>
      </c>
      <c r="AR607">
        <v>950</v>
      </c>
      <c r="AS607">
        <v>975</v>
      </c>
      <c r="AT607">
        <v>1000</v>
      </c>
      <c r="AV607" t="s">
        <v>267</v>
      </c>
      <c r="AX607" t="s">
        <v>307</v>
      </c>
      <c r="AZ607" t="s">
        <v>320</v>
      </c>
    </row>
    <row r="608" spans="1:52" x14ac:dyDescent="0.25">
      <c r="A608" s="9" t="str">
        <f t="shared" ref="A608:A671" si="6">A146</f>
        <v>Afghanistan</v>
      </c>
      <c r="B608" s="13">
        <f t="shared" ref="B608:B671" si="7">1-MIN(SUMPRODUCT((C$141:U$141=N$55)*(C$142:U$142=N$56)*(C$143:U$143=N$57)*(C$144:U$144=N$54)*(C146:U146)),99.99)/100</f>
        <v>0.66977299999999995</v>
      </c>
      <c r="C608" s="12">
        <f>NORMINV(B608,0,1)</f>
        <v>0.43928643772211312</v>
      </c>
      <c r="D608" s="10">
        <f>IF(C54="BPL",F49,F48)</f>
        <v>400</v>
      </c>
      <c r="E608" s="15">
        <f t="shared" ref="E608:E671" si="8">D$608+(B$37+B$38*D$608)*-C608</f>
        <v>356.07135622778867</v>
      </c>
      <c r="F608" s="11">
        <f t="shared" ref="F608:O617" si="9">_xlfn.NORM.DIST(F$607,$E608,$B$37+$B$38*$E608,FALSE)</f>
        <v>7.0431907743061748E-6</v>
      </c>
      <c r="G608" s="11">
        <f t="shared" si="9"/>
        <v>1.6626365076672811E-5</v>
      </c>
      <c r="H608" s="11">
        <f t="shared" si="9"/>
        <v>3.6870732664675231E-5</v>
      </c>
      <c r="I608" s="11">
        <f t="shared" si="9"/>
        <v>7.6810893626141284E-5</v>
      </c>
      <c r="J608" s="11">
        <f t="shared" si="9"/>
        <v>1.5032127917593267E-4</v>
      </c>
      <c r="K608" s="11">
        <f t="shared" si="9"/>
        <v>2.7635969371133116E-4</v>
      </c>
      <c r="L608" s="11">
        <f t="shared" si="9"/>
        <v>4.7729351920811032E-4</v>
      </c>
      <c r="M608" s="11">
        <f t="shared" si="9"/>
        <v>7.7437793030215825E-4</v>
      </c>
      <c r="N608" s="11">
        <f t="shared" si="9"/>
        <v>1.1802581055198713E-3</v>
      </c>
      <c r="O608" s="11">
        <f t="shared" si="9"/>
        <v>1.6898867901593308E-3</v>
      </c>
      <c r="P608" s="11">
        <f t="shared" ref="P608:Y617" si="10">_xlfn.NORM.DIST(P$607,$E608,$B$37+$B$38*$E608,FALSE)</f>
        <v>2.2729758706848085E-3</v>
      </c>
      <c r="Q608" s="11">
        <f t="shared" si="10"/>
        <v>2.8720277682751623E-3</v>
      </c>
      <c r="R608" s="11">
        <f t="shared" si="10"/>
        <v>3.4090944891502876E-3</v>
      </c>
      <c r="S608" s="11">
        <f t="shared" si="10"/>
        <v>3.8014215956743399E-3</v>
      </c>
      <c r="T608" s="11">
        <f t="shared" si="10"/>
        <v>3.9820767968962237E-3</v>
      </c>
      <c r="U608" s="11">
        <f t="shared" si="10"/>
        <v>3.9185899483418106E-3</v>
      </c>
      <c r="V608" s="11">
        <f t="shared" si="10"/>
        <v>3.6224850658883047E-3</v>
      </c>
      <c r="W608" s="11">
        <f t="shared" si="10"/>
        <v>3.1458642798927643E-3</v>
      </c>
      <c r="X608" s="11">
        <f t="shared" si="10"/>
        <v>2.5664331454111015E-3</v>
      </c>
      <c r="Y608" s="11">
        <f t="shared" si="10"/>
        <v>1.9668739289935072E-3</v>
      </c>
      <c r="Z608" s="11">
        <f t="shared" ref="Z608:AI617" si="11">_xlfn.NORM.DIST(Z$607,$E608,$B$37+$B$38*$E608,FALSE)</f>
        <v>1.4160535819049674E-3</v>
      </c>
      <c r="AA608" s="11">
        <f t="shared" si="11"/>
        <v>9.5772195830922237E-4</v>
      </c>
      <c r="AB608" s="11">
        <f t="shared" si="11"/>
        <v>6.084932959353191E-4</v>
      </c>
      <c r="AC608" s="11">
        <f t="shared" si="11"/>
        <v>3.6318570431071817E-4</v>
      </c>
      <c r="AD608" s="11">
        <f t="shared" si="11"/>
        <v>2.0363774920189006E-4</v>
      </c>
      <c r="AE608" s="11">
        <f t="shared" si="11"/>
        <v>1.0726163821151074E-4</v>
      </c>
      <c r="AF608" s="11">
        <f t="shared" si="11"/>
        <v>5.3074652343627244E-5</v>
      </c>
      <c r="AG608" s="11">
        <f t="shared" si="11"/>
        <v>2.4670984779720595E-5</v>
      </c>
      <c r="AH608" s="11">
        <f t="shared" si="11"/>
        <v>1.0773142576317778E-5</v>
      </c>
      <c r="AI608" s="11">
        <f t="shared" si="11"/>
        <v>4.4193146565641849E-6</v>
      </c>
      <c r="AJ608" s="11">
        <f t="shared" ref="AJ608:AT617" si="12">_xlfn.NORM.DIST(AJ$607,$E608,$B$37+$B$38*$E608,FALSE)</f>
        <v>1.7030368156480375E-6</v>
      </c>
      <c r="AK608" s="11">
        <f t="shared" si="12"/>
        <v>6.1652365340594677E-7</v>
      </c>
      <c r="AL608" s="11">
        <f t="shared" si="12"/>
        <v>2.096679480797753E-7</v>
      </c>
      <c r="AM608" s="11">
        <f t="shared" si="12"/>
        <v>6.6983978923436893E-8</v>
      </c>
      <c r="AN608" s="11">
        <f t="shared" si="12"/>
        <v>2.0103257383607299E-8</v>
      </c>
      <c r="AO608" s="11">
        <f t="shared" si="12"/>
        <v>5.667852234682903E-9</v>
      </c>
      <c r="AP608" s="11">
        <f t="shared" si="12"/>
        <v>1.5011607496591307E-9</v>
      </c>
      <c r="AQ608" s="11">
        <f t="shared" si="12"/>
        <v>3.7350160864500194E-10</v>
      </c>
      <c r="AR608" s="11">
        <f t="shared" si="12"/>
        <v>8.7300020885245147E-11</v>
      </c>
      <c r="AS608" s="11">
        <f t="shared" si="12"/>
        <v>1.9168706750938322E-11</v>
      </c>
      <c r="AT608" s="11">
        <f t="shared" si="12"/>
        <v>3.953919965805861E-12</v>
      </c>
      <c r="AV608" s="11">
        <f>SUM(F608:AT608)</f>
        <v>3.9995607380247392E-2</v>
      </c>
      <c r="AX608" s="15">
        <f t="shared" ref="AX608:AX671" ca="1" si="13">(B$12+B$13*E608)*C1070</f>
        <v>65.67821162318802</v>
      </c>
      <c r="AZ608" s="14">
        <f ca="1">B608*C1070</f>
        <v>698.48340647995701</v>
      </c>
    </row>
    <row r="609" spans="1:52" x14ac:dyDescent="0.25">
      <c r="A609" s="9" t="str">
        <f t="shared" si="6"/>
        <v>Albania</v>
      </c>
      <c r="B609" s="13">
        <f t="shared" si="7"/>
        <v>0.25001720000000005</v>
      </c>
      <c r="C609" s="12">
        <f t="shared" ref="C609:C672" si="14">NORMINV(B609,0,1)</f>
        <v>-0.67443562510464905</v>
      </c>
      <c r="E609" s="15">
        <f t="shared" si="8"/>
        <v>467.44356251046491</v>
      </c>
      <c r="F609" s="11">
        <f t="shared" si="9"/>
        <v>7.1807067986300193E-8</v>
      </c>
      <c r="G609" s="11">
        <f t="shared" si="9"/>
        <v>2.2393186184894173E-7</v>
      </c>
      <c r="H609" s="11">
        <f t="shared" si="9"/>
        <v>6.5602619771131392E-7</v>
      </c>
      <c r="I609" s="11">
        <f t="shared" si="9"/>
        <v>1.8054400389700815E-6</v>
      </c>
      <c r="J609" s="11">
        <f t="shared" si="9"/>
        <v>4.6676851205421456E-6</v>
      </c>
      <c r="K609" s="11">
        <f t="shared" si="9"/>
        <v>1.1336438271157242E-5</v>
      </c>
      <c r="L609" s="11">
        <f t="shared" si="9"/>
        <v>2.5864750826823802E-5</v>
      </c>
      <c r="M609" s="11">
        <f t="shared" si="9"/>
        <v>5.5436597263715518E-5</v>
      </c>
      <c r="N609" s="11">
        <f t="shared" si="9"/>
        <v>1.1161984786168364E-4</v>
      </c>
      <c r="O609" s="11">
        <f t="shared" si="9"/>
        <v>2.1112656518209981E-4</v>
      </c>
      <c r="P609" s="11">
        <f t="shared" si="10"/>
        <v>3.7514652947250911E-4</v>
      </c>
      <c r="Q609" s="11">
        <f t="shared" si="10"/>
        <v>6.262036271445342E-4</v>
      </c>
      <c r="R609" s="11">
        <f t="shared" si="10"/>
        <v>9.8194422310741883E-4</v>
      </c>
      <c r="S609" s="11">
        <f t="shared" si="10"/>
        <v>1.446487400058693E-3</v>
      </c>
      <c r="T609" s="11">
        <f t="shared" si="10"/>
        <v>2.00170044341138E-3</v>
      </c>
      <c r="U609" s="11">
        <f t="shared" si="10"/>
        <v>2.6021966333300028E-3</v>
      </c>
      <c r="V609" s="11">
        <f t="shared" si="10"/>
        <v>3.1778817344233173E-3</v>
      </c>
      <c r="W609" s="11">
        <f t="shared" si="10"/>
        <v>3.645792488725326E-3</v>
      </c>
      <c r="X609" s="11">
        <f t="shared" si="10"/>
        <v>3.9291875182007954E-3</v>
      </c>
      <c r="Y609" s="11">
        <f t="shared" si="10"/>
        <v>3.9780492956055739E-3</v>
      </c>
      <c r="Z609" s="11">
        <f t="shared" si="11"/>
        <v>3.7835036758098817E-3</v>
      </c>
      <c r="AA609" s="11">
        <f t="shared" si="11"/>
        <v>3.3804518532891416E-3</v>
      </c>
      <c r="AB609" s="11">
        <f t="shared" si="11"/>
        <v>2.8373436819864981E-3</v>
      </c>
      <c r="AC609" s="11">
        <f t="shared" si="11"/>
        <v>2.2372047284436739E-3</v>
      </c>
      <c r="AD609" s="11">
        <f t="shared" si="11"/>
        <v>1.6571281993424812E-3</v>
      </c>
      <c r="AE609" s="11">
        <f t="shared" si="11"/>
        <v>1.1530896708932773E-3</v>
      </c>
      <c r="AF609" s="11">
        <f t="shared" si="11"/>
        <v>7.5374882964317441E-4</v>
      </c>
      <c r="AG609" s="11">
        <f t="shared" si="11"/>
        <v>4.628569770955717E-4</v>
      </c>
      <c r="AH609" s="11">
        <f t="shared" si="11"/>
        <v>2.6700756941846972E-4</v>
      </c>
      <c r="AI609" s="11">
        <f t="shared" si="11"/>
        <v>1.4469613374275644E-4</v>
      </c>
      <c r="AJ609" s="11">
        <f t="shared" si="12"/>
        <v>7.3662571472445538E-5</v>
      </c>
      <c r="AK609" s="11">
        <f t="shared" si="12"/>
        <v>3.5228440555864659E-5</v>
      </c>
      <c r="AL609" s="11">
        <f t="shared" si="12"/>
        <v>1.582692546503684E-5</v>
      </c>
      <c r="AM609" s="11">
        <f t="shared" si="12"/>
        <v>6.6796897326456875E-6</v>
      </c>
      <c r="AN609" s="11">
        <f t="shared" si="12"/>
        <v>2.6483331591172669E-6</v>
      </c>
      <c r="AO609" s="11">
        <f t="shared" si="12"/>
        <v>9.8638291465975529E-7</v>
      </c>
      <c r="AP609" s="11">
        <f t="shared" si="12"/>
        <v>3.4512391866343769E-7</v>
      </c>
      <c r="AQ609" s="11">
        <f t="shared" si="12"/>
        <v>1.134386818988478E-7</v>
      </c>
      <c r="AR609" s="11">
        <f t="shared" si="12"/>
        <v>3.5027075551965176E-8</v>
      </c>
      <c r="AS609" s="11">
        <f t="shared" si="12"/>
        <v>1.0160221630116196E-8</v>
      </c>
      <c r="AT609" s="11">
        <f t="shared" si="12"/>
        <v>2.7685927598571655E-9</v>
      </c>
      <c r="AV609" s="11">
        <f t="shared" ref="AV609:AV672" si="15">SUM(F609:AT609)</f>
        <v>3.9999969164627294E-2</v>
      </c>
      <c r="AX609" s="15">
        <f t="shared" ca="1" si="13"/>
        <v>1.7883713270141128</v>
      </c>
      <c r="AZ609" s="14">
        <f t="shared" ref="AZ609:AZ672" ca="1" si="16">B609*C1071</f>
        <v>8.8791816938425931</v>
      </c>
    </row>
    <row r="610" spans="1:52" x14ac:dyDescent="0.25">
      <c r="A610" s="9" t="str">
        <f t="shared" si="6"/>
        <v>Algeria</v>
      </c>
      <c r="B610" s="13">
        <f t="shared" si="7"/>
        <v>0.51015319999999997</v>
      </c>
      <c r="C610" s="12">
        <f t="shared" si="14"/>
        <v>2.5453046255681528E-2</v>
      </c>
      <c r="E610" s="15">
        <f t="shared" si="8"/>
        <v>397.45469537443182</v>
      </c>
      <c r="F610" s="11">
        <f t="shared" si="9"/>
        <v>1.481255583006317E-6</v>
      </c>
      <c r="G610" s="11">
        <f t="shared" si="9"/>
        <v>3.877834322302601E-6</v>
      </c>
      <c r="H610" s="11">
        <f t="shared" si="9"/>
        <v>9.5368531436121948E-6</v>
      </c>
      <c r="I610" s="11">
        <f t="shared" si="9"/>
        <v>2.2033197875704904E-5</v>
      </c>
      <c r="J610" s="11">
        <f t="shared" si="9"/>
        <v>4.781966940840538E-5</v>
      </c>
      <c r="K610" s="11">
        <f t="shared" si="9"/>
        <v>9.7497212435775695E-5</v>
      </c>
      <c r="L610" s="11">
        <f t="shared" si="9"/>
        <v>1.8673873961627181E-4</v>
      </c>
      <c r="M610" s="11">
        <f t="shared" si="9"/>
        <v>3.3599533101062544E-4</v>
      </c>
      <c r="N610" s="11">
        <f t="shared" si="9"/>
        <v>5.6792195294955736E-4</v>
      </c>
      <c r="O610" s="11">
        <f t="shared" si="9"/>
        <v>9.0178013802875165E-4</v>
      </c>
      <c r="P610" s="11">
        <f t="shared" si="10"/>
        <v>1.3451455198401562E-3</v>
      </c>
      <c r="Q610" s="11">
        <f t="shared" si="10"/>
        <v>1.8849267087175531E-3</v>
      </c>
      <c r="R610" s="11">
        <f t="shared" si="10"/>
        <v>2.4812827820197307E-3</v>
      </c>
      <c r="S610" s="11">
        <f t="shared" si="10"/>
        <v>3.0684189093687008E-3</v>
      </c>
      <c r="T610" s="11">
        <f t="shared" si="10"/>
        <v>3.5645904059909404E-3</v>
      </c>
      <c r="U610" s="11">
        <f t="shared" si="10"/>
        <v>3.8901040003110612E-3</v>
      </c>
      <c r="V610" s="11">
        <f t="shared" si="10"/>
        <v>3.9881307244273318E-3</v>
      </c>
      <c r="W610" s="11">
        <f t="shared" si="10"/>
        <v>3.8409101987764344E-3</v>
      </c>
      <c r="X610" s="11">
        <f t="shared" si="10"/>
        <v>3.4750056603032905E-3</v>
      </c>
      <c r="Y610" s="11">
        <f t="shared" si="10"/>
        <v>2.9534761906052013E-3</v>
      </c>
      <c r="Z610" s="11">
        <f t="shared" si="11"/>
        <v>2.3581315391260219E-3</v>
      </c>
      <c r="AA610" s="11">
        <f t="shared" si="11"/>
        <v>1.7687203573753896E-3</v>
      </c>
      <c r="AB610" s="11">
        <f t="shared" si="11"/>
        <v>1.2462550091001945E-3</v>
      </c>
      <c r="AC610" s="11">
        <f t="shared" si="11"/>
        <v>8.2491890047012273E-4</v>
      </c>
      <c r="AD610" s="11">
        <f t="shared" si="11"/>
        <v>5.1294663656944843E-4</v>
      </c>
      <c r="AE610" s="11">
        <f t="shared" si="11"/>
        <v>2.9963304898237441E-4</v>
      </c>
      <c r="AF610" s="11">
        <f t="shared" si="11"/>
        <v>1.6442347992470999E-4</v>
      </c>
      <c r="AG610" s="11">
        <f t="shared" si="11"/>
        <v>8.4760703458913782E-5</v>
      </c>
      <c r="AH610" s="11">
        <f t="shared" si="11"/>
        <v>4.1047041851647909E-5</v>
      </c>
      <c r="AI610" s="11">
        <f t="shared" si="11"/>
        <v>1.8673501926188145E-5</v>
      </c>
      <c r="AJ610" s="11">
        <f t="shared" si="12"/>
        <v>7.9804296278965707E-6</v>
      </c>
      <c r="AK610" s="11">
        <f t="shared" si="12"/>
        <v>3.203932579977831E-6</v>
      </c>
      <c r="AL610" s="11">
        <f t="shared" si="12"/>
        <v>1.208362001778575E-6</v>
      </c>
      <c r="AM610" s="11">
        <f t="shared" si="12"/>
        <v>4.2812180336039322E-7</v>
      </c>
      <c r="AN610" s="11">
        <f t="shared" si="12"/>
        <v>1.4249322871941823E-7</v>
      </c>
      <c r="AO610" s="11">
        <f t="shared" si="12"/>
        <v>4.4553076967173705E-8</v>
      </c>
      <c r="AP610" s="11">
        <f t="shared" si="12"/>
        <v>1.3086327170392942E-8</v>
      </c>
      <c r="AQ610" s="11">
        <f t="shared" si="12"/>
        <v>3.6108915049250551E-9</v>
      </c>
      <c r="AR610" s="11">
        <f t="shared" si="12"/>
        <v>9.3598243806236749E-10</v>
      </c>
      <c r="AS610" s="11">
        <f t="shared" si="12"/>
        <v>2.2791743860250779E-10</v>
      </c>
      <c r="AT610" s="11">
        <f t="shared" si="12"/>
        <v>5.2136756049938769E-11</v>
      </c>
      <c r="AV610" s="11">
        <f t="shared" si="15"/>
        <v>3.9999209309093411E-2</v>
      </c>
      <c r="AX610" s="15">
        <f t="shared" ca="1" si="13"/>
        <v>51.555825225682554</v>
      </c>
      <c r="AZ610" s="14">
        <f t="shared" ca="1" si="16"/>
        <v>451.2276644806235</v>
      </c>
    </row>
    <row r="611" spans="1:52" x14ac:dyDescent="0.25">
      <c r="A611" s="9" t="str">
        <f t="shared" si="6"/>
        <v>American Samoa</v>
      </c>
      <c r="B611" s="13">
        <f t="shared" si="7"/>
        <v>5.3662499999999946E-2</v>
      </c>
      <c r="C611" s="12">
        <f t="shared" si="14"/>
        <v>-1.6103338190366996</v>
      </c>
      <c r="E611" s="15">
        <f t="shared" si="8"/>
        <v>561.03338190366992</v>
      </c>
      <c r="F611" s="11">
        <f t="shared" si="9"/>
        <v>5.8346800436050569E-10</v>
      </c>
      <c r="G611" s="11">
        <f t="shared" si="9"/>
        <v>2.2992150728153795E-9</v>
      </c>
      <c r="H611" s="11">
        <f t="shared" si="9"/>
        <v>8.5113557865027585E-9</v>
      </c>
      <c r="I611" s="11">
        <f t="shared" si="9"/>
        <v>2.9598826092834474E-8</v>
      </c>
      <c r="J611" s="11">
        <f t="shared" si="9"/>
        <v>9.6695624793147193E-8</v>
      </c>
      <c r="K611" s="11">
        <f t="shared" si="9"/>
        <v>2.9675343565674829E-7</v>
      </c>
      <c r="L611" s="11">
        <f t="shared" si="9"/>
        <v>8.5554189696797712E-7</v>
      </c>
      <c r="M611" s="11">
        <f t="shared" si="9"/>
        <v>2.3170926728680261E-6</v>
      </c>
      <c r="N611" s="11">
        <f t="shared" si="9"/>
        <v>5.8952485522465178E-6</v>
      </c>
      <c r="O611" s="11">
        <f t="shared" si="9"/>
        <v>1.4090208888335132E-5</v>
      </c>
      <c r="P611" s="11">
        <f t="shared" si="10"/>
        <v>3.1636566074106474E-5</v>
      </c>
      <c r="Q611" s="11">
        <f t="shared" si="10"/>
        <v>6.6729495102274748E-5</v>
      </c>
      <c r="R611" s="11">
        <f t="shared" si="10"/>
        <v>1.3222176031775862E-4</v>
      </c>
      <c r="S611" s="11">
        <f t="shared" si="10"/>
        <v>2.4611870744392351E-4</v>
      </c>
      <c r="T611" s="11">
        <f t="shared" si="10"/>
        <v>4.3037091284607712E-4</v>
      </c>
      <c r="U611" s="11">
        <f t="shared" si="10"/>
        <v>7.0696480199681079E-4</v>
      </c>
      <c r="V611" s="11">
        <f t="shared" si="10"/>
        <v>1.0909611049851465E-3</v>
      </c>
      <c r="W611" s="11">
        <f t="shared" si="10"/>
        <v>1.5815296477384683E-3</v>
      </c>
      <c r="X611" s="11">
        <f t="shared" si="10"/>
        <v>2.1537832887918392E-3</v>
      </c>
      <c r="Y611" s="11">
        <f t="shared" si="10"/>
        <v>2.7553911746659794E-3</v>
      </c>
      <c r="Z611" s="11">
        <f t="shared" si="11"/>
        <v>3.3114722348993372E-3</v>
      </c>
      <c r="AA611" s="11">
        <f t="shared" si="11"/>
        <v>3.7386565259002491E-3</v>
      </c>
      <c r="AB611" s="11">
        <f t="shared" si="11"/>
        <v>3.9652138338184756E-3</v>
      </c>
      <c r="AC611" s="11">
        <f t="shared" si="11"/>
        <v>3.9507018186450702E-3</v>
      </c>
      <c r="AD611" s="11">
        <f t="shared" si="11"/>
        <v>3.6977580127621405E-3</v>
      </c>
      <c r="AE611" s="11">
        <f t="shared" si="11"/>
        <v>3.2513170104959753E-3</v>
      </c>
      <c r="AF611" s="11">
        <f t="shared" si="11"/>
        <v>2.6855716303597669E-3</v>
      </c>
      <c r="AG611" s="11">
        <f t="shared" si="11"/>
        <v>2.0838706582250732E-3</v>
      </c>
      <c r="AH611" s="11">
        <f t="shared" si="11"/>
        <v>1.5190125909204082E-3</v>
      </c>
      <c r="AI611" s="11">
        <f t="shared" si="11"/>
        <v>1.0401801999139915E-3</v>
      </c>
      <c r="AJ611" s="11">
        <f t="shared" si="12"/>
        <v>6.6913290396513562E-4</v>
      </c>
      <c r="AK611" s="11">
        <f t="shared" si="12"/>
        <v>4.0436428037810977E-4</v>
      </c>
      <c r="AL611" s="11">
        <f t="shared" si="12"/>
        <v>2.2955659732884286E-4</v>
      </c>
      <c r="AM611" s="11">
        <f t="shared" si="12"/>
        <v>1.2242309847568724E-4</v>
      </c>
      <c r="AN611" s="11">
        <f t="shared" si="12"/>
        <v>6.1332907137400138E-5</v>
      </c>
      <c r="AO611" s="11">
        <f t="shared" si="12"/>
        <v>2.8865582683900356E-5</v>
      </c>
      <c r="AP611" s="11">
        <f t="shared" si="12"/>
        <v>1.2762145795735423E-5</v>
      </c>
      <c r="AQ611" s="11">
        <f t="shared" si="12"/>
        <v>5.3005833701874316E-6</v>
      </c>
      <c r="AR611" s="11">
        <f t="shared" si="12"/>
        <v>2.0681414197636012E-6</v>
      </c>
      <c r="AS611" s="11">
        <f t="shared" si="12"/>
        <v>7.580422120771988E-7</v>
      </c>
      <c r="AT611" s="11">
        <f t="shared" si="12"/>
        <v>2.610136037487645E-7</v>
      </c>
      <c r="AV611" s="11">
        <f t="shared" si="15"/>
        <v>3.9999879806209282E-2</v>
      </c>
      <c r="AX611" s="15">
        <f t="shared" ca="1" si="13"/>
        <v>4.525333590783847E-2</v>
      </c>
      <c r="AZ611" s="14">
        <f t="shared" ca="1" si="16"/>
        <v>6.109269501274095E-2</v>
      </c>
    </row>
    <row r="612" spans="1:52" x14ac:dyDescent="0.25">
      <c r="A612" s="9" t="str">
        <f t="shared" si="6"/>
        <v>Andorra</v>
      </c>
      <c r="B612" s="13">
        <f t="shared" si="7"/>
        <v>6.6071500000000061E-2</v>
      </c>
      <c r="C612" s="12">
        <f t="shared" si="14"/>
        <v>-1.5057046879441758</v>
      </c>
      <c r="E612" s="15">
        <f t="shared" si="8"/>
        <v>550.57046879441759</v>
      </c>
      <c r="F612" s="11">
        <f t="shared" si="9"/>
        <v>1.0436926633205013E-9</v>
      </c>
      <c r="G612" s="11">
        <f t="shared" si="9"/>
        <v>4.0065929201398693E-9</v>
      </c>
      <c r="H612" s="11">
        <f t="shared" si="9"/>
        <v>1.4448887273517811E-8</v>
      </c>
      <c r="I612" s="11">
        <f t="shared" si="9"/>
        <v>4.8949716546546276E-8</v>
      </c>
      <c r="J612" s="11">
        <f t="shared" si="9"/>
        <v>1.5578389373561164E-7</v>
      </c>
      <c r="K612" s="11">
        <f t="shared" si="9"/>
        <v>4.6574856212807506E-7</v>
      </c>
      <c r="L612" s="11">
        <f t="shared" si="9"/>
        <v>1.3080883743789581E-6</v>
      </c>
      <c r="M612" s="11">
        <f t="shared" si="9"/>
        <v>3.4512724435046232E-6</v>
      </c>
      <c r="N612" s="11">
        <f t="shared" si="9"/>
        <v>8.5541723599598971E-6</v>
      </c>
      <c r="O612" s="11">
        <f t="shared" si="9"/>
        <v>1.9917432060493309E-5</v>
      </c>
      <c r="P612" s="11">
        <f t="shared" si="10"/>
        <v>4.3565759236675402E-5</v>
      </c>
      <c r="Q612" s="11">
        <f t="shared" si="10"/>
        <v>8.9518711922913978E-5</v>
      </c>
      <c r="R612" s="11">
        <f t="shared" si="10"/>
        <v>1.727980976222402E-4</v>
      </c>
      <c r="S612" s="11">
        <f t="shared" si="10"/>
        <v>3.1334349570305163E-4</v>
      </c>
      <c r="T612" s="11">
        <f t="shared" si="10"/>
        <v>5.3377595508309736E-4</v>
      </c>
      <c r="U612" s="11">
        <f t="shared" si="10"/>
        <v>8.5418889951212199E-4</v>
      </c>
      <c r="V612" s="11">
        <f t="shared" si="10"/>
        <v>1.2841194828799281E-3</v>
      </c>
      <c r="W612" s="11">
        <f t="shared" si="10"/>
        <v>1.8134832222757354E-3</v>
      </c>
      <c r="X612" s="11">
        <f t="shared" si="10"/>
        <v>2.4059037199668709E-3</v>
      </c>
      <c r="Y612" s="11">
        <f t="shared" si="10"/>
        <v>2.9984688411668157E-3</v>
      </c>
      <c r="Z612" s="11">
        <f t="shared" si="11"/>
        <v>3.5105683381990273E-3</v>
      </c>
      <c r="AA612" s="11">
        <f t="shared" si="11"/>
        <v>3.8611077187267768E-3</v>
      </c>
      <c r="AB612" s="11">
        <f t="shared" si="11"/>
        <v>3.9893578897226833E-3</v>
      </c>
      <c r="AC612" s="11">
        <f t="shared" si="11"/>
        <v>3.8721366477259536E-3</v>
      </c>
      <c r="AD612" s="11">
        <f t="shared" si="11"/>
        <v>3.5306522668813807E-3</v>
      </c>
      <c r="AE612" s="11">
        <f t="shared" si="11"/>
        <v>3.0242369266715668E-3</v>
      </c>
      <c r="AF612" s="11">
        <f t="shared" si="11"/>
        <v>2.4335107699888906E-3</v>
      </c>
      <c r="AG612" s="11">
        <f t="shared" si="11"/>
        <v>1.8395319200620525E-3</v>
      </c>
      <c r="AH612" s="11">
        <f t="shared" si="11"/>
        <v>1.3062851167073856E-3</v>
      </c>
      <c r="AI612" s="11">
        <f t="shared" si="11"/>
        <v>8.7141538667064359E-4</v>
      </c>
      <c r="AJ612" s="11">
        <f t="shared" si="12"/>
        <v>5.4609608653553756E-4</v>
      </c>
      <c r="AK612" s="11">
        <f t="shared" si="12"/>
        <v>3.2149150326464136E-4</v>
      </c>
      <c r="AL612" s="11">
        <f t="shared" si="12"/>
        <v>1.7779785998005279E-4</v>
      </c>
      <c r="AM612" s="11">
        <f t="shared" si="12"/>
        <v>9.2371959029708688E-5</v>
      </c>
      <c r="AN612" s="11">
        <f t="shared" si="12"/>
        <v>4.5082747335557479E-5</v>
      </c>
      <c r="AO612" s="11">
        <f t="shared" si="12"/>
        <v>2.0669843511415038E-5</v>
      </c>
      <c r="AP612" s="11">
        <f t="shared" si="12"/>
        <v>8.9026766155477244E-6</v>
      </c>
      <c r="AQ612" s="11">
        <f t="shared" si="12"/>
        <v>3.6021401207995767E-6</v>
      </c>
      <c r="AR612" s="11">
        <f t="shared" si="12"/>
        <v>1.3691694550524087E-6</v>
      </c>
      <c r="AS612" s="11">
        <f t="shared" si="12"/>
        <v>4.8888914663801974E-7</v>
      </c>
      <c r="AT612" s="11">
        <f t="shared" si="12"/>
        <v>1.6399106453057061E-7</v>
      </c>
      <c r="AV612" s="11">
        <f t="shared" si="15"/>
        <v>3.9999926979368897E-2</v>
      </c>
      <c r="AX612" s="15">
        <f t="shared" ca="1" si="13"/>
        <v>6.5496554930054601E-2</v>
      </c>
      <c r="AZ612" s="14">
        <f t="shared" ca="1" si="16"/>
        <v>0.1057143999001052</v>
      </c>
    </row>
    <row r="613" spans="1:52" x14ac:dyDescent="0.25">
      <c r="A613" s="9" t="str">
        <f t="shared" si="6"/>
        <v>Angola</v>
      </c>
      <c r="B613" s="13">
        <f t="shared" si="7"/>
        <v>0.80263240000000002</v>
      </c>
      <c r="C613" s="12">
        <f t="shared" si="14"/>
        <v>0.8510614830899319</v>
      </c>
      <c r="E613" s="15">
        <f t="shared" si="8"/>
        <v>314.89385169100683</v>
      </c>
      <c r="F613" s="11">
        <f t="shared" si="9"/>
        <v>2.8036155557996484E-5</v>
      </c>
      <c r="G613" s="11">
        <f t="shared" si="9"/>
        <v>5.9708809740795545E-5</v>
      </c>
      <c r="H613" s="11">
        <f t="shared" si="9"/>
        <v>1.1945792359807247E-4</v>
      </c>
      <c r="I613" s="11">
        <f t="shared" si="9"/>
        <v>2.2451641775364146E-4</v>
      </c>
      <c r="J613" s="11">
        <f t="shared" si="9"/>
        <v>3.9640382987113425E-4</v>
      </c>
      <c r="K613" s="11">
        <f t="shared" si="9"/>
        <v>6.5748246419421316E-4</v>
      </c>
      <c r="L613" s="11">
        <f t="shared" si="9"/>
        <v>1.0244413539894199E-3</v>
      </c>
      <c r="M613" s="11">
        <f t="shared" si="9"/>
        <v>1.4995005301260895E-3</v>
      </c>
      <c r="N613" s="11">
        <f t="shared" si="9"/>
        <v>2.061876936037431E-3</v>
      </c>
      <c r="O613" s="11">
        <f t="shared" si="9"/>
        <v>2.6633942180611229E-3</v>
      </c>
      <c r="P613" s="11">
        <f t="shared" si="10"/>
        <v>3.2319509378554686E-3</v>
      </c>
      <c r="Q613" s="11">
        <f t="shared" si="10"/>
        <v>3.6842633095279815E-3</v>
      </c>
      <c r="R613" s="11">
        <f t="shared" si="10"/>
        <v>3.9454192360499759E-3</v>
      </c>
      <c r="S613" s="11">
        <f t="shared" si="10"/>
        <v>3.9691019026297453E-3</v>
      </c>
      <c r="T613" s="11">
        <f t="shared" si="10"/>
        <v>3.751007525394927E-3</v>
      </c>
      <c r="U613" s="11">
        <f t="shared" si="10"/>
        <v>3.3301225548128741E-3</v>
      </c>
      <c r="V613" s="11">
        <f t="shared" si="10"/>
        <v>2.7773402796169382E-3</v>
      </c>
      <c r="W613" s="11">
        <f t="shared" si="10"/>
        <v>2.1759783184953207E-3</v>
      </c>
      <c r="X613" s="11">
        <f t="shared" si="10"/>
        <v>1.6015357205389667E-3</v>
      </c>
      <c r="Y613" s="11">
        <f t="shared" si="10"/>
        <v>1.1073254723457764E-3</v>
      </c>
      <c r="Z613" s="11">
        <f t="shared" si="11"/>
        <v>7.1923455732906465E-4</v>
      </c>
      <c r="AA613" s="11">
        <f t="shared" si="11"/>
        <v>4.388563598038253E-4</v>
      </c>
      <c r="AB613" s="11">
        <f t="shared" si="11"/>
        <v>2.5155377659872577E-4</v>
      </c>
      <c r="AC613" s="11">
        <f t="shared" si="11"/>
        <v>1.3545526244760977E-4</v>
      </c>
      <c r="AD613" s="11">
        <f t="shared" si="11"/>
        <v>6.8520025704331121E-5</v>
      </c>
      <c r="AE613" s="11">
        <f t="shared" si="11"/>
        <v>3.2560851021591732E-5</v>
      </c>
      <c r="AF613" s="11">
        <f t="shared" si="11"/>
        <v>1.4535519970381926E-5</v>
      </c>
      <c r="AG613" s="11">
        <f t="shared" si="11"/>
        <v>6.0956776391825092E-6</v>
      </c>
      <c r="AH613" s="11">
        <f t="shared" si="11"/>
        <v>2.4014304136537156E-6</v>
      </c>
      <c r="AI613" s="11">
        <f t="shared" si="11"/>
        <v>8.887397728520275E-7</v>
      </c>
      <c r="AJ613" s="11">
        <f t="shared" si="12"/>
        <v>3.0898387866739091E-7</v>
      </c>
      <c r="AK613" s="11">
        <f t="shared" si="12"/>
        <v>1.009145109483956E-7</v>
      </c>
      <c r="AL613" s="11">
        <f t="shared" si="12"/>
        <v>3.0961929260457189E-8</v>
      </c>
      <c r="AM613" s="11">
        <f t="shared" si="12"/>
        <v>8.9239885242032475E-9</v>
      </c>
      <c r="AN613" s="11">
        <f t="shared" si="12"/>
        <v>2.416276260694161E-9</v>
      </c>
      <c r="AO613" s="11">
        <f t="shared" si="12"/>
        <v>6.1459746684687708E-10</v>
      </c>
      <c r="AP613" s="11">
        <f t="shared" si="12"/>
        <v>1.4685594749284431E-10</v>
      </c>
      <c r="AQ613" s="11">
        <f t="shared" si="12"/>
        <v>3.2964683338041856E-11</v>
      </c>
      <c r="AR613" s="11">
        <f t="shared" si="12"/>
        <v>6.9512494176375327E-12</v>
      </c>
      <c r="AS613" s="11">
        <f t="shared" si="12"/>
        <v>1.3769983823323862E-12</v>
      </c>
      <c r="AT613" s="11">
        <f t="shared" si="12"/>
        <v>2.5624805833091731E-13</v>
      </c>
      <c r="AV613" s="11">
        <f t="shared" si="15"/>
        <v>3.9979419100485386E-2</v>
      </c>
      <c r="AX613" s="15">
        <f t="shared" ca="1" si="13"/>
        <v>59.424291379135035</v>
      </c>
      <c r="AZ613" s="14">
        <f t="shared" ca="1" si="16"/>
        <v>705.08692921057445</v>
      </c>
    </row>
    <row r="614" spans="1:52" x14ac:dyDescent="0.25">
      <c r="A614" s="9" t="str">
        <f t="shared" si="6"/>
        <v>Anguilla</v>
      </c>
      <c r="B614" s="13">
        <f t="shared" si="7"/>
        <v>0.31985619999999992</v>
      </c>
      <c r="C614" s="12">
        <f t="shared" si="14"/>
        <v>-0.46810094990943474</v>
      </c>
      <c r="E614" s="15">
        <f t="shared" si="8"/>
        <v>446.81009499094347</v>
      </c>
      <c r="F614" s="11">
        <f t="shared" si="9"/>
        <v>1.8441599874755633E-7</v>
      </c>
      <c r="G614" s="11">
        <f t="shared" si="9"/>
        <v>5.4619131379617952E-7</v>
      </c>
      <c r="H614" s="11">
        <f t="shared" si="9"/>
        <v>1.5196640100974964E-6</v>
      </c>
      <c r="I614" s="11">
        <f t="shared" si="9"/>
        <v>3.9719791698136348E-6</v>
      </c>
      <c r="J614" s="11">
        <f t="shared" si="9"/>
        <v>9.7526567921197118E-6</v>
      </c>
      <c r="K614" s="11">
        <f t="shared" si="9"/>
        <v>2.2495492973752105E-5</v>
      </c>
      <c r="L614" s="11">
        <f t="shared" si="9"/>
        <v>4.8744394896176454E-5</v>
      </c>
      <c r="M614" s="11">
        <f t="shared" si="9"/>
        <v>9.9222564369009499E-5</v>
      </c>
      <c r="N614" s="11">
        <f t="shared" si="9"/>
        <v>1.8973733897869479E-4</v>
      </c>
      <c r="O614" s="11">
        <f t="shared" si="9"/>
        <v>3.4084094338411537E-4</v>
      </c>
      <c r="P614" s="11">
        <f t="shared" si="10"/>
        <v>5.7518467563799907E-4</v>
      </c>
      <c r="Q614" s="11">
        <f t="shared" si="10"/>
        <v>9.1184170117129609E-4</v>
      </c>
      <c r="R614" s="11">
        <f t="shared" si="10"/>
        <v>1.3579637841036525E-3</v>
      </c>
      <c r="S614" s="11">
        <f t="shared" si="10"/>
        <v>1.8998246600015595E-3</v>
      </c>
      <c r="T614" s="11">
        <f t="shared" si="10"/>
        <v>2.496867222768573E-3</v>
      </c>
      <c r="U614" s="11">
        <f t="shared" si="10"/>
        <v>3.0827192247226635E-3</v>
      </c>
      <c r="V614" s="11">
        <f t="shared" si="10"/>
        <v>3.5754366556801889E-3</v>
      </c>
      <c r="W614" s="11">
        <f t="shared" si="10"/>
        <v>3.8956577975323087E-3</v>
      </c>
      <c r="X614" s="11">
        <f t="shared" si="10"/>
        <v>3.9873936028775332E-3</v>
      </c>
      <c r="Y614" s="11">
        <f t="shared" si="10"/>
        <v>3.8340167850776374E-3</v>
      </c>
      <c r="Z614" s="11">
        <f t="shared" si="11"/>
        <v>3.4631835252508696E-3</v>
      </c>
      <c r="AA614" s="11">
        <f t="shared" si="11"/>
        <v>2.9386888060201626E-3</v>
      </c>
      <c r="AB614" s="11">
        <f t="shared" si="11"/>
        <v>2.342546850164036E-3</v>
      </c>
      <c r="AC614" s="11">
        <f t="shared" si="11"/>
        <v>1.7542018593524383E-3</v>
      </c>
      <c r="AD614" s="11">
        <f t="shared" si="11"/>
        <v>1.2340349035320456E-3</v>
      </c>
      <c r="AE614" s="11">
        <f t="shared" si="11"/>
        <v>8.1551492733698773E-4</v>
      </c>
      <c r="AF614" s="11">
        <f t="shared" si="11"/>
        <v>5.0628257594288696E-4</v>
      </c>
      <c r="AG614" s="11">
        <f t="shared" si="11"/>
        <v>2.9526409742923861E-4</v>
      </c>
      <c r="AH614" s="11">
        <f t="shared" si="11"/>
        <v>1.6176512521621874E-4</v>
      </c>
      <c r="AI614" s="11">
        <f t="shared" si="11"/>
        <v>8.3256039795424867E-5</v>
      </c>
      <c r="AJ614" s="11">
        <f t="shared" si="12"/>
        <v>4.0253458023497455E-5</v>
      </c>
      <c r="AK614" s="11">
        <f t="shared" si="12"/>
        <v>1.8282990583022695E-5</v>
      </c>
      <c r="AL614" s="11">
        <f t="shared" si="12"/>
        <v>7.8009567681480675E-6</v>
      </c>
      <c r="AM614" s="11">
        <f t="shared" si="12"/>
        <v>3.1268359861402709E-6</v>
      </c>
      <c r="AN614" s="11">
        <f t="shared" si="12"/>
        <v>1.1773861610381557E-6</v>
      </c>
      <c r="AO614" s="11">
        <f t="shared" si="12"/>
        <v>4.1647539330860634E-7</v>
      </c>
      <c r="AP614" s="11">
        <f t="shared" si="12"/>
        <v>1.3839371324863475E-7</v>
      </c>
      <c r="AQ614" s="11">
        <f t="shared" si="12"/>
        <v>4.320161397675117E-8</v>
      </c>
      <c r="AR614" s="11">
        <f t="shared" si="12"/>
        <v>1.2668937009667672E-8</v>
      </c>
      <c r="AS614" s="11">
        <f t="shared" si="12"/>
        <v>3.4900928138247506E-9</v>
      </c>
      <c r="AT614" s="11">
        <f t="shared" si="12"/>
        <v>9.0321339790071939E-10</v>
      </c>
      <c r="AV614" s="11">
        <f t="shared" si="15"/>
        <v>3.9999917221985648E-2</v>
      </c>
      <c r="AX614" s="15">
        <f t="shared" ca="1" si="13"/>
        <v>2.1077942340492949E-2</v>
      </c>
      <c r="AZ614" s="14">
        <f t="shared" ca="1" si="16"/>
        <v>0.12794247987910062</v>
      </c>
    </row>
    <row r="615" spans="1:52" x14ac:dyDescent="0.25">
      <c r="A615" s="9" t="str">
        <f t="shared" si="6"/>
        <v>Antigua and Barbuda</v>
      </c>
      <c r="B615" s="13">
        <f t="shared" si="7"/>
        <v>0.34303050000000002</v>
      </c>
      <c r="C615" s="12">
        <f t="shared" si="14"/>
        <v>-0.40420632907084864</v>
      </c>
      <c r="E615" s="15">
        <f t="shared" si="8"/>
        <v>440.42063290708484</v>
      </c>
      <c r="F615" s="11">
        <f t="shared" si="9"/>
        <v>2.4484868885415525E-7</v>
      </c>
      <c r="G615" s="11">
        <f t="shared" si="9"/>
        <v>7.1368522622781547E-7</v>
      </c>
      <c r="H615" s="11">
        <f t="shared" si="9"/>
        <v>1.9542144733766012E-6</v>
      </c>
      <c r="I615" s="11">
        <f t="shared" si="9"/>
        <v>5.0268316302428846E-6</v>
      </c>
      <c r="J615" s="11">
        <f t="shared" si="9"/>
        <v>1.2147112331242512E-5</v>
      </c>
      <c r="K615" s="11">
        <f t="shared" si="9"/>
        <v>2.7574544753099974E-5</v>
      </c>
      <c r="L615" s="11">
        <f t="shared" si="9"/>
        <v>5.8803103719920408E-5</v>
      </c>
      <c r="M615" s="11">
        <f t="shared" si="9"/>
        <v>1.1780093638580845E-4</v>
      </c>
      <c r="N615" s="11">
        <f t="shared" si="9"/>
        <v>2.2169394451947996E-4</v>
      </c>
      <c r="O615" s="11">
        <f t="shared" si="9"/>
        <v>3.9193632276411292E-4</v>
      </c>
      <c r="P615" s="11">
        <f t="shared" si="10"/>
        <v>6.5092925624087624E-4</v>
      </c>
      <c r="Q615" s="11">
        <f t="shared" si="10"/>
        <v>1.0155671960119608E-3</v>
      </c>
      <c r="R615" s="11">
        <f t="shared" si="10"/>
        <v>1.4884701573840405E-3</v>
      </c>
      <c r="S615" s="11">
        <f t="shared" si="10"/>
        <v>2.0494069011043922E-3</v>
      </c>
      <c r="T615" s="11">
        <f t="shared" si="10"/>
        <v>2.6507749123949537E-3</v>
      </c>
      <c r="U615" s="11">
        <f t="shared" si="10"/>
        <v>3.2208767312814396E-3</v>
      </c>
      <c r="V615" s="11">
        <f t="shared" si="10"/>
        <v>3.6764778267452431E-3</v>
      </c>
      <c r="W615" s="11">
        <f t="shared" si="10"/>
        <v>3.9422702534523115E-3</v>
      </c>
      <c r="X615" s="11">
        <f t="shared" si="10"/>
        <v>3.9711604075961839E-3</v>
      </c>
      <c r="Y615" s="11">
        <f t="shared" si="10"/>
        <v>3.7578986382263576E-3</v>
      </c>
      <c r="Z615" s="11">
        <f t="shared" si="11"/>
        <v>3.3406370108996493E-3</v>
      </c>
      <c r="AA615" s="11">
        <f t="shared" si="11"/>
        <v>2.7897809854058576E-3</v>
      </c>
      <c r="AB615" s="11">
        <f t="shared" si="11"/>
        <v>2.188605701667113E-3</v>
      </c>
      <c r="AC615" s="11">
        <f t="shared" si="11"/>
        <v>1.6129523499253161E-3</v>
      </c>
      <c r="AD615" s="11">
        <f t="shared" si="11"/>
        <v>1.116688757378946E-3</v>
      </c>
      <c r="AE615" s="11">
        <f t="shared" si="11"/>
        <v>7.2627207309505131E-4</v>
      </c>
      <c r="AF615" s="11">
        <f t="shared" si="11"/>
        <v>4.4373444347535306E-4</v>
      </c>
      <c r="AG615" s="11">
        <f t="shared" si="11"/>
        <v>2.5468509628362955E-4</v>
      </c>
      <c r="AH615" s="11">
        <f t="shared" si="11"/>
        <v>1.3732212561526526E-4</v>
      </c>
      <c r="AI615" s="11">
        <f t="shared" si="11"/>
        <v>6.9555919767303126E-5</v>
      </c>
      <c r="AJ615" s="11">
        <f t="shared" si="12"/>
        <v>3.3096667987608291E-5</v>
      </c>
      <c r="AK615" s="11">
        <f t="shared" si="12"/>
        <v>1.4794184946735235E-5</v>
      </c>
      <c r="AL615" s="11">
        <f t="shared" si="12"/>
        <v>6.2123284466766979E-6</v>
      </c>
      <c r="AM615" s="11">
        <f t="shared" si="12"/>
        <v>2.4506109457737837E-6</v>
      </c>
      <c r="AN615" s="11">
        <f t="shared" si="12"/>
        <v>9.0813606649452526E-7</v>
      </c>
      <c r="AO615" s="11">
        <f t="shared" si="12"/>
        <v>3.1614336664351423E-7</v>
      </c>
      <c r="AP615" s="11">
        <f t="shared" si="12"/>
        <v>1.0338887711613492E-7</v>
      </c>
      <c r="AQ615" s="11">
        <f t="shared" si="12"/>
        <v>3.1762900797598549E-8</v>
      </c>
      <c r="AR615" s="11">
        <f t="shared" si="12"/>
        <v>9.1669126428774585E-9</v>
      </c>
      <c r="AS615" s="11">
        <f t="shared" si="12"/>
        <v>2.4853217590769035E-9</v>
      </c>
      <c r="AT615" s="11">
        <f t="shared" si="12"/>
        <v>6.3299276534902815E-10</v>
      </c>
      <c r="AV615" s="11">
        <f t="shared" si="15"/>
        <v>3.999988779720863E-2</v>
      </c>
      <c r="AX615" s="15">
        <f t="shared" ca="1" si="13"/>
        <v>8.9109924743528093E-2</v>
      </c>
      <c r="AZ615" s="14">
        <f t="shared" ca="1" si="16"/>
        <v>0.57222008904645094</v>
      </c>
    </row>
    <row r="616" spans="1:52" x14ac:dyDescent="0.25">
      <c r="A616" s="9" t="str">
        <f t="shared" si="6"/>
        <v>Argentina</v>
      </c>
      <c r="B616" s="13">
        <f t="shared" si="7"/>
        <v>0.40990630000000006</v>
      </c>
      <c r="C616" s="12">
        <f t="shared" si="14"/>
        <v>-0.22778601413888214</v>
      </c>
      <c r="E616" s="15">
        <f t="shared" si="8"/>
        <v>422.77860141388823</v>
      </c>
      <c r="F616" s="11">
        <f t="shared" si="9"/>
        <v>5.2430303439555115E-7</v>
      </c>
      <c r="G616" s="11">
        <f t="shared" si="9"/>
        <v>1.4623007501547783E-6</v>
      </c>
      <c r="H616" s="11">
        <f t="shared" si="9"/>
        <v>3.8313129650591233E-6</v>
      </c>
      <c r="I616" s="11">
        <f t="shared" si="9"/>
        <v>9.4300750824882778E-6</v>
      </c>
      <c r="J616" s="11">
        <f t="shared" si="9"/>
        <v>2.1804155311190612E-5</v>
      </c>
      <c r="K616" s="11">
        <f t="shared" si="9"/>
        <v>4.7360903409860728E-5</v>
      </c>
      <c r="L616" s="11">
        <f t="shared" si="9"/>
        <v>9.664008070594938E-5</v>
      </c>
      <c r="M616" s="11">
        <f t="shared" si="9"/>
        <v>1.8524700057932352E-4</v>
      </c>
      <c r="N616" s="11">
        <f t="shared" si="9"/>
        <v>3.3358128752991031E-4</v>
      </c>
      <c r="O616" s="11">
        <f t="shared" si="9"/>
        <v>5.6429833810211659E-4</v>
      </c>
      <c r="P616" s="11">
        <f t="shared" si="10"/>
        <v>8.96752212313814E-4</v>
      </c>
      <c r="Q616" s="11">
        <f t="shared" si="10"/>
        <v>1.3387292029712115E-3</v>
      </c>
      <c r="R616" s="11">
        <f t="shared" si="10"/>
        <v>1.8774553289405578E-3</v>
      </c>
      <c r="S616" s="11">
        <f t="shared" si="10"/>
        <v>2.4734496978842582E-3</v>
      </c>
      <c r="T616" s="11">
        <f t="shared" si="10"/>
        <v>3.0612101713059251E-3</v>
      </c>
      <c r="U616" s="11">
        <f t="shared" si="10"/>
        <v>3.5590968616667881E-3</v>
      </c>
      <c r="V616" s="11">
        <f t="shared" si="10"/>
        <v>3.8872552824457088E-3</v>
      </c>
      <c r="W616" s="11">
        <f t="shared" si="10"/>
        <v>3.9884386128164204E-3</v>
      </c>
      <c r="X616" s="11">
        <f t="shared" si="10"/>
        <v>3.8443184564244449E-3</v>
      </c>
      <c r="Y616" s="11">
        <f t="shared" si="10"/>
        <v>3.4809068059856369E-3</v>
      </c>
      <c r="Z616" s="11">
        <f t="shared" si="11"/>
        <v>2.9608883448388008E-3</v>
      </c>
      <c r="AA616" s="11">
        <f t="shared" si="11"/>
        <v>2.3659646943101622E-3</v>
      </c>
      <c r="AB616" s="11">
        <f t="shared" si="11"/>
        <v>1.7760332156115271E-3</v>
      </c>
      <c r="AC616" s="11">
        <f t="shared" si="11"/>
        <v>1.2524214662494094E-3</v>
      </c>
      <c r="AD616" s="11">
        <f t="shared" si="11"/>
        <v>8.2967215844028882E-4</v>
      </c>
      <c r="AE616" s="11">
        <f t="shared" si="11"/>
        <v>5.1632021074209382E-4</v>
      </c>
      <c r="AF616" s="11">
        <f t="shared" si="11"/>
        <v>3.0184801828809908E-4</v>
      </c>
      <c r="AG616" s="11">
        <f t="shared" si="11"/>
        <v>1.6577312613638546E-4</v>
      </c>
      <c r="AH616" s="11">
        <f t="shared" si="11"/>
        <v>8.5525677036184974E-5</v>
      </c>
      <c r="AI616" s="11">
        <f t="shared" si="11"/>
        <v>4.1451047414234085E-5</v>
      </c>
      <c r="AJ616" s="11">
        <f t="shared" si="12"/>
        <v>1.8872572057367861E-5</v>
      </c>
      <c r="AK616" s="11">
        <f t="shared" si="12"/>
        <v>8.0720393480476761E-6</v>
      </c>
      <c r="AL616" s="11">
        <f t="shared" si="12"/>
        <v>3.2433367507660422E-6</v>
      </c>
      <c r="AM616" s="11">
        <f t="shared" si="12"/>
        <v>1.2242141950587026E-6</v>
      </c>
      <c r="AN616" s="11">
        <f t="shared" si="12"/>
        <v>4.3408959255747796E-7</v>
      </c>
      <c r="AO616" s="11">
        <f t="shared" si="12"/>
        <v>1.4459655003988309E-7</v>
      </c>
      <c r="AP616" s="11">
        <f t="shared" si="12"/>
        <v>4.5247343187301856E-8</v>
      </c>
      <c r="AQ616" s="11">
        <f t="shared" si="12"/>
        <v>1.3301016459904302E-8</v>
      </c>
      <c r="AR616" s="11">
        <f t="shared" si="12"/>
        <v>3.6731035600836852E-9</v>
      </c>
      <c r="AS616" s="11">
        <f t="shared" si="12"/>
        <v>9.5287977735301664E-10</v>
      </c>
      <c r="AT616" s="11">
        <f t="shared" si="12"/>
        <v>2.322200114372025E-10</v>
      </c>
      <c r="AV616" s="11">
        <f t="shared" si="15"/>
        <v>3.9999744604349241E-2</v>
      </c>
      <c r="AX616" s="15">
        <f t="shared" ca="1" si="13"/>
        <v>41.139712737245723</v>
      </c>
      <c r="AZ616" s="14">
        <f t="shared" ca="1" si="16"/>
        <v>304.2927939311956</v>
      </c>
    </row>
    <row r="617" spans="1:52" x14ac:dyDescent="0.25">
      <c r="A617" s="9" t="str">
        <f t="shared" si="6"/>
        <v>Armenia</v>
      </c>
      <c r="B617" s="13">
        <f t="shared" si="7"/>
        <v>0.2458555</v>
      </c>
      <c r="C617" s="12">
        <f t="shared" si="14"/>
        <v>-0.68759001155437705</v>
      </c>
      <c r="E617" s="15">
        <f t="shared" si="8"/>
        <v>468.75900115543772</v>
      </c>
      <c r="F617" s="11">
        <f t="shared" si="9"/>
        <v>6.7518866298331966E-8</v>
      </c>
      <c r="G617" s="11">
        <f t="shared" si="9"/>
        <v>2.1125259758669405E-7</v>
      </c>
      <c r="H617" s="11">
        <f t="shared" si="9"/>
        <v>6.2091988585033276E-7</v>
      </c>
      <c r="I617" s="11">
        <f t="shared" si="9"/>
        <v>1.7144533598980679E-6</v>
      </c>
      <c r="J617" s="11">
        <f t="shared" si="9"/>
        <v>4.4470537226866377E-6</v>
      </c>
      <c r="K617" s="11">
        <f t="shared" si="9"/>
        <v>1.0836166559046184E-5</v>
      </c>
      <c r="L617" s="11">
        <f t="shared" si="9"/>
        <v>2.4804790451665238E-5</v>
      </c>
      <c r="M617" s="11">
        <f t="shared" si="9"/>
        <v>5.333988169337769E-5</v>
      </c>
      <c r="N617" s="11">
        <f t="shared" si="9"/>
        <v>1.0775194756482593E-4</v>
      </c>
      <c r="O617" s="11">
        <f t="shared" si="9"/>
        <v>2.0448186800848004E-4</v>
      </c>
      <c r="P617" s="11">
        <f t="shared" si="10"/>
        <v>3.6453654587172244E-4</v>
      </c>
      <c r="Q617" s="11">
        <f t="shared" si="10"/>
        <v>6.1049756947192382E-4</v>
      </c>
      <c r="R617" s="11">
        <f t="shared" si="10"/>
        <v>9.6046910410671699E-4</v>
      </c>
      <c r="S617" s="11">
        <f t="shared" si="10"/>
        <v>1.4195132613120441E-3</v>
      </c>
      <c r="T617" s="11">
        <f t="shared" si="10"/>
        <v>1.9708433390185653E-3</v>
      </c>
      <c r="U617" s="11">
        <f t="shared" si="10"/>
        <v>2.5705221382507212E-3</v>
      </c>
      <c r="V617" s="11">
        <f t="shared" si="10"/>
        <v>3.1495404326424576E-3</v>
      </c>
      <c r="W617" s="11">
        <f t="shared" si="10"/>
        <v>3.6251803931037318E-3</v>
      </c>
      <c r="X617" s="11">
        <f t="shared" si="10"/>
        <v>3.9198428102481973E-3</v>
      </c>
      <c r="Y617" s="11">
        <f t="shared" si="10"/>
        <v>3.9816609503942795E-3</v>
      </c>
      <c r="Z617" s="11">
        <f t="shared" si="11"/>
        <v>3.7994129172990703E-3</v>
      </c>
      <c r="AA617" s="11">
        <f t="shared" si="11"/>
        <v>3.4058483682457221E-3</v>
      </c>
      <c r="AB617" s="11">
        <f t="shared" si="11"/>
        <v>2.8680764113892246E-3</v>
      </c>
      <c r="AC617" s="11">
        <f t="shared" si="11"/>
        <v>2.2688862402225778E-3</v>
      </c>
      <c r="AD617" s="11">
        <f t="shared" si="11"/>
        <v>1.6861310263829598E-3</v>
      </c>
      <c r="AE617" s="11">
        <f t="shared" si="11"/>
        <v>1.177135651786349E-3</v>
      </c>
      <c r="AF617" s="11">
        <f t="shared" si="11"/>
        <v>7.7200177995458998E-4</v>
      </c>
      <c r="AG617" s="11">
        <f t="shared" si="11"/>
        <v>4.7562720211813322E-4</v>
      </c>
      <c r="AH617" s="11">
        <f t="shared" si="11"/>
        <v>2.7527810056099345E-4</v>
      </c>
      <c r="AI617" s="11">
        <f t="shared" si="11"/>
        <v>1.49669475226096E-4</v>
      </c>
      <c r="AJ617" s="11">
        <f t="shared" si="12"/>
        <v>7.6445408156583649E-5</v>
      </c>
      <c r="AK617" s="11">
        <f t="shared" si="12"/>
        <v>3.6679733070248627E-5</v>
      </c>
      <c r="AL617" s="11">
        <f t="shared" si="12"/>
        <v>1.6533223022169989E-5</v>
      </c>
      <c r="AM617" s="11">
        <f t="shared" si="12"/>
        <v>7.0007646295516449E-6</v>
      </c>
      <c r="AN617" s="11">
        <f t="shared" si="12"/>
        <v>2.7847744391522437E-6</v>
      </c>
      <c r="AO617" s="11">
        <f t="shared" si="12"/>
        <v>1.0406175985533869E-6</v>
      </c>
      <c r="AP617" s="11">
        <f t="shared" si="12"/>
        <v>3.6529935332080341E-7</v>
      </c>
      <c r="AQ617" s="11">
        <f t="shared" si="12"/>
        <v>1.2046565197170603E-7</v>
      </c>
      <c r="AR617" s="11">
        <f t="shared" si="12"/>
        <v>3.7319357852559344E-8</v>
      </c>
      <c r="AS617" s="11">
        <f t="shared" si="12"/>
        <v>1.0860796693744108E-8</v>
      </c>
      <c r="AT617" s="11">
        <f t="shared" si="12"/>
        <v>2.9692434065294517E-9</v>
      </c>
      <c r="AV617" s="11">
        <f t="shared" si="15"/>
        <v>3.99999710056353E-2</v>
      </c>
      <c r="AX617" s="15">
        <f t="shared" ca="1" si="13"/>
        <v>2.2370391255614326</v>
      </c>
      <c r="AZ617" s="14">
        <f t="shared" ca="1" si="16"/>
        <v>10.954347836090871</v>
      </c>
    </row>
    <row r="618" spans="1:52" x14ac:dyDescent="0.25">
      <c r="A618" s="9" t="str">
        <f t="shared" si="6"/>
        <v>Aruba</v>
      </c>
      <c r="B618" s="13">
        <f t="shared" si="7"/>
        <v>0.29019679999999992</v>
      </c>
      <c r="C618" s="12">
        <f t="shared" si="14"/>
        <v>-0.55280988352282689</v>
      </c>
      <c r="E618" s="15">
        <f t="shared" si="8"/>
        <v>455.28098835228269</v>
      </c>
      <c r="F618" s="11">
        <f t="shared" ref="F618:O627" si="17">_xlfn.NORM.DIST(F$607,$E618,$B$37+$B$38*$E618,FALSE)</f>
        <v>1.258534582067645E-7</v>
      </c>
      <c r="G618" s="11">
        <f t="shared" si="17"/>
        <v>3.8072246481588202E-7</v>
      </c>
      <c r="H618" s="11">
        <f t="shared" si="17"/>
        <v>1.0819531313254704E-6</v>
      </c>
      <c r="I618" s="11">
        <f t="shared" si="17"/>
        <v>2.8884508884735E-6</v>
      </c>
      <c r="J618" s="11">
        <f t="shared" si="17"/>
        <v>7.243994672196447E-6</v>
      </c>
      <c r="K618" s="11">
        <f t="shared" si="17"/>
        <v>1.7066633080286889E-5</v>
      </c>
      <c r="L618" s="11">
        <f t="shared" si="17"/>
        <v>3.7772364837859675E-5</v>
      </c>
      <c r="M618" s="11">
        <f t="shared" si="17"/>
        <v>7.8533887315355118E-5</v>
      </c>
      <c r="N618" s="11">
        <f t="shared" si="17"/>
        <v>1.5338984512305084E-4</v>
      </c>
      <c r="O618" s="11">
        <f t="shared" si="17"/>
        <v>2.8144446872771051E-4</v>
      </c>
      <c r="P618" s="11">
        <f t="shared" ref="P618:Y627" si="18">_xlfn.NORM.DIST(P$607,$E618,$B$37+$B$38*$E618,FALSE)</f>
        <v>4.8511580218411253E-4</v>
      </c>
      <c r="Q618" s="11">
        <f t="shared" si="18"/>
        <v>7.855154297374999E-4</v>
      </c>
      <c r="R618" s="11">
        <f t="shared" si="18"/>
        <v>1.1948698802159404E-3</v>
      </c>
      <c r="S618" s="11">
        <f t="shared" si="18"/>
        <v>1.7074307640275275E-3</v>
      </c>
      <c r="T618" s="11">
        <f t="shared" si="18"/>
        <v>2.292039962549234E-3</v>
      </c>
      <c r="U618" s="11">
        <f t="shared" si="18"/>
        <v>2.8903994346294684E-3</v>
      </c>
      <c r="V618" s="11">
        <f t="shared" si="18"/>
        <v>3.4241291483526706E-3</v>
      </c>
      <c r="W618" s="11">
        <f t="shared" si="18"/>
        <v>3.8106494998439155E-3</v>
      </c>
      <c r="X618" s="11">
        <f t="shared" si="18"/>
        <v>3.9838636625548771E-3</v>
      </c>
      <c r="Y618" s="11">
        <f t="shared" si="18"/>
        <v>3.9126096802779807E-3</v>
      </c>
      <c r="Z618" s="11">
        <f t="shared" ref="Z618:AI627" si="19">_xlfn.NORM.DIST(Z$607,$E618,$B$37+$B$38*$E618,FALSE)</f>
        <v>3.6098169318207894E-3</v>
      </c>
      <c r="AA618" s="11">
        <f t="shared" si="19"/>
        <v>3.1286748069314493E-3</v>
      </c>
      <c r="AB618" s="11">
        <f t="shared" si="19"/>
        <v>2.5473713934695669E-3</v>
      </c>
      <c r="AC618" s="11">
        <f t="shared" si="19"/>
        <v>1.948411591735959E-3</v>
      </c>
      <c r="AD618" s="11">
        <f t="shared" si="19"/>
        <v>1.399992589194589E-3</v>
      </c>
      <c r="AE618" s="11">
        <f t="shared" si="19"/>
        <v>9.4499032848844602E-4</v>
      </c>
      <c r="AF618" s="11">
        <f t="shared" si="19"/>
        <v>5.9921901394548312E-4</v>
      </c>
      <c r="AG618" s="11">
        <f t="shared" si="19"/>
        <v>3.5694425987985905E-4</v>
      </c>
      <c r="AH618" s="11">
        <f t="shared" si="19"/>
        <v>1.9974311294514074E-4</v>
      </c>
      <c r="AI618" s="11">
        <f t="shared" si="19"/>
        <v>1.0500254380311937E-4</v>
      </c>
      <c r="AJ618" s="11">
        <f t="shared" ref="AJ618:AT627" si="20">_xlfn.NORM.DIST(AJ$607,$E618,$B$37+$B$38*$E618,FALSE)</f>
        <v>5.1854257721700984E-5</v>
      </c>
      <c r="AK618" s="11">
        <f t="shared" si="20"/>
        <v>2.4056122027632019E-5</v>
      </c>
      <c r="AL618" s="11">
        <f t="shared" si="20"/>
        <v>1.0483913022385595E-5</v>
      </c>
      <c r="AM618" s="11">
        <f t="shared" si="20"/>
        <v>4.2921787024913098E-6</v>
      </c>
      <c r="AN618" s="11">
        <f t="shared" si="20"/>
        <v>1.6507783945827114E-6</v>
      </c>
      <c r="AO618" s="11">
        <f t="shared" si="20"/>
        <v>5.9642570416306272E-7</v>
      </c>
      <c r="AP618" s="11">
        <f t="shared" si="20"/>
        <v>2.0243263240348262E-7</v>
      </c>
      <c r="AQ618" s="11">
        <f t="shared" si="20"/>
        <v>6.454480427594653E-8</v>
      </c>
      <c r="AR618" s="11">
        <f t="shared" si="20"/>
        <v>1.9332973187439937E-8</v>
      </c>
      <c r="AS618" s="11">
        <f t="shared" si="20"/>
        <v>5.43992113951255E-9</v>
      </c>
      <c r="AT618" s="11">
        <f t="shared" si="20"/>
        <v>1.4379479107329376E-9</v>
      </c>
      <c r="AV618" s="11">
        <f t="shared" si="15"/>
        <v>3.9999944874138792E-2</v>
      </c>
      <c r="AX618" s="15">
        <f t="shared" ca="1" si="13"/>
        <v>6.2081787893919618E-2</v>
      </c>
      <c r="AZ618" s="14">
        <f t="shared" ca="1" si="16"/>
        <v>0.34823617295655945</v>
      </c>
    </row>
    <row r="619" spans="1:52" x14ac:dyDescent="0.25">
      <c r="A619" s="9" t="str">
        <f t="shared" si="6"/>
        <v>Australia</v>
      </c>
      <c r="B619" s="13">
        <f t="shared" si="7"/>
        <v>7.6957399999999954E-2</v>
      </c>
      <c r="C619" s="12">
        <f t="shared" si="14"/>
        <v>-1.4258390711933218</v>
      </c>
      <c r="E619" s="15">
        <f t="shared" si="8"/>
        <v>542.58390711933214</v>
      </c>
      <c r="F619" s="11">
        <f t="shared" si="17"/>
        <v>1.6149311182225557E-9</v>
      </c>
      <c r="G619" s="11">
        <f t="shared" si="17"/>
        <v>6.0769448159540155E-9</v>
      </c>
      <c r="H619" s="11">
        <f t="shared" si="17"/>
        <v>2.1481924059770164E-8</v>
      </c>
      <c r="I619" s="11">
        <f t="shared" si="17"/>
        <v>7.1337462336792549E-8</v>
      </c>
      <c r="J619" s="11">
        <f t="shared" si="17"/>
        <v>2.2254545562905531E-7</v>
      </c>
      <c r="K619" s="11">
        <f t="shared" si="17"/>
        <v>6.5219339986466792E-7</v>
      </c>
      <c r="L619" s="11">
        <f t="shared" si="17"/>
        <v>1.795521721432319E-6</v>
      </c>
      <c r="M619" s="11">
        <f t="shared" si="17"/>
        <v>4.6436718492794471E-6</v>
      </c>
      <c r="N619" s="11">
        <f t="shared" si="17"/>
        <v>1.1282074829200358E-5</v>
      </c>
      <c r="O619" s="11">
        <f t="shared" si="17"/>
        <v>2.5749750447729712E-5</v>
      </c>
      <c r="P619" s="11">
        <f t="shared" si="18"/>
        <v>5.520948142676774E-5</v>
      </c>
      <c r="Q619" s="11">
        <f t="shared" si="18"/>
        <v>1.112015667626212E-4</v>
      </c>
      <c r="R619" s="11">
        <f t="shared" si="18"/>
        <v>2.1040920693595844E-4</v>
      </c>
      <c r="S619" s="11">
        <f t="shared" si="18"/>
        <v>3.7400307036233827E-4</v>
      </c>
      <c r="T619" s="11">
        <f t="shared" si="18"/>
        <v>6.2451401714630126E-4</v>
      </c>
      <c r="U619" s="11">
        <f t="shared" si="18"/>
        <v>9.796384181423169E-4</v>
      </c>
      <c r="V619" s="11">
        <f t="shared" si="18"/>
        <v>1.4435971669842058E-3</v>
      </c>
      <c r="W619" s="11">
        <f t="shared" si="18"/>
        <v>1.9984018759545375E-3</v>
      </c>
      <c r="X619" s="11">
        <f t="shared" si="18"/>
        <v>2.5988201846749198E-3</v>
      </c>
      <c r="Y619" s="11">
        <f t="shared" si="18"/>
        <v>3.174872057599456E-3</v>
      </c>
      <c r="Z619" s="11">
        <f t="shared" si="19"/>
        <v>3.6436178486681553E-3</v>
      </c>
      <c r="AA619" s="11">
        <f t="shared" si="19"/>
        <v>3.9282218589906711E-3</v>
      </c>
      <c r="AB619" s="11">
        <f t="shared" si="19"/>
        <v>3.9784672740804669E-3</v>
      </c>
      <c r="AC619" s="11">
        <f t="shared" si="19"/>
        <v>3.7852290714129708E-3</v>
      </c>
      <c r="AD619" s="11">
        <f t="shared" si="19"/>
        <v>3.3831802642590092E-3</v>
      </c>
      <c r="AE619" s="11">
        <f t="shared" si="19"/>
        <v>2.8406302356173557E-3</v>
      </c>
      <c r="AF619" s="11">
        <f t="shared" si="19"/>
        <v>2.2405821249218195E-3</v>
      </c>
      <c r="AG619" s="11">
        <f t="shared" si="19"/>
        <v>1.6602122856275458E-3</v>
      </c>
      <c r="AH619" s="11">
        <f t="shared" si="19"/>
        <v>1.1556410884220464E-3</v>
      </c>
      <c r="AI619" s="11">
        <f t="shared" si="19"/>
        <v>7.5568172713225189E-4</v>
      </c>
      <c r="AJ619" s="11">
        <f t="shared" si="20"/>
        <v>4.6420676141797527E-4</v>
      </c>
      <c r="AK619" s="11">
        <f t="shared" si="20"/>
        <v>2.6788018972176409E-4</v>
      </c>
      <c r="AL619" s="11">
        <f t="shared" si="20"/>
        <v>1.4521996531013782E-4</v>
      </c>
      <c r="AM619" s="11">
        <f t="shared" si="20"/>
        <v>7.395518952835077E-5</v>
      </c>
      <c r="AN619" s="11">
        <f t="shared" si="20"/>
        <v>3.5380794004714825E-5</v>
      </c>
      <c r="AO619" s="11">
        <f t="shared" si="20"/>
        <v>1.590095067738171E-5</v>
      </c>
      <c r="AP619" s="11">
        <f t="shared" si="20"/>
        <v>6.7132867942853712E-6</v>
      </c>
      <c r="AQ619" s="11">
        <f t="shared" si="20"/>
        <v>2.6625876057591126E-6</v>
      </c>
      <c r="AR619" s="11">
        <f t="shared" si="20"/>
        <v>9.9204005138133689E-7</v>
      </c>
      <c r="AS619" s="11">
        <f t="shared" si="20"/>
        <v>3.472250916126358E-7</v>
      </c>
      <c r="AT619" s="11">
        <f t="shared" si="20"/>
        <v>1.141693664444132E-7</v>
      </c>
      <c r="AV619" s="11">
        <f t="shared" si="15"/>
        <v>3.9999950253656998E-2</v>
      </c>
      <c r="AX619" s="15">
        <f t="shared" ca="1" si="13"/>
        <v>13.169731105570504</v>
      </c>
      <c r="AZ619" s="14">
        <f t="shared" ca="1" si="16"/>
        <v>24.223144896986955</v>
      </c>
    </row>
    <row r="620" spans="1:52" x14ac:dyDescent="0.25">
      <c r="A620" s="9" t="str">
        <f t="shared" si="6"/>
        <v>Austria</v>
      </c>
      <c r="B620" s="13">
        <f t="shared" si="7"/>
        <v>3.1390499999999988E-2</v>
      </c>
      <c r="C620" s="12">
        <f t="shared" si="14"/>
        <v>-1.8607393078400645</v>
      </c>
      <c r="E620" s="15">
        <f t="shared" si="8"/>
        <v>586.07393078400651</v>
      </c>
      <c r="F620" s="11">
        <f t="shared" si="17"/>
        <v>1.3876471200930105E-10</v>
      </c>
      <c r="G620" s="11">
        <f t="shared" si="17"/>
        <v>5.8214211773185644E-10</v>
      </c>
      <c r="H620" s="11">
        <f t="shared" si="17"/>
        <v>2.294222840200345E-9</v>
      </c>
      <c r="I620" s="11">
        <f t="shared" si="17"/>
        <v>8.4937362612478077E-9</v>
      </c>
      <c r="J620" s="11">
        <f t="shared" si="17"/>
        <v>2.9540547418482379E-8</v>
      </c>
      <c r="K620" s="11">
        <f t="shared" si="17"/>
        <v>9.6515019172037464E-8</v>
      </c>
      <c r="L620" s="11">
        <f t="shared" si="17"/>
        <v>2.9622919504377487E-7</v>
      </c>
      <c r="M620" s="11">
        <f t="shared" si="17"/>
        <v>8.5411708754393253E-7</v>
      </c>
      <c r="N620" s="11">
        <f t="shared" si="17"/>
        <v>2.3134683234414849E-6</v>
      </c>
      <c r="O620" s="11">
        <f t="shared" si="17"/>
        <v>5.8866240336568723E-6</v>
      </c>
      <c r="P620" s="11">
        <f t="shared" si="18"/>
        <v>1.407102180070589E-5</v>
      </c>
      <c r="Q620" s="11">
        <f t="shared" si="18"/>
        <v>3.1596688414787029E-5</v>
      </c>
      <c r="R620" s="11">
        <f t="shared" si="18"/>
        <v>6.6652139395105808E-5</v>
      </c>
      <c r="S620" s="11">
        <f t="shared" si="18"/>
        <v>1.3208187190504885E-4</v>
      </c>
      <c r="T620" s="11">
        <f t="shared" si="18"/>
        <v>2.4588324242670389E-4</v>
      </c>
      <c r="U620" s="11">
        <f t="shared" si="18"/>
        <v>4.3000275942778289E-4</v>
      </c>
      <c r="V620" s="11">
        <f t="shared" si="18"/>
        <v>7.0643164997996133E-4</v>
      </c>
      <c r="W620" s="11">
        <f t="shared" si="18"/>
        <v>1.0902488804643755E-3</v>
      </c>
      <c r="X620" s="11">
        <f t="shared" si="18"/>
        <v>1.5806573863845267E-3</v>
      </c>
      <c r="Y620" s="11">
        <f t="shared" si="18"/>
        <v>2.1528136366712673E-3</v>
      </c>
      <c r="Z620" s="11">
        <f t="shared" si="19"/>
        <v>2.7544298818673652E-3</v>
      </c>
      <c r="AA620" s="11">
        <f t="shared" si="19"/>
        <v>3.310652529292993E-3</v>
      </c>
      <c r="AB620" s="11">
        <f t="shared" si="19"/>
        <v>3.7381099984194533E-3</v>
      </c>
      <c r="AC620" s="11">
        <f t="shared" si="19"/>
        <v>3.965036111608573E-3</v>
      </c>
      <c r="AD620" s="11">
        <f t="shared" si="19"/>
        <v>3.9509252405557291E-3</v>
      </c>
      <c r="AE620" s="11">
        <f t="shared" si="19"/>
        <v>3.6983420201460839E-3</v>
      </c>
      <c r="AF620" s="11">
        <f t="shared" si="19"/>
        <v>3.2521601709065702E-3</v>
      </c>
      <c r="AG620" s="11">
        <f t="shared" si="19"/>
        <v>2.6865404033624492E-3</v>
      </c>
      <c r="AH620" s="11">
        <f t="shared" si="19"/>
        <v>2.0848337115939707E-3</v>
      </c>
      <c r="AI620" s="11">
        <f t="shared" si="19"/>
        <v>1.5198686617766527E-3</v>
      </c>
      <c r="AJ620" s="11">
        <f t="shared" si="20"/>
        <v>1.0408719250362042E-3</v>
      </c>
      <c r="AK620" s="11">
        <f t="shared" si="20"/>
        <v>6.6964576077270532E-4</v>
      </c>
      <c r="AL620" s="11">
        <f t="shared" si="20"/>
        <v>4.0471523011050925E-4</v>
      </c>
      <c r="AM620" s="11">
        <f t="shared" si="20"/>
        <v>2.2977912265476113E-4</v>
      </c>
      <c r="AN620" s="11">
        <f t="shared" si="20"/>
        <v>1.2255419473857122E-4</v>
      </c>
      <c r="AO620" s="11">
        <f t="shared" si="20"/>
        <v>6.1404809649640501E-5</v>
      </c>
      <c r="AP620" s="11">
        <f t="shared" si="20"/>
        <v>2.8902352468546051E-5</v>
      </c>
      <c r="AQ620" s="11">
        <f t="shared" si="20"/>
        <v>1.2779698013598066E-5</v>
      </c>
      <c r="AR620" s="11">
        <f t="shared" si="20"/>
        <v>5.308411542811696E-6</v>
      </c>
      <c r="AS620" s="11">
        <f t="shared" si="20"/>
        <v>2.0714057291040251E-6</v>
      </c>
      <c r="AT620" s="11">
        <f t="shared" si="20"/>
        <v>7.5931565898083019E-7</v>
      </c>
      <c r="AV620" s="11">
        <f t="shared" si="15"/>
        <v>3.9999618235847745E-2</v>
      </c>
      <c r="AX620" s="15">
        <f t="shared" ca="1" si="13"/>
        <v>3.0724258246984175</v>
      </c>
      <c r="AZ620" s="14">
        <f t="shared" ca="1" si="16"/>
        <v>2.6128622849046859</v>
      </c>
    </row>
    <row r="621" spans="1:52" x14ac:dyDescent="0.25">
      <c r="A621" s="9" t="str">
        <f t="shared" si="6"/>
        <v>Azerbaijan</v>
      </c>
      <c r="B621" s="13">
        <f t="shared" si="7"/>
        <v>0.19356049999999991</v>
      </c>
      <c r="C621" s="12">
        <f t="shared" si="14"/>
        <v>-0.86485022550703605</v>
      </c>
      <c r="E621" s="15">
        <f t="shared" si="8"/>
        <v>486.4850225507036</v>
      </c>
      <c r="F621" s="11">
        <f t="shared" si="17"/>
        <v>2.8955879051469814E-8</v>
      </c>
      <c r="G621" s="11">
        <f t="shared" si="17"/>
        <v>9.4702065962738264E-8</v>
      </c>
      <c r="H621" s="11">
        <f t="shared" si="17"/>
        <v>2.909636578325978E-7</v>
      </c>
      <c r="I621" s="11">
        <f t="shared" si="17"/>
        <v>8.3979761524507873E-7</v>
      </c>
      <c r="J621" s="11">
        <f t="shared" si="17"/>
        <v>2.2770214469112902E-6</v>
      </c>
      <c r="K621" s="11">
        <f t="shared" si="17"/>
        <v>5.7998425019494696E-6</v>
      </c>
      <c r="L621" s="11">
        <f t="shared" si="17"/>
        <v>1.3877839935495865E-5</v>
      </c>
      <c r="M621" s="11">
        <f t="shared" si="17"/>
        <v>3.1194939155401749E-5</v>
      </c>
      <c r="N621" s="11">
        <f t="shared" si="17"/>
        <v>6.5872327150813678E-5</v>
      </c>
      <c r="O621" s="11">
        <f t="shared" si="17"/>
        <v>1.3067077446422324E-4</v>
      </c>
      <c r="P621" s="11">
        <f t="shared" si="18"/>
        <v>2.4350647760218344E-4</v>
      </c>
      <c r="Q621" s="11">
        <f t="shared" si="18"/>
        <v>4.2628413206084227E-4</v>
      </c>
      <c r="R621" s="11">
        <f t="shared" si="18"/>
        <v>7.0104260102943697E-4</v>
      </c>
      <c r="S621" s="11">
        <f t="shared" si="18"/>
        <v>1.0830443674771557E-3</v>
      </c>
      <c r="T621" s="11">
        <f t="shared" si="18"/>
        <v>1.5718267700349418E-3</v>
      </c>
      <c r="U621" s="11">
        <f t="shared" si="18"/>
        <v>2.1429878505989353E-3</v>
      </c>
      <c r="V621" s="11">
        <f t="shared" si="18"/>
        <v>2.7446775598036462E-3</v>
      </c>
      <c r="W621" s="11">
        <f t="shared" si="18"/>
        <v>3.3023229989072437E-3</v>
      </c>
      <c r="X621" s="11">
        <f t="shared" si="18"/>
        <v>3.732539063921974E-3</v>
      </c>
      <c r="Y621" s="11">
        <f t="shared" si="18"/>
        <v>3.9631979902098975E-3</v>
      </c>
      <c r="Z621" s="11">
        <f t="shared" si="19"/>
        <v>3.9531543467204939E-3</v>
      </c>
      <c r="AA621" s="11">
        <f t="shared" si="19"/>
        <v>3.7042336134961631E-3</v>
      </c>
      <c r="AB621" s="11">
        <f t="shared" si="19"/>
        <v>3.2606903663250824E-3</v>
      </c>
      <c r="AC621" s="11">
        <f t="shared" si="19"/>
        <v>2.6963567181383739E-3</v>
      </c>
      <c r="AD621" s="11">
        <f t="shared" si="19"/>
        <v>2.0946030375214798E-3</v>
      </c>
      <c r="AE621" s="11">
        <f t="shared" si="19"/>
        <v>1.5285607568687129E-3</v>
      </c>
      <c r="AF621" s="11">
        <f t="shared" si="19"/>
        <v>1.047901053955735E-3</v>
      </c>
      <c r="AG621" s="11">
        <f t="shared" si="19"/>
        <v>6.748611747182452E-4</v>
      </c>
      <c r="AH621" s="11">
        <f t="shared" si="19"/>
        <v>4.0828667358610904E-4</v>
      </c>
      <c r="AI621" s="11">
        <f t="shared" si="19"/>
        <v>2.3204518494340047E-4</v>
      </c>
      <c r="AJ621" s="11">
        <f t="shared" si="20"/>
        <v>1.2389007391759091E-4</v>
      </c>
      <c r="AK621" s="11">
        <f t="shared" si="20"/>
        <v>6.2137969557607192E-5</v>
      </c>
      <c r="AL621" s="11">
        <f t="shared" si="20"/>
        <v>2.927751409962911E-5</v>
      </c>
      <c r="AM621" s="11">
        <f t="shared" si="20"/>
        <v>1.2958893910846619E-5</v>
      </c>
      <c r="AN621" s="11">
        <f t="shared" si="20"/>
        <v>5.388380614894666E-6</v>
      </c>
      <c r="AO621" s="11">
        <f t="shared" si="20"/>
        <v>2.1047726438947426E-6</v>
      </c>
      <c r="AP621" s="11">
        <f t="shared" si="20"/>
        <v>7.7234032548769791E-7</v>
      </c>
      <c r="AQ621" s="11">
        <f t="shared" si="20"/>
        <v>2.6623725448150347E-7</v>
      </c>
      <c r="AR621" s="11">
        <f t="shared" si="20"/>
        <v>8.6215536716812293E-8</v>
      </c>
      <c r="AS621" s="11">
        <f t="shared" si="20"/>
        <v>2.6227617486764161E-8</v>
      </c>
      <c r="AT621" s="11">
        <f t="shared" si="20"/>
        <v>7.4952951811091123E-9</v>
      </c>
      <c r="AV621" s="11">
        <f t="shared" si="15"/>
        <v>3.9999986022566755E-2</v>
      </c>
      <c r="AX621" s="15">
        <f t="shared" ca="1" si="13"/>
        <v>8.7540939792437378</v>
      </c>
      <c r="AZ621" s="14">
        <f t="shared" ca="1" si="16"/>
        <v>35.155691254788813</v>
      </c>
    </row>
    <row r="622" spans="1:52" x14ac:dyDescent="0.25">
      <c r="A622" s="9" t="str">
        <f t="shared" si="6"/>
        <v>Bahamas</v>
      </c>
      <c r="B622" s="13">
        <f t="shared" si="7"/>
        <v>0.31645070000000008</v>
      </c>
      <c r="C622" s="12">
        <f t="shared" si="14"/>
        <v>-0.4776471022320658</v>
      </c>
      <c r="E622" s="15">
        <f t="shared" si="8"/>
        <v>447.76471022320658</v>
      </c>
      <c r="F622" s="11">
        <f t="shared" si="17"/>
        <v>1.7670741313828584E-7</v>
      </c>
      <c r="G622" s="11">
        <f t="shared" si="17"/>
        <v>5.2461103760321117E-7</v>
      </c>
      <c r="H622" s="11">
        <f t="shared" si="17"/>
        <v>1.4631089709109663E-6</v>
      </c>
      <c r="I622" s="11">
        <f t="shared" si="17"/>
        <v>3.8332974254448004E-6</v>
      </c>
      <c r="J622" s="11">
        <f t="shared" si="17"/>
        <v>9.4346318168710722E-6</v>
      </c>
      <c r="K622" s="11">
        <f t="shared" si="17"/>
        <v>2.1813933794423604E-5</v>
      </c>
      <c r="L622" s="11">
        <f t="shared" si="17"/>
        <v>4.7380497839691126E-5</v>
      </c>
      <c r="M622" s="11">
        <f t="shared" si="17"/>
        <v>9.6676705760412806E-5</v>
      </c>
      <c r="N622" s="11">
        <f t="shared" si="17"/>
        <v>1.853107706681109E-4</v>
      </c>
      <c r="O622" s="11">
        <f t="shared" si="17"/>
        <v>3.3368453235328634E-4</v>
      </c>
      <c r="P622" s="11">
        <f t="shared" si="18"/>
        <v>5.6445338816673804E-4</v>
      </c>
      <c r="Q622" s="11">
        <f t="shared" si="18"/>
        <v>8.9696745903346383E-4</v>
      </c>
      <c r="R622" s="11">
        <f t="shared" si="18"/>
        <v>1.3390040353676899E-3</v>
      </c>
      <c r="S622" s="11">
        <f t="shared" si="18"/>
        <v>1.8777755458283464E-3</v>
      </c>
      <c r="T622" s="11">
        <f t="shared" si="18"/>
        <v>2.4737856559082687E-3</v>
      </c>
      <c r="U622" s="11">
        <f t="shared" si="18"/>
        <v>3.0615196400757645E-3</v>
      </c>
      <c r="V622" s="11">
        <f t="shared" si="18"/>
        <v>3.5593330530149991E-3</v>
      </c>
      <c r="W622" s="11">
        <f t="shared" si="18"/>
        <v>3.8873782481538663E-3</v>
      </c>
      <c r="X622" s="11">
        <f t="shared" si="18"/>
        <v>3.9884262668814837E-3</v>
      </c>
      <c r="Y622" s="11">
        <f t="shared" si="18"/>
        <v>3.8441730539330622E-3</v>
      </c>
      <c r="Z622" s="11">
        <f t="shared" si="19"/>
        <v>3.4806542705235854E-3</v>
      </c>
      <c r="AA622" s="11">
        <f t="shared" si="19"/>
        <v>2.9605707196534532E-3</v>
      </c>
      <c r="AB622" s="11">
        <f t="shared" si="19"/>
        <v>2.3656287338071559E-3</v>
      </c>
      <c r="AC622" s="11">
        <f t="shared" si="19"/>
        <v>1.775719355550661E-3</v>
      </c>
      <c r="AD622" s="11">
        <f t="shared" si="19"/>
        <v>1.2521566530787737E-3</v>
      </c>
      <c r="AE622" s="11">
        <f t="shared" si="19"/>
        <v>8.2946792553720305E-4</v>
      </c>
      <c r="AF622" s="11">
        <f t="shared" si="19"/>
        <v>5.161751868271937E-4</v>
      </c>
      <c r="AG622" s="11">
        <f t="shared" si="19"/>
        <v>3.0175275583398998E-4</v>
      </c>
      <c r="AH622" s="11">
        <f t="shared" si="19"/>
        <v>1.6571505351795413E-4</v>
      </c>
      <c r="AI622" s="11">
        <f t="shared" si="19"/>
        <v>8.5492747167165988E-5</v>
      </c>
      <c r="AJ622" s="11">
        <f t="shared" si="20"/>
        <v>4.143364862561964E-5</v>
      </c>
      <c r="AK622" s="11">
        <f t="shared" si="20"/>
        <v>1.8863995306852367E-5</v>
      </c>
      <c r="AL622" s="11">
        <f t="shared" si="20"/>
        <v>8.0680907693224271E-6</v>
      </c>
      <c r="AM622" s="11">
        <f t="shared" si="20"/>
        <v>3.2416376385988955E-6</v>
      </c>
      <c r="AN622" s="11">
        <f t="shared" si="20"/>
        <v>1.2235303649304664E-6</v>
      </c>
      <c r="AO622" s="11">
        <f t="shared" si="20"/>
        <v>4.338320493855716E-7</v>
      </c>
      <c r="AP622" s="11">
        <f t="shared" si="20"/>
        <v>1.4450574315480563E-7</v>
      </c>
      <c r="AQ622" s="11">
        <f t="shared" si="20"/>
        <v>4.5217357442429752E-8</v>
      </c>
      <c r="AR622" s="11">
        <f t="shared" si="20"/>
        <v>1.3291740175871058E-8</v>
      </c>
      <c r="AS622" s="11">
        <f t="shared" si="20"/>
        <v>3.6704144265346877E-9</v>
      </c>
      <c r="AT622" s="11">
        <f t="shared" si="20"/>
        <v>9.5214909316135334E-10</v>
      </c>
      <c r="AV622" s="11">
        <f t="shared" si="15"/>
        <v>3.9999920917099703E-2</v>
      </c>
      <c r="AX622" s="15">
        <f t="shared" ca="1" si="13"/>
        <v>0.28535489709912143</v>
      </c>
      <c r="AZ622" s="14">
        <f t="shared" ca="1" si="16"/>
        <v>1.7171797245227158</v>
      </c>
    </row>
    <row r="623" spans="1:52" x14ac:dyDescent="0.25">
      <c r="A623" s="9" t="str">
        <f t="shared" si="6"/>
        <v>Bahrain</v>
      </c>
      <c r="B623" s="13">
        <f t="shared" si="7"/>
        <v>0.23681589999999997</v>
      </c>
      <c r="C623" s="12">
        <f t="shared" si="14"/>
        <v>-0.7165824120197235</v>
      </c>
      <c r="E623" s="15">
        <f t="shared" si="8"/>
        <v>471.65824120197237</v>
      </c>
      <c r="F623" s="11">
        <f t="shared" si="17"/>
        <v>5.8914208535399885E-8</v>
      </c>
      <c r="G623" s="11">
        <f t="shared" si="17"/>
        <v>1.8567129814462054E-7</v>
      </c>
      <c r="H623" s="11">
        <f t="shared" si="17"/>
        <v>5.4970045306842158E-7</v>
      </c>
      <c r="I623" s="11">
        <f t="shared" si="17"/>
        <v>1.5288469488777715E-6</v>
      </c>
      <c r="J623" s="11">
        <f t="shared" si="17"/>
        <v>3.994464094257476E-6</v>
      </c>
      <c r="K623" s="11">
        <f t="shared" si="17"/>
        <v>9.8041427810387856E-6</v>
      </c>
      <c r="L623" s="11">
        <f t="shared" si="17"/>
        <v>2.2605667114308939E-5</v>
      </c>
      <c r="M623" s="11">
        <f t="shared" si="17"/>
        <v>4.8964533754863842E-5</v>
      </c>
      <c r="N623" s="11">
        <f t="shared" si="17"/>
        <v>9.9632840897027111E-5</v>
      </c>
      <c r="O623" s="11">
        <f t="shared" si="17"/>
        <v>1.904495711460065E-4</v>
      </c>
      <c r="P623" s="11">
        <f t="shared" si="18"/>
        <v>3.4199052914952853E-4</v>
      </c>
      <c r="Q623" s="11">
        <f t="shared" si="18"/>
        <v>5.7690559934704287E-4</v>
      </c>
      <c r="R623" s="11">
        <f t="shared" si="18"/>
        <v>9.1422274946087142E-4</v>
      </c>
      <c r="S623" s="11">
        <f t="shared" si="18"/>
        <v>1.3609929915448004E-3</v>
      </c>
      <c r="T623" s="11">
        <f t="shared" si="18"/>
        <v>1.9033398849447438E-3</v>
      </c>
      <c r="U623" s="11">
        <f t="shared" si="18"/>
        <v>2.5005376785670707E-3</v>
      </c>
      <c r="V623" s="11">
        <f t="shared" si="18"/>
        <v>3.0860790928494194E-3</v>
      </c>
      <c r="W623" s="11">
        <f t="shared" si="18"/>
        <v>3.5779749580226246E-3</v>
      </c>
      <c r="X623" s="11">
        <f t="shared" si="18"/>
        <v>3.8969437387727976E-3</v>
      </c>
      <c r="Y623" s="11">
        <f t="shared" si="18"/>
        <v>3.9871958613891091E-3</v>
      </c>
      <c r="Z623" s="11">
        <f t="shared" si="19"/>
        <v>3.8323714732784908E-3</v>
      </c>
      <c r="AA623" s="11">
        <f t="shared" si="19"/>
        <v>3.4603834208547916E-3</v>
      </c>
      <c r="AB623" s="11">
        <f t="shared" si="19"/>
        <v>2.9351982598731278E-3</v>
      </c>
      <c r="AC623" s="11">
        <f t="shared" si="19"/>
        <v>2.3388763090304112E-3</v>
      </c>
      <c r="AD623" s="11">
        <f t="shared" si="19"/>
        <v>1.7507884112939382E-3</v>
      </c>
      <c r="AE623" s="11">
        <f t="shared" si="19"/>
        <v>1.2311661506936929E-3</v>
      </c>
      <c r="AF623" s="11">
        <f t="shared" si="19"/>
        <v>8.1331028590274606E-4</v>
      </c>
      <c r="AG623" s="11">
        <f t="shared" si="19"/>
        <v>5.0472225870538349E-4</v>
      </c>
      <c r="AH623" s="11">
        <f t="shared" si="19"/>
        <v>2.9424239434851023E-4</v>
      </c>
      <c r="AI623" s="11">
        <f t="shared" si="19"/>
        <v>1.6114418145654299E-4</v>
      </c>
      <c r="AJ623" s="11">
        <f t="shared" si="20"/>
        <v>8.2904977638800499E-5</v>
      </c>
      <c r="AK623" s="11">
        <f t="shared" si="20"/>
        <v>4.0068508726108863E-5</v>
      </c>
      <c r="AL623" s="11">
        <f t="shared" si="20"/>
        <v>1.8192079558050951E-5</v>
      </c>
      <c r="AM623" s="11">
        <f t="shared" si="20"/>
        <v>7.7592207725711566E-6</v>
      </c>
      <c r="AN623" s="11">
        <f t="shared" si="20"/>
        <v>3.1089265823779669E-6</v>
      </c>
      <c r="AO623" s="11">
        <f t="shared" si="20"/>
        <v>1.1701981802060738E-6</v>
      </c>
      <c r="AP623" s="11">
        <f t="shared" si="20"/>
        <v>4.1377568414345758E-7</v>
      </c>
      <c r="AQ623" s="11">
        <f t="shared" si="20"/>
        <v>1.3744441821907475E-7</v>
      </c>
      <c r="AR623" s="11">
        <f t="shared" si="20"/>
        <v>4.2888992471063826E-8</v>
      </c>
      <c r="AS623" s="11">
        <f t="shared" si="20"/>
        <v>1.2572486436732399E-8</v>
      </c>
      <c r="AT623" s="11">
        <f t="shared" si="20"/>
        <v>3.4622075756602095E-9</v>
      </c>
      <c r="AV623" s="11">
        <f t="shared" si="15"/>
        <v>3.9999974637428722E-2</v>
      </c>
      <c r="AX623" s="15">
        <f t="shared" ca="1" si="13"/>
        <v>1.1234224331548233</v>
      </c>
      <c r="AZ623" s="14">
        <f t="shared" ca="1" si="16"/>
        <v>5.3338222601024334</v>
      </c>
    </row>
    <row r="624" spans="1:52" x14ac:dyDescent="0.25">
      <c r="A624" s="9" t="str">
        <f t="shared" si="6"/>
        <v>Bangladesh</v>
      </c>
      <c r="B624" s="13">
        <f t="shared" si="7"/>
        <v>0.45894120000000005</v>
      </c>
      <c r="C624" s="12">
        <f t="shared" si="14"/>
        <v>-0.10310151832256208</v>
      </c>
      <c r="E624" s="15">
        <f t="shared" si="8"/>
        <v>410.31015183225622</v>
      </c>
      <c r="F624" s="11">
        <f t="shared" si="17"/>
        <v>8.8133348370619376E-7</v>
      </c>
      <c r="G624" s="11">
        <f t="shared" si="17"/>
        <v>2.3826330114818426E-6</v>
      </c>
      <c r="H624" s="11">
        <f t="shared" si="17"/>
        <v>6.0510485017558446E-6</v>
      </c>
      <c r="I624" s="11">
        <f t="shared" si="17"/>
        <v>1.4436459879132392E-5</v>
      </c>
      <c r="J624" s="11">
        <f t="shared" si="17"/>
        <v>3.2355445005783373E-5</v>
      </c>
      <c r="K624" s="11">
        <f t="shared" si="17"/>
        <v>6.8122509999151616E-5</v>
      </c>
      <c r="L624" s="11">
        <f t="shared" si="17"/>
        <v>1.3473812522618247E-4</v>
      </c>
      <c r="M624" s="11">
        <f t="shared" si="17"/>
        <v>2.5034963004044936E-4</v>
      </c>
      <c r="N624" s="11">
        <f t="shared" si="17"/>
        <v>4.3697843261161475E-4</v>
      </c>
      <c r="O624" s="11">
        <f t="shared" si="17"/>
        <v>7.1652219242552032E-4</v>
      </c>
      <c r="P624" s="11">
        <f t="shared" si="18"/>
        <v>1.1037123051852603E-3</v>
      </c>
      <c r="Q624" s="11">
        <f t="shared" si="18"/>
        <v>1.5971243011247832E-3</v>
      </c>
      <c r="R624" s="11">
        <f t="shared" si="18"/>
        <v>2.1710915943172248E-3</v>
      </c>
      <c r="S624" s="11">
        <f t="shared" si="18"/>
        <v>2.7725166884620435E-3</v>
      </c>
      <c r="T624" s="11">
        <f t="shared" si="18"/>
        <v>3.326034784544725E-3</v>
      </c>
      <c r="U624" s="11">
        <f t="shared" si="18"/>
        <v>3.7483142990651984E-3</v>
      </c>
      <c r="V624" s="11">
        <f t="shared" si="18"/>
        <v>3.9682754237820124E-3</v>
      </c>
      <c r="W624" s="11">
        <f t="shared" si="18"/>
        <v>3.9466099812663956E-3</v>
      </c>
      <c r="X624" s="11">
        <f t="shared" si="18"/>
        <v>3.6872552899279609E-3</v>
      </c>
      <c r="Y624" s="11">
        <f t="shared" si="18"/>
        <v>3.2362256793732032E-3</v>
      </c>
      <c r="Z624" s="11">
        <f t="shared" si="19"/>
        <v>2.6682774557928138E-3</v>
      </c>
      <c r="AA624" s="11">
        <f t="shared" si="19"/>
        <v>2.0667110855341641E-3</v>
      </c>
      <c r="AB624" s="11">
        <f t="shared" si="19"/>
        <v>1.5037829135774281E-3</v>
      </c>
      <c r="AC624" s="11">
        <f t="shared" si="19"/>
        <v>1.0278911285180185E-3</v>
      </c>
      <c r="AD624" s="11">
        <f t="shared" si="19"/>
        <v>6.6003305287254811E-4</v>
      </c>
      <c r="AE624" s="11">
        <f t="shared" si="19"/>
        <v>3.9814461495956804E-4</v>
      </c>
      <c r="AF624" s="11">
        <f t="shared" si="19"/>
        <v>2.2561740648163013E-4</v>
      </c>
      <c r="AG624" s="11">
        <f t="shared" si="19"/>
        <v>1.2010496305878729E-4</v>
      </c>
      <c r="AH624" s="11">
        <f t="shared" si="19"/>
        <v>6.0062845088191756E-5</v>
      </c>
      <c r="AI624" s="11">
        <f t="shared" si="19"/>
        <v>2.8216779304116971E-5</v>
      </c>
      <c r="AJ624" s="11">
        <f t="shared" si="20"/>
        <v>1.2452758832820804E-5</v>
      </c>
      <c r="AK624" s="11">
        <f t="shared" si="20"/>
        <v>5.1627406434334995E-6</v>
      </c>
      <c r="AL624" s="11">
        <f t="shared" si="20"/>
        <v>2.0107201681703006E-6</v>
      </c>
      <c r="AM624" s="11">
        <f t="shared" si="20"/>
        <v>7.3566408558153265E-7</v>
      </c>
      <c r="AN624" s="11">
        <f t="shared" si="20"/>
        <v>2.5285064758481961E-7</v>
      </c>
      <c r="AO624" s="11">
        <f t="shared" si="20"/>
        <v>8.1640410675048612E-8</v>
      </c>
      <c r="AP624" s="11">
        <f t="shared" si="20"/>
        <v>2.4762978807415669E-8</v>
      </c>
      <c r="AQ624" s="11">
        <f t="shared" si="20"/>
        <v>7.0559774822400707E-9</v>
      </c>
      <c r="AR624" s="11">
        <f t="shared" si="20"/>
        <v>1.8887221834176971E-9</v>
      </c>
      <c r="AS624" s="11">
        <f t="shared" si="20"/>
        <v>4.7493652596132361E-10</v>
      </c>
      <c r="AT624" s="11">
        <f t="shared" si="20"/>
        <v>1.1219142286700848E-10</v>
      </c>
      <c r="AV624" s="11">
        <f t="shared" si="15"/>
        <v>3.9999551072015548E-2</v>
      </c>
      <c r="AX624" s="15">
        <f t="shared" ca="1" si="13"/>
        <v>172.92642773984568</v>
      </c>
      <c r="AZ624" s="14">
        <f t="shared" ca="1" si="16"/>
        <v>1396.4621686870717</v>
      </c>
    </row>
    <row r="625" spans="1:52" x14ac:dyDescent="0.25">
      <c r="A625" s="9" t="str">
        <f t="shared" si="6"/>
        <v>Barbados</v>
      </c>
      <c r="B625" s="13">
        <f t="shared" si="7"/>
        <v>0.36315180000000002</v>
      </c>
      <c r="C625" s="12">
        <f t="shared" si="14"/>
        <v>-0.35004676727371209</v>
      </c>
      <c r="E625" s="15">
        <f t="shared" si="8"/>
        <v>435.00467672737119</v>
      </c>
      <c r="F625" s="11">
        <f t="shared" si="17"/>
        <v>3.1035092675606218E-7</v>
      </c>
      <c r="G625" s="11">
        <f t="shared" si="17"/>
        <v>8.9244543170500688E-7</v>
      </c>
      <c r="H625" s="11">
        <f t="shared" si="17"/>
        <v>2.4108316806451765E-6</v>
      </c>
      <c r="I625" s="11">
        <f t="shared" si="17"/>
        <v>6.1179891697047997E-6</v>
      </c>
      <c r="J625" s="11">
        <f t="shared" si="17"/>
        <v>1.4585022810830966E-5</v>
      </c>
      <c r="K625" s="11">
        <f t="shared" si="17"/>
        <v>3.2663454682734946E-5</v>
      </c>
      <c r="L625" s="11">
        <f t="shared" si="17"/>
        <v>6.8718506955460523E-5</v>
      </c>
      <c r="M625" s="11">
        <f t="shared" si="17"/>
        <v>1.3581317699299527E-4</v>
      </c>
      <c r="N625" s="11">
        <f t="shared" si="17"/>
        <v>2.5215448479540742E-4</v>
      </c>
      <c r="O625" s="11">
        <f t="shared" si="17"/>
        <v>4.3979276459414569E-4</v>
      </c>
      <c r="P625" s="11">
        <f t="shared" si="18"/>
        <v>7.205863951338196E-4</v>
      </c>
      <c r="Q625" s="11">
        <f t="shared" si="18"/>
        <v>1.1091253492463041E-3</v>
      </c>
      <c r="R625" s="11">
        <f t="shared" si="18"/>
        <v>1.603732015533774E-3</v>
      </c>
      <c r="S625" s="11">
        <f t="shared" si="18"/>
        <v>2.1784096989495719E-3</v>
      </c>
      <c r="T625" s="11">
        <f t="shared" si="18"/>
        <v>2.7797383554067647E-3</v>
      </c>
      <c r="U625" s="11">
        <f t="shared" si="18"/>
        <v>3.3321525225485918E-3</v>
      </c>
      <c r="V625" s="11">
        <f t="shared" si="18"/>
        <v>3.7523420441805031E-3</v>
      </c>
      <c r="W625" s="11">
        <f t="shared" si="18"/>
        <v>3.9695069060840804E-3</v>
      </c>
      <c r="X625" s="11">
        <f t="shared" si="18"/>
        <v>3.9448209779462048E-3</v>
      </c>
      <c r="Y625" s="11">
        <f t="shared" si="18"/>
        <v>3.6827702916119847E-3</v>
      </c>
      <c r="Z625" s="11">
        <f t="shared" si="19"/>
        <v>3.2298217741281751E-3</v>
      </c>
      <c r="AA625" s="11">
        <f t="shared" si="19"/>
        <v>2.6609644951699966E-3</v>
      </c>
      <c r="AB625" s="11">
        <f t="shared" si="19"/>
        <v>2.0594734453212153E-3</v>
      </c>
      <c r="AC625" s="11">
        <f t="shared" si="19"/>
        <v>1.4973726907644646E-3</v>
      </c>
      <c r="AD625" s="11">
        <f t="shared" si="19"/>
        <v>1.0227281613194943E-3</v>
      </c>
      <c r="AE625" s="11">
        <f t="shared" si="19"/>
        <v>6.562164544022483E-4</v>
      </c>
      <c r="AF625" s="11">
        <f t="shared" si="19"/>
        <v>3.955401848843479E-4</v>
      </c>
      <c r="AG625" s="11">
        <f t="shared" si="19"/>
        <v>2.2397044006126861E-4</v>
      </c>
      <c r="AH625" s="11">
        <f t="shared" si="19"/>
        <v>1.1913720009429939E-4</v>
      </c>
      <c r="AI625" s="11">
        <f t="shared" si="19"/>
        <v>5.9533397807813296E-5</v>
      </c>
      <c r="AJ625" s="11">
        <f t="shared" si="20"/>
        <v>2.7946700836671422E-5</v>
      </c>
      <c r="AK625" s="11">
        <f t="shared" si="20"/>
        <v>1.2324151163094919E-5</v>
      </c>
      <c r="AL625" s="11">
        <f t="shared" si="20"/>
        <v>5.1055211787480233E-6</v>
      </c>
      <c r="AM625" s="11">
        <f t="shared" si="20"/>
        <v>1.9869170772175947E-6</v>
      </c>
      <c r="AN625" s="11">
        <f t="shared" si="20"/>
        <v>7.2640027135322054E-7</v>
      </c>
      <c r="AO625" s="11">
        <f t="shared" si="20"/>
        <v>2.4947604352966662E-7</v>
      </c>
      <c r="AP625" s="11">
        <f t="shared" si="20"/>
        <v>8.0489326412367487E-8</v>
      </c>
      <c r="AQ625" s="11">
        <f t="shared" si="20"/>
        <v>2.4395197186397863E-8</v>
      </c>
      <c r="AR625" s="11">
        <f t="shared" si="20"/>
        <v>6.9458750689629506E-9</v>
      </c>
      <c r="AS625" s="11">
        <f t="shared" si="20"/>
        <v>1.8578309660068191E-9</v>
      </c>
      <c r="AT625" s="11">
        <f t="shared" si="20"/>
        <v>4.6681201107082307E-10</v>
      </c>
      <c r="AV625" s="11">
        <f t="shared" si="15"/>
        <v>3.9999855150247572E-2</v>
      </c>
      <c r="AX625" s="15">
        <f t="shared" ca="1" si="13"/>
        <v>0.18228647364669129</v>
      </c>
      <c r="AZ625" s="14">
        <f t="shared" ca="1" si="16"/>
        <v>1.2251383783980836</v>
      </c>
    </row>
    <row r="626" spans="1:52" x14ac:dyDescent="0.25">
      <c r="A626" s="9" t="str">
        <f t="shared" si="6"/>
        <v>Belarus</v>
      </c>
      <c r="B626" s="13">
        <f t="shared" si="7"/>
        <v>0.13198149999999997</v>
      </c>
      <c r="C626" s="12">
        <f t="shared" si="14"/>
        <v>-1.1170732661923466</v>
      </c>
      <c r="E626" s="15">
        <f t="shared" si="8"/>
        <v>511.70732661923466</v>
      </c>
      <c r="F626" s="11">
        <f t="shared" si="17"/>
        <v>8.2230214289577292E-9</v>
      </c>
      <c r="G626" s="11">
        <f t="shared" si="17"/>
        <v>2.8644344628544771E-8</v>
      </c>
      <c r="H626" s="11">
        <f t="shared" si="17"/>
        <v>9.3735252429675395E-8</v>
      </c>
      <c r="I626" s="11">
        <f t="shared" si="17"/>
        <v>2.8815330905436616E-7</v>
      </c>
      <c r="J626" s="11">
        <f t="shared" si="17"/>
        <v>8.3214855632340046E-7</v>
      </c>
      <c r="K626" s="11">
        <f t="shared" si="17"/>
        <v>2.2575361415385483E-6</v>
      </c>
      <c r="L626" s="11">
        <f t="shared" si="17"/>
        <v>5.7534077548075204E-6</v>
      </c>
      <c r="M626" s="11">
        <f t="shared" si="17"/>
        <v>1.3774384185570275E-5</v>
      </c>
      <c r="N626" s="11">
        <f t="shared" si="17"/>
        <v>3.0979601301653539E-5</v>
      </c>
      <c r="O626" s="11">
        <f t="shared" si="17"/>
        <v>6.5453978797516018E-5</v>
      </c>
      <c r="P626" s="11">
        <f t="shared" si="18"/>
        <v>1.2991307831296882E-4</v>
      </c>
      <c r="Q626" s="11">
        <f t="shared" si="18"/>
        <v>2.4222908606481353E-4</v>
      </c>
      <c r="R626" s="11">
        <f t="shared" si="18"/>
        <v>4.2428365600302546E-4</v>
      </c>
      <c r="S626" s="11">
        <f t="shared" si="18"/>
        <v>6.9814062301360336E-4</v>
      </c>
      <c r="T626" s="11">
        <f t="shared" si="18"/>
        <v>1.0791606744105624E-3</v>
      </c>
      <c r="U626" s="11">
        <f t="shared" si="18"/>
        <v>1.5670610183605817E-3</v>
      </c>
      <c r="V626" s="11">
        <f t="shared" si="18"/>
        <v>2.1376780546243715E-3</v>
      </c>
      <c r="W626" s="11">
        <f t="shared" si="18"/>
        <v>2.739398950804679E-3</v>
      </c>
      <c r="X626" s="11">
        <f t="shared" si="18"/>
        <v>3.297804196057423E-3</v>
      </c>
      <c r="Y626" s="11">
        <f t="shared" si="18"/>
        <v>3.7295036996648412E-3</v>
      </c>
      <c r="Z626" s="11">
        <f t="shared" si="19"/>
        <v>3.9621764582735584E-3</v>
      </c>
      <c r="AA626" s="11">
        <f t="shared" si="19"/>
        <v>3.9543324534868736E-3</v>
      </c>
      <c r="AB626" s="11">
        <f t="shared" si="19"/>
        <v>3.7073973890430502E-3</v>
      </c>
      <c r="AC626" s="11">
        <f t="shared" si="19"/>
        <v>3.2652895265138831E-3</v>
      </c>
      <c r="AD626" s="11">
        <f t="shared" si="19"/>
        <v>2.7016609516581388E-3</v>
      </c>
      <c r="AE626" s="11">
        <f t="shared" si="19"/>
        <v>2.0998902211105913E-3</v>
      </c>
      <c r="AF626" s="11">
        <f t="shared" si="19"/>
        <v>1.5332710343801011E-3</v>
      </c>
      <c r="AG626" s="11">
        <f t="shared" si="19"/>
        <v>1.0517145117234943E-3</v>
      </c>
      <c r="AH626" s="11">
        <f t="shared" si="19"/>
        <v>6.7769361893266591E-4</v>
      </c>
      <c r="AI626" s="11">
        <f t="shared" si="19"/>
        <v>4.1022820929076446E-4</v>
      </c>
      <c r="AJ626" s="11">
        <f t="shared" si="20"/>
        <v>2.3327824588180552E-4</v>
      </c>
      <c r="AK626" s="11">
        <f t="shared" si="20"/>
        <v>1.2461764954639041E-4</v>
      </c>
      <c r="AL626" s="11">
        <f t="shared" si="20"/>
        <v>6.2537636688723053E-5</v>
      </c>
      <c r="AM626" s="11">
        <f t="shared" si="20"/>
        <v>2.9482205532801272E-5</v>
      </c>
      <c r="AN626" s="11">
        <f t="shared" si="20"/>
        <v>1.305674940188925E-5</v>
      </c>
      <c r="AO626" s="11">
        <f t="shared" si="20"/>
        <v>5.4320875749098871E-6</v>
      </c>
      <c r="AP626" s="11">
        <f t="shared" si="20"/>
        <v>2.1230247245835144E-6</v>
      </c>
      <c r="AQ626" s="11">
        <f t="shared" si="20"/>
        <v>7.7947095305429586E-7</v>
      </c>
      <c r="AR626" s="11">
        <f t="shared" si="20"/>
        <v>2.688446600293304E-7</v>
      </c>
      <c r="AS626" s="11">
        <f t="shared" si="20"/>
        <v>8.7108290004627892E-8</v>
      </c>
      <c r="AT626" s="11">
        <f t="shared" si="20"/>
        <v>2.6513933145305068E-8</v>
      </c>
      <c r="AV626" s="11">
        <f t="shared" si="15"/>
        <v>3.9999986761582278E-2</v>
      </c>
      <c r="AX626" s="15">
        <f t="shared" ca="1" si="13"/>
        <v>5.5905509905697608</v>
      </c>
      <c r="AZ626" s="14">
        <f t="shared" ca="1" si="16"/>
        <v>16.273753182774097</v>
      </c>
    </row>
    <row r="627" spans="1:52" x14ac:dyDescent="0.25">
      <c r="A627" s="9" t="str">
        <f t="shared" si="6"/>
        <v>Belgium</v>
      </c>
      <c r="B627" s="13">
        <f t="shared" si="7"/>
        <v>5.9557799999999994E-2</v>
      </c>
      <c r="C627" s="12">
        <f t="shared" si="14"/>
        <v>-1.5584964874929597</v>
      </c>
      <c r="E627" s="15">
        <f t="shared" si="8"/>
        <v>555.84964874929597</v>
      </c>
      <c r="F627" s="11">
        <f t="shared" si="17"/>
        <v>7.7935822769199007E-10</v>
      </c>
      <c r="G627" s="11">
        <f t="shared" si="17"/>
        <v>3.0315972895548626E-9</v>
      </c>
      <c r="H627" s="11">
        <f t="shared" si="17"/>
        <v>1.1078028815615167E-8</v>
      </c>
      <c r="I627" s="11">
        <f t="shared" si="17"/>
        <v>3.8028576209975643E-8</v>
      </c>
      <c r="J627" s="11">
        <f t="shared" si="17"/>
        <v>1.2263494365056979E-7</v>
      </c>
      <c r="K627" s="11">
        <f t="shared" si="17"/>
        <v>3.7151384317496311E-7</v>
      </c>
      <c r="L627" s="11">
        <f t="shared" si="17"/>
        <v>1.0572857059491732E-6</v>
      </c>
      <c r="M627" s="11">
        <f t="shared" si="17"/>
        <v>2.8266127626832135E-6</v>
      </c>
      <c r="N627" s="11">
        <f t="shared" si="17"/>
        <v>7.0989949168650603E-6</v>
      </c>
      <c r="O627" s="11">
        <f t="shared" si="17"/>
        <v>1.6748812075575096E-5</v>
      </c>
      <c r="P627" s="11">
        <f t="shared" si="18"/>
        <v>3.7121690811823577E-5</v>
      </c>
      <c r="Q627" s="11">
        <f t="shared" si="18"/>
        <v>7.7290850003194512E-5</v>
      </c>
      <c r="R627" s="11">
        <f t="shared" si="18"/>
        <v>1.5117675278682782E-4</v>
      </c>
      <c r="S627" s="11">
        <f t="shared" si="18"/>
        <v>2.7777844135295127E-4</v>
      </c>
      <c r="T627" s="11">
        <f t="shared" si="18"/>
        <v>4.7947796745127726E-4</v>
      </c>
      <c r="U627" s="11">
        <f t="shared" si="18"/>
        <v>7.7749099822003748E-4</v>
      </c>
      <c r="V627" s="11">
        <f t="shared" si="18"/>
        <v>1.1843462197254253E-3</v>
      </c>
      <c r="W627" s="11">
        <f t="shared" si="18"/>
        <v>1.6948004934044831E-3</v>
      </c>
      <c r="X627" s="11">
        <f t="shared" si="18"/>
        <v>2.2783218762255225E-3</v>
      </c>
      <c r="Y627" s="11">
        <f t="shared" si="18"/>
        <v>2.8771875579612833E-3</v>
      </c>
      <c r="Z627" s="11">
        <f t="shared" si="19"/>
        <v>3.4133267305028439E-3</v>
      </c>
      <c r="AA627" s="11">
        <f t="shared" si="19"/>
        <v>3.8040318537204336E-3</v>
      </c>
      <c r="AB627" s="11">
        <f t="shared" si="19"/>
        <v>3.9826030583290373E-3</v>
      </c>
      <c r="AC627" s="11">
        <f t="shared" si="19"/>
        <v>3.9169361826188057E-3</v>
      </c>
      <c r="AD627" s="11">
        <f t="shared" si="19"/>
        <v>3.6189498389438616E-3</v>
      </c>
      <c r="AE627" s="11">
        <f t="shared" si="19"/>
        <v>3.1410527231579741E-3</v>
      </c>
      <c r="AF627" s="11">
        <f t="shared" si="19"/>
        <v>2.561087896412378E-3</v>
      </c>
      <c r="AG627" s="11">
        <f t="shared" si="19"/>
        <v>1.9616898097362208E-3</v>
      </c>
      <c r="AH627" s="11">
        <f t="shared" si="19"/>
        <v>1.4115386795721379E-3</v>
      </c>
      <c r="AI627" s="11">
        <f t="shared" si="19"/>
        <v>9.5413939045175958E-4</v>
      </c>
      <c r="AJ627" s="11">
        <f t="shared" si="20"/>
        <v>6.0588117999734337E-4</v>
      </c>
      <c r="AK627" s="11">
        <f t="shared" si="20"/>
        <v>3.614262523078649E-4</v>
      </c>
      <c r="AL627" s="11">
        <f t="shared" si="20"/>
        <v>2.0253893465764568E-4</v>
      </c>
      <c r="AM627" s="11">
        <f t="shared" si="20"/>
        <v>1.0662374759445556E-4</v>
      </c>
      <c r="AN627" s="11">
        <f t="shared" si="20"/>
        <v>5.2729780020574989E-5</v>
      </c>
      <c r="AO627" s="11">
        <f t="shared" si="20"/>
        <v>2.4497094130528526E-5</v>
      </c>
      <c r="AP627" s="11">
        <f t="shared" si="20"/>
        <v>1.069128181249791E-5</v>
      </c>
      <c r="AQ627" s="11">
        <f t="shared" si="20"/>
        <v>4.3833038659916087E-6</v>
      </c>
      <c r="AR627" s="11">
        <f t="shared" si="20"/>
        <v>1.6882236293121893E-6</v>
      </c>
      <c r="AS627" s="11">
        <f t="shared" si="20"/>
        <v>6.1082241477379777E-7</v>
      </c>
      <c r="AT627" s="11">
        <f t="shared" si="20"/>
        <v>2.0761395962945052E-7</v>
      </c>
      <c r="AV627" s="11">
        <f t="shared" si="15"/>
        <v>3.9999906017587343E-2</v>
      </c>
      <c r="AX627" s="15">
        <f t="shared" ca="1" si="13"/>
        <v>5.488319576119725</v>
      </c>
      <c r="AZ627" s="14">
        <f t="shared" ca="1" si="16"/>
        <v>8.1035257223423542</v>
      </c>
    </row>
    <row r="628" spans="1:52" x14ac:dyDescent="0.25">
      <c r="A628" s="9" t="str">
        <f t="shared" si="6"/>
        <v>Belize</v>
      </c>
      <c r="B628" s="13">
        <f t="shared" si="7"/>
        <v>0.75561370000000005</v>
      </c>
      <c r="C628" s="12">
        <f t="shared" si="14"/>
        <v>0.69226233328391917</v>
      </c>
      <c r="E628" s="15">
        <f t="shared" si="8"/>
        <v>330.77376667160809</v>
      </c>
      <c r="F628" s="11">
        <f t="shared" ref="F628:O637" si="21">_xlfn.NORM.DIST(F$607,$E628,$B$37+$B$38*$E628,FALSE)</f>
        <v>1.6790908897117061E-5</v>
      </c>
      <c r="G628" s="11">
        <f t="shared" si="21"/>
        <v>3.7207934053438746E-5</v>
      </c>
      <c r="H628" s="11">
        <f t="shared" si="21"/>
        <v>7.7455721393286059E-5</v>
      </c>
      <c r="I628" s="11">
        <f t="shared" si="21"/>
        <v>1.5147049490835262E-4</v>
      </c>
      <c r="J628" s="11">
        <f t="shared" si="21"/>
        <v>2.7826538192536723E-4</v>
      </c>
      <c r="K628" s="11">
        <f t="shared" si="21"/>
        <v>4.802273733678398E-4</v>
      </c>
      <c r="L628" s="11">
        <f t="shared" si="21"/>
        <v>7.785584766276301E-4</v>
      </c>
      <c r="M628" s="11">
        <f t="shared" si="21"/>
        <v>1.1857473378291687E-3</v>
      </c>
      <c r="N628" s="11">
        <f t="shared" si="21"/>
        <v>1.6964836323711669E-3</v>
      </c>
      <c r="O628" s="11">
        <f t="shared" si="21"/>
        <v>2.2801519238052808E-3</v>
      </c>
      <c r="P628" s="11">
        <f t="shared" ref="P628:Y637" si="22">_xlfn.NORM.DIST(P$607,$E628,$B$37+$B$38*$E628,FALSE)</f>
        <v>2.8789524365587455E-3</v>
      </c>
      <c r="Q628" s="11">
        <f t="shared" si="22"/>
        <v>3.4147726175061169E-3</v>
      </c>
      <c r="R628" s="11">
        <f t="shared" si="22"/>
        <v>3.8049213618038319E-3</v>
      </c>
      <c r="S628" s="11">
        <f t="shared" si="22"/>
        <v>3.982778696771389E-3</v>
      </c>
      <c r="T628" s="11">
        <f t="shared" si="22"/>
        <v>3.916365899629533E-3</v>
      </c>
      <c r="U628" s="11">
        <f t="shared" si="22"/>
        <v>3.6177365725017395E-3</v>
      </c>
      <c r="V628" s="11">
        <f t="shared" si="22"/>
        <v>3.1394040557575506E-3</v>
      </c>
      <c r="W628" s="11">
        <f t="shared" si="22"/>
        <v>2.5592580888008595E-3</v>
      </c>
      <c r="X628" s="11">
        <f t="shared" si="22"/>
        <v>1.9599164094742981E-3</v>
      </c>
      <c r="Y628" s="11">
        <f t="shared" si="22"/>
        <v>1.4099951163247151E-3</v>
      </c>
      <c r="Z628" s="11">
        <f t="shared" ref="Z628:AI637" si="23">_xlfn.NORM.DIST(Z$607,$E628,$B$37+$B$38*$E628,FALSE)</f>
        <v>9.5291521802180247E-4</v>
      </c>
      <c r="AA628" s="11">
        <f t="shared" si="23"/>
        <v>6.0498904663097784E-4</v>
      </c>
      <c r="AB628" s="11">
        <f t="shared" si="23"/>
        <v>3.6082561107575272E-4</v>
      </c>
      <c r="AC628" s="11">
        <f t="shared" si="23"/>
        <v>2.0216398732244488E-4</v>
      </c>
      <c r="AD628" s="11">
        <f t="shared" si="23"/>
        <v>1.0640617417258573E-4</v>
      </c>
      <c r="AE628" s="11">
        <f t="shared" si="23"/>
        <v>5.2612199359573328E-5</v>
      </c>
      <c r="AF628" s="11">
        <f t="shared" si="23"/>
        <v>2.4437832322306051E-5</v>
      </c>
      <c r="AG628" s="11">
        <f t="shared" si="23"/>
        <v>1.0663395051878313E-5</v>
      </c>
      <c r="AH628" s="11">
        <f t="shared" si="23"/>
        <v>4.3710413236150326E-6</v>
      </c>
      <c r="AI628" s="11">
        <f t="shared" si="23"/>
        <v>1.6831813889532054E-6</v>
      </c>
      <c r="AJ628" s="11">
        <f t="shared" ref="AJ628:AT637" si="24">_xlfn.NORM.DIST(AJ$607,$E628,$B$37+$B$38*$E628,FALSE)</f>
        <v>6.0888254406362223E-7</v>
      </c>
      <c r="AK628" s="11">
        <f t="shared" si="24"/>
        <v>2.0691535547651542E-7</v>
      </c>
      <c r="AL628" s="11">
        <f t="shared" si="24"/>
        <v>6.6055428516411579E-8</v>
      </c>
      <c r="AM628" s="11">
        <f t="shared" si="24"/>
        <v>1.9809836994970836E-8</v>
      </c>
      <c r="AN628" s="11">
        <f t="shared" si="24"/>
        <v>5.580972525518253E-9</v>
      </c>
      <c r="AO628" s="11">
        <f t="shared" si="24"/>
        <v>1.4770509013455179E-9</v>
      </c>
      <c r="AP628" s="11">
        <f t="shared" si="24"/>
        <v>3.6722956171816393E-10</v>
      </c>
      <c r="AQ628" s="11">
        <f t="shared" si="24"/>
        <v>8.5770195808933352E-11</v>
      </c>
      <c r="AR628" s="11">
        <f t="shared" si="24"/>
        <v>1.8818792932853023E-11</v>
      </c>
      <c r="AS628" s="11">
        <f t="shared" si="24"/>
        <v>3.8788565683008738E-12</v>
      </c>
      <c r="AT628" s="11">
        <f t="shared" si="24"/>
        <v>7.5105591794319265E-13</v>
      </c>
      <c r="AV628" s="11">
        <f t="shared" si="15"/>
        <v>3.9988437324614254E-2</v>
      </c>
      <c r="AX628" s="15">
        <f t="shared" ca="1" si="13"/>
        <v>0.50722849331995823</v>
      </c>
      <c r="AZ628" s="14">
        <f t="shared" ca="1" si="16"/>
        <v>5.8207164495579553</v>
      </c>
    </row>
    <row r="629" spans="1:52" x14ac:dyDescent="0.25">
      <c r="A629" s="9" t="str">
        <f t="shared" si="6"/>
        <v>Benin</v>
      </c>
      <c r="B629" s="13">
        <f t="shared" si="7"/>
        <v>0.93884886999999995</v>
      </c>
      <c r="C629" s="12">
        <f t="shared" si="14"/>
        <v>1.5451819461134833</v>
      </c>
      <c r="E629" s="15">
        <f t="shared" si="8"/>
        <v>245.48180538865168</v>
      </c>
      <c r="F629" s="11">
        <f t="shared" si="21"/>
        <v>1.960433875782316E-4</v>
      </c>
      <c r="G629" s="11">
        <f t="shared" si="21"/>
        <v>3.5100150576995162E-4</v>
      </c>
      <c r="H629" s="11">
        <f t="shared" si="21"/>
        <v>5.9036738341751546E-4</v>
      </c>
      <c r="I629" s="11">
        <f t="shared" si="21"/>
        <v>9.3280813847911005E-4</v>
      </c>
      <c r="J629" s="11">
        <f t="shared" si="21"/>
        <v>1.3845826726293481E-3</v>
      </c>
      <c r="K629" s="11">
        <f t="shared" si="21"/>
        <v>1.9306433480004534E-3</v>
      </c>
      <c r="L629" s="11">
        <f t="shared" si="21"/>
        <v>2.5289591167383207E-3</v>
      </c>
      <c r="M629" s="11">
        <f t="shared" si="21"/>
        <v>3.1119897582102475E-3</v>
      </c>
      <c r="N629" s="11">
        <f t="shared" si="21"/>
        <v>3.5974196649065792E-3</v>
      </c>
      <c r="O629" s="11">
        <f t="shared" si="21"/>
        <v>3.9066152814837829E-3</v>
      </c>
      <c r="P629" s="11">
        <f t="shared" si="22"/>
        <v>3.9853528611498131E-3</v>
      </c>
      <c r="Q629" s="11">
        <f t="shared" si="22"/>
        <v>3.819350450918739E-3</v>
      </c>
      <c r="R629" s="11">
        <f t="shared" si="22"/>
        <v>3.4384984623979666E-3</v>
      </c>
      <c r="S629" s="11">
        <f t="shared" si="22"/>
        <v>2.9080693170938691E-3</v>
      </c>
      <c r="T629" s="11">
        <f t="shared" si="22"/>
        <v>2.310453693932275E-3</v>
      </c>
      <c r="U629" s="11">
        <f t="shared" si="22"/>
        <v>1.7244332107624993E-3</v>
      </c>
      <c r="V629" s="11">
        <f t="shared" si="22"/>
        <v>1.2090717742451757E-3</v>
      </c>
      <c r="W629" s="11">
        <f t="shared" si="22"/>
        <v>7.9636906584093319E-4</v>
      </c>
      <c r="X629" s="11">
        <f t="shared" si="22"/>
        <v>4.9275753735106666E-4</v>
      </c>
      <c r="Y629" s="11">
        <f t="shared" si="22"/>
        <v>2.8642357764825432E-4</v>
      </c>
      <c r="Z629" s="11">
        <f t="shared" si="23"/>
        <v>1.5640147661835963E-4</v>
      </c>
      <c r="AA629" s="11">
        <f t="shared" si="23"/>
        <v>8.0228658009354244E-5</v>
      </c>
      <c r="AB629" s="11">
        <f t="shared" si="23"/>
        <v>3.8661152955953324E-5</v>
      </c>
      <c r="AC629" s="11">
        <f t="shared" si="23"/>
        <v>1.7501556324003619E-5</v>
      </c>
      <c r="AD629" s="11">
        <f t="shared" si="23"/>
        <v>7.4427791684928452E-6</v>
      </c>
      <c r="AE629" s="11">
        <f t="shared" si="23"/>
        <v>2.9733784652925079E-6</v>
      </c>
      <c r="AF629" s="11">
        <f t="shared" si="23"/>
        <v>1.1158911799397814E-6</v>
      </c>
      <c r="AG629" s="11">
        <f t="shared" si="23"/>
        <v>3.9341425577177418E-7</v>
      </c>
      <c r="AH629" s="11">
        <f t="shared" si="23"/>
        <v>1.3029715584066974E-7</v>
      </c>
      <c r="AI629" s="11">
        <f t="shared" si="23"/>
        <v>4.0539311983800366E-8</v>
      </c>
      <c r="AJ629" s="11">
        <f t="shared" si="24"/>
        <v>1.1848801024071694E-8</v>
      </c>
      <c r="AK629" s="11">
        <f t="shared" si="24"/>
        <v>3.253336862465571E-9</v>
      </c>
      <c r="AL629" s="11">
        <f t="shared" si="24"/>
        <v>8.3915127066717856E-10</v>
      </c>
      <c r="AM629" s="11">
        <f t="shared" si="24"/>
        <v>2.033330962380011E-10</v>
      </c>
      <c r="AN629" s="11">
        <f t="shared" si="24"/>
        <v>4.6284170645418566E-11</v>
      </c>
      <c r="AO629" s="11">
        <f t="shared" si="24"/>
        <v>9.897226134036037E-12</v>
      </c>
      <c r="AP629" s="11">
        <f t="shared" si="24"/>
        <v>1.9881589164086514E-12</v>
      </c>
      <c r="AQ629" s="11">
        <f t="shared" si="24"/>
        <v>3.7518484905175193E-13</v>
      </c>
      <c r="AR629" s="11">
        <f t="shared" si="24"/>
        <v>6.6511399152325247E-14</v>
      </c>
      <c r="AS629" s="11">
        <f t="shared" si="24"/>
        <v>1.1076523430447285E-14</v>
      </c>
      <c r="AT629" s="11">
        <f t="shared" si="24"/>
        <v>1.732875861001837E-15</v>
      </c>
      <c r="AV629" s="11">
        <f t="shared" si="15"/>
        <v>3.9806115555245443E-2</v>
      </c>
      <c r="AX629" s="15">
        <f t="shared" ca="1" si="13"/>
        <v>22.571135323484299</v>
      </c>
      <c r="AZ629" s="14">
        <f t="shared" ca="1" si="16"/>
        <v>280.6291381285327</v>
      </c>
    </row>
    <row r="630" spans="1:52" x14ac:dyDescent="0.25">
      <c r="A630" s="9" t="str">
        <f t="shared" si="6"/>
        <v>Bermuda</v>
      </c>
      <c r="B630" s="13">
        <f t="shared" si="7"/>
        <v>0.20290180000000002</v>
      </c>
      <c r="C630" s="12">
        <f t="shared" si="14"/>
        <v>-0.83130101739460505</v>
      </c>
      <c r="E630" s="15">
        <f t="shared" si="8"/>
        <v>483.13010173946049</v>
      </c>
      <c r="F630" s="11">
        <f t="shared" si="21"/>
        <v>3.4070174634467305E-8</v>
      </c>
      <c r="G630" s="11">
        <f t="shared" si="21"/>
        <v>1.1049802105171951E-7</v>
      </c>
      <c r="H630" s="11">
        <f t="shared" si="21"/>
        <v>3.3665978020180829E-7</v>
      </c>
      <c r="I630" s="11">
        <f t="shared" si="21"/>
        <v>9.6357287477180439E-7</v>
      </c>
      <c r="J630" s="11">
        <f t="shared" si="21"/>
        <v>2.5908035947385788E-6</v>
      </c>
      <c r="K630" s="11">
        <f t="shared" si="21"/>
        <v>6.5439656498177821E-6</v>
      </c>
      <c r="L630" s="11">
        <f t="shared" si="21"/>
        <v>1.5527592529782091E-5</v>
      </c>
      <c r="M630" s="11">
        <f t="shared" si="21"/>
        <v>3.4611772119789971E-5</v>
      </c>
      <c r="N630" s="11">
        <f t="shared" si="21"/>
        <v>7.2476988626331762E-5</v>
      </c>
      <c r="O630" s="11">
        <f t="shared" si="21"/>
        <v>1.4257160540489833E-4</v>
      </c>
      <c r="P630" s="11">
        <f t="shared" si="22"/>
        <v>2.6346476026918028E-4</v>
      </c>
      <c r="Q630" s="11">
        <f t="shared" si="22"/>
        <v>4.573709993255467E-4</v>
      </c>
      <c r="R630" s="11">
        <f t="shared" si="22"/>
        <v>7.4588402870295716E-4</v>
      </c>
      <c r="S630" s="11">
        <f t="shared" si="22"/>
        <v>1.1426956838156933E-3</v>
      </c>
      <c r="T630" s="11">
        <f t="shared" si="22"/>
        <v>1.6445476479143315E-3</v>
      </c>
      <c r="U630" s="11">
        <f t="shared" si="22"/>
        <v>2.2234068010857102E-3</v>
      </c>
      <c r="V630" s="11">
        <f t="shared" si="22"/>
        <v>2.8238914175867181E-3</v>
      </c>
      <c r="W630" s="11">
        <f t="shared" si="22"/>
        <v>3.3692532200282651E-3</v>
      </c>
      <c r="X630" s="11">
        <f t="shared" si="22"/>
        <v>3.7763818840854308E-3</v>
      </c>
      <c r="Y630" s="11">
        <f t="shared" si="22"/>
        <v>3.9762598133710947E-3</v>
      </c>
      <c r="Z630" s="11">
        <f t="shared" si="23"/>
        <v>3.9330566079727536E-3</v>
      </c>
      <c r="AA630" s="11">
        <f t="shared" si="23"/>
        <v>3.6546200736166847E-3</v>
      </c>
      <c r="AB630" s="11">
        <f t="shared" si="23"/>
        <v>3.1901482692987871E-3</v>
      </c>
      <c r="AC630" s="11">
        <f t="shared" si="23"/>
        <v>2.6159901007459688E-3</v>
      </c>
      <c r="AD630" s="11">
        <f t="shared" si="23"/>
        <v>2.0151989072816072E-3</v>
      </c>
      <c r="AE630" s="11">
        <f t="shared" si="23"/>
        <v>1.45833176857913E-3</v>
      </c>
      <c r="AF630" s="11">
        <f t="shared" si="23"/>
        <v>9.9140555771564049E-4</v>
      </c>
      <c r="AG630" s="11">
        <f t="shared" si="23"/>
        <v>6.3314467203313236E-4</v>
      </c>
      <c r="AH630" s="11">
        <f t="shared" si="23"/>
        <v>3.7984914998988193E-4</v>
      </c>
      <c r="AI630" s="11">
        <f t="shared" si="23"/>
        <v>2.1407993098135971E-4</v>
      </c>
      <c r="AJ630" s="11">
        <f t="shared" si="24"/>
        <v>1.1334369020085051E-4</v>
      </c>
      <c r="AK630" s="11">
        <f t="shared" si="24"/>
        <v>5.6373543594240412E-5</v>
      </c>
      <c r="AL630" s="11">
        <f t="shared" si="24"/>
        <v>2.6339644972753553E-5</v>
      </c>
      <c r="AM630" s="11">
        <f t="shared" si="24"/>
        <v>1.156115153384957E-5</v>
      </c>
      <c r="AN630" s="11">
        <f t="shared" si="24"/>
        <v>4.7670407583288081E-6</v>
      </c>
      <c r="AO630" s="11">
        <f t="shared" si="24"/>
        <v>1.8465166653373546E-6</v>
      </c>
      <c r="AP630" s="11">
        <f t="shared" si="24"/>
        <v>6.7191477795793116E-7</v>
      </c>
      <c r="AQ630" s="11">
        <f t="shared" si="24"/>
        <v>2.2968453220574296E-7</v>
      </c>
      <c r="AR630" s="11">
        <f t="shared" si="24"/>
        <v>7.3757451150329116E-8</v>
      </c>
      <c r="AS630" s="11">
        <f t="shared" si="24"/>
        <v>2.2250339724487327E-8</v>
      </c>
      <c r="AT630" s="11">
        <f t="shared" si="24"/>
        <v>6.3055647133433495E-9</v>
      </c>
      <c r="AV630" s="11">
        <f t="shared" si="15"/>
        <v>3.9999984323567002E-2</v>
      </c>
      <c r="AX630" s="15">
        <f t="shared" ca="1" si="13"/>
        <v>7.2173899806156475E-2</v>
      </c>
      <c r="AZ630" s="14">
        <f t="shared" ca="1" si="16"/>
        <v>0.30145409006428348</v>
      </c>
    </row>
    <row r="631" spans="1:52" x14ac:dyDescent="0.25">
      <c r="A631" s="9" t="str">
        <f t="shared" si="6"/>
        <v>Bhutan</v>
      </c>
      <c r="B631" s="13">
        <f t="shared" si="7"/>
        <v>0.3394971</v>
      </c>
      <c r="C631" s="12">
        <f t="shared" si="14"/>
        <v>-0.41383602348011228</v>
      </c>
      <c r="E631" s="15">
        <f t="shared" si="8"/>
        <v>441.38360234801121</v>
      </c>
      <c r="F631" s="11">
        <f t="shared" si="21"/>
        <v>2.3467061594708462E-7</v>
      </c>
      <c r="G631" s="11">
        <f t="shared" si="21"/>
        <v>6.8566687343185621E-7</v>
      </c>
      <c r="H631" s="11">
        <f t="shared" si="21"/>
        <v>1.8820199272164899E-6</v>
      </c>
      <c r="I631" s="11">
        <f t="shared" si="21"/>
        <v>4.8527940666988367E-6</v>
      </c>
      <c r="J631" s="11">
        <f t="shared" si="21"/>
        <v>1.1754823196422659E-5</v>
      </c>
      <c r="K631" s="11">
        <f t="shared" si="21"/>
        <v>2.6748346197446516E-5</v>
      </c>
      <c r="L631" s="11">
        <f t="shared" si="21"/>
        <v>5.7178711521091991E-5</v>
      </c>
      <c r="M631" s="11">
        <f t="shared" si="21"/>
        <v>1.1482286755471835E-4</v>
      </c>
      <c r="N631" s="11">
        <f t="shared" si="21"/>
        <v>2.1661025193782596E-4</v>
      </c>
      <c r="O631" s="11">
        <f t="shared" si="21"/>
        <v>3.8387181068585746E-4</v>
      </c>
      <c r="P631" s="11">
        <f t="shared" si="22"/>
        <v>6.3907235295957788E-4</v>
      </c>
      <c r="Q631" s="11">
        <f t="shared" si="22"/>
        <v>9.9947154295695309E-4</v>
      </c>
      <c r="R631" s="11">
        <f t="shared" si="22"/>
        <v>1.4684103324385358E-3</v>
      </c>
      <c r="S631" s="11">
        <f t="shared" si="22"/>
        <v>2.0266606022900043E-3</v>
      </c>
      <c r="T631" s="11">
        <f t="shared" si="22"/>
        <v>2.627672362073963E-3</v>
      </c>
      <c r="U631" s="11">
        <f t="shared" si="22"/>
        <v>3.200501213484233E-3</v>
      </c>
      <c r="V631" s="11">
        <f t="shared" si="22"/>
        <v>3.66202558418414E-3</v>
      </c>
      <c r="W631" s="11">
        <f t="shared" si="22"/>
        <v>3.9362379750162556E-3</v>
      </c>
      <c r="X631" s="11">
        <f t="shared" si="22"/>
        <v>3.974641058833525E-3</v>
      </c>
      <c r="Y631" s="11">
        <f t="shared" si="22"/>
        <v>3.7702580607121929E-3</v>
      </c>
      <c r="Z631" s="11">
        <f t="shared" si="23"/>
        <v>3.3597025931180785E-3</v>
      </c>
      <c r="AA631" s="11">
        <f t="shared" si="23"/>
        <v>2.8124653908368578E-3</v>
      </c>
      <c r="AB631" s="11">
        <f t="shared" si="23"/>
        <v>2.2117199435463574E-3</v>
      </c>
      <c r="AC631" s="11">
        <f t="shared" si="23"/>
        <v>1.6339158140391235E-3</v>
      </c>
      <c r="AD631" s="11">
        <f t="shared" si="23"/>
        <v>1.133928871263347E-3</v>
      </c>
      <c r="AE631" s="11">
        <f t="shared" si="23"/>
        <v>7.3926227586879848E-4</v>
      </c>
      <c r="AF631" s="11">
        <f t="shared" si="23"/>
        <v>4.5275981280309095E-4</v>
      </c>
      <c r="AG631" s="11">
        <f t="shared" si="23"/>
        <v>2.6049164198728078E-4</v>
      </c>
      <c r="AH631" s="11">
        <f t="shared" si="23"/>
        <v>1.4079145909493213E-4</v>
      </c>
      <c r="AI631" s="11">
        <f t="shared" si="23"/>
        <v>7.1485082238952638E-5</v>
      </c>
      <c r="AJ631" s="11">
        <f t="shared" si="24"/>
        <v>3.4096604132966106E-5</v>
      </c>
      <c r="AK631" s="11">
        <f t="shared" si="24"/>
        <v>1.5277891748692717E-5</v>
      </c>
      <c r="AL631" s="11">
        <f t="shared" si="24"/>
        <v>6.4309084127574009E-6</v>
      </c>
      <c r="AM631" s="11">
        <f t="shared" si="24"/>
        <v>2.5429499668580762E-6</v>
      </c>
      <c r="AN631" s="11">
        <f t="shared" si="24"/>
        <v>9.4462601349659556E-7</v>
      </c>
      <c r="AO631" s="11">
        <f t="shared" si="24"/>
        <v>3.2963899533267678E-7</v>
      </c>
      <c r="AP631" s="11">
        <f t="shared" si="24"/>
        <v>1.0806221304535962E-7</v>
      </c>
      <c r="AQ631" s="11">
        <f t="shared" si="24"/>
        <v>3.3278652117618239E-8</v>
      </c>
      <c r="AR631" s="11">
        <f t="shared" si="24"/>
        <v>9.6275147591846697E-9</v>
      </c>
      <c r="AS631" s="11">
        <f t="shared" si="24"/>
        <v>2.6164910483650538E-9</v>
      </c>
      <c r="AT631" s="11">
        <f t="shared" si="24"/>
        <v>6.6800683829415137E-10</v>
      </c>
      <c r="AV631" s="11">
        <f t="shared" si="15"/>
        <v>3.9999892804470763E-2</v>
      </c>
      <c r="AX631" s="15">
        <f t="shared" ca="1" si="13"/>
        <v>0.66162801428247653</v>
      </c>
      <c r="AZ631" s="14">
        <f t="shared" ca="1" si="16"/>
        <v>4.2134944429960273</v>
      </c>
    </row>
    <row r="632" spans="1:52" x14ac:dyDescent="0.25">
      <c r="A632" s="9" t="str">
        <f t="shared" si="6"/>
        <v>Bolivia (Plurinational State of)</v>
      </c>
      <c r="B632" s="13">
        <f t="shared" si="7"/>
        <v>0.61128349999999998</v>
      </c>
      <c r="C632" s="12">
        <f t="shared" si="14"/>
        <v>0.28266584580873189</v>
      </c>
      <c r="E632" s="15">
        <f t="shared" si="8"/>
        <v>371.7334154191268</v>
      </c>
      <c r="F632" s="11">
        <f t="shared" si="21"/>
        <v>3.9833183644076462E-6</v>
      </c>
      <c r="G632" s="11">
        <f t="shared" si="21"/>
        <v>9.7786239169714847E-6</v>
      </c>
      <c r="H632" s="11">
        <f t="shared" si="21"/>
        <v>2.2551065353913089E-5</v>
      </c>
      <c r="I632" s="11">
        <f t="shared" si="21"/>
        <v>4.8855445562572832E-5</v>
      </c>
      <c r="J632" s="11">
        <f t="shared" si="21"/>
        <v>9.9429553263240681E-5</v>
      </c>
      <c r="K632" s="11">
        <f t="shared" si="21"/>
        <v>1.90096706557009E-4</v>
      </c>
      <c r="L632" s="11">
        <f t="shared" si="21"/>
        <v>3.4142104889415962E-4</v>
      </c>
      <c r="M632" s="11">
        <f t="shared" si="21"/>
        <v>5.7605319084409355E-4</v>
      </c>
      <c r="N632" s="11">
        <f t="shared" si="21"/>
        <v>9.1304351425229645E-4</v>
      </c>
      <c r="O632" s="11">
        <f t="shared" si="21"/>
        <v>1.3594929505633424E-3</v>
      </c>
      <c r="P632" s="11">
        <f t="shared" si="22"/>
        <v>1.9015994318880354E-3</v>
      </c>
      <c r="Q632" s="11">
        <f t="shared" si="22"/>
        <v>2.498720689895454E-3</v>
      </c>
      <c r="R632" s="11">
        <f t="shared" si="22"/>
        <v>3.0844162438134616E-3</v>
      </c>
      <c r="S632" s="11">
        <f t="shared" si="22"/>
        <v>3.5767191939005015E-3</v>
      </c>
      <c r="T632" s="11">
        <f t="shared" si="22"/>
        <v>3.8963082119720413E-3</v>
      </c>
      <c r="U632" s="11">
        <f t="shared" si="22"/>
        <v>3.9872948999870421E-3</v>
      </c>
      <c r="V632" s="11">
        <f t="shared" si="22"/>
        <v>3.8331869905572553E-3</v>
      </c>
      <c r="W632" s="11">
        <f t="shared" si="22"/>
        <v>3.4617703087313841E-3</v>
      </c>
      <c r="X632" s="11">
        <f t="shared" si="22"/>
        <v>2.9369265596917E-3</v>
      </c>
      <c r="Y632" s="11">
        <f t="shared" si="22"/>
        <v>2.3406933414335681E-3</v>
      </c>
      <c r="Z632" s="11">
        <f t="shared" si="23"/>
        <v>1.7524778903552586E-3</v>
      </c>
      <c r="AA632" s="11">
        <f t="shared" si="23"/>
        <v>1.2325858286192726E-3</v>
      </c>
      <c r="AB632" s="11">
        <f t="shared" si="23"/>
        <v>8.1440116790644425E-4</v>
      </c>
      <c r="AC632" s="11">
        <f t="shared" si="23"/>
        <v>5.0549422719886042E-4</v>
      </c>
      <c r="AD632" s="11">
        <f t="shared" si="23"/>
        <v>2.9474782402888515E-4</v>
      </c>
      <c r="AE632" s="11">
        <f t="shared" si="23"/>
        <v>1.614513236216381E-4</v>
      </c>
      <c r="AF632" s="11">
        <f t="shared" si="23"/>
        <v>8.3078607179495179E-5</v>
      </c>
      <c r="AG632" s="11">
        <f t="shared" si="23"/>
        <v>4.0159971776390815E-5</v>
      </c>
      <c r="AH632" s="11">
        <f t="shared" si="23"/>
        <v>1.8237033076791216E-5</v>
      </c>
      <c r="AI632" s="11">
        <f t="shared" si="23"/>
        <v>7.7798561608731911E-6</v>
      </c>
      <c r="AJ632" s="11">
        <f t="shared" si="24"/>
        <v>3.1177805554367606E-6</v>
      </c>
      <c r="AK632" s="11">
        <f t="shared" si="24"/>
        <v>1.1737513794564218E-6</v>
      </c>
      <c r="AL632" s="11">
        <f t="shared" si="24"/>
        <v>4.1511008259690761E-7</v>
      </c>
      <c r="AM632" s="11">
        <f t="shared" si="24"/>
        <v>1.379135835533563E-7</v>
      </c>
      <c r="AN632" s="11">
        <f t="shared" si="24"/>
        <v>4.3043482316490107E-8</v>
      </c>
      <c r="AO632" s="11">
        <f t="shared" si="24"/>
        <v>1.2620145166874096E-8</v>
      </c>
      <c r="AP632" s="11">
        <f t="shared" si="24"/>
        <v>3.4759850223426506E-9</v>
      </c>
      <c r="AQ632" s="11">
        <f t="shared" si="24"/>
        <v>8.9938996428991981E-10</v>
      </c>
      <c r="AR632" s="11">
        <f t="shared" si="24"/>
        <v>2.1861239034816498E-10</v>
      </c>
      <c r="AS632" s="11">
        <f t="shared" si="24"/>
        <v>4.991810652443539E-11</v>
      </c>
      <c r="AT632" s="11">
        <f t="shared" si="24"/>
        <v>1.0707745217220766E-11</v>
      </c>
      <c r="AV632" s="11">
        <f t="shared" si="15"/>
        <v>3.999765989320811E-2</v>
      </c>
      <c r="AX632" s="15">
        <f t="shared" ca="1" si="13"/>
        <v>14.406776361348472</v>
      </c>
      <c r="AZ632" s="14">
        <f t="shared" ca="1" si="16"/>
        <v>143.8907582503486</v>
      </c>
    </row>
    <row r="633" spans="1:52" x14ac:dyDescent="0.25">
      <c r="A633" s="9" t="str">
        <f t="shared" si="6"/>
        <v>Bosnia and Herzegovina</v>
      </c>
      <c r="B633" s="13">
        <f t="shared" si="7"/>
        <v>0.30398929999999991</v>
      </c>
      <c r="C633" s="12">
        <f t="shared" si="14"/>
        <v>-0.51296100262656152</v>
      </c>
      <c r="E633" s="15">
        <f t="shared" si="8"/>
        <v>451.29610026265618</v>
      </c>
      <c r="F633" s="11">
        <f t="shared" si="21"/>
        <v>1.5076896200470393E-7</v>
      </c>
      <c r="G633" s="11">
        <f t="shared" si="21"/>
        <v>4.515738217419294E-7</v>
      </c>
      <c r="H633" s="11">
        <f t="shared" si="21"/>
        <v>1.2705804387812864E-6</v>
      </c>
      <c r="I633" s="11">
        <f t="shared" si="21"/>
        <v>3.3583980354814176E-6</v>
      </c>
      <c r="J633" s="11">
        <f t="shared" si="21"/>
        <v>8.3390919853407778E-6</v>
      </c>
      <c r="K633" s="11">
        <f t="shared" si="21"/>
        <v>1.9451896785999167E-5</v>
      </c>
      <c r="L633" s="11">
        <f t="shared" si="21"/>
        <v>4.2624740051957382E-5</v>
      </c>
      <c r="M633" s="11">
        <f t="shared" si="21"/>
        <v>8.7744140725174846E-5</v>
      </c>
      <c r="N633" s="11">
        <f t="shared" si="21"/>
        <v>1.6968017445728343E-4</v>
      </c>
      <c r="O633" s="11">
        <f t="shared" si="21"/>
        <v>3.0824828829951502E-4</v>
      </c>
      <c r="P633" s="11">
        <f t="shared" si="22"/>
        <v>5.2604977614975276E-4</v>
      </c>
      <c r="Q633" s="11">
        <f t="shared" si="22"/>
        <v>8.4335340265125709E-4</v>
      </c>
      <c r="R633" s="11">
        <f t="shared" si="22"/>
        <v>1.2701322921020569E-3</v>
      </c>
      <c r="S633" s="11">
        <f t="shared" si="22"/>
        <v>1.7969868907714568E-3</v>
      </c>
      <c r="T633" s="11">
        <f t="shared" si="22"/>
        <v>2.3883471636295369E-3</v>
      </c>
      <c r="U633" s="11">
        <f t="shared" si="22"/>
        <v>2.9819928362974086E-3</v>
      </c>
      <c r="V633" s="11">
        <f t="shared" si="22"/>
        <v>3.4976176478200209E-3</v>
      </c>
      <c r="W633" s="11">
        <f t="shared" si="22"/>
        <v>3.8538487155328717E-3</v>
      </c>
      <c r="X633" s="11">
        <f t="shared" si="22"/>
        <v>3.989087731327192E-3</v>
      </c>
      <c r="Y633" s="11">
        <f t="shared" si="22"/>
        <v>3.8789046871341407E-3</v>
      </c>
      <c r="Z633" s="11">
        <f t="shared" si="23"/>
        <v>3.5432453308614125E-3</v>
      </c>
      <c r="AA633" s="11">
        <f t="shared" si="23"/>
        <v>3.0405344867224151E-3</v>
      </c>
      <c r="AB633" s="11">
        <f t="shared" si="23"/>
        <v>2.4510673153732188E-3</v>
      </c>
      <c r="AC633" s="11">
        <f t="shared" si="23"/>
        <v>1.8561673907483748E-3</v>
      </c>
      <c r="AD633" s="11">
        <f t="shared" si="23"/>
        <v>1.320491571512591E-3</v>
      </c>
      <c r="AE633" s="11">
        <f t="shared" si="23"/>
        <v>8.824918905382536E-4</v>
      </c>
      <c r="AF633" s="11">
        <f t="shared" si="23"/>
        <v>5.5404164213443939E-4</v>
      </c>
      <c r="AG633" s="11">
        <f t="shared" si="23"/>
        <v>3.2676135423121864E-4</v>
      </c>
      <c r="AH633" s="11">
        <f t="shared" si="23"/>
        <v>1.8104042548398302E-4</v>
      </c>
      <c r="AI633" s="11">
        <f t="shared" si="23"/>
        <v>9.4227361595180235E-5</v>
      </c>
      <c r="AJ633" s="11">
        <f t="shared" si="24"/>
        <v>4.6071790955790169E-5</v>
      </c>
      <c r="AK633" s="11">
        <f t="shared" si="24"/>
        <v>2.1161661051623332E-5</v>
      </c>
      <c r="AL633" s="11">
        <f t="shared" si="24"/>
        <v>9.131056032879677E-6</v>
      </c>
      <c r="AM633" s="11">
        <f t="shared" si="24"/>
        <v>3.7012537175111274E-6</v>
      </c>
      <c r="AN633" s="11">
        <f t="shared" si="24"/>
        <v>1.4093968620764755E-6</v>
      </c>
      <c r="AO633" s="11">
        <f t="shared" si="24"/>
        <v>5.0416691062546671E-7</v>
      </c>
      <c r="AP633" s="11">
        <f t="shared" si="24"/>
        <v>1.6942284573355868E-7</v>
      </c>
      <c r="AQ633" s="11">
        <f t="shared" si="24"/>
        <v>5.348428574881311E-8</v>
      </c>
      <c r="AR633" s="11">
        <f t="shared" si="24"/>
        <v>1.5861235873389007E-8</v>
      </c>
      <c r="AS633" s="11">
        <f t="shared" si="24"/>
        <v>4.4188009797919933E-9</v>
      </c>
      <c r="AT633" s="11">
        <f t="shared" si="24"/>
        <v>1.1564542448105075E-9</v>
      </c>
      <c r="AV633" s="11">
        <f t="shared" si="15"/>
        <v>3.999993323533315E-2</v>
      </c>
      <c r="AX633" s="15">
        <f t="shared" ca="1" si="13"/>
        <v>1.895686693388263</v>
      </c>
      <c r="AZ633" s="14">
        <f t="shared" ca="1" si="16"/>
        <v>11.042493973264591</v>
      </c>
    </row>
    <row r="634" spans="1:52" x14ac:dyDescent="0.25">
      <c r="A634" s="9" t="str">
        <f t="shared" si="6"/>
        <v>Botswana</v>
      </c>
      <c r="B634" s="13">
        <f t="shared" si="7"/>
        <v>0.74272950000000004</v>
      </c>
      <c r="C634" s="12">
        <f t="shared" si="14"/>
        <v>0.65178326336473358</v>
      </c>
      <c r="E634" s="15">
        <f t="shared" si="8"/>
        <v>334.82167366352667</v>
      </c>
      <c r="F634" s="11">
        <f t="shared" si="21"/>
        <v>1.4674689118041951E-5</v>
      </c>
      <c r="G634" s="11">
        <f t="shared" si="21"/>
        <v>3.2849231984435226E-5</v>
      </c>
      <c r="H634" s="11">
        <f t="shared" si="21"/>
        <v>6.9077740849347367E-5</v>
      </c>
      <c r="I634" s="11">
        <f t="shared" si="21"/>
        <v>1.3646070988292664E-4</v>
      </c>
      <c r="J634" s="11">
        <f t="shared" si="21"/>
        <v>2.5324082606733862E-4</v>
      </c>
      <c r="K634" s="11">
        <f t="shared" si="21"/>
        <v>4.4148546684477435E-4</v>
      </c>
      <c r="L634" s="11">
        <f t="shared" si="21"/>
        <v>7.2302896672456457E-4</v>
      </c>
      <c r="M634" s="11">
        <f t="shared" si="21"/>
        <v>1.1123759143325169E-3</v>
      </c>
      <c r="N634" s="11">
        <f t="shared" si="21"/>
        <v>1.6076964455896316E-3</v>
      </c>
      <c r="O634" s="11">
        <f t="shared" si="21"/>
        <v>2.1827958595521633E-3</v>
      </c>
      <c r="P634" s="11">
        <f t="shared" si="22"/>
        <v>2.7840612519118998E-3</v>
      </c>
      <c r="Q634" s="11">
        <f t="shared" si="22"/>
        <v>3.3358079963663901E-3</v>
      </c>
      <c r="R634" s="11">
        <f t="shared" si="22"/>
        <v>3.7547402633802685E-3</v>
      </c>
      <c r="S634" s="11">
        <f t="shared" si="22"/>
        <v>3.9702270961032016E-3</v>
      </c>
      <c r="T634" s="11">
        <f t="shared" si="22"/>
        <v>3.9437319887896021E-3</v>
      </c>
      <c r="U634" s="11">
        <f t="shared" si="22"/>
        <v>3.6800695977326986E-3</v>
      </c>
      <c r="V634" s="11">
        <f t="shared" si="22"/>
        <v>3.225976995105568E-3</v>
      </c>
      <c r="W634" s="11">
        <f t="shared" si="22"/>
        <v>2.6565811993899714E-3</v>
      </c>
      <c r="X634" s="11">
        <f t="shared" si="22"/>
        <v>2.0551405030108721E-3</v>
      </c>
      <c r="Y634" s="11">
        <f t="shared" si="22"/>
        <v>1.4935388948168233E-3</v>
      </c>
      <c r="Z634" s="11">
        <f t="shared" si="23"/>
        <v>1.0196430195685449E-3</v>
      </c>
      <c r="AA634" s="11">
        <f t="shared" si="23"/>
        <v>6.5393767474725324E-4</v>
      </c>
      <c r="AB634" s="11">
        <f t="shared" si="23"/>
        <v>3.939863375876483E-4</v>
      </c>
      <c r="AC634" s="11">
        <f t="shared" si="23"/>
        <v>2.2298854817854303E-4</v>
      </c>
      <c r="AD634" s="11">
        <f t="shared" si="23"/>
        <v>1.18560644884341E-4</v>
      </c>
      <c r="AE634" s="11">
        <f t="shared" si="23"/>
        <v>5.9218191586571512E-5</v>
      </c>
      <c r="AF634" s="11">
        <f t="shared" si="23"/>
        <v>2.7786018684196745E-5</v>
      </c>
      <c r="AG634" s="11">
        <f t="shared" si="23"/>
        <v>1.2247687618277276E-5</v>
      </c>
      <c r="AH634" s="11">
        <f t="shared" si="23"/>
        <v>5.0715238647206038E-6</v>
      </c>
      <c r="AI634" s="11">
        <f t="shared" si="23"/>
        <v>1.9727835631072324E-6</v>
      </c>
      <c r="AJ634" s="11">
        <f t="shared" si="24"/>
        <v>7.2090328252855883E-7</v>
      </c>
      <c r="AK634" s="11">
        <f t="shared" si="24"/>
        <v>2.4747490153685295E-7</v>
      </c>
      <c r="AL634" s="11">
        <f t="shared" si="24"/>
        <v>7.9807170243406659E-8</v>
      </c>
      <c r="AM634" s="11">
        <f t="shared" si="24"/>
        <v>2.4177381255966373E-8</v>
      </c>
      <c r="AN634" s="11">
        <f t="shared" si="24"/>
        <v>6.8807091544708695E-9</v>
      </c>
      <c r="AO634" s="11">
        <f t="shared" si="24"/>
        <v>1.8395590673067113E-9</v>
      </c>
      <c r="AP634" s="11">
        <f t="shared" si="24"/>
        <v>4.6200946076155051E-10</v>
      </c>
      <c r="AQ634" s="11">
        <f t="shared" si="24"/>
        <v>1.0900454219446255E-10</v>
      </c>
      <c r="AR634" s="11">
        <f t="shared" si="24"/>
        <v>2.4159887993580184E-11</v>
      </c>
      <c r="AS634" s="11">
        <f t="shared" si="24"/>
        <v>5.0303920387678812E-12</v>
      </c>
      <c r="AT634" s="11">
        <f t="shared" si="24"/>
        <v>9.839325857890487E-13</v>
      </c>
      <c r="AV634" s="11">
        <f t="shared" si="15"/>
        <v>3.9990055752028235E-2</v>
      </c>
      <c r="AX634" s="15">
        <f t="shared" ca="1" si="13"/>
        <v>3.4494090913343931</v>
      </c>
      <c r="AZ634" s="14">
        <f t="shared" ca="1" si="16"/>
        <v>39.181835986719477</v>
      </c>
    </row>
    <row r="635" spans="1:52" x14ac:dyDescent="0.25">
      <c r="A635" s="9" t="str">
        <f t="shared" si="6"/>
        <v>Brazil</v>
      </c>
      <c r="B635" s="13">
        <f t="shared" si="7"/>
        <v>0.31943240000000006</v>
      </c>
      <c r="C635" s="12">
        <f t="shared" si="14"/>
        <v>-0.4692865889103221</v>
      </c>
      <c r="E635" s="15">
        <f t="shared" si="8"/>
        <v>446.92865889103223</v>
      </c>
      <c r="F635" s="11">
        <f t="shared" si="21"/>
        <v>1.8344149913231739E-7</v>
      </c>
      <c r="G635" s="11">
        <f t="shared" si="21"/>
        <v>5.4346616900036174E-7</v>
      </c>
      <c r="H635" s="11">
        <f t="shared" si="21"/>
        <v>1.5125301223378801E-6</v>
      </c>
      <c r="I635" s="11">
        <f t="shared" si="21"/>
        <v>3.9545051510167591E-6</v>
      </c>
      <c r="J635" s="11">
        <f t="shared" si="21"/>
        <v>9.7126301977241506E-6</v>
      </c>
      <c r="K635" s="11">
        <f t="shared" si="21"/>
        <v>2.2409809071865543E-5</v>
      </c>
      <c r="L635" s="11">
        <f t="shared" si="21"/>
        <v>4.857312601102993E-5</v>
      </c>
      <c r="M635" s="11">
        <f t="shared" si="21"/>
        <v>9.8903246329973805E-5</v>
      </c>
      <c r="N635" s="11">
        <f t="shared" si="21"/>
        <v>1.8918279362282493E-4</v>
      </c>
      <c r="O635" s="11">
        <f t="shared" si="21"/>
        <v>3.3994551572887706E-4</v>
      </c>
      <c r="P635" s="11">
        <f t="shared" si="22"/>
        <v>5.7384366818195528E-4</v>
      </c>
      <c r="Q635" s="11">
        <f t="shared" si="22"/>
        <v>9.099854873057489E-4</v>
      </c>
      <c r="R635" s="11">
        <f t="shared" si="22"/>
        <v>1.3556011642748415E-3</v>
      </c>
      <c r="S635" s="11">
        <f t="shared" si="22"/>
        <v>1.8970815270117718E-3</v>
      </c>
      <c r="T635" s="11">
        <f t="shared" si="22"/>
        <v>2.4940011642264675E-3</v>
      </c>
      <c r="U635" s="11">
        <f t="shared" si="22"/>
        <v>3.0800935234970412E-3</v>
      </c>
      <c r="V635" s="11">
        <f t="shared" si="22"/>
        <v>3.573450331718118E-3</v>
      </c>
      <c r="W635" s="11">
        <f t="shared" si="22"/>
        <v>3.8946478161128849E-3</v>
      </c>
      <c r="X635" s="11">
        <f t="shared" si="22"/>
        <v>3.9875416092533559E-3</v>
      </c>
      <c r="Y635" s="11">
        <f t="shared" si="22"/>
        <v>3.8352957489137455E-3</v>
      </c>
      <c r="Z635" s="11">
        <f t="shared" si="23"/>
        <v>3.4653658013128006E-3</v>
      </c>
      <c r="AA635" s="11">
        <f t="shared" si="23"/>
        <v>2.9414123132487321E-3</v>
      </c>
      <c r="AB635" s="11">
        <f t="shared" si="23"/>
        <v>2.3454129673877058E-3</v>
      </c>
      <c r="AC635" s="11">
        <f t="shared" si="23"/>
        <v>1.7568688095533302E-3</v>
      </c>
      <c r="AD635" s="11">
        <f t="shared" si="23"/>
        <v>1.2362774232834101E-3</v>
      </c>
      <c r="AE635" s="11">
        <f t="shared" si="23"/>
        <v>8.1723910363742426E-4</v>
      </c>
      <c r="AF635" s="11">
        <f t="shared" si="23"/>
        <v>5.0750337431062652E-4</v>
      </c>
      <c r="AG635" s="11">
        <f t="shared" si="23"/>
        <v>2.9606381047185884E-4</v>
      </c>
      <c r="AH635" s="11">
        <f t="shared" si="23"/>
        <v>1.6225134646199302E-4</v>
      </c>
      <c r="AI635" s="11">
        <f t="shared" si="23"/>
        <v>8.3531040180231819E-5</v>
      </c>
      <c r="AJ635" s="11">
        <f t="shared" si="24"/>
        <v>4.039839064654515E-5</v>
      </c>
      <c r="AK635" s="11">
        <f t="shared" si="24"/>
        <v>1.8354258087005005E-5</v>
      </c>
      <c r="AL635" s="11">
        <f t="shared" si="24"/>
        <v>7.833686708181568E-6</v>
      </c>
      <c r="AM635" s="11">
        <f t="shared" si="24"/>
        <v>3.1408858889722137E-6</v>
      </c>
      <c r="AN635" s="11">
        <f t="shared" si="24"/>
        <v>1.1830271532447162E-6</v>
      </c>
      <c r="AO635" s="11">
        <f t="shared" si="24"/>
        <v>4.1859483191268249E-7</v>
      </c>
      <c r="AP635" s="11">
        <f t="shared" si="24"/>
        <v>1.3913923341643476E-7</v>
      </c>
      <c r="AQ635" s="11">
        <f t="shared" si="24"/>
        <v>4.3447215229097436E-8</v>
      </c>
      <c r="AR635" s="11">
        <f t="shared" si="24"/>
        <v>1.2744737043626066E-8</v>
      </c>
      <c r="AS635" s="11">
        <f t="shared" si="24"/>
        <v>3.5120153718805946E-9</v>
      </c>
      <c r="AT635" s="11">
        <f t="shared" si="24"/>
        <v>9.0915625667070462E-10</v>
      </c>
      <c r="AV635" s="11">
        <f t="shared" si="15"/>
        <v>3.9999917689921005E-2</v>
      </c>
      <c r="AX635" s="15">
        <f t="shared" ca="1" si="13"/>
        <v>159.01892536334481</v>
      </c>
      <c r="AZ635" s="14">
        <f t="shared" ca="1" si="16"/>
        <v>964.20708225442752</v>
      </c>
    </row>
    <row r="636" spans="1:52" x14ac:dyDescent="0.25">
      <c r="A636" s="9" t="str">
        <f t="shared" si="6"/>
        <v>British Virgin Islands</v>
      </c>
      <c r="B636" s="13">
        <f t="shared" si="7"/>
        <v>0.27719179999999999</v>
      </c>
      <c r="C636" s="12">
        <f t="shared" si="14"/>
        <v>-0.59120421337203732</v>
      </c>
      <c r="E636" s="15">
        <f t="shared" si="8"/>
        <v>459.12042133720371</v>
      </c>
      <c r="F636" s="11">
        <f t="shared" si="21"/>
        <v>1.0559162435548335E-7</v>
      </c>
      <c r="G636" s="11">
        <f t="shared" si="21"/>
        <v>3.2250869807718316E-7</v>
      </c>
      <c r="H636" s="11">
        <f t="shared" si="21"/>
        <v>9.2535843522676772E-7</v>
      </c>
      <c r="I636" s="11">
        <f t="shared" si="21"/>
        <v>2.4942221931248227E-6</v>
      </c>
      <c r="J636" s="11">
        <f t="shared" si="21"/>
        <v>6.3156329961618256E-6</v>
      </c>
      <c r="K636" s="11">
        <f t="shared" si="21"/>
        <v>1.5022950138200349E-5</v>
      </c>
      <c r="L636" s="11">
        <f t="shared" si="21"/>
        <v>3.3569908803695652E-5</v>
      </c>
      <c r="M636" s="11">
        <f t="shared" si="21"/>
        <v>7.0469581437001782E-5</v>
      </c>
      <c r="N636" s="11">
        <f t="shared" si="21"/>
        <v>1.3896640330484508E-4</v>
      </c>
      <c r="O636" s="11">
        <f t="shared" si="21"/>
        <v>2.574391172840194E-4</v>
      </c>
      <c r="P636" s="11">
        <f t="shared" si="22"/>
        <v>4.4801840213206631E-4</v>
      </c>
      <c r="Q636" s="11">
        <f t="shared" si="22"/>
        <v>7.3244288203147599E-4</v>
      </c>
      <c r="R636" s="11">
        <f t="shared" si="22"/>
        <v>1.1248853681229485E-3</v>
      </c>
      <c r="S636" s="11">
        <f t="shared" si="22"/>
        <v>1.6229284277220069E-3</v>
      </c>
      <c r="T636" s="11">
        <f t="shared" si="22"/>
        <v>2.1996169732731844E-3</v>
      </c>
      <c r="U636" s="11">
        <f t="shared" si="22"/>
        <v>2.800601723916581E-3</v>
      </c>
      <c r="V636" s="11">
        <f t="shared" si="22"/>
        <v>3.3497487694640975E-3</v>
      </c>
      <c r="W636" s="11">
        <f t="shared" si="22"/>
        <v>3.7638275391830276E-3</v>
      </c>
      <c r="X636" s="11">
        <f t="shared" si="22"/>
        <v>3.9728648356286778E-3</v>
      </c>
      <c r="Y636" s="11">
        <f t="shared" si="22"/>
        <v>3.9394397149245478E-3</v>
      </c>
      <c r="Z636" s="11">
        <f t="shared" si="23"/>
        <v>3.6696253126437483E-3</v>
      </c>
      <c r="AA636" s="11">
        <f t="shared" si="23"/>
        <v>3.2111868870596479E-3</v>
      </c>
      <c r="AB636" s="11">
        <f t="shared" si="23"/>
        <v>2.639769674627708E-3</v>
      </c>
      <c r="AC636" s="11">
        <f t="shared" si="23"/>
        <v>2.0385580551842719E-3</v>
      </c>
      <c r="AD636" s="11">
        <f t="shared" si="23"/>
        <v>1.4788929122237426E-3</v>
      </c>
      <c r="AE636" s="11">
        <f t="shared" si="23"/>
        <v>1.0078756802140414E-3</v>
      </c>
      <c r="AF636" s="11">
        <f t="shared" si="23"/>
        <v>6.452585964961795E-4</v>
      </c>
      <c r="AG636" s="11">
        <f t="shared" si="23"/>
        <v>3.8807639500704818E-4</v>
      </c>
      <c r="AH636" s="11">
        <f t="shared" si="23"/>
        <v>2.1925890977331889E-4</v>
      </c>
      <c r="AI636" s="11">
        <f t="shared" si="23"/>
        <v>1.163734389188612E-4</v>
      </c>
      <c r="AJ636" s="11">
        <f t="shared" si="24"/>
        <v>5.8023922048179795E-5</v>
      </c>
      <c r="AK636" s="11">
        <f t="shared" si="24"/>
        <v>2.7177962099324821E-5</v>
      </c>
      <c r="AL636" s="11">
        <f t="shared" si="24"/>
        <v>1.1958681276788979E-5</v>
      </c>
      <c r="AM636" s="11">
        <f t="shared" si="24"/>
        <v>4.9431784471196508E-6</v>
      </c>
      <c r="AN636" s="11">
        <f t="shared" si="24"/>
        <v>1.9194901194616358E-6</v>
      </c>
      <c r="AO636" s="11">
        <f t="shared" si="24"/>
        <v>7.0019993823944401E-7</v>
      </c>
      <c r="AP636" s="11">
        <f t="shared" si="24"/>
        <v>2.3994673798714167E-7</v>
      </c>
      <c r="AQ636" s="11">
        <f t="shared" si="24"/>
        <v>7.7243906082471326E-8</v>
      </c>
      <c r="AR636" s="11">
        <f t="shared" si="24"/>
        <v>2.335985802735434E-8</v>
      </c>
      <c r="AS636" s="11">
        <f t="shared" si="24"/>
        <v>6.6364032246366433E-9</v>
      </c>
      <c r="AT636" s="11">
        <f t="shared" si="24"/>
        <v>1.7711360680235194E-9</v>
      </c>
      <c r="AV636" s="11">
        <f t="shared" si="15"/>
        <v>3.9999954165432401E-2</v>
      </c>
      <c r="AX636" s="15">
        <f t="shared" ca="1" si="13"/>
        <v>4.5775103279207988E-2</v>
      </c>
      <c r="AZ636" s="14">
        <f t="shared" ca="1" si="16"/>
        <v>0.24734037117871183</v>
      </c>
    </row>
    <row r="637" spans="1:52" x14ac:dyDescent="0.25">
      <c r="A637" s="9" t="str">
        <f t="shared" si="6"/>
        <v>Brunei Darussalam</v>
      </c>
      <c r="B637" s="13">
        <f t="shared" si="7"/>
        <v>3.1837299999999957E-2</v>
      </c>
      <c r="C637" s="12">
        <f t="shared" si="14"/>
        <v>-1.8544514491660087</v>
      </c>
      <c r="E637" s="15">
        <f t="shared" si="8"/>
        <v>585.44514491660084</v>
      </c>
      <c r="F637" s="11">
        <f t="shared" si="21"/>
        <v>1.439709454363184E-10</v>
      </c>
      <c r="G637" s="11">
        <f t="shared" si="21"/>
        <v>6.0303447870408947E-10</v>
      </c>
      <c r="H637" s="11">
        <f t="shared" si="21"/>
        <v>2.3728267288269571E-9</v>
      </c>
      <c r="I637" s="11">
        <f t="shared" si="21"/>
        <v>8.7709473244960863E-9</v>
      </c>
      <c r="J637" s="11">
        <f t="shared" si="21"/>
        <v>3.0456751130924919E-8</v>
      </c>
      <c r="K637" s="11">
        <f t="shared" si="21"/>
        <v>9.9352143488677029E-8</v>
      </c>
      <c r="L637" s="11">
        <f t="shared" si="21"/>
        <v>3.0445807903108461E-7</v>
      </c>
      <c r="M637" s="11">
        <f t="shared" si="21"/>
        <v>8.764645586606233E-7</v>
      </c>
      <c r="N637" s="11">
        <f t="shared" si="21"/>
        <v>2.3702699503990627E-6</v>
      </c>
      <c r="O637" s="11">
        <f t="shared" si="21"/>
        <v>6.0216825527026593E-6</v>
      </c>
      <c r="P637" s="11">
        <f t="shared" si="22"/>
        <v>1.4371248466296408E-5</v>
      </c>
      <c r="Q637" s="11">
        <f t="shared" si="22"/>
        <v>3.2220163062875363E-5</v>
      </c>
      <c r="R637" s="11">
        <f t="shared" si="22"/>
        <v>6.7860579634940066E-5</v>
      </c>
      <c r="S637" s="11">
        <f t="shared" si="22"/>
        <v>1.3426536308648793E-4</v>
      </c>
      <c r="T637" s="11">
        <f t="shared" si="22"/>
        <v>2.4955542268457228E-4</v>
      </c>
      <c r="U637" s="11">
        <f t="shared" si="22"/>
        <v>4.3573919502550251E-4</v>
      </c>
      <c r="V637" s="11">
        <f t="shared" si="22"/>
        <v>7.1473135878554069E-4</v>
      </c>
      <c r="W637" s="11">
        <f t="shared" si="22"/>
        <v>1.1013253667940196E-3</v>
      </c>
      <c r="X637" s="11">
        <f t="shared" si="22"/>
        <v>1.5942082144614607E-3</v>
      </c>
      <c r="Y637" s="11">
        <f t="shared" si="22"/>
        <v>2.1678590291466151E-3</v>
      </c>
      <c r="Z637" s="11">
        <f t="shared" si="23"/>
        <v>2.769323094995856E-3</v>
      </c>
      <c r="AA637" s="11">
        <f t="shared" si="23"/>
        <v>3.3233249827519548E-3</v>
      </c>
      <c r="AB637" s="11">
        <f t="shared" si="23"/>
        <v>3.7465246297937625E-3</v>
      </c>
      <c r="AC637" s="11">
        <f t="shared" si="23"/>
        <v>3.9677195427450093E-3</v>
      </c>
      <c r="AD637" s="11">
        <f t="shared" si="23"/>
        <v>3.947389085953692E-3</v>
      </c>
      <c r="AE637" s="11">
        <f t="shared" si="23"/>
        <v>3.6892280357263508E-3</v>
      </c>
      <c r="AF637" s="11">
        <f t="shared" si="23"/>
        <v>3.2390500554336371E-3</v>
      </c>
      <c r="AG637" s="11">
        <f t="shared" si="23"/>
        <v>2.6715075975517733E-3</v>
      </c>
      <c r="AH637" s="11">
        <f t="shared" si="23"/>
        <v>2.0699114293959756E-3</v>
      </c>
      <c r="AI637" s="11">
        <f t="shared" si="23"/>
        <v>1.5066199241822592E-3</v>
      </c>
      <c r="AJ637" s="11">
        <f t="shared" si="24"/>
        <v>1.0301779385692592E-3</v>
      </c>
      <c r="AK637" s="11">
        <f t="shared" si="24"/>
        <v>6.6172475033835735E-4</v>
      </c>
      <c r="AL637" s="11">
        <f t="shared" si="24"/>
        <v>3.9929981341091256E-4</v>
      </c>
      <c r="AM637" s="11">
        <f t="shared" si="24"/>
        <v>2.2634840088548057E-4</v>
      </c>
      <c r="AN637" s="11">
        <f t="shared" si="24"/>
        <v>1.2053477148678772E-4</v>
      </c>
      <c r="AO637" s="11">
        <f t="shared" si="24"/>
        <v>6.0298132533091297E-5</v>
      </c>
      <c r="AP637" s="11">
        <f t="shared" si="24"/>
        <v>2.8336876018264105E-5</v>
      </c>
      <c r="AQ637" s="11">
        <f t="shared" si="24"/>
        <v>1.2509981657317025E-5</v>
      </c>
      <c r="AR637" s="11">
        <f t="shared" si="24"/>
        <v>5.1882150681905212E-6</v>
      </c>
      <c r="AS637" s="11">
        <f t="shared" si="24"/>
        <v>2.0213236777444872E-6</v>
      </c>
      <c r="AT637" s="11">
        <f t="shared" si="24"/>
        <v>7.3979322693591475E-7</v>
      </c>
      <c r="AV637" s="11">
        <f t="shared" si="15"/>
        <v>3.999962889136581E-2</v>
      </c>
      <c r="AX637" s="15">
        <f t="shared" ca="1" si="13"/>
        <v>0.27643688394462396</v>
      </c>
      <c r="AZ637" s="14">
        <f t="shared" ca="1" si="16"/>
        <v>0.23797506181733616</v>
      </c>
    </row>
    <row r="638" spans="1:52" x14ac:dyDescent="0.25">
      <c r="A638" s="9" t="str">
        <f t="shared" si="6"/>
        <v>Bulgaria</v>
      </c>
      <c r="B638" s="13">
        <f t="shared" si="7"/>
        <v>7.1889300000000045E-2</v>
      </c>
      <c r="C638" s="12">
        <f t="shared" si="14"/>
        <v>-1.4618635688180497</v>
      </c>
      <c r="E638" s="15">
        <f t="shared" si="8"/>
        <v>546.18635688180495</v>
      </c>
      <c r="F638" s="11">
        <f t="shared" ref="F638:O647" si="25">_xlfn.NORM.DIST(F$607,$E638,$B$37+$B$38*$E638,FALSE)</f>
        <v>1.3273444545601661E-9</v>
      </c>
      <c r="G638" s="11">
        <f t="shared" si="25"/>
        <v>5.0399501328938642E-9</v>
      </c>
      <c r="H638" s="11">
        <f t="shared" si="25"/>
        <v>1.7977340072462185E-8</v>
      </c>
      <c r="I638" s="11">
        <f t="shared" si="25"/>
        <v>6.0239481256595356E-8</v>
      </c>
      <c r="J638" s="11">
        <f t="shared" si="25"/>
        <v>1.8962413279226118E-7</v>
      </c>
      <c r="K638" s="11">
        <f t="shared" si="25"/>
        <v>5.607413550876107E-7</v>
      </c>
      <c r="L638" s="11">
        <f t="shared" si="25"/>
        <v>1.5577155700015576E-6</v>
      </c>
      <c r="M638" s="11">
        <f t="shared" si="25"/>
        <v>4.0650915408161142E-6</v>
      </c>
      <c r="N638" s="11">
        <f t="shared" si="25"/>
        <v>9.9657294701984697E-6</v>
      </c>
      <c r="O638" s="11">
        <f t="shared" si="25"/>
        <v>2.2951150051355382E-5</v>
      </c>
      <c r="P638" s="11">
        <f t="shared" ref="P638:Y647" si="26">_xlfn.NORM.DIST(P$607,$E638,$B$37+$B$38*$E638,FALSE)</f>
        <v>4.9654247646566017E-5</v>
      </c>
      <c r="Q638" s="11">
        <f t="shared" si="26"/>
        <v>1.00917144716622E-4</v>
      </c>
      <c r="R638" s="11">
        <f t="shared" si="26"/>
        <v>1.9267709850627373E-4</v>
      </c>
      <c r="S638" s="11">
        <f t="shared" si="26"/>
        <v>3.4558257470302138E-4</v>
      </c>
      <c r="T638" s="11">
        <f t="shared" si="26"/>
        <v>5.8227771499062321E-4</v>
      </c>
      <c r="U638" s="11">
        <f t="shared" si="26"/>
        <v>9.2164802555693554E-4</v>
      </c>
      <c r="V638" s="11">
        <f t="shared" si="26"/>
        <v>1.3704292512848608E-3</v>
      </c>
      <c r="W638" s="11">
        <f t="shared" si="26"/>
        <v>1.9142768074673477E-3</v>
      </c>
      <c r="X638" s="11">
        <f t="shared" si="26"/>
        <v>2.5119410909591432E-3</v>
      </c>
      <c r="Y638" s="11">
        <f t="shared" si="26"/>
        <v>3.096497671706016E-3</v>
      </c>
      <c r="Z638" s="11">
        <f t="shared" ref="Z638:AI647" si="27">_xlfn.NORM.DIST(Z$607,$E638,$B$37+$B$38*$E638,FALSE)</f>
        <v>3.5858214449751291E-3</v>
      </c>
      <c r="AA638" s="11">
        <f t="shared" si="27"/>
        <v>3.9008850913736922E-3</v>
      </c>
      <c r="AB638" s="11">
        <f t="shared" si="27"/>
        <v>3.9865227754869543E-3</v>
      </c>
      <c r="AC638" s="11">
        <f t="shared" si="27"/>
        <v>3.8272068620537275E-3</v>
      </c>
      <c r="AD638" s="11">
        <f t="shared" si="27"/>
        <v>3.4516457645663934E-3</v>
      </c>
      <c r="AE638" s="11">
        <f t="shared" si="27"/>
        <v>2.9243348195767804E-3</v>
      </c>
      <c r="AF638" s="11">
        <f t="shared" si="27"/>
        <v>2.3274725467098299E-3</v>
      </c>
      <c r="AG638" s="11">
        <f t="shared" si="27"/>
        <v>1.7401978734255634E-3</v>
      </c>
      <c r="AH638" s="11">
        <f t="shared" si="27"/>
        <v>1.2222760303498711E-3</v>
      </c>
      <c r="AI638" s="11">
        <f t="shared" si="27"/>
        <v>8.0648547744185321E-4</v>
      </c>
      <c r="AJ638" s="11">
        <f t="shared" ref="AJ638:AT647" si="28">_xlfn.NORM.DIST(AJ$607,$E638,$B$37+$B$38*$E638,FALSE)</f>
        <v>4.9989685278769571E-4</v>
      </c>
      <c r="AK638" s="11">
        <f t="shared" si="28"/>
        <v>2.9108568526753804E-4</v>
      </c>
      <c r="AL638" s="11">
        <f t="shared" si="28"/>
        <v>1.5922743152245241E-4</v>
      </c>
      <c r="AM638" s="11">
        <f t="shared" si="28"/>
        <v>8.1822270276983455E-5</v>
      </c>
      <c r="AN638" s="11">
        <f t="shared" si="28"/>
        <v>3.9498604869902328E-5</v>
      </c>
      <c r="AO638" s="11">
        <f t="shared" si="28"/>
        <v>1.7912185648848427E-5</v>
      </c>
      <c r="AP638" s="11">
        <f t="shared" si="28"/>
        <v>7.6308339332038148E-6</v>
      </c>
      <c r="AQ638" s="11">
        <f t="shared" si="28"/>
        <v>3.0538803507501461E-6</v>
      </c>
      <c r="AR638" s="11">
        <f t="shared" si="28"/>
        <v>1.1481235572266273E-6</v>
      </c>
      <c r="AS638" s="11">
        <f t="shared" si="28"/>
        <v>4.0549157297977053E-7</v>
      </c>
      <c r="AT638" s="11">
        <f t="shared" si="28"/>
        <v>1.3453386930603648E-7</v>
      </c>
      <c r="AV638" s="11">
        <f t="shared" si="15"/>
        <v>3.9999940843390251E-2</v>
      </c>
      <c r="AX638" s="15">
        <f t="shared" ca="1" si="13"/>
        <v>2.9521588461530408</v>
      </c>
      <c r="AZ638" s="14">
        <f t="shared" ca="1" si="16"/>
        <v>5.122309868385746</v>
      </c>
    </row>
    <row r="639" spans="1:52" x14ac:dyDescent="0.25">
      <c r="A639" s="9" t="str">
        <f t="shared" si="6"/>
        <v>Burkina Faso</v>
      </c>
      <c r="B639" s="13">
        <f t="shared" si="7"/>
        <v>0.91867354000000001</v>
      </c>
      <c r="C639" s="12">
        <f t="shared" si="14"/>
        <v>1.3962045066463906</v>
      </c>
      <c r="E639" s="15">
        <f t="shared" si="8"/>
        <v>260.37954933536093</v>
      </c>
      <c r="F639" s="11">
        <f t="shared" si="25"/>
        <v>1.3449490982617897E-4</v>
      </c>
      <c r="G639" s="11">
        <f t="shared" si="25"/>
        <v>2.4994108410410215E-4</v>
      </c>
      <c r="H639" s="11">
        <f t="shared" si="25"/>
        <v>4.3634102272986479E-4</v>
      </c>
      <c r="I639" s="11">
        <f t="shared" si="25"/>
        <v>7.1560116038059667E-4</v>
      </c>
      <c r="J639" s="11">
        <f t="shared" si="25"/>
        <v>1.1024848288222024E-3</v>
      </c>
      <c r="K639" s="11">
        <f t="shared" si="25"/>
        <v>1.5956248912796856E-3</v>
      </c>
      <c r="L639" s="11">
        <f t="shared" si="25"/>
        <v>2.1694296832171231E-3</v>
      </c>
      <c r="M639" s="11">
        <f t="shared" si="25"/>
        <v>2.7708750907714337E-3</v>
      </c>
      <c r="N639" s="11">
        <f t="shared" si="25"/>
        <v>3.3246422053104974E-3</v>
      </c>
      <c r="O639" s="11">
        <f t="shared" si="25"/>
        <v>3.747395008648033E-3</v>
      </c>
      <c r="P639" s="11">
        <f t="shared" si="26"/>
        <v>3.9679905488165168E-3</v>
      </c>
      <c r="Q639" s="11">
        <f t="shared" si="26"/>
        <v>3.9470113840596194E-3</v>
      </c>
      <c r="R639" s="11">
        <f t="shared" si="26"/>
        <v>3.6882701505521402E-3</v>
      </c>
      <c r="S639" s="11">
        <f t="shared" si="26"/>
        <v>3.2376780692055839E-3</v>
      </c>
      <c r="T639" s="11">
        <f t="shared" si="26"/>
        <v>2.6699381328399874E-3</v>
      </c>
      <c r="U639" s="11">
        <f t="shared" si="26"/>
        <v>2.0683561766967713E-3</v>
      </c>
      <c r="V639" s="11">
        <f t="shared" si="26"/>
        <v>1.5052410441460484E-3</v>
      </c>
      <c r="W639" s="11">
        <f t="shared" si="26"/>
        <v>1.0290663356826235E-3</v>
      </c>
      <c r="X639" s="11">
        <f t="shared" si="26"/>
        <v>6.6090233349798432E-4</v>
      </c>
      <c r="Y639" s="11">
        <f t="shared" si="26"/>
        <v>3.9873815430945838E-4</v>
      </c>
      <c r="Z639" s="11">
        <f t="shared" si="27"/>
        <v>2.2599295357968722E-4</v>
      </c>
      <c r="AA639" s="11">
        <f t="shared" si="27"/>
        <v>1.203257554128891E-4</v>
      </c>
      <c r="AB639" s="11">
        <f t="shared" si="27"/>
        <v>6.0183700907577817E-5</v>
      </c>
      <c r="AC639" s="11">
        <f t="shared" si="27"/>
        <v>2.8278461579363499E-5</v>
      </c>
      <c r="AD639" s="11">
        <f t="shared" si="27"/>
        <v>1.2482146124846237E-5</v>
      </c>
      <c r="AE639" s="11">
        <f t="shared" si="27"/>
        <v>5.1758221009801414E-6</v>
      </c>
      <c r="AF639" s="11">
        <f t="shared" si="27"/>
        <v>2.0161647335993153E-6</v>
      </c>
      <c r="AG639" s="11">
        <f t="shared" si="27"/>
        <v>7.3778408370351149E-7</v>
      </c>
      <c r="AH639" s="11">
        <f t="shared" si="27"/>
        <v>2.5362329754248676E-7</v>
      </c>
      <c r="AI639" s="11">
        <f t="shared" si="27"/>
        <v>8.1904092489964401E-8</v>
      </c>
      <c r="AJ639" s="11">
        <f t="shared" si="28"/>
        <v>2.4847268632125144E-8</v>
      </c>
      <c r="AK639" s="11">
        <f t="shared" si="28"/>
        <v>7.0812235150815862E-9</v>
      </c>
      <c r="AL639" s="11">
        <f t="shared" si="28"/>
        <v>1.8958088457124077E-9</v>
      </c>
      <c r="AM639" s="11">
        <f t="shared" si="28"/>
        <v>4.7680124709474527E-10</v>
      </c>
      <c r="AN639" s="11">
        <f t="shared" si="28"/>
        <v>1.1265145744797126E-10</v>
      </c>
      <c r="AO639" s="11">
        <f t="shared" si="28"/>
        <v>2.5003041512685508E-11</v>
      </c>
      <c r="AP639" s="11">
        <f t="shared" si="28"/>
        <v>5.2132129320861839E-12</v>
      </c>
      <c r="AQ639" s="11">
        <f t="shared" si="28"/>
        <v>1.0211150583473081E-12</v>
      </c>
      <c r="AR639" s="11">
        <f t="shared" si="28"/>
        <v>1.878886268612124E-13</v>
      </c>
      <c r="AS639" s="11">
        <f t="shared" si="28"/>
        <v>3.2477523007834968E-14</v>
      </c>
      <c r="AT639" s="11">
        <f t="shared" si="28"/>
        <v>5.2737786850237815E-15</v>
      </c>
      <c r="AV639" s="11">
        <f t="shared" si="15"/>
        <v>3.9875584976025842E-2</v>
      </c>
      <c r="AX639" s="15">
        <f t="shared" ca="1" si="13"/>
        <v>39.906630052006946</v>
      </c>
      <c r="AZ639" s="14">
        <f t="shared" ca="1" si="16"/>
        <v>496.60460523607105</v>
      </c>
    </row>
    <row r="640" spans="1:52" x14ac:dyDescent="0.25">
      <c r="A640" s="9" t="str">
        <f t="shared" si="6"/>
        <v>Burundi</v>
      </c>
      <c r="B640" s="13">
        <f t="shared" si="7"/>
        <v>0.887181</v>
      </c>
      <c r="C640" s="12">
        <f t="shared" si="14"/>
        <v>1.2116718991724109</v>
      </c>
      <c r="E640" s="15">
        <f t="shared" si="8"/>
        <v>278.8328100827589</v>
      </c>
      <c r="F640" s="11">
        <f t="shared" si="25"/>
        <v>8.1778554543310552E-5</v>
      </c>
      <c r="G640" s="11">
        <f t="shared" si="25"/>
        <v>1.5914998588624615E-4</v>
      </c>
      <c r="H640" s="11">
        <f t="shared" si="25"/>
        <v>2.9095804754105336E-4</v>
      </c>
      <c r="I640" s="11">
        <f t="shared" si="25"/>
        <v>4.9970159759824483E-4</v>
      </c>
      <c r="J640" s="11">
        <f t="shared" si="25"/>
        <v>8.0620910203619081E-4</v>
      </c>
      <c r="K640" s="11">
        <f t="shared" si="25"/>
        <v>1.2219157168522994E-3</v>
      </c>
      <c r="L640" s="11">
        <f t="shared" si="25"/>
        <v>1.7397682454724731E-3</v>
      </c>
      <c r="M640" s="11">
        <f t="shared" si="25"/>
        <v>2.3270094313154509E-3</v>
      </c>
      <c r="N640" s="11">
        <f t="shared" si="25"/>
        <v>2.9238930438626079E-3</v>
      </c>
      <c r="O640" s="11">
        <f t="shared" si="25"/>
        <v>3.4512897015337245E-3</v>
      </c>
      <c r="P640" s="11">
        <f t="shared" si="26"/>
        <v>3.8269954324108156E-3</v>
      </c>
      <c r="Q640" s="11">
        <f t="shared" si="26"/>
        <v>3.9864935624951093E-3</v>
      </c>
      <c r="R640" s="11">
        <f t="shared" si="26"/>
        <v>3.9010434293539407E-3</v>
      </c>
      <c r="S640" s="11">
        <f t="shared" si="26"/>
        <v>3.5861388288094811E-3</v>
      </c>
      <c r="T640" s="11">
        <f t="shared" si="26"/>
        <v>3.0969201379550974E-3</v>
      </c>
      <c r="U640" s="11">
        <f t="shared" si="26"/>
        <v>2.5124041890846566E-3</v>
      </c>
      <c r="V640" s="11">
        <f t="shared" si="26"/>
        <v>1.9147214672969592E-3</v>
      </c>
      <c r="W640" s="11">
        <f t="shared" si="26"/>
        <v>1.37081326715449E-3</v>
      </c>
      <c r="X640" s="11">
        <f t="shared" si="26"/>
        <v>9.2195046227699408E-4</v>
      </c>
      <c r="Y640" s="11">
        <f t="shared" si="26"/>
        <v>5.824966991742562E-4</v>
      </c>
      <c r="Z640" s="11">
        <f t="shared" si="27"/>
        <v>3.4572910814539842E-4</v>
      </c>
      <c r="AA640" s="11">
        <f t="shared" si="27"/>
        <v>1.9276803390531845E-4</v>
      </c>
      <c r="AB640" s="11">
        <f t="shared" si="27"/>
        <v>1.0096961140504365E-4</v>
      </c>
      <c r="AC640" s="11">
        <f t="shared" si="27"/>
        <v>4.9682443420480858E-5</v>
      </c>
      <c r="AD640" s="11">
        <f t="shared" si="27"/>
        <v>2.2965283091917415E-5</v>
      </c>
      <c r="AE640" s="11">
        <f t="shared" si="27"/>
        <v>9.9723440833166914E-6</v>
      </c>
      <c r="AF640" s="11">
        <f t="shared" si="27"/>
        <v>4.0679846109158109E-6</v>
      </c>
      <c r="AG640" s="11">
        <f t="shared" si="27"/>
        <v>1.5588988714953053E-6</v>
      </c>
      <c r="AH640" s="11">
        <f t="shared" si="27"/>
        <v>5.6119420641776742E-7</v>
      </c>
      <c r="AI640" s="11">
        <f t="shared" si="27"/>
        <v>1.8978636594962161E-7</v>
      </c>
      <c r="AJ640" s="11">
        <f t="shared" si="28"/>
        <v>6.0293908276814888E-8</v>
      </c>
      <c r="AK640" s="11">
        <f t="shared" si="28"/>
        <v>1.7994445019437995E-8</v>
      </c>
      <c r="AL640" s="11">
        <f t="shared" si="28"/>
        <v>5.0449872444217156E-9</v>
      </c>
      <c r="AM640" s="11">
        <f t="shared" si="28"/>
        <v>1.3287347194294325E-9</v>
      </c>
      <c r="AN640" s="11">
        <f t="shared" si="28"/>
        <v>3.287555465017594E-10</v>
      </c>
      <c r="AO640" s="11">
        <f t="shared" si="28"/>
        <v>7.6412514112622089E-11</v>
      </c>
      <c r="AP640" s="11">
        <f t="shared" si="28"/>
        <v>1.6684472646345822E-11</v>
      </c>
      <c r="AQ640" s="11">
        <f t="shared" si="28"/>
        <v>3.4222920972367357E-12</v>
      </c>
      <c r="AR640" s="11">
        <f t="shared" si="28"/>
        <v>6.5944451364659657E-13</v>
      </c>
      <c r="AS640" s="11">
        <f t="shared" si="28"/>
        <v>1.1937023238348382E-13</v>
      </c>
      <c r="AT640" s="11">
        <f t="shared" si="28"/>
        <v>2.0298802315310197E-14</v>
      </c>
      <c r="AV640" s="11">
        <f t="shared" si="15"/>
        <v>3.9930200678908852E-2</v>
      </c>
      <c r="AX640" s="15">
        <f t="shared" ca="1" si="13"/>
        <v>22.836562149548829</v>
      </c>
      <c r="AZ640" s="14">
        <f t="shared" ca="1" si="16"/>
        <v>282.44137247514254</v>
      </c>
    </row>
    <row r="641" spans="1:52" x14ac:dyDescent="0.25">
      <c r="A641" s="9" t="str">
        <f t="shared" si="6"/>
        <v>Cabo Verde</v>
      </c>
      <c r="B641" s="13">
        <f t="shared" si="7"/>
        <v>0.75471820000000001</v>
      </c>
      <c r="C641" s="12">
        <f t="shared" si="14"/>
        <v>0.68941268981942228</v>
      </c>
      <c r="E641" s="15">
        <f t="shared" si="8"/>
        <v>331.05873101805776</v>
      </c>
      <c r="F641" s="11">
        <f t="shared" si="25"/>
        <v>1.6633315960121986E-5</v>
      </c>
      <c r="G641" s="11">
        <f t="shared" si="25"/>
        <v>3.6884982767924143E-5</v>
      </c>
      <c r="H641" s="11">
        <f t="shared" si="25"/>
        <v>7.6838154847643793E-5</v>
      </c>
      <c r="I641" s="11">
        <f t="shared" si="25"/>
        <v>1.503698840209236E-4</v>
      </c>
      <c r="J641" s="11">
        <f t="shared" si="25"/>
        <v>2.7644032635545907E-4</v>
      </c>
      <c r="K641" s="11">
        <f t="shared" si="25"/>
        <v>4.7741770873104347E-4</v>
      </c>
      <c r="L641" s="11">
        <f t="shared" si="25"/>
        <v>7.7455497210465534E-4</v>
      </c>
      <c r="M641" s="11">
        <f t="shared" si="25"/>
        <v>1.1804906810489195E-3</v>
      </c>
      <c r="N641" s="11">
        <f t="shared" si="25"/>
        <v>1.6901664428622275E-3</v>
      </c>
      <c r="O641" s="11">
        <f t="shared" si="25"/>
        <v>2.2732802637683131E-3</v>
      </c>
      <c r="P641" s="11">
        <f t="shared" si="26"/>
        <v>2.8723217247841721E-3</v>
      </c>
      <c r="Q641" s="11">
        <f t="shared" si="26"/>
        <v>3.4093358046262991E-3</v>
      </c>
      <c r="R641" s="11">
        <f t="shared" si="26"/>
        <v>3.8015706913760682E-3</v>
      </c>
      <c r="S641" s="11">
        <f t="shared" si="26"/>
        <v>3.9821072887497181E-3</v>
      </c>
      <c r="T641" s="11">
        <f t="shared" si="26"/>
        <v>3.9184962725140569E-3</v>
      </c>
      <c r="U641" s="11">
        <f t="shared" si="26"/>
        <v>3.6222841365473411E-3</v>
      </c>
      <c r="V641" s="11">
        <f t="shared" si="26"/>
        <v>3.1455905014870912E-3</v>
      </c>
      <c r="W641" s="11">
        <f t="shared" si="26"/>
        <v>2.5661287976980803E-3</v>
      </c>
      <c r="X641" s="11">
        <f t="shared" si="26"/>
        <v>1.9665786095531042E-3</v>
      </c>
      <c r="Y641" s="11">
        <f t="shared" si="26"/>
        <v>1.4157962787513232E-3</v>
      </c>
      <c r="Z641" s="11">
        <f t="shared" si="27"/>
        <v>9.5751771339225604E-4</v>
      </c>
      <c r="AA641" s="11">
        <f t="shared" si="27"/>
        <v>6.0834432644591699E-4</v>
      </c>
      <c r="AB641" s="11">
        <f t="shared" si="27"/>
        <v>3.6308533003243608E-4</v>
      </c>
      <c r="AC641" s="11">
        <f t="shared" si="27"/>
        <v>2.0357504392992226E-4</v>
      </c>
      <c r="AD641" s="11">
        <f t="shared" si="27"/>
        <v>1.0722522520358467E-4</v>
      </c>
      <c r="AE641" s="11">
        <f t="shared" si="27"/>
        <v>5.305496004483734E-5</v>
      </c>
      <c r="AF641" s="11">
        <f t="shared" si="27"/>
        <v>2.4661052709651944E-5</v>
      </c>
      <c r="AG641" s="11">
        <f t="shared" si="27"/>
        <v>1.0768465622949212E-5</v>
      </c>
      <c r="AH641" s="11">
        <f t="shared" si="27"/>
        <v>4.4172566716277074E-6</v>
      </c>
      <c r="AI641" s="11">
        <f t="shared" si="27"/>
        <v>1.7021900189338297E-6</v>
      </c>
      <c r="AJ641" s="11">
        <f t="shared" si="28"/>
        <v>6.1619765153137265E-7</v>
      </c>
      <c r="AK641" s="11">
        <f t="shared" si="28"/>
        <v>2.095504669025853E-7</v>
      </c>
      <c r="AL641" s="11">
        <f t="shared" si="28"/>
        <v>6.6944333451005059E-8</v>
      </c>
      <c r="AM641" s="11">
        <f t="shared" si="28"/>
        <v>2.0090724835207817E-8</v>
      </c>
      <c r="AN641" s="11">
        <f t="shared" si="28"/>
        <v>5.6641400652743924E-9</v>
      </c>
      <c r="AO641" s="11">
        <f t="shared" si="28"/>
        <v>1.5001302124932342E-9</v>
      </c>
      <c r="AP641" s="11">
        <f t="shared" si="28"/>
        <v>3.7323342163982952E-10</v>
      </c>
      <c r="AQ641" s="11">
        <f t="shared" si="28"/>
        <v>8.7234583036009067E-11</v>
      </c>
      <c r="AR641" s="11">
        <f t="shared" si="28"/>
        <v>1.915373382230298E-11</v>
      </c>
      <c r="AS641" s="11">
        <f t="shared" si="28"/>
        <v>3.950706808760493E-12</v>
      </c>
      <c r="AT641" s="11">
        <f t="shared" si="28"/>
        <v>7.6551331465756293E-13</v>
      </c>
      <c r="AV641" s="11">
        <f t="shared" si="15"/>
        <v>3.9988558834411561E-2</v>
      </c>
      <c r="AX641" s="15">
        <f t="shared" ca="1" si="13"/>
        <v>0.71960739269812612</v>
      </c>
      <c r="AZ641" s="14">
        <f t="shared" ca="1" si="16"/>
        <v>8.2521380105848472</v>
      </c>
    </row>
    <row r="642" spans="1:52" x14ac:dyDescent="0.25">
      <c r="A642" s="9" t="str">
        <f t="shared" si="6"/>
        <v>Cambodia</v>
      </c>
      <c r="B642" s="13">
        <f t="shared" si="7"/>
        <v>0.36703069999999993</v>
      </c>
      <c r="C642" s="12">
        <f t="shared" si="14"/>
        <v>-0.33972796496469759</v>
      </c>
      <c r="E642" s="15">
        <f t="shared" si="8"/>
        <v>433.97279649646975</v>
      </c>
      <c r="F642" s="11">
        <f t="shared" si="25"/>
        <v>3.2458184164539725E-7</v>
      </c>
      <c r="G642" s="11">
        <f t="shared" si="25"/>
        <v>9.3096315805132907E-7</v>
      </c>
      <c r="H642" s="11">
        <f t="shared" si="25"/>
        <v>2.5084033026088048E-6</v>
      </c>
      <c r="I642" s="11">
        <f t="shared" si="25"/>
        <v>6.3491973767064483E-6</v>
      </c>
      <c r="J642" s="11">
        <f t="shared" si="25"/>
        <v>1.5097216646558459E-5</v>
      </c>
      <c r="K642" s="11">
        <f t="shared" si="25"/>
        <v>3.372341455538394E-5</v>
      </c>
      <c r="L642" s="11">
        <f t="shared" si="25"/>
        <v>7.0765697256955235E-5</v>
      </c>
      <c r="M642" s="11">
        <f t="shared" si="25"/>
        <v>1.3949885209409699E-4</v>
      </c>
      <c r="N642" s="11">
        <f t="shared" si="25"/>
        <v>2.5833013597885228E-4</v>
      </c>
      <c r="O642" s="11">
        <f t="shared" si="25"/>
        <v>4.4940314367298998E-4</v>
      </c>
      <c r="P642" s="11">
        <f t="shared" si="26"/>
        <v>7.3443562435241165E-4</v>
      </c>
      <c r="Q642" s="11">
        <f t="shared" si="26"/>
        <v>1.1275296154158742E-3</v>
      </c>
      <c r="R642" s="11">
        <f t="shared" si="26"/>
        <v>1.6261431570806773E-3</v>
      </c>
      <c r="S642" s="11">
        <f t="shared" si="26"/>
        <v>2.2031607657286441E-3</v>
      </c>
      <c r="T642" s="11">
        <f t="shared" si="26"/>
        <v>2.8040786898827432E-3</v>
      </c>
      <c r="U642" s="11">
        <f t="shared" si="26"/>
        <v>3.3526699334295736E-3</v>
      </c>
      <c r="V642" s="11">
        <f t="shared" si="26"/>
        <v>3.7657197615219339E-3</v>
      </c>
      <c r="W642" s="11">
        <f t="shared" si="26"/>
        <v>3.9733954488273097E-3</v>
      </c>
      <c r="X642" s="11">
        <f t="shared" si="26"/>
        <v>3.9385120400954243E-3</v>
      </c>
      <c r="Y642" s="11">
        <f t="shared" si="26"/>
        <v>3.6674074238902798E-3</v>
      </c>
      <c r="Z642" s="11">
        <f t="shared" si="27"/>
        <v>3.2080618818270006E-3</v>
      </c>
      <c r="AA642" s="11">
        <f t="shared" si="27"/>
        <v>2.636227639672431E-3</v>
      </c>
      <c r="AB642" s="11">
        <f t="shared" si="27"/>
        <v>2.035071517775175E-3</v>
      </c>
      <c r="AC642" s="11">
        <f t="shared" si="27"/>
        <v>1.4758187984851789E-3</v>
      </c>
      <c r="AD642" s="11">
        <f t="shared" si="27"/>
        <v>1.0054095235487136E-3</v>
      </c>
      <c r="AE642" s="11">
        <f t="shared" si="27"/>
        <v>6.4344220845506607E-4</v>
      </c>
      <c r="AF642" s="11">
        <f t="shared" si="27"/>
        <v>3.8684117415594365E-4</v>
      </c>
      <c r="AG642" s="11">
        <f t="shared" si="27"/>
        <v>2.184803758229449E-4</v>
      </c>
      <c r="AH642" s="11">
        <f t="shared" si="27"/>
        <v>1.1591743710247026E-4</v>
      </c>
      <c r="AI642" s="11">
        <f t="shared" si="27"/>
        <v>5.7775232467239565E-5</v>
      </c>
      <c r="AJ642" s="11">
        <f t="shared" si="28"/>
        <v>2.7051492275129354E-5</v>
      </c>
      <c r="AK642" s="11">
        <f t="shared" si="28"/>
        <v>1.1898640647613362E-5</v>
      </c>
      <c r="AL642" s="11">
        <f t="shared" si="28"/>
        <v>4.91654551865593E-6</v>
      </c>
      <c r="AM642" s="11">
        <f t="shared" si="28"/>
        <v>1.908443798515664E-6</v>
      </c>
      <c r="AN642" s="11">
        <f t="shared" si="28"/>
        <v>6.9591353062272267E-7</v>
      </c>
      <c r="AO642" s="11">
        <f t="shared" si="28"/>
        <v>2.3838986131516373E-7</v>
      </c>
      <c r="AP642" s="11">
        <f t="shared" si="28"/>
        <v>7.6714397106121984E-8</v>
      </c>
      <c r="AQ642" s="11">
        <f t="shared" si="28"/>
        <v>2.3191165035992463E-8</v>
      </c>
      <c r="AR642" s="11">
        <f t="shared" si="28"/>
        <v>6.5860473931304714E-9</v>
      </c>
      <c r="AS642" s="11">
        <f t="shared" si="28"/>
        <v>1.757048427112211E-9</v>
      </c>
      <c r="AT642" s="11">
        <f t="shared" si="28"/>
        <v>4.403512224938694E-10</v>
      </c>
      <c r="AV642" s="11">
        <f t="shared" si="15"/>
        <v>3.9999847970061939E-2</v>
      </c>
      <c r="AX642" s="15">
        <f t="shared" ca="1" si="13"/>
        <v>18.909806333193156</v>
      </c>
      <c r="AZ642" s="14">
        <f t="shared" ca="1" si="16"/>
        <v>128.17195813261304</v>
      </c>
    </row>
    <row r="643" spans="1:52" x14ac:dyDescent="0.25">
      <c r="A643" s="9" t="str">
        <f t="shared" si="6"/>
        <v>Cameroon</v>
      </c>
      <c r="B643" s="13">
        <f t="shared" si="7"/>
        <v>0.83108599999999999</v>
      </c>
      <c r="C643" s="12">
        <f t="shared" si="14"/>
        <v>0.95846565918736693</v>
      </c>
      <c r="E643" s="15">
        <f t="shared" si="8"/>
        <v>304.1534340812633</v>
      </c>
      <c r="F643" s="11">
        <f t="shared" si="25"/>
        <v>3.9092720203383941E-5</v>
      </c>
      <c r="G643" s="11">
        <f t="shared" si="25"/>
        <v>8.1050291993015858E-5</v>
      </c>
      <c r="H643" s="11">
        <f t="shared" si="25"/>
        <v>1.5785919045278966E-4</v>
      </c>
      <c r="I643" s="11">
        <f t="shared" si="25"/>
        <v>2.8882963649891032E-4</v>
      </c>
      <c r="J643" s="11">
        <f t="shared" si="25"/>
        <v>4.9644395969646862E-4</v>
      </c>
      <c r="K643" s="11">
        <f t="shared" si="25"/>
        <v>8.015955601786977E-4</v>
      </c>
      <c r="L643" s="11">
        <f t="shared" si="25"/>
        <v>1.2158975128995428E-3</v>
      </c>
      <c r="M643" s="11">
        <f t="shared" si="25"/>
        <v>1.7325877203559026E-3</v>
      </c>
      <c r="N643" s="11">
        <f t="shared" si="25"/>
        <v>2.319263476486868E-3</v>
      </c>
      <c r="O643" s="11">
        <f t="shared" si="25"/>
        <v>2.9164970433557974E-3</v>
      </c>
      <c r="P643" s="11">
        <f t="shared" si="26"/>
        <v>3.4453201731413871E-3</v>
      </c>
      <c r="Q643" s="11">
        <f t="shared" si="26"/>
        <v>3.8234395522837388E-3</v>
      </c>
      <c r="R643" s="11">
        <f t="shared" si="26"/>
        <v>3.9859832080752552E-3</v>
      </c>
      <c r="S643" s="11">
        <f t="shared" si="26"/>
        <v>3.9036717877625618E-3</v>
      </c>
      <c r="T643" s="11">
        <f t="shared" si="26"/>
        <v>3.5914326130648544E-3</v>
      </c>
      <c r="U643" s="11">
        <f t="shared" si="26"/>
        <v>3.1039787759899063E-3</v>
      </c>
      <c r="V643" s="11">
        <f t="shared" si="26"/>
        <v>2.5201498142832278E-3</v>
      </c>
      <c r="W643" s="11">
        <f t="shared" si="26"/>
        <v>1.9221645773803684E-3</v>
      </c>
      <c r="X643" s="11">
        <f t="shared" si="26"/>
        <v>1.377245541717113E-3</v>
      </c>
      <c r="Y643" s="11">
        <f t="shared" si="26"/>
        <v>9.2701929931599664E-4</v>
      </c>
      <c r="Z643" s="11">
        <f t="shared" si="27"/>
        <v>5.8616889786595853E-4</v>
      </c>
      <c r="AA643" s="11">
        <f t="shared" si="27"/>
        <v>3.481876487058749E-4</v>
      </c>
      <c r="AB643" s="11">
        <f t="shared" si="27"/>
        <v>1.9429451764759991E-4</v>
      </c>
      <c r="AC643" s="11">
        <f t="shared" si="27"/>
        <v>1.0185077229074476E-4</v>
      </c>
      <c r="AD643" s="11">
        <f t="shared" si="27"/>
        <v>5.0156208757116891E-5</v>
      </c>
      <c r="AE643" s="11">
        <f t="shared" si="27"/>
        <v>2.3202868091829681E-5</v>
      </c>
      <c r="AF643" s="11">
        <f t="shared" si="27"/>
        <v>1.0083591319459238E-5</v>
      </c>
      <c r="AG643" s="11">
        <f t="shared" si="27"/>
        <v>4.1166637507488744E-6</v>
      </c>
      <c r="AH643" s="11">
        <f t="shared" si="27"/>
        <v>1.5788182928439427E-6</v>
      </c>
      <c r="AI643" s="11">
        <f t="shared" si="27"/>
        <v>5.68820839498777E-7</v>
      </c>
      <c r="AJ643" s="11">
        <f t="shared" si="28"/>
        <v>1.9251981830783709E-7</v>
      </c>
      <c r="AK643" s="11">
        <f t="shared" si="28"/>
        <v>6.1211353430331967E-8</v>
      </c>
      <c r="AL643" s="11">
        <f t="shared" si="28"/>
        <v>1.8282901358673991E-8</v>
      </c>
      <c r="AM643" s="11">
        <f t="shared" si="28"/>
        <v>5.1299702312294818E-9</v>
      </c>
      <c r="AN643" s="11">
        <f t="shared" si="28"/>
        <v>1.3522007380516736E-9</v>
      </c>
      <c r="AO643" s="11">
        <f t="shared" si="28"/>
        <v>3.3482978749663126E-10</v>
      </c>
      <c r="AP643" s="11">
        <f t="shared" si="28"/>
        <v>7.7886753296729701E-11</v>
      </c>
      <c r="AQ643" s="11">
        <f t="shared" si="28"/>
        <v>1.7020006006974147E-11</v>
      </c>
      <c r="AR643" s="11">
        <f t="shared" si="28"/>
        <v>3.4939156194258048E-12</v>
      </c>
      <c r="AS643" s="11">
        <f t="shared" si="28"/>
        <v>6.7378557712669354E-13</v>
      </c>
      <c r="AT643" s="11">
        <f t="shared" si="28"/>
        <v>1.2206400162651597E-13</v>
      </c>
      <c r="AV643" s="11">
        <f t="shared" si="15"/>
        <v>3.997001019296785E-2</v>
      </c>
      <c r="AX643" s="15">
        <f t="shared" ca="1" si="13"/>
        <v>46.601371184820799</v>
      </c>
      <c r="AZ643" s="14">
        <f t="shared" ca="1" si="16"/>
        <v>562.42054607358625</v>
      </c>
    </row>
    <row r="644" spans="1:52" x14ac:dyDescent="0.25">
      <c r="A644" s="9" t="str">
        <f t="shared" si="6"/>
        <v>Canada</v>
      </c>
      <c r="B644" s="13">
        <f t="shared" si="7"/>
        <v>2.3750099999999996E-2</v>
      </c>
      <c r="C644" s="12">
        <f t="shared" si="14"/>
        <v>-1.9818127672070038</v>
      </c>
      <c r="E644" s="15">
        <f t="shared" si="8"/>
        <v>598.18127672070045</v>
      </c>
      <c r="F644" s="11">
        <f t="shared" si="25"/>
        <v>6.7753112914070261E-11</v>
      </c>
      <c r="G644" s="11">
        <f t="shared" si="25"/>
        <v>2.9297099108424238E-10</v>
      </c>
      <c r="H644" s="11">
        <f t="shared" si="25"/>
        <v>1.1900811646631053E-9</v>
      </c>
      <c r="I644" s="11">
        <f t="shared" si="25"/>
        <v>4.5413517144456435E-9</v>
      </c>
      <c r="J644" s="11">
        <f t="shared" si="25"/>
        <v>1.6279845884903087E-8</v>
      </c>
      <c r="K644" s="11">
        <f t="shared" si="25"/>
        <v>5.4824166200223264E-8</v>
      </c>
      <c r="L644" s="11">
        <f t="shared" si="25"/>
        <v>1.7344044389466806E-7</v>
      </c>
      <c r="M644" s="11">
        <f t="shared" si="25"/>
        <v>5.1544853811533504E-7</v>
      </c>
      <c r="N644" s="11">
        <f t="shared" si="25"/>
        <v>1.4390531782489524E-6</v>
      </c>
      <c r="O644" s="11">
        <f t="shared" si="25"/>
        <v>3.7742005069281246E-6</v>
      </c>
      <c r="P644" s="11">
        <f t="shared" si="26"/>
        <v>9.2988595706552068E-6</v>
      </c>
      <c r="Q644" s="11">
        <f t="shared" si="26"/>
        <v>2.1522415160203465E-5</v>
      </c>
      <c r="R644" s="11">
        <f t="shared" si="26"/>
        <v>4.6796019665873731E-5</v>
      </c>
      <c r="S644" s="11">
        <f t="shared" si="26"/>
        <v>9.5583608029957E-5</v>
      </c>
      <c r="T644" s="11">
        <f t="shared" si="26"/>
        <v>1.8340641419948124E-4</v>
      </c>
      <c r="U644" s="11">
        <f t="shared" si="26"/>
        <v>3.3059951714268533E-4</v>
      </c>
      <c r="V644" s="11">
        <f t="shared" si="26"/>
        <v>5.5981754415937619E-4</v>
      </c>
      <c r="W644" s="11">
        <f t="shared" si="26"/>
        <v>8.9052761101387329E-4</v>
      </c>
      <c r="X644" s="11">
        <f t="shared" si="26"/>
        <v>1.3307757212371522E-3</v>
      </c>
      <c r="Y644" s="11">
        <f t="shared" si="26"/>
        <v>1.8681809680068612E-3</v>
      </c>
      <c r="Z644" s="11">
        <f t="shared" si="27"/>
        <v>2.4637101501003874E-3</v>
      </c>
      <c r="AA644" s="11">
        <f t="shared" si="27"/>
        <v>3.0522273313254755E-3</v>
      </c>
      <c r="AB644" s="11">
        <f t="shared" si="27"/>
        <v>3.5522272050415231E-3</v>
      </c>
      <c r="AC644" s="11">
        <f t="shared" si="27"/>
        <v>3.8836598923912319E-3</v>
      </c>
      <c r="AD644" s="11">
        <f t="shared" si="27"/>
        <v>3.9887630570378313E-3</v>
      </c>
      <c r="AE644" s="11">
        <f t="shared" si="27"/>
        <v>3.848503470888884E-3</v>
      </c>
      <c r="AF644" s="11">
        <f t="shared" si="27"/>
        <v>3.488205971182998E-3</v>
      </c>
      <c r="AG644" s="11">
        <f t="shared" si="27"/>
        <v>2.9700855213764775E-3</v>
      </c>
      <c r="AH644" s="11">
        <f t="shared" si="27"/>
        <v>2.3757042961620465E-3</v>
      </c>
      <c r="AI644" s="11">
        <f t="shared" si="27"/>
        <v>1.7851405133192642E-3</v>
      </c>
      <c r="AJ644" s="11">
        <f t="shared" si="28"/>
        <v>1.2601116433627164E-3</v>
      </c>
      <c r="AK644" s="11">
        <f t="shared" si="28"/>
        <v>8.3560732321630489E-4</v>
      </c>
      <c r="AL644" s="11">
        <f t="shared" si="28"/>
        <v>5.2053752805585225E-4</v>
      </c>
      <c r="AM644" s="11">
        <f t="shared" si="28"/>
        <v>3.0462002408983171E-4</v>
      </c>
      <c r="AN644" s="11">
        <f t="shared" si="28"/>
        <v>1.6746399435285775E-4</v>
      </c>
      <c r="AO644" s="11">
        <f t="shared" si="28"/>
        <v>8.6485049502000328E-5</v>
      </c>
      <c r="AP644" s="11">
        <f t="shared" si="28"/>
        <v>4.1958236422432718E-5</v>
      </c>
      <c r="AQ644" s="11">
        <f t="shared" si="28"/>
        <v>1.9122735060225904E-5</v>
      </c>
      <c r="AR644" s="11">
        <f t="shared" si="28"/>
        <v>8.1872751359903184E-6</v>
      </c>
      <c r="AS644" s="11">
        <f t="shared" si="28"/>
        <v>3.2929516745430158E-6</v>
      </c>
      <c r="AT644" s="11">
        <f t="shared" si="28"/>
        <v>1.2441934888477139E-6</v>
      </c>
      <c r="AV644" s="11">
        <f t="shared" si="15"/>
        <v>3.9999346380210091E-2</v>
      </c>
      <c r="AX644" s="15">
        <f t="shared" ca="1" si="13"/>
        <v>13.821801746780276</v>
      </c>
      <c r="AZ644" s="14">
        <f t="shared" ca="1" si="16"/>
        <v>9.2367530917149363</v>
      </c>
    </row>
    <row r="645" spans="1:52" x14ac:dyDescent="0.25">
      <c r="A645" s="9" t="str">
        <f t="shared" si="6"/>
        <v>Cayman Islands</v>
      </c>
      <c r="B645" s="13">
        <f t="shared" si="7"/>
        <v>0.25098200000000004</v>
      </c>
      <c r="C645" s="12">
        <f t="shared" si="14"/>
        <v>-0.67140273982791787</v>
      </c>
      <c r="E645" s="15">
        <f t="shared" si="8"/>
        <v>467.14027398279177</v>
      </c>
      <c r="F645" s="11">
        <f t="shared" si="25"/>
        <v>7.2831994162803046E-8</v>
      </c>
      <c r="G645" s="11">
        <f t="shared" si="25"/>
        <v>2.2695596772241537E-7</v>
      </c>
      <c r="H645" s="11">
        <f t="shared" si="25"/>
        <v>6.6438161703222808E-7</v>
      </c>
      <c r="I645" s="11">
        <f t="shared" si="25"/>
        <v>1.8270490326072828E-6</v>
      </c>
      <c r="J645" s="11">
        <f t="shared" si="25"/>
        <v>4.7199716808688325E-6</v>
      </c>
      <c r="K645" s="11">
        <f t="shared" si="25"/>
        <v>1.145473847176203E-5</v>
      </c>
      <c r="L645" s="11">
        <f t="shared" si="25"/>
        <v>2.6114851348339005E-5</v>
      </c>
      <c r="M645" s="11">
        <f t="shared" si="25"/>
        <v>5.5930220689084277E-5</v>
      </c>
      <c r="N645" s="11">
        <f t="shared" si="25"/>
        <v>1.1252838935045624E-4</v>
      </c>
      <c r="O645" s="11">
        <f t="shared" si="25"/>
        <v>2.1268372957052844E-4</v>
      </c>
      <c r="P645" s="11">
        <f t="shared" si="26"/>
        <v>3.776269900129323E-4</v>
      </c>
      <c r="Q645" s="11">
        <f t="shared" si="26"/>
        <v>6.2986631248480808E-4</v>
      </c>
      <c r="R645" s="11">
        <f t="shared" si="26"/>
        <v>9.8693904474839492E-4</v>
      </c>
      <c r="S645" s="11">
        <f t="shared" si="26"/>
        <v>1.452743278753109E-3</v>
      </c>
      <c r="T645" s="11">
        <f t="shared" si="26"/>
        <v>2.0088338314699144E-3</v>
      </c>
      <c r="U645" s="11">
        <f t="shared" si="26"/>
        <v>2.6094906663749555E-3</v>
      </c>
      <c r="V645" s="11">
        <f t="shared" si="26"/>
        <v>3.1843740537191756E-3</v>
      </c>
      <c r="W645" s="11">
        <f t="shared" si="26"/>
        <v>3.650471820833797E-3</v>
      </c>
      <c r="X645" s="11">
        <f t="shared" si="26"/>
        <v>3.9312486976262355E-3</v>
      </c>
      <c r="Y645" s="11">
        <f t="shared" si="26"/>
        <v>3.9771194267703381E-3</v>
      </c>
      <c r="Z645" s="11">
        <f t="shared" si="27"/>
        <v>3.779752306460472E-3</v>
      </c>
      <c r="AA645" s="11">
        <f t="shared" si="27"/>
        <v>3.3745404937324938E-3</v>
      </c>
      <c r="AB645" s="11">
        <f t="shared" si="27"/>
        <v>2.830235291316568E-3</v>
      </c>
      <c r="AC645" s="11">
        <f t="shared" si="27"/>
        <v>2.2299084592460345E-3</v>
      </c>
      <c r="AD645" s="11">
        <f t="shared" si="27"/>
        <v>1.6504718552700758E-3</v>
      </c>
      <c r="AE645" s="11">
        <f t="shared" si="27"/>
        <v>1.1475874909446016E-3</v>
      </c>
      <c r="AF645" s="11">
        <f t="shared" si="27"/>
        <v>7.4958361234363376E-4</v>
      </c>
      <c r="AG645" s="11">
        <f t="shared" si="27"/>
        <v>4.5995035225325644E-4</v>
      </c>
      <c r="AH645" s="11">
        <f t="shared" si="27"/>
        <v>2.6512972611959697E-4</v>
      </c>
      <c r="AI645" s="11">
        <f t="shared" si="27"/>
        <v>1.4356959837043883E-4</v>
      </c>
      <c r="AJ645" s="11">
        <f t="shared" si="28"/>
        <v>7.3033672991100541E-5</v>
      </c>
      <c r="AK645" s="11">
        <f t="shared" si="28"/>
        <v>3.4901202828063966E-5</v>
      </c>
      <c r="AL645" s="11">
        <f t="shared" si="28"/>
        <v>1.5668024485270402E-5</v>
      </c>
      <c r="AM645" s="11">
        <f t="shared" si="28"/>
        <v>6.6076142844380725E-6</v>
      </c>
      <c r="AN645" s="11">
        <f t="shared" si="28"/>
        <v>2.6177714087996158E-6</v>
      </c>
      <c r="AO645" s="11">
        <f t="shared" si="28"/>
        <v>9.7426107552519841E-7</v>
      </c>
      <c r="AP645" s="11">
        <f t="shared" si="28"/>
        <v>3.4062426150928347E-7</v>
      </c>
      <c r="AQ645" s="11">
        <f t="shared" si="28"/>
        <v>1.1187483282877808E-7</v>
      </c>
      <c r="AR645" s="11">
        <f t="shared" si="28"/>
        <v>3.4518015193921397E-8</v>
      </c>
      <c r="AS645" s="11">
        <f t="shared" si="28"/>
        <v>1.0004970827506154E-8</v>
      </c>
      <c r="AT645" s="11">
        <f t="shared" si="28"/>
        <v>2.7242216034434197E-9</v>
      </c>
      <c r="AV645" s="11">
        <f t="shared" si="15"/>
        <v>3.9999968721948567E-2</v>
      </c>
      <c r="AX645" s="15">
        <f t="shared" ca="1" si="13"/>
        <v>5.7367948636868338E-2</v>
      </c>
      <c r="AZ645" s="14">
        <f t="shared" ca="1" si="16"/>
        <v>0.28573333539443191</v>
      </c>
    </row>
    <row r="646" spans="1:52" x14ac:dyDescent="0.25">
      <c r="A646" s="9" t="str">
        <f t="shared" si="6"/>
        <v>Central African Republic</v>
      </c>
      <c r="B646" s="13">
        <f t="shared" si="7"/>
        <v>0.97791435999999998</v>
      </c>
      <c r="C646" s="12">
        <f t="shared" si="14"/>
        <v>2.012461796071884</v>
      </c>
      <c r="E646" s="15">
        <f t="shared" si="8"/>
        <v>198.7538203928116</v>
      </c>
      <c r="F646" s="11">
        <f t="shared" si="25"/>
        <v>5.5349226798331159E-4</v>
      </c>
      <c r="G646" s="11">
        <f t="shared" si="25"/>
        <v>8.817268672399206E-4</v>
      </c>
      <c r="H646" s="11">
        <f t="shared" si="25"/>
        <v>1.3195115176428708E-3</v>
      </c>
      <c r="I646" s="11">
        <f t="shared" si="25"/>
        <v>1.855021259607468E-3</v>
      </c>
      <c r="J646" s="11">
        <f t="shared" si="25"/>
        <v>2.449859577678007E-3</v>
      </c>
      <c r="K646" s="11">
        <f t="shared" si="25"/>
        <v>3.0394155956428837E-3</v>
      </c>
      <c r="L646" s="11">
        <f t="shared" si="25"/>
        <v>3.5423835141071597E-3</v>
      </c>
      <c r="M646" s="11">
        <f t="shared" si="25"/>
        <v>3.8784452347173344E-3</v>
      </c>
      <c r="N646" s="11">
        <f t="shared" si="25"/>
        <v>3.9891130446179602E-3</v>
      </c>
      <c r="O646" s="11">
        <f t="shared" si="25"/>
        <v>3.8543541703474128E-3</v>
      </c>
      <c r="P646" s="11">
        <f t="shared" si="26"/>
        <v>3.4985129737528206E-3</v>
      </c>
      <c r="Q646" s="11">
        <f t="shared" si="26"/>
        <v>2.9831284478285622E-3</v>
      </c>
      <c r="R646" s="11">
        <f t="shared" si="26"/>
        <v>2.3895549029792659E-3</v>
      </c>
      <c r="S646" s="11">
        <f t="shared" si="26"/>
        <v>1.7981199853873149E-3</v>
      </c>
      <c r="T646" s="11">
        <f t="shared" si="26"/>
        <v>1.2710918016632777E-3</v>
      </c>
      <c r="U646" s="11">
        <f t="shared" si="26"/>
        <v>8.440958440630908E-4</v>
      </c>
      <c r="V646" s="11">
        <f t="shared" si="26"/>
        <v>5.2657859487431678E-4</v>
      </c>
      <c r="W646" s="11">
        <f t="shared" si="26"/>
        <v>3.0859667006967874E-4</v>
      </c>
      <c r="X646" s="11">
        <f t="shared" si="26"/>
        <v>1.6989314836563649E-4</v>
      </c>
      <c r="Y646" s="11">
        <f t="shared" si="26"/>
        <v>8.7865237740724744E-5</v>
      </c>
      <c r="Z646" s="11">
        <f t="shared" si="27"/>
        <v>4.2688894411847606E-5</v>
      </c>
      <c r="AA646" s="11">
        <f t="shared" si="27"/>
        <v>1.9483605207753141E-5</v>
      </c>
      <c r="AB646" s="11">
        <f t="shared" si="27"/>
        <v>8.353727983688347E-6</v>
      </c>
      <c r="AC646" s="11">
        <f t="shared" si="27"/>
        <v>3.3647122786371107E-6</v>
      </c>
      <c r="AD646" s="11">
        <f t="shared" si="27"/>
        <v>1.273128180657726E-6</v>
      </c>
      <c r="AE646" s="11">
        <f t="shared" si="27"/>
        <v>4.5253578200486827E-7</v>
      </c>
      <c r="AF646" s="11">
        <f t="shared" si="27"/>
        <v>1.5110899343302167E-7</v>
      </c>
      <c r="AG646" s="11">
        <f t="shared" si="27"/>
        <v>4.740064983620013E-8</v>
      </c>
      <c r="AH646" s="11">
        <f t="shared" si="27"/>
        <v>1.3968020813960143E-8</v>
      </c>
      <c r="AI646" s="11">
        <f t="shared" si="27"/>
        <v>3.8667139591945391E-9</v>
      </c>
      <c r="AJ646" s="11">
        <f t="shared" si="28"/>
        <v>1.0055549630844089E-9</v>
      </c>
      <c r="AK646" s="11">
        <f t="shared" si="28"/>
        <v>2.4565532145742596E-10</v>
      </c>
      <c r="AL646" s="11">
        <f t="shared" si="28"/>
        <v>5.6377152117294716E-11</v>
      </c>
      <c r="AM646" s="11">
        <f t="shared" si="28"/>
        <v>1.2154488471694216E-11</v>
      </c>
      <c r="AN646" s="11">
        <f t="shared" si="28"/>
        <v>2.4616529965099253E-12</v>
      </c>
      <c r="AO646" s="11">
        <f t="shared" si="28"/>
        <v>4.6835328988784122E-13</v>
      </c>
      <c r="AP646" s="11">
        <f t="shared" si="28"/>
        <v>8.3709917157452282E-14</v>
      </c>
      <c r="AQ646" s="11">
        <f t="shared" si="28"/>
        <v>1.405519398363621E-14</v>
      </c>
      <c r="AR646" s="11">
        <f t="shared" si="28"/>
        <v>2.2169370965412774E-15</v>
      </c>
      <c r="AS646" s="11">
        <f t="shared" si="28"/>
        <v>3.2849328192755469E-16</v>
      </c>
      <c r="AT646" s="11">
        <f t="shared" si="28"/>
        <v>4.5725262629945441E-17</v>
      </c>
      <c r="AV646" s="11">
        <f t="shared" si="15"/>
        <v>3.9316594927303952E-2</v>
      </c>
      <c r="AX646" s="15">
        <f t="shared" ca="1" si="13"/>
        <v>10.690617027864807</v>
      </c>
      <c r="AZ646" s="14">
        <f t="shared" ca="1" si="16"/>
        <v>129.37482427855664</v>
      </c>
    </row>
    <row r="647" spans="1:52" x14ac:dyDescent="0.25">
      <c r="A647" s="9" t="str">
        <f t="shared" si="6"/>
        <v>Chad</v>
      </c>
      <c r="B647" s="13">
        <f t="shared" si="7"/>
        <v>0.93187198000000004</v>
      </c>
      <c r="C647" s="12">
        <f t="shared" si="14"/>
        <v>1.4898790538494988</v>
      </c>
      <c r="E647" s="15">
        <f t="shared" si="8"/>
        <v>251.01209461505013</v>
      </c>
      <c r="F647" s="11">
        <f t="shared" si="25"/>
        <v>1.7089481608316957E-4</v>
      </c>
      <c r="G647" s="11">
        <f t="shared" si="25"/>
        <v>3.1023450931653274E-4</v>
      </c>
      <c r="H647" s="11">
        <f t="shared" si="25"/>
        <v>5.2906364138350737E-4</v>
      </c>
      <c r="I647" s="11">
        <f t="shared" si="25"/>
        <v>8.4758316669426739E-4</v>
      </c>
      <c r="J647" s="11">
        <f t="shared" si="25"/>
        <v>1.2755965145991575E-3</v>
      </c>
      <c r="K647" s="11">
        <f t="shared" si="25"/>
        <v>1.8034367685306001E-3</v>
      </c>
      <c r="L647" s="11">
        <f t="shared" si="25"/>
        <v>2.3952183525242153E-3</v>
      </c>
      <c r="M647" s="11">
        <f t="shared" si="25"/>
        <v>2.9884493277787341E-3</v>
      </c>
      <c r="N647" s="11">
        <f t="shared" si="25"/>
        <v>3.5027026980254802E-3</v>
      </c>
      <c r="O647" s="11">
        <f t="shared" si="25"/>
        <v>3.8567123836281965E-3</v>
      </c>
      <c r="P647" s="11">
        <f t="shared" si="26"/>
        <v>3.9892184838745907E-3</v>
      </c>
      <c r="Q647" s="11">
        <f t="shared" si="26"/>
        <v>3.8762786383020106E-3</v>
      </c>
      <c r="R647" s="11">
        <f t="shared" si="26"/>
        <v>3.5383333673084921E-3</v>
      </c>
      <c r="S647" s="11">
        <f t="shared" si="26"/>
        <v>3.0341643613908957E-3</v>
      </c>
      <c r="T647" s="11">
        <f t="shared" si="26"/>
        <v>2.4441961336272508E-3</v>
      </c>
      <c r="U647" s="11">
        <f t="shared" si="26"/>
        <v>1.8496501733112829E-3</v>
      </c>
      <c r="V647" s="11">
        <f t="shared" si="26"/>
        <v>1.3149212294013639E-3</v>
      </c>
      <c r="W647" s="11">
        <f t="shared" si="26"/>
        <v>8.7814548271287303E-4</v>
      </c>
      <c r="X647" s="11">
        <f t="shared" si="26"/>
        <v>5.5092160111241484E-4</v>
      </c>
      <c r="Y647" s="11">
        <f t="shared" si="26"/>
        <v>3.2469060712524297E-4</v>
      </c>
      <c r="Z647" s="11">
        <f t="shared" si="27"/>
        <v>1.7976545750570004E-4</v>
      </c>
      <c r="AA647" s="11">
        <f t="shared" si="27"/>
        <v>9.3497362179236352E-5</v>
      </c>
      <c r="AB647" s="11">
        <f t="shared" si="27"/>
        <v>4.5682416312062427E-5</v>
      </c>
      <c r="AC647" s="11">
        <f t="shared" si="27"/>
        <v>2.0967920971003027E-5</v>
      </c>
      <c r="AD647" s="11">
        <f t="shared" si="27"/>
        <v>9.0410374819620789E-6</v>
      </c>
      <c r="AE647" s="11">
        <f t="shared" si="27"/>
        <v>3.66216378224765E-6</v>
      </c>
      <c r="AF647" s="11">
        <f t="shared" si="27"/>
        <v>1.3935220713449355E-6</v>
      </c>
      <c r="AG647" s="11">
        <f t="shared" si="27"/>
        <v>4.9813440098928948E-7</v>
      </c>
      <c r="AH647" s="11">
        <f t="shared" si="27"/>
        <v>1.6727683902920633E-7</v>
      </c>
      <c r="AI647" s="11">
        <f t="shared" si="27"/>
        <v>5.2769342900202401E-8</v>
      </c>
      <c r="AJ647" s="11">
        <f t="shared" si="28"/>
        <v>1.5638106057718868E-8</v>
      </c>
      <c r="AK647" s="11">
        <f t="shared" si="28"/>
        <v>4.353546795943584E-9</v>
      </c>
      <c r="AL647" s="11">
        <f t="shared" si="28"/>
        <v>1.1385677408118393E-9</v>
      </c>
      <c r="AM647" s="11">
        <f t="shared" si="28"/>
        <v>2.7972490003522461E-10</v>
      </c>
      <c r="AN647" s="11">
        <f t="shared" si="28"/>
        <v>6.4559472734281044E-11</v>
      </c>
      <c r="AO647" s="11">
        <f t="shared" si="28"/>
        <v>1.3997336946312058E-11</v>
      </c>
      <c r="AP647" s="11">
        <f t="shared" si="28"/>
        <v>2.8509359102632322E-12</v>
      </c>
      <c r="AQ647" s="11">
        <f t="shared" si="28"/>
        <v>5.4548911202968353E-13</v>
      </c>
      <c r="AR647" s="11">
        <f t="shared" si="28"/>
        <v>9.8048581163384837E-14</v>
      </c>
      <c r="AS647" s="11">
        <f t="shared" si="28"/>
        <v>1.6555912992605715E-14</v>
      </c>
      <c r="AT647" s="11">
        <f t="shared" si="28"/>
        <v>2.6261622371658693E-15</v>
      </c>
      <c r="AV647" s="11">
        <f t="shared" si="15"/>
        <v>3.9835161809632709E-2</v>
      </c>
      <c r="AX647" s="15">
        <f t="shared" ca="1" si="13"/>
        <v>32.874479217856312</v>
      </c>
      <c r="AZ647" s="14">
        <f t="shared" ca="1" si="16"/>
        <v>409.08973723324755</v>
      </c>
    </row>
    <row r="648" spans="1:52" x14ac:dyDescent="0.25">
      <c r="A648" s="9" t="str">
        <f t="shared" si="6"/>
        <v>Chile</v>
      </c>
      <c r="B648" s="13">
        <f t="shared" si="7"/>
        <v>0.19142720000000002</v>
      </c>
      <c r="C648" s="12">
        <f t="shared" si="14"/>
        <v>-0.87264904359578077</v>
      </c>
      <c r="E648" s="15">
        <f t="shared" si="8"/>
        <v>487.26490435957805</v>
      </c>
      <c r="F648" s="11">
        <f t="shared" ref="F648:O657" si="29">_xlfn.NORM.DIST(F$607,$E648,$B$37+$B$38*$E648,FALSE)</f>
        <v>2.7877022040703175E-8</v>
      </c>
      <c r="G648" s="11">
        <f t="shared" si="29"/>
        <v>9.1351529650390895E-8</v>
      </c>
      <c r="H648" s="11">
        <f t="shared" si="29"/>
        <v>2.8121718988422208E-7</v>
      </c>
      <c r="I648" s="11">
        <f t="shared" si="29"/>
        <v>8.1325080029498404E-7</v>
      </c>
      <c r="J648" s="11">
        <f t="shared" si="29"/>
        <v>2.2093459717363128E-6</v>
      </c>
      <c r="K648" s="11">
        <f t="shared" si="29"/>
        <v>5.6384476724175587E-6</v>
      </c>
      <c r="L648" s="11">
        <f t="shared" si="29"/>
        <v>1.3517985433816471E-5</v>
      </c>
      <c r="M648" s="11">
        <f t="shared" si="29"/>
        <v>3.0445351245265099E-5</v>
      </c>
      <c r="N648" s="11">
        <f t="shared" si="29"/>
        <v>6.4414938785948661E-5</v>
      </c>
      <c r="O648" s="11">
        <f t="shared" si="29"/>
        <v>1.2802913251986112E-4</v>
      </c>
      <c r="P648" s="11">
        <f t="shared" ref="P648:Y657" si="30">_xlfn.NORM.DIST(P$607,$E648,$B$37+$B$38*$E648,FALSE)</f>
        <v>2.390493693059926E-4</v>
      </c>
      <c r="Q648" s="11">
        <f t="shared" si="30"/>
        <v>4.1929819846286731E-4</v>
      </c>
      <c r="R648" s="11">
        <f t="shared" si="30"/>
        <v>6.908996704661105E-4</v>
      </c>
      <c r="S648" s="11">
        <f t="shared" si="30"/>
        <v>1.0694575961366409E-3</v>
      </c>
      <c r="T648" s="11">
        <f t="shared" si="30"/>
        <v>1.5551373370027519E-3</v>
      </c>
      <c r="U648" s="11">
        <f t="shared" si="30"/>
        <v>2.1243717726049374E-3</v>
      </c>
      <c r="V648" s="11">
        <f t="shared" si="30"/>
        <v>2.7261446177835177E-3</v>
      </c>
      <c r="W648" s="11">
        <f t="shared" si="30"/>
        <v>3.2864259734811407E-3</v>
      </c>
      <c r="X648" s="11">
        <f t="shared" si="30"/>
        <v>3.721820405635636E-3</v>
      </c>
      <c r="Y648" s="11">
        <f t="shared" si="30"/>
        <v>3.9595293446504625E-3</v>
      </c>
      <c r="Z648" s="11">
        <f t="shared" ref="Z648:AI657" si="31">_xlfn.NORM.DIST(Z$607,$E648,$B$37+$B$38*$E648,FALSE)</f>
        <v>3.9572028581833403E-3</v>
      </c>
      <c r="AA648" s="11">
        <f t="shared" si="31"/>
        <v>3.7152638095476536E-3</v>
      </c>
      <c r="AB648" s="11">
        <f t="shared" si="31"/>
        <v>3.2767823450283915E-3</v>
      </c>
      <c r="AC648" s="11">
        <f t="shared" si="31"/>
        <v>2.7149518256079723E-3</v>
      </c>
      <c r="AD648" s="11">
        <f t="shared" si="31"/>
        <v>2.1131642534715717E-3</v>
      </c>
      <c r="AE648" s="11">
        <f t="shared" si="31"/>
        <v>1.5451156025933365E-3</v>
      </c>
      <c r="AF648" s="11">
        <f t="shared" si="31"/>
        <v>1.0613174270593338E-3</v>
      </c>
      <c r="AG648" s="11">
        <f t="shared" si="31"/>
        <v>6.8483540999785062E-4</v>
      </c>
      <c r="AH648" s="11">
        <f t="shared" si="31"/>
        <v>4.1512961340010163E-4</v>
      </c>
      <c r="AI648" s="11">
        <f t="shared" si="31"/>
        <v>2.3639474448017544E-4</v>
      </c>
      <c r="AJ648" s="11">
        <f t="shared" ref="AJ648:AT657" si="32">_xlfn.NORM.DIST(AJ$607,$E648,$B$37+$B$38*$E648,FALSE)</f>
        <v>1.2645864209017514E-4</v>
      </c>
      <c r="AK648" s="11">
        <f t="shared" si="32"/>
        <v>6.3550036730379588E-5</v>
      </c>
      <c r="AL648" s="11">
        <f t="shared" si="32"/>
        <v>3.0001273672481418E-5</v>
      </c>
      <c r="AM648" s="11">
        <f t="shared" si="32"/>
        <v>1.3305162228582722E-5</v>
      </c>
      <c r="AN648" s="11">
        <f t="shared" si="32"/>
        <v>5.5431579105156513E-6</v>
      </c>
      <c r="AO648" s="11">
        <f t="shared" si="32"/>
        <v>2.1694563781954961E-6</v>
      </c>
      <c r="AP648" s="11">
        <f t="shared" si="32"/>
        <v>7.9762946423963403E-7</v>
      </c>
      <c r="AQ648" s="11">
        <f t="shared" si="32"/>
        <v>2.7549140216326845E-7</v>
      </c>
      <c r="AR648" s="11">
        <f t="shared" si="32"/>
        <v>8.9386412117089099E-8</v>
      </c>
      <c r="AS648" s="11">
        <f t="shared" si="32"/>
        <v>2.724529761919451E-8</v>
      </c>
      <c r="AT648" s="11">
        <f t="shared" si="32"/>
        <v>7.8013219701233545E-9</v>
      </c>
      <c r="AV648" s="11">
        <f t="shared" si="15"/>
        <v>3.9999986355979136E-2</v>
      </c>
      <c r="AX648" s="15">
        <f t="shared" ca="1" si="13"/>
        <v>12.920647283566653</v>
      </c>
      <c r="AZ648" s="14">
        <f t="shared" ca="1" si="16"/>
        <v>51.410610852534752</v>
      </c>
    </row>
    <row r="649" spans="1:52" x14ac:dyDescent="0.25">
      <c r="A649" s="9" t="str">
        <f t="shared" si="6"/>
        <v>China</v>
      </c>
      <c r="B649" s="13">
        <f t="shared" si="7"/>
        <v>6.8652299999999999E-2</v>
      </c>
      <c r="C649" s="12">
        <f t="shared" si="14"/>
        <v>-1.4859036803420356</v>
      </c>
      <c r="E649" s="15">
        <f t="shared" si="8"/>
        <v>548.59036803420349</v>
      </c>
      <c r="F649" s="11">
        <f t="shared" si="29"/>
        <v>1.163680145849159E-9</v>
      </c>
      <c r="G649" s="11">
        <f t="shared" si="29"/>
        <v>4.445149238393607E-9</v>
      </c>
      <c r="H649" s="11">
        <f t="shared" si="29"/>
        <v>1.5951284564218446E-8</v>
      </c>
      <c r="I649" s="11">
        <f t="shared" si="29"/>
        <v>5.3772666638363225E-8</v>
      </c>
      <c r="J649" s="11">
        <f t="shared" si="29"/>
        <v>1.7028801392987435E-7</v>
      </c>
      <c r="K649" s="11">
        <f t="shared" si="29"/>
        <v>5.0659766235971323E-7</v>
      </c>
      <c r="L649" s="11">
        <f t="shared" si="29"/>
        <v>1.415790120485042E-6</v>
      </c>
      <c r="M649" s="11">
        <f t="shared" si="29"/>
        <v>3.7169880798224408E-6</v>
      </c>
      <c r="N649" s="11">
        <f t="shared" si="29"/>
        <v>9.1672706640782038E-6</v>
      </c>
      <c r="O649" s="11">
        <f t="shared" si="29"/>
        <v>2.1239560934915861E-5</v>
      </c>
      <c r="P649" s="11">
        <f t="shared" si="30"/>
        <v>4.6228266714059535E-5</v>
      </c>
      <c r="Q649" s="11">
        <f t="shared" si="30"/>
        <v>9.4520558841535273E-5</v>
      </c>
      <c r="R649" s="11">
        <f t="shared" si="30"/>
        <v>1.8155221255282536E-4</v>
      </c>
      <c r="S649" s="11">
        <f t="shared" si="30"/>
        <v>3.2759208950851836E-4</v>
      </c>
      <c r="T649" s="11">
        <f t="shared" si="30"/>
        <v>5.5529256831763859E-4</v>
      </c>
      <c r="U649" s="11">
        <f t="shared" si="30"/>
        <v>8.8423339126471876E-4</v>
      </c>
      <c r="V649" s="11">
        <f t="shared" si="30"/>
        <v>1.3227219359875058E-3</v>
      </c>
      <c r="W649" s="11">
        <f t="shared" si="30"/>
        <v>1.8587748840997599E-3</v>
      </c>
      <c r="X649" s="11">
        <f t="shared" si="30"/>
        <v>2.4538139448830511E-3</v>
      </c>
      <c r="Y649" s="11">
        <f t="shared" si="30"/>
        <v>3.043077827254095E-3</v>
      </c>
      <c r="Z649" s="11">
        <f t="shared" si="31"/>
        <v>3.5452028029152858E-3</v>
      </c>
      <c r="AA649" s="11">
        <f t="shared" si="31"/>
        <v>3.8799461962374126E-3</v>
      </c>
      <c r="AB649" s="11">
        <f t="shared" si="31"/>
        <v>3.9890264621251122E-3</v>
      </c>
      <c r="AC649" s="11">
        <f t="shared" si="31"/>
        <v>3.8526958604878344E-3</v>
      </c>
      <c r="AD649" s="11">
        <f t="shared" si="31"/>
        <v>3.4955790686726968E-3</v>
      </c>
      <c r="AE649" s="11">
        <f t="shared" si="31"/>
        <v>2.9794090245226961E-3</v>
      </c>
      <c r="AF649" s="11">
        <f t="shared" si="31"/>
        <v>2.3856005295773059E-3</v>
      </c>
      <c r="AG649" s="11">
        <f t="shared" si="31"/>
        <v>1.794410951039683E-3</v>
      </c>
      <c r="AH649" s="11">
        <f t="shared" si="31"/>
        <v>1.267951653569626E-3</v>
      </c>
      <c r="AI649" s="11">
        <f t="shared" si="31"/>
        <v>8.4166655995577221E-4</v>
      </c>
      <c r="AJ649" s="11">
        <f t="shared" si="32"/>
        <v>5.2484860330243705E-4</v>
      </c>
      <c r="AK649" s="11">
        <f t="shared" si="32"/>
        <v>3.0745716183221789E-4</v>
      </c>
      <c r="AL649" s="11">
        <f t="shared" si="32"/>
        <v>1.6919665652945153E-4</v>
      </c>
      <c r="AM649" s="11">
        <f t="shared" si="32"/>
        <v>8.7469276553176192E-5</v>
      </c>
      <c r="AN649" s="11">
        <f t="shared" si="32"/>
        <v>4.2479156769748439E-5</v>
      </c>
      <c r="AO649" s="11">
        <f t="shared" si="32"/>
        <v>1.9379958145186213E-5</v>
      </c>
      <c r="AP649" s="11">
        <f t="shared" si="32"/>
        <v>8.3058938636708127E-6</v>
      </c>
      <c r="AQ649" s="11">
        <f t="shared" si="32"/>
        <v>3.344078891634703E-6</v>
      </c>
      <c r="AR649" s="11">
        <f t="shared" si="32"/>
        <v>1.2648040475088605E-6</v>
      </c>
      <c r="AS649" s="11">
        <f t="shared" si="32"/>
        <v>4.4939327987639239E-7</v>
      </c>
      <c r="AT649" s="11">
        <f t="shared" si="32"/>
        <v>1.4999835482141177E-7</v>
      </c>
      <c r="AV649" s="11">
        <f t="shared" si="15"/>
        <v>3.9999933598353035E-2</v>
      </c>
      <c r="AX649" s="15">
        <f t="shared" ca="1" si="13"/>
        <v>745.26686152158152</v>
      </c>
      <c r="AZ649" s="14">
        <f t="shared" ca="1" si="16"/>
        <v>1243.0657098961578</v>
      </c>
    </row>
    <row r="650" spans="1:52" x14ac:dyDescent="0.25">
      <c r="A650" s="9" t="str">
        <f t="shared" si="6"/>
        <v>China, Hong Kong Special Administrative Region</v>
      </c>
      <c r="B650" s="13">
        <f t="shared" si="7"/>
        <v>1.2888600000000028E-2</v>
      </c>
      <c r="C650" s="12">
        <f t="shared" si="14"/>
        <v>-2.2295519923352791</v>
      </c>
      <c r="E650" s="15">
        <f t="shared" si="8"/>
        <v>622.95519923352788</v>
      </c>
      <c r="F650" s="11">
        <f t="shared" si="29"/>
        <v>1.4928220040738439E-11</v>
      </c>
      <c r="G650" s="11">
        <f t="shared" si="29"/>
        <v>6.8675422368621934E-11</v>
      </c>
      <c r="H650" s="11">
        <f t="shared" si="29"/>
        <v>2.967913540469071E-10</v>
      </c>
      <c r="I650" s="11">
        <f t="shared" si="29"/>
        <v>1.2049187043546512E-9</v>
      </c>
      <c r="J650" s="11">
        <f t="shared" si="29"/>
        <v>4.595373780207817E-9</v>
      </c>
      <c r="K650" s="11">
        <f t="shared" si="29"/>
        <v>1.6464196194043533E-8</v>
      </c>
      <c r="L650" s="11">
        <f t="shared" si="29"/>
        <v>5.5413657777661745E-8</v>
      </c>
      <c r="M650" s="11">
        <f t="shared" si="29"/>
        <v>1.7520629211155907E-7</v>
      </c>
      <c r="N650" s="11">
        <f t="shared" si="29"/>
        <v>5.2040226019663115E-7</v>
      </c>
      <c r="O650" s="11">
        <f t="shared" si="29"/>
        <v>1.4520622812733694E-6</v>
      </c>
      <c r="P650" s="11">
        <f t="shared" si="30"/>
        <v>3.806167612819251E-6</v>
      </c>
      <c r="Q650" s="11">
        <f t="shared" si="30"/>
        <v>9.3723213193149895E-6</v>
      </c>
      <c r="R650" s="11">
        <f t="shared" si="30"/>
        <v>2.1680187025531129E-5</v>
      </c>
      <c r="S650" s="11">
        <f t="shared" si="30"/>
        <v>4.7112426630050304E-5</v>
      </c>
      <c r="T650" s="11">
        <f t="shared" si="30"/>
        <v>9.6175514605180686E-5</v>
      </c>
      <c r="U650" s="11">
        <f t="shared" si="30"/>
        <v>1.8443789556748239E-4</v>
      </c>
      <c r="V650" s="11">
        <f t="shared" si="30"/>
        <v>3.3227096494369045E-4</v>
      </c>
      <c r="W650" s="11">
        <f t="shared" si="30"/>
        <v>5.623299591828347E-4</v>
      </c>
      <c r="X650" s="11">
        <f t="shared" si="30"/>
        <v>8.9401878895070013E-4</v>
      </c>
      <c r="Y650" s="11">
        <f t="shared" si="30"/>
        <v>1.3352379434679459E-3</v>
      </c>
      <c r="Z650" s="11">
        <f t="shared" si="31"/>
        <v>1.8733860377304452E-3</v>
      </c>
      <c r="AA650" s="11">
        <f t="shared" si="31"/>
        <v>2.4691785067143916E-3</v>
      </c>
      <c r="AB650" s="11">
        <f t="shared" si="31"/>
        <v>3.0572734979360024E-3</v>
      </c>
      <c r="AC650" s="11">
        <f t="shared" si="31"/>
        <v>3.5560895606283585E-3</v>
      </c>
      <c r="AD650" s="11">
        <f t="shared" si="31"/>
        <v>3.8856858305392015E-3</v>
      </c>
      <c r="AE650" s="11">
        <f t="shared" si="31"/>
        <v>3.9885888604287607E-3</v>
      </c>
      <c r="AF650" s="11">
        <f t="shared" si="31"/>
        <v>3.8461609592290971E-3</v>
      </c>
      <c r="AG650" s="11">
        <f t="shared" si="31"/>
        <v>3.4841130104525881E-3</v>
      </c>
      <c r="AH650" s="11">
        <f t="shared" si="31"/>
        <v>2.9649242780762928E-3</v>
      </c>
      <c r="AI650" s="11">
        <f t="shared" si="31"/>
        <v>2.3702359131720415E-3</v>
      </c>
      <c r="AJ650" s="11">
        <f t="shared" si="32"/>
        <v>1.7800251433820135E-3</v>
      </c>
      <c r="AK650" s="11">
        <f t="shared" si="32"/>
        <v>1.2557907926157646E-3</v>
      </c>
      <c r="AL650" s="11">
        <f t="shared" si="32"/>
        <v>8.3227154589512022E-4</v>
      </c>
      <c r="AM650" s="11">
        <f t="shared" si="32"/>
        <v>5.1816657448619302E-4</v>
      </c>
      <c r="AN650" s="11">
        <f t="shared" si="32"/>
        <v>3.0306119869835934E-4</v>
      </c>
      <c r="AO650" s="11">
        <f t="shared" si="32"/>
        <v>1.6651289587118402E-4</v>
      </c>
      <c r="AP650" s="11">
        <f t="shared" si="32"/>
        <v>8.5945275059220183E-5</v>
      </c>
      <c r="AQ650" s="11">
        <f t="shared" si="32"/>
        <v>4.1672804895190873E-5</v>
      </c>
      <c r="AR650" s="11">
        <f t="shared" si="32"/>
        <v>1.8981916320773457E-5</v>
      </c>
      <c r="AS650" s="11">
        <f t="shared" si="32"/>
        <v>8.1223924821649317E-6</v>
      </c>
      <c r="AT650" s="11">
        <f t="shared" si="32"/>
        <v>3.2650097518894066E-6</v>
      </c>
      <c r="AV650" s="11">
        <f t="shared" si="15"/>
        <v>3.9998119903045637E-2</v>
      </c>
      <c r="AX650" s="15">
        <f t="shared" ca="1" si="13"/>
        <v>1.8706730231519042</v>
      </c>
      <c r="AZ650" s="14">
        <f t="shared" ca="1" si="16"/>
        <v>0.73660469366402082</v>
      </c>
    </row>
    <row r="651" spans="1:52" x14ac:dyDescent="0.25">
      <c r="A651" s="9" t="str">
        <f t="shared" si="6"/>
        <v>China, Macao Special Administrative Region</v>
      </c>
      <c r="B651" s="13">
        <f t="shared" si="7"/>
        <v>4.7912999999999428E-3</v>
      </c>
      <c r="C651" s="12">
        <f t="shared" si="14"/>
        <v>-2.5905381485320516</v>
      </c>
      <c r="E651" s="15">
        <f t="shared" si="8"/>
        <v>659.05381485320515</v>
      </c>
      <c r="F651" s="11">
        <f t="shared" si="29"/>
        <v>1.4759706676392085E-12</v>
      </c>
      <c r="G651" s="11">
        <f t="shared" si="29"/>
        <v>7.4312968822967899E-12</v>
      </c>
      <c r="H651" s="11">
        <f t="shared" si="29"/>
        <v>3.5148604893149156E-11</v>
      </c>
      <c r="I651" s="11">
        <f t="shared" si="29"/>
        <v>1.5617379607140744E-10</v>
      </c>
      <c r="J651" s="11">
        <f t="shared" si="29"/>
        <v>6.5187576653026333E-10</v>
      </c>
      <c r="K651" s="11">
        <f t="shared" si="29"/>
        <v>2.5561015347082611E-9</v>
      </c>
      <c r="L651" s="11">
        <f t="shared" si="29"/>
        <v>9.4155991408411371E-9</v>
      </c>
      <c r="M651" s="11">
        <f t="shared" si="29"/>
        <v>3.2581750599188559E-8</v>
      </c>
      <c r="N651" s="11">
        <f t="shared" si="29"/>
        <v>1.0591499846986625E-7</v>
      </c>
      <c r="O651" s="11">
        <f t="shared" si="29"/>
        <v>3.2344251734011715E-7</v>
      </c>
      <c r="P651" s="11">
        <f t="shared" si="30"/>
        <v>9.2788327669854674E-7</v>
      </c>
      <c r="Q651" s="11">
        <f t="shared" si="30"/>
        <v>2.500611254045012E-6</v>
      </c>
      <c r="R651" s="11">
        <f t="shared" si="30"/>
        <v>6.3307565092154294E-6</v>
      </c>
      <c r="S651" s="11">
        <f t="shared" si="30"/>
        <v>1.5056416982138488E-5</v>
      </c>
      <c r="T651" s="11">
        <f t="shared" si="30"/>
        <v>3.3639091056142926E-5</v>
      </c>
      <c r="U651" s="11">
        <f t="shared" si="30"/>
        <v>7.0603050525241775E-5</v>
      </c>
      <c r="V651" s="11">
        <f t="shared" si="30"/>
        <v>1.3920642302706133E-4</v>
      </c>
      <c r="W651" s="11">
        <f t="shared" si="30"/>
        <v>2.5784082222661807E-4</v>
      </c>
      <c r="X651" s="11">
        <f t="shared" si="30"/>
        <v>4.4864277221408995E-4</v>
      </c>
      <c r="Y651" s="11">
        <f t="shared" si="30"/>
        <v>7.3334151003995047E-4</v>
      </c>
      <c r="Z651" s="11">
        <f t="shared" si="31"/>
        <v>1.1260779546694286E-3</v>
      </c>
      <c r="AA651" s="11">
        <f t="shared" si="31"/>
        <v>1.6243785241517978E-3</v>
      </c>
      <c r="AB651" s="11">
        <f t="shared" si="31"/>
        <v>2.2012157758017001E-3</v>
      </c>
      <c r="AC651" s="11">
        <f t="shared" si="31"/>
        <v>2.8021707095005634E-3</v>
      </c>
      <c r="AD651" s="11">
        <f t="shared" si="31"/>
        <v>3.3510673510799599E-3</v>
      </c>
      <c r="AE651" s="11">
        <f t="shared" si="31"/>
        <v>3.7646821842933112E-3</v>
      </c>
      <c r="AF651" s="11">
        <f t="shared" si="31"/>
        <v>3.9731053049147048E-3</v>
      </c>
      <c r="AG651" s="11">
        <f t="shared" si="31"/>
        <v>3.9390221953971849E-3</v>
      </c>
      <c r="AH651" s="11">
        <f t="shared" si="31"/>
        <v>3.6686254527891625E-3</v>
      </c>
      <c r="AI651" s="11">
        <f t="shared" si="31"/>
        <v>3.2097774130817832E-3</v>
      </c>
      <c r="AJ651" s="11">
        <f t="shared" si="32"/>
        <v>2.6381716756953468E-3</v>
      </c>
      <c r="AK651" s="11">
        <f t="shared" si="32"/>
        <v>2.0369847837482368E-3</v>
      </c>
      <c r="AL651" s="11">
        <f t="shared" si="32"/>
        <v>1.4775055171719037E-3</v>
      </c>
      <c r="AM651" s="11">
        <f t="shared" si="32"/>
        <v>1.0067625047192983E-3</v>
      </c>
      <c r="AN651" s="11">
        <f t="shared" si="32"/>
        <v>6.4443860481663492E-4</v>
      </c>
      <c r="AO651" s="11">
        <f t="shared" si="32"/>
        <v>3.8751869577809432E-4</v>
      </c>
      <c r="AP651" s="11">
        <f t="shared" si="32"/>
        <v>2.1890736116228783E-4</v>
      </c>
      <c r="AQ651" s="11">
        <f t="shared" si="32"/>
        <v>1.1616750626804524E-4</v>
      </c>
      <c r="AR651" s="11">
        <f t="shared" si="32"/>
        <v>5.7911599783539771E-5</v>
      </c>
      <c r="AS651" s="11">
        <f t="shared" si="32"/>
        <v>2.7120834773462524E-5</v>
      </c>
      <c r="AT651" s="11">
        <f t="shared" si="32"/>
        <v>1.1931557495802863E-5</v>
      </c>
      <c r="AV651" s="11">
        <f t="shared" si="15"/>
        <v>3.9992107607275978E-2</v>
      </c>
      <c r="AX651" s="15">
        <f t="shared" ca="1" si="13"/>
        <v>0.17196928854568125</v>
      </c>
      <c r="AZ651" s="14">
        <f t="shared" ca="1" si="16"/>
        <v>2.8768858993259969E-2</v>
      </c>
    </row>
    <row r="652" spans="1:52" x14ac:dyDescent="0.25">
      <c r="A652" s="9" t="str">
        <f t="shared" si="6"/>
        <v>Chinese Taipei</v>
      </c>
      <c r="B652" s="13">
        <f t="shared" si="7"/>
        <v>0.14708659999999996</v>
      </c>
      <c r="C652" s="12">
        <f t="shared" si="14"/>
        <v>-1.049010686531757</v>
      </c>
      <c r="E652" s="15">
        <f t="shared" si="8"/>
        <v>504.90106865317568</v>
      </c>
      <c r="F652" s="11">
        <f t="shared" si="29"/>
        <v>1.1622032631655797E-8</v>
      </c>
      <c r="G652" s="11">
        <f t="shared" si="29"/>
        <v>3.9801529174837891E-8</v>
      </c>
      <c r="H652" s="11">
        <f t="shared" si="29"/>
        <v>1.2804835994841423E-7</v>
      </c>
      <c r="I652" s="11">
        <f t="shared" si="29"/>
        <v>3.8699457556224578E-7</v>
      </c>
      <c r="J652" s="11">
        <f t="shared" si="29"/>
        <v>1.0987334078247021E-6</v>
      </c>
      <c r="K652" s="11">
        <f t="shared" si="29"/>
        <v>2.9304639071466309E-6</v>
      </c>
      <c r="L652" s="11">
        <f t="shared" si="29"/>
        <v>7.3423827274264768E-6</v>
      </c>
      <c r="M652" s="11">
        <f t="shared" si="29"/>
        <v>1.7282010134633287E-5</v>
      </c>
      <c r="N652" s="11">
        <f t="shared" si="29"/>
        <v>3.8212731884170198E-5</v>
      </c>
      <c r="O652" s="11">
        <f t="shared" si="29"/>
        <v>7.9374045116489987E-5</v>
      </c>
      <c r="P652" s="11">
        <f t="shared" si="30"/>
        <v>1.5488363588423801E-4</v>
      </c>
      <c r="Q652" s="11">
        <f t="shared" si="30"/>
        <v>2.8391553171346095E-4</v>
      </c>
      <c r="R652" s="11">
        <f t="shared" si="30"/>
        <v>4.8891049798189666E-4</v>
      </c>
      <c r="S652" s="11">
        <f t="shared" si="30"/>
        <v>7.9090836469628109E-4</v>
      </c>
      <c r="T652" s="11">
        <f t="shared" si="30"/>
        <v>1.201931091533515E-3</v>
      </c>
      <c r="U652" s="11">
        <f t="shared" si="30"/>
        <v>1.715890482989659E-3</v>
      </c>
      <c r="V652" s="11">
        <f t="shared" si="30"/>
        <v>2.3012094891407819E-3</v>
      </c>
      <c r="W652" s="11">
        <f t="shared" si="30"/>
        <v>2.8992077824109216E-3</v>
      </c>
      <c r="X652" s="11">
        <f t="shared" si="30"/>
        <v>3.4313034131425901E-3</v>
      </c>
      <c r="Y652" s="11">
        <f t="shared" si="30"/>
        <v>3.8150083919519275E-3</v>
      </c>
      <c r="Z652" s="11">
        <f t="shared" si="31"/>
        <v>3.9846342888244382E-3</v>
      </c>
      <c r="AA652" s="11">
        <f t="shared" si="31"/>
        <v>3.9096513754190215E-3</v>
      </c>
      <c r="AB652" s="11">
        <f t="shared" si="31"/>
        <v>3.6036631845013569E-3</v>
      </c>
      <c r="AC652" s="11">
        <f t="shared" si="31"/>
        <v>3.1203761360802757E-3</v>
      </c>
      <c r="AD652" s="11">
        <f t="shared" si="31"/>
        <v>2.538202675848113E-3</v>
      </c>
      <c r="AE652" s="11">
        <f t="shared" si="31"/>
        <v>1.9395556379913548E-3</v>
      </c>
      <c r="AF652" s="11">
        <f t="shared" si="31"/>
        <v>1.39230627922694E-3</v>
      </c>
      <c r="AG652" s="11">
        <f t="shared" si="31"/>
        <v>9.3890989534498016E-4</v>
      </c>
      <c r="AH652" s="11">
        <f t="shared" si="31"/>
        <v>5.9479819987137412E-4</v>
      </c>
      <c r="AI652" s="11">
        <f t="shared" si="31"/>
        <v>3.5397449402841563E-4</v>
      </c>
      <c r="AJ652" s="11">
        <f t="shared" si="32"/>
        <v>1.9789320795013133E-4</v>
      </c>
      <c r="AK652" s="11">
        <f t="shared" si="32"/>
        <v>1.0393131029911998E-4</v>
      </c>
      <c r="AL652" s="11">
        <f t="shared" si="32"/>
        <v>5.1276516260634043E-5</v>
      </c>
      <c r="AM652" s="11">
        <f t="shared" si="32"/>
        <v>2.3765514190725121E-5</v>
      </c>
      <c r="AN652" s="11">
        <f t="shared" si="32"/>
        <v>1.0347430395651542E-5</v>
      </c>
      <c r="AO652" s="11">
        <f t="shared" si="32"/>
        <v>4.2322801465647091E-6</v>
      </c>
      <c r="AP652" s="11">
        <f t="shared" si="32"/>
        <v>1.6261960262384391E-6</v>
      </c>
      <c r="AQ652" s="11">
        <f t="shared" si="32"/>
        <v>5.8698631835661355E-7</v>
      </c>
      <c r="AR652" s="11">
        <f t="shared" si="32"/>
        <v>1.9903967634103667E-7</v>
      </c>
      <c r="AS652" s="11">
        <f t="shared" si="32"/>
        <v>6.3402725855319203E-8</v>
      </c>
      <c r="AT652" s="11">
        <f t="shared" si="32"/>
        <v>1.8972859805857745E-8</v>
      </c>
      <c r="AV652" s="11">
        <f t="shared" si="15"/>
        <v>3.9999988539105982E-2</v>
      </c>
      <c r="AX652" s="15">
        <f t="shared" ca="1" si="13"/>
        <v>10.052345801292713</v>
      </c>
      <c r="AZ652" s="14">
        <f t="shared" ca="1" si="16"/>
        <v>32.065202686589636</v>
      </c>
    </row>
    <row r="653" spans="1:52" x14ac:dyDescent="0.25">
      <c r="A653" s="9" t="str">
        <f t="shared" si="6"/>
        <v>Colombia</v>
      </c>
      <c r="B653" s="13">
        <f t="shared" si="7"/>
        <v>0.2949271</v>
      </c>
      <c r="C653" s="12">
        <f t="shared" si="14"/>
        <v>-0.53904732548516332</v>
      </c>
      <c r="E653" s="15">
        <f t="shared" si="8"/>
        <v>453.90473254851634</v>
      </c>
      <c r="F653" s="11">
        <f t="shared" si="29"/>
        <v>1.3397883051733398E-7</v>
      </c>
      <c r="G653" s="11">
        <f t="shared" si="29"/>
        <v>4.0391062879200172E-7</v>
      </c>
      <c r="H653" s="11">
        <f t="shared" si="29"/>
        <v>1.1439076795613588E-6</v>
      </c>
      <c r="I653" s="11">
        <f t="shared" si="29"/>
        <v>3.0433595531312546E-6</v>
      </c>
      <c r="J653" s="11">
        <f t="shared" si="29"/>
        <v>7.6062771924377379E-6</v>
      </c>
      <c r="K653" s="11">
        <f t="shared" si="29"/>
        <v>1.7858608915248716E-5</v>
      </c>
      <c r="L653" s="11">
        <f t="shared" si="29"/>
        <v>3.9389430366399363E-5</v>
      </c>
      <c r="M653" s="11">
        <f t="shared" si="29"/>
        <v>8.1614696251370558E-5</v>
      </c>
      <c r="N653" s="11">
        <f t="shared" si="29"/>
        <v>1.588596611583109E-4</v>
      </c>
      <c r="O653" s="11">
        <f t="shared" si="29"/>
        <v>2.9047950110394491E-4</v>
      </c>
      <c r="P653" s="11">
        <f t="shared" si="30"/>
        <v>4.9896943480885172E-4</v>
      </c>
      <c r="Q653" s="11">
        <f t="shared" si="30"/>
        <v>8.05172606429123E-4</v>
      </c>
      <c r="R653" s="11">
        <f t="shared" si="30"/>
        <v>1.2205642169505991E-3</v>
      </c>
      <c r="S653" s="11">
        <f t="shared" si="30"/>
        <v>1.7381564779252862E-3</v>
      </c>
      <c r="T653" s="11">
        <f t="shared" si="30"/>
        <v>2.3252716885217312E-3</v>
      </c>
      <c r="U653" s="11">
        <f t="shared" si="30"/>
        <v>2.9222349544137612E-3</v>
      </c>
      <c r="V653" s="11">
        <f t="shared" si="30"/>
        <v>3.4499528015274981E-3</v>
      </c>
      <c r="W653" s="11">
        <f t="shared" si="30"/>
        <v>3.8262009107779128E-3</v>
      </c>
      <c r="X653" s="11">
        <f t="shared" si="30"/>
        <v>3.9863826392281046E-3</v>
      </c>
      <c r="Y653" s="11">
        <f t="shared" si="30"/>
        <v>3.9016363589191314E-3</v>
      </c>
      <c r="Z653" s="11">
        <f t="shared" si="31"/>
        <v>3.5873288610760441E-3</v>
      </c>
      <c r="AA653" s="11">
        <f t="shared" si="31"/>
        <v>3.0985049070036707E-3</v>
      </c>
      <c r="AB653" s="11">
        <f t="shared" si="31"/>
        <v>2.5141418647304237E-3</v>
      </c>
      <c r="AC653" s="11">
        <f t="shared" si="31"/>
        <v>1.9163903103328298E-3</v>
      </c>
      <c r="AD653" s="11">
        <f t="shared" si="31"/>
        <v>1.3722547654969881E-3</v>
      </c>
      <c r="AE653" s="11">
        <f t="shared" si="31"/>
        <v>9.2308591411902421E-4</v>
      </c>
      <c r="AF653" s="11">
        <f t="shared" si="31"/>
        <v>5.8331896290620257E-4</v>
      </c>
      <c r="AG653" s="11">
        <f t="shared" si="31"/>
        <v>3.4627940368965664E-4</v>
      </c>
      <c r="AH653" s="11">
        <f t="shared" si="31"/>
        <v>1.9310958113289374E-4</v>
      </c>
      <c r="AI653" s="11">
        <f t="shared" si="31"/>
        <v>1.0116669855546665E-4</v>
      </c>
      <c r="AJ653" s="11">
        <f t="shared" si="32"/>
        <v>4.9788372279934458E-5</v>
      </c>
      <c r="AK653" s="11">
        <f t="shared" si="32"/>
        <v>2.3018386273782402E-5</v>
      </c>
      <c r="AL653" s="11">
        <f t="shared" si="32"/>
        <v>9.9972007734742257E-6</v>
      </c>
      <c r="AM653" s="11">
        <f t="shared" si="32"/>
        <v>4.0788576543236478E-6</v>
      </c>
      <c r="AN653" s="11">
        <f t="shared" si="32"/>
        <v>1.5633466218924726E-6</v>
      </c>
      <c r="AO653" s="11">
        <f t="shared" si="32"/>
        <v>5.6289657295242904E-7</v>
      </c>
      <c r="AP653" s="11">
        <f t="shared" si="32"/>
        <v>1.9039630880159721E-7</v>
      </c>
      <c r="AQ653" s="11">
        <f t="shared" si="32"/>
        <v>6.049856023556698E-8</v>
      </c>
      <c r="AR653" s="11">
        <f t="shared" si="32"/>
        <v>1.8058769259743681E-8</v>
      </c>
      <c r="AS653" s="11">
        <f t="shared" si="32"/>
        <v>5.0639318638072108E-9</v>
      </c>
      <c r="AT653" s="11">
        <f t="shared" si="32"/>
        <v>1.3339641340443526E-9</v>
      </c>
      <c r="AV653" s="11">
        <f t="shared" si="15"/>
        <v>3.9999941101935568E-2</v>
      </c>
      <c r="AX653" s="15">
        <f t="shared" ca="1" si="13"/>
        <v>39.661560868871767</v>
      </c>
      <c r="AZ653" s="14">
        <f t="shared" ca="1" si="16"/>
        <v>225.42088019049552</v>
      </c>
    </row>
    <row r="654" spans="1:52" x14ac:dyDescent="0.25">
      <c r="A654" s="9" t="str">
        <f t="shared" si="6"/>
        <v>Comoros</v>
      </c>
      <c r="B654" s="13">
        <f t="shared" si="7"/>
        <v>0.91075496999999994</v>
      </c>
      <c r="C654" s="12">
        <f t="shared" si="14"/>
        <v>1.3454186990852031</v>
      </c>
      <c r="E654" s="15">
        <f t="shared" si="8"/>
        <v>265.45813009147969</v>
      </c>
      <c r="F654" s="11">
        <f t="shared" si="29"/>
        <v>1.1768374474251324E-4</v>
      </c>
      <c r="G654" s="11">
        <f t="shared" si="29"/>
        <v>2.2149415977138252E-4</v>
      </c>
      <c r="H654" s="11">
        <f t="shared" si="29"/>
        <v>3.9161982994707223E-4</v>
      </c>
      <c r="I654" s="11">
        <f t="shared" si="29"/>
        <v>6.5046459745003293E-4</v>
      </c>
      <c r="J654" s="11">
        <f t="shared" si="29"/>
        <v>1.0149373831581209E-3</v>
      </c>
      <c r="K654" s="11">
        <f t="shared" si="29"/>
        <v>1.4876865232375095E-3</v>
      </c>
      <c r="L654" s="11">
        <f t="shared" si="29"/>
        <v>2.04851997619578E-3</v>
      </c>
      <c r="M654" s="11">
        <f t="shared" si="29"/>
        <v>2.649876128138785E-3</v>
      </c>
      <c r="N654" s="11">
        <f t="shared" si="29"/>
        <v>3.2200864919052761E-3</v>
      </c>
      <c r="O654" s="11">
        <f t="shared" si="29"/>
        <v>3.6759203815363542E-3</v>
      </c>
      <c r="P654" s="11">
        <f t="shared" si="30"/>
        <v>3.9420420288921766E-3</v>
      </c>
      <c r="Q654" s="11">
        <f t="shared" si="30"/>
        <v>3.9713027747693697E-3</v>
      </c>
      <c r="R654" s="11">
        <f t="shared" si="30"/>
        <v>3.7583856655949879E-3</v>
      </c>
      <c r="S654" s="11">
        <f t="shared" si="30"/>
        <v>3.3413831772216534E-3</v>
      </c>
      <c r="T654" s="11">
        <f t="shared" si="30"/>
        <v>2.7906657052605959E-3</v>
      </c>
      <c r="U654" s="11">
        <f t="shared" si="30"/>
        <v>2.1895050125973312E-3</v>
      </c>
      <c r="V654" s="11">
        <f t="shared" si="30"/>
        <v>1.6137663936637661E-3</v>
      </c>
      <c r="W654" s="11">
        <f t="shared" si="30"/>
        <v>1.117357080429996E-3</v>
      </c>
      <c r="X654" s="11">
        <f t="shared" si="30"/>
        <v>7.2677486389883378E-4</v>
      </c>
      <c r="Y654" s="11">
        <f t="shared" si="30"/>
        <v>4.4408326406733664E-4</v>
      </c>
      <c r="Z654" s="11">
        <f t="shared" si="31"/>
        <v>2.5490919960391472E-4</v>
      </c>
      <c r="AA654" s="11">
        <f t="shared" si="31"/>
        <v>1.3745584345079722E-4</v>
      </c>
      <c r="AB654" s="11">
        <f t="shared" si="31"/>
        <v>6.9630177087780389E-5</v>
      </c>
      <c r="AC654" s="11">
        <f t="shared" si="31"/>
        <v>3.3135107752151887E-5</v>
      </c>
      <c r="AD654" s="11">
        <f t="shared" si="31"/>
        <v>1.4812756018228821E-5</v>
      </c>
      <c r="AE654" s="11">
        <f t="shared" si="31"/>
        <v>6.2207098740870094E-6</v>
      </c>
      <c r="AF654" s="11">
        <f t="shared" si="31"/>
        <v>2.4541472612176991E-6</v>
      </c>
      <c r="AG654" s="11">
        <f t="shared" si="31"/>
        <v>9.0953179611834995E-7</v>
      </c>
      <c r="AH654" s="11">
        <f t="shared" si="31"/>
        <v>3.1665893586607582E-7</v>
      </c>
      <c r="AI654" s="11">
        <f t="shared" si="31"/>
        <v>1.0356719279410413E-7</v>
      </c>
      <c r="AJ654" s="11">
        <f t="shared" si="32"/>
        <v>3.1820665367029971E-8</v>
      </c>
      <c r="AK654" s="11">
        <f t="shared" si="32"/>
        <v>9.1844446879489289E-9</v>
      </c>
      <c r="AL654" s="11">
        <f t="shared" si="32"/>
        <v>2.4903084629049872E-9</v>
      </c>
      <c r="AM654" s="11">
        <f t="shared" si="32"/>
        <v>6.3432230178365643E-10</v>
      </c>
      <c r="AN654" s="11">
        <f t="shared" si="32"/>
        <v>1.5178309770242706E-10</v>
      </c>
      <c r="AO654" s="11">
        <f t="shared" si="32"/>
        <v>3.4118775643971847E-11</v>
      </c>
      <c r="AP654" s="11">
        <f t="shared" si="32"/>
        <v>7.2047689677002159E-12</v>
      </c>
      <c r="AQ654" s="11">
        <f t="shared" si="32"/>
        <v>1.4292337887558677E-12</v>
      </c>
      <c r="AR654" s="11">
        <f t="shared" si="32"/>
        <v>2.6634410293304805E-13</v>
      </c>
      <c r="AS654" s="11">
        <f t="shared" si="32"/>
        <v>4.6627216609382922E-14</v>
      </c>
      <c r="AT654" s="11">
        <f t="shared" si="32"/>
        <v>7.6681834061783437E-15</v>
      </c>
      <c r="AV654" s="11">
        <f t="shared" si="15"/>
        <v>3.9893547206049172E-2</v>
      </c>
      <c r="AX654" s="15">
        <f t="shared" ca="1" si="13"/>
        <v>1.5567228692679527</v>
      </c>
      <c r="AZ654" s="14">
        <f t="shared" ca="1" si="16"/>
        <v>19.356044791857865</v>
      </c>
    </row>
    <row r="655" spans="1:52" x14ac:dyDescent="0.25">
      <c r="A655" s="9" t="str">
        <f t="shared" si="6"/>
        <v>Congo</v>
      </c>
      <c r="B655" s="13">
        <f t="shared" si="7"/>
        <v>0.88198560000000004</v>
      </c>
      <c r="C655" s="12">
        <f t="shared" si="14"/>
        <v>1.1849712862238946</v>
      </c>
      <c r="E655" s="15">
        <f t="shared" si="8"/>
        <v>281.50287137761052</v>
      </c>
      <c r="F655" s="11">
        <f t="shared" si="29"/>
        <v>7.5884201137580055E-5</v>
      </c>
      <c r="G655" s="11">
        <f t="shared" si="29"/>
        <v>1.4866800826623207E-4</v>
      </c>
      <c r="H655" s="11">
        <f t="shared" si="29"/>
        <v>2.7361523453209768E-4</v>
      </c>
      <c r="I655" s="11">
        <f t="shared" si="29"/>
        <v>4.7306369653846999E-4</v>
      </c>
      <c r="J655" s="11">
        <f t="shared" si="29"/>
        <v>7.6834374900205222E-4</v>
      </c>
      <c r="K655" s="11">
        <f t="shared" si="29"/>
        <v>1.1723251944301411E-3</v>
      </c>
      <c r="L655" s="11">
        <f t="shared" si="29"/>
        <v>1.6803402467920044E-3</v>
      </c>
      <c r="M655" s="11">
        <f t="shared" si="29"/>
        <v>2.2625748506514731E-3</v>
      </c>
      <c r="N655" s="11">
        <f t="shared" si="29"/>
        <v>2.8619713129306975E-3</v>
      </c>
      <c r="O655" s="11">
        <f t="shared" si="29"/>
        <v>3.400824275103108E-3</v>
      </c>
      <c r="P655" s="11">
        <f t="shared" si="30"/>
        <v>3.7962928111594284E-3</v>
      </c>
      <c r="Q655" s="11">
        <f t="shared" si="30"/>
        <v>3.9809966120251568E-3</v>
      </c>
      <c r="R655" s="11">
        <f t="shared" si="30"/>
        <v>3.921755446026234E-3</v>
      </c>
      <c r="S655" s="11">
        <f t="shared" si="30"/>
        <v>3.6293245256368142E-3</v>
      </c>
      <c r="T655" s="11">
        <f t="shared" si="30"/>
        <v>3.1552058146842674E-3</v>
      </c>
      <c r="U655" s="11">
        <f t="shared" si="30"/>
        <v>2.5768324362486173E-3</v>
      </c>
      <c r="V655" s="11">
        <f t="shared" si="30"/>
        <v>1.9769753687368086E-3</v>
      </c>
      <c r="W655" s="11">
        <f t="shared" si="30"/>
        <v>1.4248624227851043E-3</v>
      </c>
      <c r="X655" s="11">
        <f t="shared" si="30"/>
        <v>9.6471982372316482E-4</v>
      </c>
      <c r="Y655" s="11">
        <f t="shared" si="30"/>
        <v>6.1360101211132331E-4</v>
      </c>
      <c r="Z655" s="11">
        <f t="shared" si="31"/>
        <v>3.66629601415494E-4</v>
      </c>
      <c r="AA655" s="11">
        <f t="shared" si="31"/>
        <v>2.057906225259046E-4</v>
      </c>
      <c r="AB655" s="11">
        <f t="shared" si="31"/>
        <v>1.0851261514595035E-4</v>
      </c>
      <c r="AC655" s="11">
        <f t="shared" si="31"/>
        <v>5.3751609636885876E-5</v>
      </c>
      <c r="AD655" s="11">
        <f t="shared" si="31"/>
        <v>2.501262735962989E-5</v>
      </c>
      <c r="AE655" s="11">
        <f t="shared" si="31"/>
        <v>1.0934117756614627E-5</v>
      </c>
      <c r="AF655" s="11">
        <f t="shared" si="31"/>
        <v>4.4901905904915016E-6</v>
      </c>
      <c r="AG655" s="11">
        <f t="shared" si="31"/>
        <v>1.7322174089632638E-6</v>
      </c>
      <c r="AH655" s="11">
        <f t="shared" si="31"/>
        <v>6.2776430436117183E-7</v>
      </c>
      <c r="AI655" s="11">
        <f t="shared" si="31"/>
        <v>2.1372111473412568E-7</v>
      </c>
      <c r="AJ655" s="11">
        <f t="shared" si="32"/>
        <v>6.8352568519084129E-8</v>
      </c>
      <c r="AK655" s="11">
        <f t="shared" si="32"/>
        <v>2.053614121131249E-8</v>
      </c>
      <c r="AL655" s="11">
        <f t="shared" si="32"/>
        <v>5.7961476480953482E-9</v>
      </c>
      <c r="AM655" s="11">
        <f t="shared" si="32"/>
        <v>1.5367974554337138E-9</v>
      </c>
      <c r="AN655" s="11">
        <f t="shared" si="32"/>
        <v>3.8278104213174735E-10</v>
      </c>
      <c r="AO655" s="11">
        <f t="shared" si="32"/>
        <v>8.9565509977186953E-11</v>
      </c>
      <c r="AP655" s="11">
        <f t="shared" si="32"/>
        <v>1.9687373497251038E-11</v>
      </c>
      <c r="AQ655" s="11">
        <f t="shared" si="32"/>
        <v>4.0652883263376255E-12</v>
      </c>
      <c r="AR655" s="11">
        <f t="shared" si="32"/>
        <v>7.8859046229981617E-13</v>
      </c>
      <c r="AS655" s="11">
        <f t="shared" si="32"/>
        <v>1.4370380986197644E-13</v>
      </c>
      <c r="AT655" s="11">
        <f t="shared" si="32"/>
        <v>2.460037000766007E-14</v>
      </c>
      <c r="AV655" s="11">
        <f t="shared" si="15"/>
        <v>3.9935968848490738E-2</v>
      </c>
      <c r="AX655" s="15">
        <f t="shared" ca="1" si="13"/>
        <v>10.113185697016309</v>
      </c>
      <c r="AZ655" s="14">
        <f t="shared" ca="1" si="16"/>
        <v>124.87364960977925</v>
      </c>
    </row>
    <row r="656" spans="1:52" x14ac:dyDescent="0.25">
      <c r="A656" s="9" t="str">
        <f t="shared" si="6"/>
        <v>Cook Islands</v>
      </c>
      <c r="B656" s="13">
        <f t="shared" si="7"/>
        <v>0.19748180000000004</v>
      </c>
      <c r="C656" s="12">
        <f t="shared" si="14"/>
        <v>-0.85065037024596413</v>
      </c>
      <c r="E656" s="15">
        <f t="shared" si="8"/>
        <v>485.06503702459639</v>
      </c>
      <c r="F656" s="11">
        <f t="shared" si="29"/>
        <v>3.1023736671567897E-8</v>
      </c>
      <c r="G656" s="11">
        <f t="shared" si="29"/>
        <v>1.0110556844866722E-7</v>
      </c>
      <c r="H656" s="11">
        <f t="shared" si="29"/>
        <v>3.0953705047188973E-7</v>
      </c>
      <c r="I656" s="11">
        <f t="shared" si="29"/>
        <v>8.9023937590587544E-7</v>
      </c>
      <c r="J656" s="11">
        <f t="shared" si="29"/>
        <v>2.4052352163557002E-6</v>
      </c>
      <c r="K656" s="11">
        <f t="shared" si="29"/>
        <v>6.1047081075914908E-6</v>
      </c>
      <c r="L656" s="11">
        <f t="shared" si="29"/>
        <v>1.4555557609226253E-5</v>
      </c>
      <c r="M656" s="11">
        <f t="shared" si="29"/>
        <v>3.2602386118667899E-5</v>
      </c>
      <c r="N656" s="11">
        <f t="shared" si="29"/>
        <v>6.8600379863120709E-5</v>
      </c>
      <c r="O656" s="11">
        <f t="shared" si="29"/>
        <v>1.3560017480681598E-4</v>
      </c>
      <c r="P656" s="11">
        <f t="shared" si="30"/>
        <v>2.517970125599186E-4</v>
      </c>
      <c r="Q656" s="11">
        <f t="shared" si="30"/>
        <v>4.3923555888207328E-4</v>
      </c>
      <c r="R656" s="11">
        <f t="shared" si="30"/>
        <v>7.197820388249492E-4</v>
      </c>
      <c r="S656" s="11">
        <f t="shared" si="30"/>
        <v>1.1080544790179408E-3</v>
      </c>
      <c r="T656" s="11">
        <f t="shared" si="30"/>
        <v>1.6024253871799328E-3</v>
      </c>
      <c r="U656" s="11">
        <f t="shared" si="30"/>
        <v>2.1769633369633683E-3</v>
      </c>
      <c r="V656" s="11">
        <f t="shared" si="30"/>
        <v>2.7783119570715074E-3</v>
      </c>
      <c r="W656" s="11">
        <f t="shared" si="30"/>
        <v>3.3309452619253118E-3</v>
      </c>
      <c r="X656" s="11">
        <f t="shared" si="30"/>
        <v>3.7515486149114715E-3</v>
      </c>
      <c r="Y656" s="11">
        <f t="shared" si="30"/>
        <v>3.9692664775760281E-3</v>
      </c>
      <c r="Z656" s="11">
        <f t="shared" si="31"/>
        <v>3.945177329911652E-3</v>
      </c>
      <c r="AA656" s="11">
        <f t="shared" si="31"/>
        <v>3.6836587963683495E-3</v>
      </c>
      <c r="AB656" s="11">
        <f t="shared" si="31"/>
        <v>3.2310885374503642E-3</v>
      </c>
      <c r="AC656" s="11">
        <f t="shared" si="31"/>
        <v>2.662409877190213E-3</v>
      </c>
      <c r="AD656" s="11">
        <f t="shared" si="31"/>
        <v>2.0609030779279616E-3</v>
      </c>
      <c r="AE656" s="11">
        <f t="shared" si="31"/>
        <v>1.498638256291904E-3</v>
      </c>
      <c r="AF656" s="11">
        <f t="shared" si="31"/>
        <v>1.0237470342203485E-3</v>
      </c>
      <c r="AG656" s="11">
        <f t="shared" si="31"/>
        <v>6.5696932687315623E-4</v>
      </c>
      <c r="AH656" s="11">
        <f t="shared" si="31"/>
        <v>3.9605374562071079E-4</v>
      </c>
      <c r="AI656" s="11">
        <f t="shared" si="31"/>
        <v>2.2429508212948239E-4</v>
      </c>
      <c r="AJ656" s="11">
        <f t="shared" si="32"/>
        <v>1.1932789313420786E-4</v>
      </c>
      <c r="AK656" s="11">
        <f t="shared" si="32"/>
        <v>5.9637686674723252E-5</v>
      </c>
      <c r="AL656" s="11">
        <f t="shared" si="32"/>
        <v>2.7999881934899115E-5</v>
      </c>
      <c r="AM656" s="11">
        <f t="shared" si="32"/>
        <v>1.2349466776093531E-5</v>
      </c>
      <c r="AN656" s="11">
        <f t="shared" si="32"/>
        <v>5.1167807353919839E-6</v>
      </c>
      <c r="AO656" s="11">
        <f t="shared" si="32"/>
        <v>1.991599473130556E-6</v>
      </c>
      <c r="AP656" s="11">
        <f t="shared" si="32"/>
        <v>7.2822199710045952E-7</v>
      </c>
      <c r="AQ656" s="11">
        <f t="shared" si="32"/>
        <v>2.5013944324511051E-7</v>
      </c>
      <c r="AR656" s="11">
        <f t="shared" si="32"/>
        <v>8.0715540493434668E-8</v>
      </c>
      <c r="AS656" s="11">
        <f t="shared" si="32"/>
        <v>2.4467451411270794E-8</v>
      </c>
      <c r="AT656" s="11">
        <f t="shared" si="32"/>
        <v>6.9674988340284764E-9</v>
      </c>
      <c r="AV656" s="11">
        <f t="shared" si="15"/>
        <v>3.9999985357009438E-2</v>
      </c>
      <c r="AX656" s="15">
        <f t="shared" ca="1" si="13"/>
        <v>3.8687436606545549E-2</v>
      </c>
      <c r="AZ656" s="14">
        <f t="shared" ca="1" si="16"/>
        <v>0.15798543985071156</v>
      </c>
    </row>
    <row r="657" spans="1:52" x14ac:dyDescent="0.25">
      <c r="A657" s="9" t="str">
        <f t="shared" si="6"/>
        <v>Costa Rica</v>
      </c>
      <c r="B657" s="13">
        <f t="shared" si="7"/>
        <v>0.24613680000000004</v>
      </c>
      <c r="C657" s="12">
        <f t="shared" si="14"/>
        <v>-0.68669713939423593</v>
      </c>
      <c r="E657" s="15">
        <f t="shared" si="8"/>
        <v>468.66971393942356</v>
      </c>
      <c r="F657" s="11">
        <f t="shared" si="29"/>
        <v>6.7802026206443716E-8</v>
      </c>
      <c r="G657" s="11">
        <f t="shared" si="29"/>
        <v>2.1209119863254511E-7</v>
      </c>
      <c r="H657" s="11">
        <f t="shared" si="29"/>
        <v>6.232455916711398E-7</v>
      </c>
      <c r="I657" s="11">
        <f t="shared" si="29"/>
        <v>1.7204908966155353E-6</v>
      </c>
      <c r="J657" s="11">
        <f t="shared" si="29"/>
        <v>4.4617182066139601E-6</v>
      </c>
      <c r="K657" s="11">
        <f t="shared" si="29"/>
        <v>1.0869473075153082E-5</v>
      </c>
      <c r="L657" s="11">
        <f t="shared" si="29"/>
        <v>2.4875478266649627E-5</v>
      </c>
      <c r="M657" s="11">
        <f t="shared" si="29"/>
        <v>5.3479948780871469E-5</v>
      </c>
      <c r="N657" s="11">
        <f t="shared" si="29"/>
        <v>1.0801078457955552E-4</v>
      </c>
      <c r="O657" s="11">
        <f t="shared" si="29"/>
        <v>2.0492731682678173E-4</v>
      </c>
      <c r="P657" s="11">
        <f t="shared" si="30"/>
        <v>3.6524912282513987E-4</v>
      </c>
      <c r="Q657" s="11">
        <f t="shared" si="30"/>
        <v>6.1155441294190468E-4</v>
      </c>
      <c r="R657" s="11">
        <f t="shared" si="30"/>
        <v>9.6191704847479337E-4</v>
      </c>
      <c r="S657" s="11">
        <f t="shared" si="30"/>
        <v>1.4213359292903857E-3</v>
      </c>
      <c r="T657" s="11">
        <f t="shared" si="30"/>
        <v>1.9729334763473492E-3</v>
      </c>
      <c r="U657" s="11">
        <f t="shared" si="30"/>
        <v>2.5726739212557173E-3</v>
      </c>
      <c r="V657" s="11">
        <f t="shared" si="30"/>
        <v>3.1514733673918532E-3</v>
      </c>
      <c r="W657" s="11">
        <f t="shared" si="30"/>
        <v>3.6265956255035377E-3</v>
      </c>
      <c r="X657" s="11">
        <f t="shared" si="30"/>
        <v>3.9204978522391033E-3</v>
      </c>
      <c r="Y657" s="11">
        <f t="shared" si="30"/>
        <v>3.9814374948965508E-3</v>
      </c>
      <c r="Z657" s="11">
        <f t="shared" si="31"/>
        <v>3.7983517345099313E-3</v>
      </c>
      <c r="AA657" s="11">
        <f t="shared" si="31"/>
        <v>3.4041371590967668E-3</v>
      </c>
      <c r="AB657" s="11">
        <f t="shared" si="31"/>
        <v>2.8659955830635866E-3</v>
      </c>
      <c r="AC657" s="11">
        <f t="shared" si="31"/>
        <v>2.2667341000719536E-3</v>
      </c>
      <c r="AD657" s="11">
        <f t="shared" si="31"/>
        <v>1.6841556797451806E-3</v>
      </c>
      <c r="AE657" s="11">
        <f t="shared" si="31"/>
        <v>1.1754941857589861E-3</v>
      </c>
      <c r="AF657" s="11">
        <f t="shared" si="31"/>
        <v>7.7075319080734236E-4</v>
      </c>
      <c r="AG657" s="11">
        <f t="shared" si="31"/>
        <v>4.7475196631752105E-4</v>
      </c>
      <c r="AH657" s="11">
        <f t="shared" si="31"/>
        <v>2.7471021442232398E-4</v>
      </c>
      <c r="AI657" s="11">
        <f t="shared" si="31"/>
        <v>1.4932737765494612E-4</v>
      </c>
      <c r="AJ657" s="11">
        <f t="shared" si="32"/>
        <v>7.6253654791086955E-5</v>
      </c>
      <c r="AK657" s="11">
        <f t="shared" si="32"/>
        <v>3.6579560600425629E-5</v>
      </c>
      <c r="AL657" s="11">
        <f t="shared" si="32"/>
        <v>1.6484390712449604E-5</v>
      </c>
      <c r="AM657" s="11">
        <f t="shared" si="32"/>
        <v>6.9785293558500976E-6</v>
      </c>
      <c r="AN657" s="11">
        <f t="shared" si="32"/>
        <v>2.7753100908876176E-6</v>
      </c>
      <c r="AO657" s="11">
        <f t="shared" si="32"/>
        <v>1.0368494810632407E-6</v>
      </c>
      <c r="AP657" s="11">
        <f t="shared" si="32"/>
        <v>3.638953528376627E-7</v>
      </c>
      <c r="AQ657" s="11">
        <f t="shared" si="32"/>
        <v>1.1997586756671196E-7</v>
      </c>
      <c r="AR657" s="11">
        <f t="shared" si="32"/>
        <v>3.7159330748859746E-8</v>
      </c>
      <c r="AS657" s="11">
        <f t="shared" si="32"/>
        <v>1.0811811442852984E-8</v>
      </c>
      <c r="AT657" s="11">
        <f t="shared" si="32"/>
        <v>2.9551915570946364E-9</v>
      </c>
      <c r="AV657" s="11">
        <f t="shared" si="15"/>
        <v>3.9999970884649551E-2</v>
      </c>
      <c r="AX657" s="15">
        <f t="shared" ca="1" si="13"/>
        <v>3.7267956140348821</v>
      </c>
      <c r="AZ657" s="14">
        <f t="shared" ca="1" si="16"/>
        <v>18.266595930611938</v>
      </c>
    </row>
    <row r="658" spans="1:52" x14ac:dyDescent="0.25">
      <c r="A658" s="9" t="str">
        <f t="shared" si="6"/>
        <v>Croatia</v>
      </c>
      <c r="B658" s="13">
        <f t="shared" si="7"/>
        <v>1.2083999999999984E-2</v>
      </c>
      <c r="C658" s="12">
        <f t="shared" si="14"/>
        <v>-2.2544479761147249</v>
      </c>
      <c r="E658" s="15">
        <f t="shared" si="8"/>
        <v>625.4447976114725</v>
      </c>
      <c r="F658" s="11">
        <f t="shared" ref="F658:O667" si="33">_xlfn.NORM.DIST(F$607,$E658,$B$37+$B$38*$E658,FALSE)</f>
        <v>1.2779632002944001E-11</v>
      </c>
      <c r="G658" s="11">
        <f t="shared" si="33"/>
        <v>5.9158166657586829E-11</v>
      </c>
      <c r="H658" s="11">
        <f t="shared" si="33"/>
        <v>2.572572718184178E-10</v>
      </c>
      <c r="I658" s="11">
        <f t="shared" si="33"/>
        <v>1.0509382713090101E-9</v>
      </c>
      <c r="J658" s="11">
        <f t="shared" si="33"/>
        <v>4.0331404920598906E-9</v>
      </c>
      <c r="K658" s="11">
        <f t="shared" si="33"/>
        <v>1.4540056311041099E-8</v>
      </c>
      <c r="L658" s="11">
        <f t="shared" si="33"/>
        <v>4.9243104071558759E-8</v>
      </c>
      <c r="M658" s="11">
        <f t="shared" si="33"/>
        <v>1.5666837856573516E-7</v>
      </c>
      <c r="N658" s="11">
        <f t="shared" si="33"/>
        <v>4.682457790712277E-7</v>
      </c>
      <c r="O658" s="11">
        <f t="shared" si="33"/>
        <v>1.3146888768258065E-6</v>
      </c>
      <c r="P658" s="11">
        <f t="shared" ref="P658:Y667" si="34">_xlfn.NORM.DIST(P$607,$E658,$B$37+$B$38*$E658,FALSE)</f>
        <v>3.4675976561916446E-6</v>
      </c>
      <c r="Q658" s="11">
        <f t="shared" si="34"/>
        <v>8.5919354945795451E-6</v>
      </c>
      <c r="R658" s="11">
        <f t="shared" si="34"/>
        <v>1.9999075033367827E-5</v>
      </c>
      <c r="S658" s="11">
        <f t="shared" si="34"/>
        <v>4.3730597039128175E-5</v>
      </c>
      <c r="T658" s="11">
        <f t="shared" si="34"/>
        <v>8.9829193057962476E-5</v>
      </c>
      <c r="U658" s="11">
        <f t="shared" si="34"/>
        <v>1.7334295071093944E-4</v>
      </c>
      <c r="V658" s="11">
        <f t="shared" si="34"/>
        <v>3.1423276473919727E-4</v>
      </c>
      <c r="W658" s="11">
        <f t="shared" si="34"/>
        <v>5.3512266141852636E-4</v>
      </c>
      <c r="X658" s="11">
        <f t="shared" si="34"/>
        <v>8.56074999314233E-4</v>
      </c>
      <c r="Y658" s="11">
        <f t="shared" si="34"/>
        <v>1.2865506255839625E-3</v>
      </c>
      <c r="Z658" s="11">
        <f t="shared" ref="Z658:AI667" si="35">_xlfn.NORM.DIST(Z$607,$E658,$B$37+$B$38*$E658,FALSE)</f>
        <v>1.8163458305985355E-3</v>
      </c>
      <c r="AA658" s="11">
        <f t="shared" si="35"/>
        <v>2.4089445160598989E-3</v>
      </c>
      <c r="AB658" s="11">
        <f t="shared" si="35"/>
        <v>3.0013154786981333E-3</v>
      </c>
      <c r="AC658" s="11">
        <f t="shared" si="35"/>
        <v>3.5127973275361282E-3</v>
      </c>
      <c r="AD658" s="11">
        <f t="shared" si="35"/>
        <v>3.8623456239468817E-3</v>
      </c>
      <c r="AE658" s="11">
        <f t="shared" si="35"/>
        <v>3.9893833398587097E-3</v>
      </c>
      <c r="AF658" s="11">
        <f t="shared" si="35"/>
        <v>3.8709449933909566E-3</v>
      </c>
      <c r="AG658" s="11">
        <f t="shared" si="35"/>
        <v>3.5284569671782669E-3</v>
      </c>
      <c r="AH658" s="11">
        <f t="shared" si="35"/>
        <v>3.0214070987941979E-3</v>
      </c>
      <c r="AI658" s="11">
        <f t="shared" si="35"/>
        <v>2.4304699741651129E-3</v>
      </c>
      <c r="AJ658" s="11">
        <f t="shared" ref="AJ658:AT667" si="36">_xlfn.NORM.DIST(AJ$607,$E658,$B$37+$B$38*$E658,FALSE)</f>
        <v>1.8366562035560007E-3</v>
      </c>
      <c r="AK658" s="11">
        <f t="shared" si="36"/>
        <v>1.3038333180013138E-3</v>
      </c>
      <c r="AL658" s="11">
        <f t="shared" si="36"/>
        <v>8.6950658295045205E-4</v>
      </c>
      <c r="AM658" s="11">
        <f t="shared" si="36"/>
        <v>5.4472871427174805E-4</v>
      </c>
      <c r="AN658" s="11">
        <f t="shared" si="36"/>
        <v>3.2058578254151853E-4</v>
      </c>
      <c r="AO658" s="11">
        <f t="shared" si="36"/>
        <v>1.7724126558341962E-4</v>
      </c>
      <c r="AP658" s="11">
        <f t="shared" si="36"/>
        <v>9.2053863710662149E-5</v>
      </c>
      <c r="AQ658" s="11">
        <f t="shared" si="36"/>
        <v>4.4913385792385324E-5</v>
      </c>
      <c r="AR658" s="11">
        <f t="shared" si="36"/>
        <v>2.058572488629857E-5</v>
      </c>
      <c r="AS658" s="11">
        <f t="shared" si="36"/>
        <v>8.8636608071138024E-6</v>
      </c>
      <c r="AT658" s="11">
        <f t="shared" si="36"/>
        <v>3.585227234913552E-6</v>
      </c>
      <c r="AV658" s="11">
        <f t="shared" si="15"/>
        <v>3.9997916079079411E-2</v>
      </c>
      <c r="AX658" s="15">
        <f t="shared" ca="1" si="13"/>
        <v>1.4087400098383871</v>
      </c>
      <c r="AZ658" s="14">
        <f t="shared" ca="1" si="16"/>
        <v>0.52460491755406502</v>
      </c>
    </row>
    <row r="659" spans="1:52" x14ac:dyDescent="0.25">
      <c r="A659" s="9" t="str">
        <f t="shared" si="6"/>
        <v>Cuba</v>
      </c>
      <c r="B659" s="13">
        <f t="shared" si="7"/>
        <v>0.19434560000000001</v>
      </c>
      <c r="C659" s="12">
        <f t="shared" si="14"/>
        <v>-0.86199330867403112</v>
      </c>
      <c r="E659" s="15">
        <f t="shared" si="8"/>
        <v>486.19933086740309</v>
      </c>
      <c r="F659" s="11">
        <f t="shared" si="33"/>
        <v>2.9361011387558229E-8</v>
      </c>
      <c r="G659" s="11">
        <f t="shared" si="33"/>
        <v>9.5958516484754253E-8</v>
      </c>
      <c r="H659" s="11">
        <f t="shared" si="33"/>
        <v>2.9461349336214654E-7</v>
      </c>
      <c r="I659" s="11">
        <f t="shared" si="33"/>
        <v>8.4972488506448584E-7</v>
      </c>
      <c r="J659" s="11">
        <f t="shared" si="33"/>
        <v>2.3022932252201522E-6</v>
      </c>
      <c r="K659" s="11">
        <f t="shared" si="33"/>
        <v>5.8600258088423067E-6</v>
      </c>
      <c r="L659" s="11">
        <f t="shared" si="33"/>
        <v>1.4011835074851515E-5</v>
      </c>
      <c r="M659" s="11">
        <f t="shared" si="33"/>
        <v>3.1473649192022956E-5</v>
      </c>
      <c r="N659" s="11">
        <f t="shared" si="33"/>
        <v>6.6413409694569437E-5</v>
      </c>
      <c r="O659" s="11">
        <f t="shared" si="33"/>
        <v>1.3165005668195083E-4</v>
      </c>
      <c r="P659" s="11">
        <f t="shared" si="34"/>
        <v>2.4515622089839962E-4</v>
      </c>
      <c r="Q659" s="11">
        <f t="shared" si="34"/>
        <v>4.2886576627095691E-4</v>
      </c>
      <c r="R659" s="11">
        <f t="shared" si="34"/>
        <v>7.0478465200259511E-4</v>
      </c>
      <c r="S659" s="11">
        <f t="shared" si="34"/>
        <v>1.0880480882154463E-3</v>
      </c>
      <c r="T659" s="11">
        <f t="shared" si="34"/>
        <v>1.5779612620418855E-3</v>
      </c>
      <c r="U659" s="11">
        <f t="shared" si="34"/>
        <v>2.149815448442284E-3</v>
      </c>
      <c r="V659" s="11">
        <f t="shared" si="34"/>
        <v>2.7514562794864264E-3</v>
      </c>
      <c r="W659" s="11">
        <f t="shared" si="34"/>
        <v>3.3081153774338272E-3</v>
      </c>
      <c r="X659" s="11">
        <f t="shared" si="34"/>
        <v>3.7364164439715568E-3</v>
      </c>
      <c r="Y659" s="11">
        <f t="shared" si="34"/>
        <v>3.9644824193256793E-3</v>
      </c>
      <c r="Z659" s="11">
        <f t="shared" si="35"/>
        <v>3.951612155835069E-3</v>
      </c>
      <c r="AA659" s="11">
        <f t="shared" si="35"/>
        <v>3.7001448351993136E-3</v>
      </c>
      <c r="AB659" s="11">
        <f t="shared" si="35"/>
        <v>3.2547656973900122E-3</v>
      </c>
      <c r="AC659" s="11">
        <f t="shared" si="35"/>
        <v>2.6895358113030493E-3</v>
      </c>
      <c r="AD659" s="11">
        <f t="shared" si="35"/>
        <v>2.0878126626413807E-3</v>
      </c>
      <c r="AE659" s="11">
        <f t="shared" si="35"/>
        <v>1.5225175874196246E-3</v>
      </c>
      <c r="AF659" s="11">
        <f t="shared" si="35"/>
        <v>1.0430129576412279E-3</v>
      </c>
      <c r="AG659" s="11">
        <f t="shared" si="35"/>
        <v>6.7123359465085972E-4</v>
      </c>
      <c r="AH659" s="11">
        <f t="shared" si="35"/>
        <v>4.058020717370374E-4</v>
      </c>
      <c r="AI659" s="11">
        <f t="shared" si="35"/>
        <v>2.3046842306980407E-4</v>
      </c>
      <c r="AJ659" s="11">
        <f t="shared" si="36"/>
        <v>1.229603796765819E-4</v>
      </c>
      <c r="AK659" s="11">
        <f t="shared" si="36"/>
        <v>6.1627642649857535E-5</v>
      </c>
      <c r="AL659" s="11">
        <f t="shared" si="36"/>
        <v>2.9016331927170003E-5</v>
      </c>
      <c r="AM659" s="11">
        <f t="shared" si="36"/>
        <v>1.2834118961572143E-5</v>
      </c>
      <c r="AN659" s="11">
        <f t="shared" si="36"/>
        <v>5.3326883703800761E-6</v>
      </c>
      <c r="AO659" s="11">
        <f t="shared" si="36"/>
        <v>2.0815312960474952E-6</v>
      </c>
      <c r="AP659" s="11">
        <f t="shared" si="36"/>
        <v>7.6326663705405728E-7</v>
      </c>
      <c r="AQ659" s="11">
        <f t="shared" si="36"/>
        <v>2.6292156511418601E-7</v>
      </c>
      <c r="AR659" s="11">
        <f t="shared" si="36"/>
        <v>8.508102888116082E-8</v>
      </c>
      <c r="AS659" s="11">
        <f t="shared" si="36"/>
        <v>2.5864009572443853E-8</v>
      </c>
      <c r="AT659" s="11">
        <f t="shared" si="36"/>
        <v>7.3861065162539435E-9</v>
      </c>
      <c r="AV659" s="11">
        <f t="shared" si="15"/>
        <v>3.9999985894788953E-2</v>
      </c>
      <c r="AX659" s="15">
        <f t="shared" ca="1" si="13"/>
        <v>6.5347882615339188</v>
      </c>
      <c r="AZ659" s="14">
        <f t="shared" ca="1" si="16"/>
        <v>26.331905330218618</v>
      </c>
    </row>
    <row r="660" spans="1:52" x14ac:dyDescent="0.25">
      <c r="A660" s="9" t="str">
        <f t="shared" si="6"/>
        <v>Curaçao</v>
      </c>
      <c r="B660" s="13">
        <f t="shared" si="7"/>
        <v>0.32549970000000006</v>
      </c>
      <c r="C660" s="12">
        <f t="shared" si="14"/>
        <v>-0.4523742418324242</v>
      </c>
      <c r="E660" s="15">
        <f t="shared" si="8"/>
        <v>445.23742418324241</v>
      </c>
      <c r="F660" s="11">
        <f t="shared" si="33"/>
        <v>1.9781631994436494E-7</v>
      </c>
      <c r="G660" s="11">
        <f t="shared" si="33"/>
        <v>5.8358054712512547E-7</v>
      </c>
      <c r="H660" s="11">
        <f t="shared" si="33"/>
        <v>1.6173204959749748E-6</v>
      </c>
      <c r="I660" s="11">
        <f t="shared" si="33"/>
        <v>4.2106386119057132E-6</v>
      </c>
      <c r="J660" s="11">
        <f t="shared" si="33"/>
        <v>1.0298084282405909E-5</v>
      </c>
      <c r="K660" s="11">
        <f t="shared" si="33"/>
        <v>2.3660368811296004E-5</v>
      </c>
      <c r="L660" s="11">
        <f t="shared" si="33"/>
        <v>5.106733248920383E-5</v>
      </c>
      <c r="M660" s="11">
        <f t="shared" si="33"/>
        <v>1.0354316379980981E-4</v>
      </c>
      <c r="N660" s="11">
        <f t="shared" si="33"/>
        <v>1.9722242007499109E-4</v>
      </c>
      <c r="O660" s="11">
        <f t="shared" si="33"/>
        <v>3.5289680893269785E-4</v>
      </c>
      <c r="P660" s="11">
        <f t="shared" si="34"/>
        <v>5.9319266715747074E-4</v>
      </c>
      <c r="Q660" s="11">
        <f t="shared" si="34"/>
        <v>9.3669976482197814E-4</v>
      </c>
      <c r="R660" s="11">
        <f t="shared" si="34"/>
        <v>1.3895098938585325E-3</v>
      </c>
      <c r="S660" s="11">
        <f t="shared" si="34"/>
        <v>1.9363304302607259E-3</v>
      </c>
      <c r="T660" s="11">
        <f t="shared" si="34"/>
        <v>2.5348595002341471E-3</v>
      </c>
      <c r="U660" s="11">
        <f t="shared" si="34"/>
        <v>3.1173452929834102E-3</v>
      </c>
      <c r="V660" s="11">
        <f t="shared" si="34"/>
        <v>3.6014096290738007E-3</v>
      </c>
      <c r="W660" s="11">
        <f t="shared" si="34"/>
        <v>3.9085595043656818E-3</v>
      </c>
      <c r="X660" s="11">
        <f t="shared" si="34"/>
        <v>3.9849009386210875E-3</v>
      </c>
      <c r="Y660" s="11">
        <f t="shared" si="34"/>
        <v>3.8165848858980858E-3</v>
      </c>
      <c r="Z660" s="11">
        <f t="shared" si="35"/>
        <v>3.43391007093234E-3</v>
      </c>
      <c r="AA660" s="11">
        <f t="shared" si="35"/>
        <v>2.9024149584407051E-3</v>
      </c>
      <c r="AB660" s="11">
        <f t="shared" si="35"/>
        <v>2.3045529165891983E-3</v>
      </c>
      <c r="AC660" s="11">
        <f t="shared" si="35"/>
        <v>1.7189785629293265E-3</v>
      </c>
      <c r="AD660" s="11">
        <f t="shared" si="35"/>
        <v>1.2045111694341309E-3</v>
      </c>
      <c r="AE660" s="11">
        <f t="shared" si="35"/>
        <v>7.9288061008910948E-4</v>
      </c>
      <c r="AF660" s="11">
        <f t="shared" si="35"/>
        <v>4.9029939563631985E-4</v>
      </c>
      <c r="AG660" s="11">
        <f t="shared" si="35"/>
        <v>2.8482067635791957E-4</v>
      </c>
      <c r="AH660" s="11">
        <f t="shared" si="35"/>
        <v>1.5543122284058142E-4</v>
      </c>
      <c r="AI660" s="11">
        <f t="shared" si="35"/>
        <v>7.9682253710060746E-5</v>
      </c>
      <c r="AJ660" s="11">
        <f t="shared" si="36"/>
        <v>3.8374395672990658E-5</v>
      </c>
      <c r="AK660" s="11">
        <f t="shared" si="36"/>
        <v>1.7361133802550916E-5</v>
      </c>
      <c r="AL660" s="11">
        <f t="shared" si="36"/>
        <v>7.3785532201548123E-6</v>
      </c>
      <c r="AM660" s="11">
        <f t="shared" si="36"/>
        <v>2.9459199322906745E-6</v>
      </c>
      <c r="AN660" s="11">
        <f t="shared" si="36"/>
        <v>1.1049109015979096E-6</v>
      </c>
      <c r="AO660" s="11">
        <f t="shared" si="36"/>
        <v>3.8930517169196206E-7</v>
      </c>
      <c r="AP660" s="11">
        <f t="shared" si="36"/>
        <v>1.2885749445357944E-7</v>
      </c>
      <c r="AQ660" s="11">
        <f t="shared" si="36"/>
        <v>4.0066904126643125E-8</v>
      </c>
      <c r="AR660" s="11">
        <f t="shared" si="36"/>
        <v>1.1703573476294995E-8</v>
      </c>
      <c r="AS660" s="11">
        <f t="shared" si="36"/>
        <v>3.21149891848788E-9</v>
      </c>
      <c r="AT660" s="11">
        <f t="shared" si="36"/>
        <v>8.2785384275614485E-10</v>
      </c>
      <c r="AV660" s="11">
        <f t="shared" si="15"/>
        <v>3.9999910764626057E-2</v>
      </c>
      <c r="AX660" s="15">
        <f t="shared" ca="1" si="13"/>
        <v>0.11597218784035428</v>
      </c>
      <c r="AZ660" s="14">
        <f t="shared" ca="1" si="16"/>
        <v>0.71395318441530653</v>
      </c>
    </row>
    <row r="661" spans="1:52" x14ac:dyDescent="0.25">
      <c r="A661" s="9" t="str">
        <f t="shared" si="6"/>
        <v>Cyprus</v>
      </c>
      <c r="B661" s="13">
        <f t="shared" si="7"/>
        <v>0.13378749999999995</v>
      </c>
      <c r="C661" s="12">
        <f t="shared" si="14"/>
        <v>-1.108664365205845</v>
      </c>
      <c r="E661" s="15">
        <f t="shared" si="8"/>
        <v>510.8664365205845</v>
      </c>
      <c r="F661" s="11">
        <f t="shared" si="33"/>
        <v>8.5842688058442715E-9</v>
      </c>
      <c r="G661" s="11">
        <f t="shared" si="33"/>
        <v>2.9839929445120018E-8</v>
      </c>
      <c r="H661" s="11">
        <f t="shared" si="33"/>
        <v>9.7442601510547537E-8</v>
      </c>
      <c r="I661" s="11">
        <f t="shared" si="33"/>
        <v>2.9892108042854031E-7</v>
      </c>
      <c r="J661" s="11">
        <f t="shared" si="33"/>
        <v>8.6143162445016357E-7</v>
      </c>
      <c r="K661" s="11">
        <f t="shared" si="33"/>
        <v>2.3320704942272454E-6</v>
      </c>
      <c r="L661" s="11">
        <f t="shared" si="33"/>
        <v>5.9308799314516147E-6</v>
      </c>
      <c r="M661" s="11">
        <f t="shared" si="33"/>
        <v>1.4169456251095702E-5</v>
      </c>
      <c r="N661" s="11">
        <f t="shared" si="33"/>
        <v>3.1801223726819652E-5</v>
      </c>
      <c r="O661" s="11">
        <f t="shared" si="33"/>
        <v>6.7048810047050988E-5</v>
      </c>
      <c r="P661" s="11">
        <f t="shared" si="34"/>
        <v>1.3279903276558128E-4</v>
      </c>
      <c r="Q661" s="11">
        <f t="shared" si="34"/>
        <v>2.4709009937850065E-4</v>
      </c>
      <c r="R661" s="11">
        <f t="shared" si="34"/>
        <v>4.3188922693321438E-4</v>
      </c>
      <c r="S661" s="11">
        <f t="shared" si="34"/>
        <v>7.0916287671217394E-4</v>
      </c>
      <c r="T661" s="11">
        <f t="shared" si="34"/>
        <v>1.0938964423194127E-3</v>
      </c>
      <c r="U661" s="11">
        <f t="shared" si="34"/>
        <v>1.585123197042355E-3</v>
      </c>
      <c r="V661" s="11">
        <f t="shared" si="34"/>
        <v>2.1577763470071068E-3</v>
      </c>
      <c r="W661" s="11">
        <f t="shared" si="34"/>
        <v>2.7593477069968288E-3</v>
      </c>
      <c r="X661" s="11">
        <f t="shared" si="34"/>
        <v>3.3148434740889717E-3</v>
      </c>
      <c r="Y661" s="11">
        <f t="shared" si="34"/>
        <v>3.7409010181497404E-3</v>
      </c>
      <c r="Z661" s="11">
        <f t="shared" si="35"/>
        <v>3.9659387557517732E-3</v>
      </c>
      <c r="AA661" s="11">
        <f t="shared" si="35"/>
        <v>3.9497752515719343E-3</v>
      </c>
      <c r="AB661" s="11">
        <f t="shared" si="35"/>
        <v>3.695348144000331E-3</v>
      </c>
      <c r="AC661" s="11">
        <f t="shared" si="35"/>
        <v>3.2478422785510177E-3</v>
      </c>
      <c r="AD661" s="11">
        <f t="shared" si="35"/>
        <v>2.6815820911465071E-3</v>
      </c>
      <c r="AE661" s="11">
        <f t="shared" si="35"/>
        <v>2.0799067150292787E-3</v>
      </c>
      <c r="AF661" s="11">
        <f t="shared" si="35"/>
        <v>1.5154904795825607E-3</v>
      </c>
      <c r="AG661" s="11">
        <f t="shared" si="35"/>
        <v>1.0373353137277629E-3</v>
      </c>
      <c r="AH661" s="11">
        <f t="shared" si="35"/>
        <v>6.6702438005245587E-4</v>
      </c>
      <c r="AI661" s="11">
        <f t="shared" si="35"/>
        <v>4.029218765145744E-4</v>
      </c>
      <c r="AJ661" s="11">
        <f t="shared" si="36"/>
        <v>2.2864230138104798E-4</v>
      </c>
      <c r="AK661" s="11">
        <f t="shared" si="36"/>
        <v>1.2188462139174158E-4</v>
      </c>
      <c r="AL661" s="11">
        <f t="shared" si="36"/>
        <v>6.103765460015516E-5</v>
      </c>
      <c r="AM661" s="11">
        <f t="shared" si="36"/>
        <v>2.871463874579075E-5</v>
      </c>
      <c r="AN661" s="11">
        <f t="shared" si="36"/>
        <v>1.2690112473654648E-5</v>
      </c>
      <c r="AO661" s="11">
        <f t="shared" si="36"/>
        <v>5.2684659872174486E-6</v>
      </c>
      <c r="AP661" s="11">
        <f t="shared" si="36"/>
        <v>2.0547523453250917E-6</v>
      </c>
      <c r="AQ661" s="11">
        <f t="shared" si="36"/>
        <v>7.5282040828904961E-7</v>
      </c>
      <c r="AR661" s="11">
        <f t="shared" si="36"/>
        <v>2.5910743665995366E-7</v>
      </c>
      <c r="AS661" s="11">
        <f t="shared" si="36"/>
        <v>8.377703129403329E-8</v>
      </c>
      <c r="AT661" s="11">
        <f t="shared" si="36"/>
        <v>2.5446417621386837E-8</v>
      </c>
      <c r="AV661" s="11">
        <f t="shared" si="15"/>
        <v>3.9999987065496158E-2</v>
      </c>
      <c r="AX661" s="15">
        <f t="shared" ca="1" si="13"/>
        <v>0.63539288133427629</v>
      </c>
      <c r="AZ661" s="14">
        <f t="shared" ca="1" si="16"/>
        <v>1.8709666210078217</v>
      </c>
    </row>
    <row r="662" spans="1:52" x14ac:dyDescent="0.25">
      <c r="A662" s="9" t="str">
        <f t="shared" si="6"/>
        <v>Czechia</v>
      </c>
      <c r="B662" s="13">
        <f t="shared" si="7"/>
        <v>1.8998500000000029E-2</v>
      </c>
      <c r="C662" s="12">
        <f t="shared" si="14"/>
        <v>-2.07488709520897</v>
      </c>
      <c r="E662" s="15">
        <f t="shared" si="8"/>
        <v>607.48870952089703</v>
      </c>
      <c r="F662" s="11">
        <f t="shared" si="33"/>
        <v>3.8659238915315031E-11</v>
      </c>
      <c r="G662" s="11">
        <f t="shared" si="33"/>
        <v>1.711016049035648E-10</v>
      </c>
      <c r="H662" s="11">
        <f t="shared" si="33"/>
        <v>7.1139606956688845E-10</v>
      </c>
      <c r="I662" s="11">
        <f t="shared" si="33"/>
        <v>2.7785961812601454E-9</v>
      </c>
      <c r="J662" s="11">
        <f t="shared" si="33"/>
        <v>1.0195205932597172E-8</v>
      </c>
      <c r="K662" s="11">
        <f t="shared" si="33"/>
        <v>3.5141732242206132E-8</v>
      </c>
      <c r="L662" s="11">
        <f t="shared" si="33"/>
        <v>1.1379074036907219E-7</v>
      </c>
      <c r="M662" s="11">
        <f t="shared" si="33"/>
        <v>3.4613640262175995E-7</v>
      </c>
      <c r="N662" s="11">
        <f t="shared" si="33"/>
        <v>9.8910915876968884E-7</v>
      </c>
      <c r="O662" s="11">
        <f t="shared" si="33"/>
        <v>2.6552032175728426E-6</v>
      </c>
      <c r="P662" s="11">
        <f t="shared" si="34"/>
        <v>6.6958837171924296E-6</v>
      </c>
      <c r="Q662" s="11">
        <f t="shared" si="34"/>
        <v>1.5862609575156595E-5</v>
      </c>
      <c r="R662" s="11">
        <f t="shared" si="34"/>
        <v>3.5301890390005175E-5</v>
      </c>
      <c r="S662" s="11">
        <f t="shared" si="34"/>
        <v>7.3803657384381927E-5</v>
      </c>
      <c r="T662" s="11">
        <f t="shared" si="34"/>
        <v>1.4494872544097543E-4</v>
      </c>
      <c r="U662" s="11">
        <f t="shared" si="34"/>
        <v>2.6742839173125578E-4</v>
      </c>
      <c r="V662" s="11">
        <f t="shared" si="34"/>
        <v>4.6350798377896659E-4</v>
      </c>
      <c r="W662" s="11">
        <f t="shared" si="34"/>
        <v>7.5468118130000473E-4</v>
      </c>
      <c r="X662" s="11">
        <f t="shared" si="34"/>
        <v>1.1543205222775527E-3</v>
      </c>
      <c r="Y662" s="11">
        <f t="shared" si="34"/>
        <v>1.6586162199081552E-3</v>
      </c>
      <c r="Z662" s="11">
        <f t="shared" si="35"/>
        <v>2.238834518153716E-3</v>
      </c>
      <c r="AA662" s="11">
        <f t="shared" si="35"/>
        <v>2.8389299410938643E-3</v>
      </c>
      <c r="AB662" s="11">
        <f t="shared" si="35"/>
        <v>3.3817690957251736E-3</v>
      </c>
      <c r="AC662" s="11">
        <f t="shared" si="35"/>
        <v>3.784337155354596E-3</v>
      </c>
      <c r="AD662" s="11">
        <f t="shared" si="35"/>
        <v>3.9782519778543057E-3</v>
      </c>
      <c r="AE662" s="11">
        <f t="shared" si="35"/>
        <v>3.9287224436381036E-3</v>
      </c>
      <c r="AF662" s="11">
        <f t="shared" si="35"/>
        <v>3.6447437779674637E-3</v>
      </c>
      <c r="AG662" s="11">
        <f t="shared" si="35"/>
        <v>3.1764297396376937E-3</v>
      </c>
      <c r="AH662" s="11">
        <f t="shared" si="35"/>
        <v>2.6005673076697896E-3</v>
      </c>
      <c r="AI662" s="11">
        <f t="shared" si="35"/>
        <v>2.0001084223911919E-3</v>
      </c>
      <c r="AJ662" s="11">
        <f t="shared" si="36"/>
        <v>1.445092255392078E-3</v>
      </c>
      <c r="AK662" s="11">
        <f t="shared" si="36"/>
        <v>9.8083104446968091E-4</v>
      </c>
      <c r="AL662" s="11">
        <f t="shared" si="36"/>
        <v>6.253878333686648E-4</v>
      </c>
      <c r="AM662" s="11">
        <f t="shared" si="36"/>
        <v>3.7459437147773145E-4</v>
      </c>
      <c r="AN662" s="11">
        <f t="shared" si="36"/>
        <v>2.1078012705268438E-4</v>
      </c>
      <c r="AO662" s="11">
        <f t="shared" si="36"/>
        <v>1.1141782370888873E-4</v>
      </c>
      <c r="AP662" s="11">
        <f t="shared" si="36"/>
        <v>5.5326892144417056E-5</v>
      </c>
      <c r="AQ662" s="11">
        <f t="shared" si="36"/>
        <v>2.5809195926642335E-5</v>
      </c>
      <c r="AR662" s="11">
        <f t="shared" si="36"/>
        <v>1.1310173534738091E-5</v>
      </c>
      <c r="AS662" s="11">
        <f t="shared" si="36"/>
        <v>4.6560823973166639E-6</v>
      </c>
      <c r="AT662" s="11">
        <f t="shared" si="36"/>
        <v>1.8006472454841815E-6</v>
      </c>
      <c r="AV662" s="11">
        <f t="shared" si="15"/>
        <v>3.9999021167918467E-2</v>
      </c>
      <c r="AX662" s="15">
        <f t="shared" ca="1" si="13"/>
        <v>3.7967176774689571</v>
      </c>
      <c r="AZ662" s="14">
        <f t="shared" ca="1" si="16"/>
        <v>2.0917138017675501</v>
      </c>
    </row>
    <row r="663" spans="1:52" x14ac:dyDescent="0.25">
      <c r="A663" s="9" t="str">
        <f t="shared" si="6"/>
        <v>Côte d'Ivoire</v>
      </c>
      <c r="B663" s="13">
        <f t="shared" si="7"/>
        <v>0.95431732000000002</v>
      </c>
      <c r="C663" s="12">
        <f t="shared" si="14"/>
        <v>1.6882389975482348</v>
      </c>
      <c r="E663" s="15">
        <f t="shared" si="8"/>
        <v>231.17610024517651</v>
      </c>
      <c r="F663" s="11">
        <f t="shared" si="33"/>
        <v>2.7569146846134133E-4</v>
      </c>
      <c r="G663" s="11">
        <f t="shared" si="33"/>
        <v>4.7626414327059131E-4</v>
      </c>
      <c r="H663" s="11">
        <f t="shared" si="33"/>
        <v>7.7291020208158738E-4</v>
      </c>
      <c r="I663" s="11">
        <f t="shared" si="33"/>
        <v>1.1783296035835667E-3</v>
      </c>
      <c r="J663" s="11">
        <f t="shared" si="33"/>
        <v>1.6875674207656262E-3</v>
      </c>
      <c r="K663" s="11">
        <f t="shared" si="33"/>
        <v>2.2704506740818193E-3</v>
      </c>
      <c r="L663" s="11">
        <f t="shared" si="33"/>
        <v>2.8695883781512531E-3</v>
      </c>
      <c r="M663" s="11">
        <f t="shared" si="33"/>
        <v>3.4070909993667697E-3</v>
      </c>
      <c r="N663" s="11">
        <f t="shared" si="33"/>
        <v>3.8001825249656994E-3</v>
      </c>
      <c r="O663" s="11">
        <f t="shared" si="33"/>
        <v>3.9818213851659954E-3</v>
      </c>
      <c r="P663" s="11">
        <f t="shared" si="34"/>
        <v>3.9193647993508657E-3</v>
      </c>
      <c r="Q663" s="11">
        <f t="shared" si="34"/>
        <v>3.6241502618473654E-3</v>
      </c>
      <c r="R663" s="11">
        <f t="shared" si="34"/>
        <v>3.1481346439761605E-3</v>
      </c>
      <c r="S663" s="11">
        <f t="shared" si="34"/>
        <v>2.5689579545524433E-3</v>
      </c>
      <c r="T663" s="11">
        <f t="shared" si="34"/>
        <v>1.9693245228336455E-3</v>
      </c>
      <c r="U663" s="11">
        <f t="shared" si="34"/>
        <v>1.4181892087691147E-3</v>
      </c>
      <c r="V663" s="11">
        <f t="shared" si="34"/>
        <v>9.5941755073548408E-4</v>
      </c>
      <c r="W663" s="11">
        <f t="shared" si="34"/>
        <v>6.0973024190008021E-4</v>
      </c>
      <c r="X663" s="11">
        <f t="shared" si="34"/>
        <v>3.6401929831346625E-4</v>
      </c>
      <c r="Y663" s="11">
        <f t="shared" si="34"/>
        <v>2.0415859824890261E-4</v>
      </c>
      <c r="Z663" s="11">
        <f t="shared" si="35"/>
        <v>1.0756414688377895E-4</v>
      </c>
      <c r="AA663" s="11">
        <f t="shared" si="35"/>
        <v>5.3238277281987621E-5</v>
      </c>
      <c r="AB663" s="11">
        <f t="shared" si="35"/>
        <v>2.4753524577013445E-5</v>
      </c>
      <c r="AC663" s="11">
        <f t="shared" si="35"/>
        <v>1.0812016306957891E-5</v>
      </c>
      <c r="AD663" s="11">
        <f t="shared" si="35"/>
        <v>4.4364228497603575E-6</v>
      </c>
      <c r="AE663" s="11">
        <f t="shared" si="35"/>
        <v>1.710077408924087E-6</v>
      </c>
      <c r="AF663" s="11">
        <f t="shared" si="35"/>
        <v>6.192345803048622E-7</v>
      </c>
      <c r="AG663" s="11">
        <f t="shared" si="35"/>
        <v>2.1064503496421051E-7</v>
      </c>
      <c r="AH663" s="11">
        <f t="shared" si="35"/>
        <v>6.7313759682497025E-8</v>
      </c>
      <c r="AI663" s="11">
        <f t="shared" si="35"/>
        <v>2.0207522161065864E-8</v>
      </c>
      <c r="AJ663" s="11">
        <f t="shared" si="36"/>
        <v>5.6987404111088109E-9</v>
      </c>
      <c r="AK663" s="11">
        <f t="shared" si="36"/>
        <v>1.5097369351639897E-9</v>
      </c>
      <c r="AL663" s="11">
        <f t="shared" si="36"/>
        <v>3.7573381359792063E-10</v>
      </c>
      <c r="AM663" s="11">
        <f t="shared" si="36"/>
        <v>8.7844763075101428E-11</v>
      </c>
      <c r="AN663" s="11">
        <f t="shared" si="36"/>
        <v>1.9293368799378715E-11</v>
      </c>
      <c r="AO663" s="11">
        <f t="shared" si="36"/>
        <v>3.9806761904375496E-12</v>
      </c>
      <c r="AP663" s="11">
        <f t="shared" si="36"/>
        <v>7.7154672326357685E-13</v>
      </c>
      <c r="AQ663" s="11">
        <f t="shared" si="36"/>
        <v>1.4048314008360533E-13</v>
      </c>
      <c r="AR663" s="11">
        <f t="shared" si="36"/>
        <v>2.4029391640981865E-14</v>
      </c>
      <c r="AS663" s="11">
        <f t="shared" si="36"/>
        <v>3.8611612623265713E-15</v>
      </c>
      <c r="AT663" s="11">
        <f t="shared" si="36"/>
        <v>5.8284047026094783E-16</v>
      </c>
      <c r="AV663" s="11">
        <f t="shared" si="15"/>
        <v>3.9708783442897772E-2</v>
      </c>
      <c r="AX663" s="15">
        <f t="shared" ca="1" si="13"/>
        <v>49.004606903788833</v>
      </c>
      <c r="AZ663" s="14">
        <f t="shared" ca="1" si="16"/>
        <v>606.29973656441712</v>
      </c>
    </row>
    <row r="664" spans="1:52" x14ac:dyDescent="0.25">
      <c r="A664" s="9" t="str">
        <f t="shared" si="6"/>
        <v>Democratic People's Republic of Korea</v>
      </c>
      <c r="B664" s="13">
        <f t="shared" si="7"/>
        <v>0.46136189999999999</v>
      </c>
      <c r="C664" s="12">
        <f t="shared" si="14"/>
        <v>-9.7003266995430354E-2</v>
      </c>
      <c r="E664" s="15">
        <f t="shared" si="8"/>
        <v>409.70032669954304</v>
      </c>
      <c r="F664" s="11">
        <f t="shared" si="33"/>
        <v>9.0364739350339569E-7</v>
      </c>
      <c r="G664" s="11">
        <f t="shared" si="33"/>
        <v>2.4392357441592802E-6</v>
      </c>
      <c r="H664" s="11">
        <f t="shared" si="33"/>
        <v>6.1853623374327358E-6</v>
      </c>
      <c r="I664" s="11">
        <f t="shared" si="33"/>
        <v>1.4734422221665306E-5</v>
      </c>
      <c r="J664" s="11">
        <f t="shared" si="33"/>
        <v>3.2972939861472329E-5</v>
      </c>
      <c r="K664" s="11">
        <f t="shared" si="33"/>
        <v>6.9316851056826532E-5</v>
      </c>
      <c r="L664" s="11">
        <f t="shared" si="33"/>
        <v>1.3689152917546797E-4</v>
      </c>
      <c r="M664" s="11">
        <f t="shared" si="33"/>
        <v>2.5396327529896213E-4</v>
      </c>
      <c r="N664" s="11">
        <f t="shared" si="33"/>
        <v>4.4261064919910102E-4</v>
      </c>
      <c r="O664" s="11">
        <f t="shared" si="33"/>
        <v>7.2465182971246397E-4</v>
      </c>
      <c r="P664" s="11">
        <f t="shared" si="34"/>
        <v>1.114534514981793E-3</v>
      </c>
      <c r="Q664" s="11">
        <f t="shared" si="34"/>
        <v>1.6103276363657775E-3</v>
      </c>
      <c r="R664" s="11">
        <f t="shared" si="34"/>
        <v>2.1857050981862643E-3</v>
      </c>
      <c r="S664" s="11">
        <f t="shared" si="34"/>
        <v>2.7869262684909793E-3</v>
      </c>
      <c r="T664" s="11">
        <f t="shared" si="34"/>
        <v>3.3382279402686928E-3</v>
      </c>
      <c r="U664" s="11">
        <f t="shared" si="34"/>
        <v>3.7563244001616886E-3</v>
      </c>
      <c r="V664" s="11">
        <f t="shared" si="34"/>
        <v>3.9706973845453032E-3</v>
      </c>
      <c r="W664" s="11">
        <f t="shared" si="34"/>
        <v>3.9430027787862535E-3</v>
      </c>
      <c r="X664" s="11">
        <f t="shared" si="34"/>
        <v>3.6782731023783464E-3</v>
      </c>
      <c r="Y664" s="11">
        <f t="shared" si="34"/>
        <v>3.2234241434388453E-3</v>
      </c>
      <c r="Z664" s="11">
        <f t="shared" si="35"/>
        <v>2.6536737743699749E-3</v>
      </c>
      <c r="AA664" s="11">
        <f t="shared" si="35"/>
        <v>2.0522686229880933E-3</v>
      </c>
      <c r="AB664" s="11">
        <f t="shared" si="35"/>
        <v>1.4909994149257865E-3</v>
      </c>
      <c r="AC664" s="11">
        <f t="shared" si="35"/>
        <v>1.0176005561427324E-3</v>
      </c>
      <c r="AD664" s="11">
        <f t="shared" si="35"/>
        <v>6.5242980564765194E-4</v>
      </c>
      <c r="AE664" s="11">
        <f t="shared" si="35"/>
        <v>3.9295864314628363E-4</v>
      </c>
      <c r="AF664" s="11">
        <f t="shared" si="35"/>
        <v>2.2233943248915227E-4</v>
      </c>
      <c r="AG664" s="11">
        <f t="shared" si="35"/>
        <v>1.1817965966425145E-4</v>
      </c>
      <c r="AH664" s="11">
        <f t="shared" si="35"/>
        <v>5.9009994204323147E-5</v>
      </c>
      <c r="AI664" s="11">
        <f t="shared" si="35"/>
        <v>2.7679931045145166E-5</v>
      </c>
      <c r="AJ664" s="11">
        <f t="shared" si="36"/>
        <v>1.2197224871947821E-5</v>
      </c>
      <c r="AK664" s="11">
        <f t="shared" si="36"/>
        <v>5.0490962814284767E-6</v>
      </c>
      <c r="AL664" s="11">
        <f t="shared" si="36"/>
        <v>1.9634636654023247E-6</v>
      </c>
      <c r="AM664" s="11">
        <f t="shared" si="36"/>
        <v>7.1727993198263852E-7</v>
      </c>
      <c r="AN664" s="11">
        <f t="shared" si="36"/>
        <v>2.4615637441369984E-7</v>
      </c>
      <c r="AO664" s="11">
        <f t="shared" si="36"/>
        <v>7.9357885568377962E-8</v>
      </c>
      <c r="AP664" s="11">
        <f t="shared" si="36"/>
        <v>2.4033979362921466E-8</v>
      </c>
      <c r="AQ664" s="11">
        <f t="shared" si="36"/>
        <v>6.8378233176530903E-9</v>
      </c>
      <c r="AR664" s="11">
        <f t="shared" si="36"/>
        <v>1.82753902975463E-9</v>
      </c>
      <c r="AS664" s="11">
        <f t="shared" si="36"/>
        <v>4.5885137920908569E-10</v>
      </c>
      <c r="AT664" s="11">
        <f t="shared" si="36"/>
        <v>1.0822660049469569E-10</v>
      </c>
      <c r="AV664" s="11">
        <f t="shared" si="15"/>
        <v>3.9999538689658824E-2</v>
      </c>
      <c r="AX664" s="15">
        <f t="shared" ca="1" si="13"/>
        <v>19.154751679744091</v>
      </c>
      <c r="AZ664" s="14">
        <f t="shared" ca="1" si="16"/>
        <v>155.31062986113102</v>
      </c>
    </row>
    <row r="665" spans="1:52" x14ac:dyDescent="0.25">
      <c r="A665" s="9" t="str">
        <f t="shared" si="6"/>
        <v>Democratic Republic of the Congo</v>
      </c>
      <c r="B665" s="13">
        <f t="shared" si="7"/>
        <v>0.84174989999999994</v>
      </c>
      <c r="C665" s="12">
        <f t="shared" si="14"/>
        <v>1.0016757965020791</v>
      </c>
      <c r="E665" s="15">
        <f t="shared" si="8"/>
        <v>299.83242034979207</v>
      </c>
      <c r="F665" s="11">
        <f t="shared" si="33"/>
        <v>4.4541788864834058E-5</v>
      </c>
      <c r="G665" s="11">
        <f t="shared" si="33"/>
        <v>9.1355535263452656E-5</v>
      </c>
      <c r="H665" s="11">
        <f t="shared" si="33"/>
        <v>1.7601864481563424E-4</v>
      </c>
      <c r="I665" s="11">
        <f t="shared" si="33"/>
        <v>3.1859508699594161E-4</v>
      </c>
      <c r="J665" s="11">
        <f t="shared" si="33"/>
        <v>5.4172149777202943E-4</v>
      </c>
      <c r="K665" s="11">
        <f t="shared" si="33"/>
        <v>8.6530589348361741E-4</v>
      </c>
      <c r="L665" s="11">
        <f t="shared" si="33"/>
        <v>1.2984339057920844E-3</v>
      </c>
      <c r="M665" s="11">
        <f t="shared" si="33"/>
        <v>1.8303183276657984E-3</v>
      </c>
      <c r="N665" s="11">
        <f t="shared" si="33"/>
        <v>2.4237621783315742E-3</v>
      </c>
      <c r="O665" s="11">
        <f t="shared" si="33"/>
        <v>3.0151573052155682E-3</v>
      </c>
      <c r="P665" s="11">
        <f t="shared" si="34"/>
        <v>3.5235995054273658E-3</v>
      </c>
      <c r="Q665" s="11">
        <f t="shared" si="34"/>
        <v>3.8682960184467812E-3</v>
      </c>
      <c r="R665" s="11">
        <f t="shared" si="34"/>
        <v>3.9894172022823648E-3</v>
      </c>
      <c r="S665" s="11">
        <f t="shared" si="34"/>
        <v>3.8650561375132581E-3</v>
      </c>
      <c r="T665" s="11">
        <f t="shared" si="34"/>
        <v>3.5176996145903751E-3</v>
      </c>
      <c r="U665" s="11">
        <f t="shared" si="34"/>
        <v>3.0075876380198222E-3</v>
      </c>
      <c r="V665" s="11">
        <f t="shared" si="34"/>
        <v>2.4156523120481125E-3</v>
      </c>
      <c r="W665" s="11">
        <f t="shared" si="34"/>
        <v>1.8226662653541919E-3</v>
      </c>
      <c r="X665" s="11">
        <f t="shared" si="34"/>
        <v>1.2919225540645716E-3</v>
      </c>
      <c r="Y665" s="11">
        <f t="shared" si="34"/>
        <v>8.6024548031714829E-4</v>
      </c>
      <c r="Z665" s="11">
        <f t="shared" si="35"/>
        <v>5.3810238116504163E-4</v>
      </c>
      <c r="AA665" s="11">
        <f t="shared" si="35"/>
        <v>3.1620157079680826E-4</v>
      </c>
      <c r="AB665" s="11">
        <f t="shared" si="35"/>
        <v>1.7454994934879321E-4</v>
      </c>
      <c r="AC665" s="11">
        <f t="shared" si="35"/>
        <v>9.0517390660882889E-5</v>
      </c>
      <c r="AD665" s="11">
        <f t="shared" si="35"/>
        <v>4.4096175049434609E-5</v>
      </c>
      <c r="AE665" s="11">
        <f t="shared" si="35"/>
        <v>2.0180243797411421E-5</v>
      </c>
      <c r="AF665" s="11">
        <f t="shared" si="35"/>
        <v>8.6757792324682195E-6</v>
      </c>
      <c r="AG665" s="11">
        <f t="shared" si="35"/>
        <v>3.5038634330966942E-6</v>
      </c>
      <c r="AH665" s="11">
        <f t="shared" si="35"/>
        <v>1.3293595017631626E-6</v>
      </c>
      <c r="AI665" s="11">
        <f t="shared" si="35"/>
        <v>4.7379918826197722E-7</v>
      </c>
      <c r="AJ665" s="11">
        <f t="shared" si="36"/>
        <v>1.5863637434577428E-7</v>
      </c>
      <c r="AK665" s="11">
        <f t="shared" si="36"/>
        <v>4.9896241547020508E-8</v>
      </c>
      <c r="AL665" s="11">
        <f t="shared" si="36"/>
        <v>1.4743122916273794E-8</v>
      </c>
      <c r="AM665" s="11">
        <f t="shared" si="36"/>
        <v>4.0923025486268231E-9</v>
      </c>
      <c r="AN665" s="11">
        <f t="shared" si="36"/>
        <v>1.0670937512993149E-9</v>
      </c>
      <c r="AO665" s="11">
        <f t="shared" si="36"/>
        <v>2.6139303679191623E-10</v>
      </c>
      <c r="AP665" s="11">
        <f t="shared" si="36"/>
        <v>6.0150888491575255E-11</v>
      </c>
      <c r="AQ665" s="11">
        <f t="shared" si="36"/>
        <v>1.3003093158788295E-11</v>
      </c>
      <c r="AR665" s="11">
        <f t="shared" si="36"/>
        <v>2.6406320868183008E-12</v>
      </c>
      <c r="AS665" s="11">
        <f t="shared" si="36"/>
        <v>5.0376235810680612E-13</v>
      </c>
      <c r="AT665" s="11">
        <f t="shared" si="36"/>
        <v>9.0281782515583688E-14</v>
      </c>
      <c r="AV665" s="11">
        <f t="shared" si="15"/>
        <v>3.9965212177355304E-2</v>
      </c>
      <c r="AX665" s="15">
        <f t="shared" ca="1" si="13"/>
        <v>161.56879883890548</v>
      </c>
      <c r="AZ665" s="14">
        <f t="shared" ca="1" si="16"/>
        <v>1961.0087896178843</v>
      </c>
    </row>
    <row r="666" spans="1:52" x14ac:dyDescent="0.25">
      <c r="A666" s="9" t="str">
        <f t="shared" si="6"/>
        <v>Denmark</v>
      </c>
      <c r="B666" s="13">
        <f t="shared" si="7"/>
        <v>1.5399900000000022E-2</v>
      </c>
      <c r="C666" s="12">
        <f t="shared" si="14"/>
        <v>-2.1596496722829994</v>
      </c>
      <c r="E666" s="15">
        <f t="shared" si="8"/>
        <v>615.96496722829988</v>
      </c>
      <c r="F666" s="11">
        <f t="shared" si="33"/>
        <v>2.3017858107390936E-11</v>
      </c>
      <c r="G666" s="11">
        <f t="shared" si="33"/>
        <v>1.0405637006719213E-10</v>
      </c>
      <c r="H666" s="11">
        <f t="shared" si="33"/>
        <v>4.419051163975604E-10</v>
      </c>
      <c r="I666" s="11">
        <f t="shared" si="33"/>
        <v>1.7629743060879574E-9</v>
      </c>
      <c r="J666" s="11">
        <f t="shared" si="33"/>
        <v>6.6072316082216734E-9</v>
      </c>
      <c r="K666" s="11">
        <f t="shared" si="33"/>
        <v>2.3262140446203333E-8</v>
      </c>
      <c r="L666" s="11">
        <f t="shared" si="33"/>
        <v>7.6937206068955353E-8</v>
      </c>
      <c r="M666" s="11">
        <f t="shared" si="33"/>
        <v>2.3904504371986046E-7</v>
      </c>
      <c r="N666" s="11">
        <f t="shared" si="33"/>
        <v>6.9771758836407029E-7</v>
      </c>
      <c r="O666" s="11">
        <f t="shared" si="33"/>
        <v>1.9130934873844714E-6</v>
      </c>
      <c r="P666" s="11">
        <f t="shared" si="34"/>
        <v>4.9277573050305195E-6</v>
      </c>
      <c r="Q666" s="11">
        <f t="shared" si="34"/>
        <v>1.1923919144892939E-5</v>
      </c>
      <c r="R666" s="11">
        <f t="shared" si="34"/>
        <v>2.7104745221791631E-5</v>
      </c>
      <c r="S666" s="11">
        <f t="shared" si="34"/>
        <v>5.7879961179893862E-5</v>
      </c>
      <c r="T666" s="11">
        <f t="shared" si="34"/>
        <v>1.161094927739997E-4</v>
      </c>
      <c r="U666" s="11">
        <f t="shared" si="34"/>
        <v>2.188083138264779E-4</v>
      </c>
      <c r="V666" s="11">
        <f t="shared" si="34"/>
        <v>3.8736154637741469E-4</v>
      </c>
      <c r="W666" s="11">
        <f t="shared" si="34"/>
        <v>6.44207515570369E-4</v>
      </c>
      <c r="X666" s="11">
        <f t="shared" si="34"/>
        <v>1.0064487466383382E-3</v>
      </c>
      <c r="Y666" s="11">
        <f t="shared" si="34"/>
        <v>1.4771144083553294E-3</v>
      </c>
      <c r="Z666" s="11">
        <f t="shared" si="35"/>
        <v>2.0365411997689186E-3</v>
      </c>
      <c r="AA666" s="11">
        <f t="shared" si="35"/>
        <v>2.6377210260765606E-3</v>
      </c>
      <c r="AB666" s="11">
        <f t="shared" si="35"/>
        <v>3.2093798159373494E-3</v>
      </c>
      <c r="AC666" s="11">
        <f t="shared" si="35"/>
        <v>3.668343261611235E-3</v>
      </c>
      <c r="AD666" s="11">
        <f t="shared" si="35"/>
        <v>3.9389041529693082E-3</v>
      </c>
      <c r="AE666" s="11">
        <f t="shared" si="35"/>
        <v>3.9731727978615126E-3</v>
      </c>
      <c r="AF666" s="11">
        <f t="shared" si="35"/>
        <v>3.7649229152340426E-3</v>
      </c>
      <c r="AG666" s="11">
        <f t="shared" si="35"/>
        <v>3.3514389974091991E-3</v>
      </c>
      <c r="AH666" s="11">
        <f t="shared" si="35"/>
        <v>2.8026130752479106E-3</v>
      </c>
      <c r="AI666" s="11">
        <f t="shared" si="35"/>
        <v>2.2016666488483758E-3</v>
      </c>
      <c r="AJ666" s="11">
        <f t="shared" si="36"/>
        <v>1.6247875345818904E-3</v>
      </c>
      <c r="AK666" s="11">
        <f t="shared" si="36"/>
        <v>1.1264143852707264E-3</v>
      </c>
      <c r="AL666" s="11">
        <f t="shared" si="36"/>
        <v>7.335950507587791E-4</v>
      </c>
      <c r="AM666" s="11">
        <f t="shared" si="36"/>
        <v>4.488189569358091E-4</v>
      </c>
      <c r="AN666" s="11">
        <f t="shared" si="36"/>
        <v>2.5795418987932983E-4</v>
      </c>
      <c r="AO666" s="11">
        <f t="shared" si="36"/>
        <v>1.3927416890856096E-4</v>
      </c>
      <c r="AP666" s="11">
        <f t="shared" si="36"/>
        <v>7.0640726917226568E-5</v>
      </c>
      <c r="AQ666" s="11">
        <f t="shared" si="36"/>
        <v>3.3658622526297678E-5</v>
      </c>
      <c r="AR666" s="11">
        <f t="shared" si="36"/>
        <v>1.5065866416825533E-5</v>
      </c>
      <c r="AS666" s="11">
        <f t="shared" si="36"/>
        <v>6.3350271590243576E-6</v>
      </c>
      <c r="AT666" s="11">
        <f t="shared" si="36"/>
        <v>2.5024156340546312E-6</v>
      </c>
      <c r="AV666" s="11">
        <f t="shared" si="15"/>
        <v>3.9998596236997717E-2</v>
      </c>
      <c r="AX666" s="15">
        <f t="shared" ca="1" si="13"/>
        <v>1.9441690656053947</v>
      </c>
      <c r="AZ666" s="14">
        <f t="shared" ca="1" si="16"/>
        <v>0.89309257982671608</v>
      </c>
    </row>
    <row r="667" spans="1:52" x14ac:dyDescent="0.25">
      <c r="A667" s="9" t="str">
        <f t="shared" si="6"/>
        <v>Djibouti</v>
      </c>
      <c r="B667" s="13">
        <f t="shared" si="7"/>
        <v>0.85511809999999999</v>
      </c>
      <c r="C667" s="12">
        <f t="shared" si="14"/>
        <v>1.0586399181796662</v>
      </c>
      <c r="E667" s="15">
        <f t="shared" si="8"/>
        <v>294.13600818203338</v>
      </c>
      <c r="F667" s="11">
        <f t="shared" si="33"/>
        <v>5.2752030964329278E-5</v>
      </c>
      <c r="G667" s="11">
        <f t="shared" si="33"/>
        <v>1.0666491592240745E-4</v>
      </c>
      <c r="H667" s="11">
        <f t="shared" si="33"/>
        <v>2.0260987139953453E-4</v>
      </c>
      <c r="I667" s="11">
        <f t="shared" si="33"/>
        <v>3.6153987314539504E-4</v>
      </c>
      <c r="J667" s="11">
        <f t="shared" si="33"/>
        <v>6.0604991770584729E-4</v>
      </c>
      <c r="K667" s="11">
        <f t="shared" si="33"/>
        <v>9.543708958250442E-4</v>
      </c>
      <c r="L667" s="11">
        <f t="shared" si="33"/>
        <v>1.411830539085621E-3</v>
      </c>
      <c r="M667" s="11">
        <f t="shared" si="33"/>
        <v>1.962025067395574E-3</v>
      </c>
      <c r="N667" s="11">
        <f t="shared" si="33"/>
        <v>2.561433743996104E-3</v>
      </c>
      <c r="O667" s="11">
        <f t="shared" si="33"/>
        <v>3.1413642447738208E-3</v>
      </c>
      <c r="P667" s="11">
        <f t="shared" si="34"/>
        <v>3.6191789795211819E-3</v>
      </c>
      <c r="Q667" s="11">
        <f t="shared" si="34"/>
        <v>3.9170437321724436E-3</v>
      </c>
      <c r="R667" s="11">
        <f t="shared" si="34"/>
        <v>3.9825696027019691E-3</v>
      </c>
      <c r="S667" s="11">
        <f t="shared" si="34"/>
        <v>3.803863498036564E-3</v>
      </c>
      <c r="T667" s="11">
        <f t="shared" si="34"/>
        <v>3.4130532799838144E-3</v>
      </c>
      <c r="U667" s="11">
        <f t="shared" si="34"/>
        <v>2.8768538998194975E-3</v>
      </c>
      <c r="V667" s="11">
        <f t="shared" si="34"/>
        <v>2.2779759822219086E-3</v>
      </c>
      <c r="W667" s="11">
        <f t="shared" si="34"/>
        <v>1.6944824281223186E-3</v>
      </c>
      <c r="X667" s="11">
        <f t="shared" si="34"/>
        <v>1.1840814928546885E-3</v>
      </c>
      <c r="Y667" s="11">
        <f t="shared" si="34"/>
        <v>7.7728933996236839E-4</v>
      </c>
      <c r="Z667" s="11">
        <f t="shared" si="35"/>
        <v>4.7933641679739263E-4</v>
      </c>
      <c r="AA667" s="11">
        <f t="shared" si="35"/>
        <v>2.7768647871420296E-4</v>
      </c>
      <c r="AB667" s="11">
        <f t="shared" si="35"/>
        <v>1.5112128454465633E-4</v>
      </c>
      <c r="AC667" s="11">
        <f t="shared" si="35"/>
        <v>7.7259720824371031E-5</v>
      </c>
      <c r="AD667" s="11">
        <f t="shared" si="35"/>
        <v>3.7105409374612291E-5</v>
      </c>
      <c r="AE667" s="11">
        <f t="shared" si="35"/>
        <v>1.6740865808898669E-5</v>
      </c>
      <c r="AF667" s="11">
        <f t="shared" si="35"/>
        <v>7.0953724584564369E-6</v>
      </c>
      <c r="AG667" s="11">
        <f t="shared" si="35"/>
        <v>2.8250691031625305E-6</v>
      </c>
      <c r="AH667" s="11">
        <f t="shared" si="35"/>
        <v>1.0566704144900384E-6</v>
      </c>
      <c r="AI667" s="11">
        <f t="shared" si="35"/>
        <v>3.712843256432906E-7</v>
      </c>
      <c r="AJ667" s="11">
        <f t="shared" si="36"/>
        <v>1.2255478640246537E-7</v>
      </c>
      <c r="AK667" s="11">
        <f t="shared" si="36"/>
        <v>3.8002357086628332E-8</v>
      </c>
      <c r="AL667" s="11">
        <f t="shared" si="36"/>
        <v>1.1069994023670743E-8</v>
      </c>
      <c r="AM667" s="11">
        <f t="shared" si="36"/>
        <v>3.0292898748219613E-9</v>
      </c>
      <c r="AN667" s="11">
        <f t="shared" si="36"/>
        <v>7.7873711696800155E-10</v>
      </c>
      <c r="AO667" s="11">
        <f t="shared" si="36"/>
        <v>1.8806046758388491E-10</v>
      </c>
      <c r="AP667" s="11">
        <f t="shared" si="36"/>
        <v>4.2663918697742819E-11</v>
      </c>
      <c r="AQ667" s="11">
        <f t="shared" si="36"/>
        <v>9.0924426286137048E-12</v>
      </c>
      <c r="AR667" s="11">
        <f t="shared" si="36"/>
        <v>1.8203587709655508E-12</v>
      </c>
      <c r="AS667" s="11">
        <f t="shared" si="36"/>
        <v>3.4236550964029013E-13</v>
      </c>
      <c r="AT667" s="11">
        <f t="shared" si="36"/>
        <v>6.0489447507392199E-14</v>
      </c>
      <c r="AV667" s="11">
        <f t="shared" si="15"/>
        <v>3.9957807585180881E-2</v>
      </c>
      <c r="AX667" s="15">
        <f t="shared" ca="1" si="13"/>
        <v>1.3754974624837755</v>
      </c>
      <c r="AZ667" s="14">
        <f t="shared" ca="1" si="16"/>
        <v>16.803539194533506</v>
      </c>
    </row>
    <row r="668" spans="1:52" x14ac:dyDescent="0.25">
      <c r="A668" s="9" t="str">
        <f t="shared" si="6"/>
        <v>Dominica</v>
      </c>
      <c r="B668" s="13">
        <f t="shared" si="7"/>
        <v>0.43232009999999998</v>
      </c>
      <c r="C668" s="12">
        <f t="shared" si="14"/>
        <v>-0.17047041399574639</v>
      </c>
      <c r="E668" s="15">
        <f t="shared" si="8"/>
        <v>417.04704139957465</v>
      </c>
      <c r="F668" s="11">
        <f t="shared" ref="F668:O677" si="37">_xlfn.NORM.DIST(F$607,$E668,$B$37+$B$38*$E668,FALSE)</f>
        <v>6.669702089976558E-7</v>
      </c>
      <c r="G668" s="11">
        <f t="shared" si="37"/>
        <v>1.8337401982445452E-6</v>
      </c>
      <c r="H668" s="11">
        <f t="shared" si="37"/>
        <v>4.7361535018396183E-6</v>
      </c>
      <c r="I668" s="11">
        <f t="shared" si="37"/>
        <v>1.1491330853472878E-5</v>
      </c>
      <c r="J668" s="11">
        <f t="shared" si="37"/>
        <v>2.6192170121038061E-5</v>
      </c>
      <c r="K668" s="11">
        <f t="shared" si="37"/>
        <v>5.6082741062953118E-5</v>
      </c>
      <c r="L668" s="11">
        <f t="shared" si="37"/>
        <v>1.1280895483614011E-4</v>
      </c>
      <c r="M668" s="11">
        <f t="shared" si="37"/>
        <v>2.131643205472816E-4</v>
      </c>
      <c r="N668" s="11">
        <f t="shared" si="37"/>
        <v>3.7839208871435148E-4</v>
      </c>
      <c r="O668" s="11">
        <f t="shared" si="37"/>
        <v>6.3099537523735602E-4</v>
      </c>
      <c r="P668" s="11">
        <f t="shared" ref="P668:Y677" si="38">_xlfn.NORM.DIST(P$607,$E668,$B$37+$B$38*$E668,FALSE)</f>
        <v>9.8847775321097273E-4</v>
      </c>
      <c r="Q668" s="11">
        <f t="shared" si="38"/>
        <v>1.4546691133715589E-3</v>
      </c>
      <c r="R668" s="11">
        <f t="shared" si="38"/>
        <v>2.0110280616478984E-3</v>
      </c>
      <c r="S668" s="11">
        <f t="shared" si="38"/>
        <v>2.6117321710360385E-3</v>
      </c>
      <c r="T668" s="11">
        <f t="shared" si="38"/>
        <v>3.1863666031414577E-3</v>
      </c>
      <c r="U668" s="11">
        <f t="shared" si="38"/>
        <v>3.6519047298160258E-3</v>
      </c>
      <c r="V668" s="11">
        <f t="shared" si="38"/>
        <v>3.9318752650998991E-3</v>
      </c>
      <c r="W668" s="11">
        <f t="shared" si="38"/>
        <v>3.9768262726809457E-3</v>
      </c>
      <c r="X668" s="11">
        <f t="shared" si="38"/>
        <v>3.7785928777470945E-3</v>
      </c>
      <c r="Y668" s="11">
        <f t="shared" si="38"/>
        <v>3.3727191527181373E-3</v>
      </c>
      <c r="Z668" s="11">
        <f t="shared" ref="Z668:AI677" si="39">_xlfn.NORM.DIST(Z$607,$E668,$B$37+$B$38*$E668,FALSE)</f>
        <v>2.8280484857031748E-3</v>
      </c>
      <c r="AA668" s="11">
        <f t="shared" si="39"/>
        <v>2.2276662131122025E-3</v>
      </c>
      <c r="AB668" s="11">
        <f t="shared" si="39"/>
        <v>1.6484279888770417E-3</v>
      </c>
      <c r="AC668" s="11">
        <f t="shared" si="39"/>
        <v>1.1458992537990132E-3</v>
      </c>
      <c r="AD668" s="11">
        <f t="shared" si="39"/>
        <v>7.4830644936564497E-4</v>
      </c>
      <c r="AE668" s="11">
        <f t="shared" si="39"/>
        <v>4.5905966431992687E-4</v>
      </c>
      <c r="AF668" s="11">
        <f t="shared" si="39"/>
        <v>2.6455463585259444E-4</v>
      </c>
      <c r="AG668" s="11">
        <f t="shared" si="39"/>
        <v>1.43224796039328E-4</v>
      </c>
      <c r="AH668" s="11">
        <f t="shared" si="39"/>
        <v>7.2841292548192271E-5</v>
      </c>
      <c r="AI668" s="11">
        <f t="shared" si="39"/>
        <v>3.4801155951773638E-5</v>
      </c>
      <c r="AJ668" s="11">
        <f t="shared" ref="AJ668:AT677" si="40">_xlfn.NORM.DIST(AJ$607,$E668,$B$37+$B$38*$E668,FALSE)</f>
        <v>1.561946990245143E-5</v>
      </c>
      <c r="AK668" s="11">
        <f t="shared" si="40"/>
        <v>6.5856023906659598E-6</v>
      </c>
      <c r="AL668" s="11">
        <f t="shared" si="40"/>
        <v>2.6084427968749923E-6</v>
      </c>
      <c r="AM668" s="11">
        <f t="shared" si="40"/>
        <v>9.7056298128480926E-7</v>
      </c>
      <c r="AN668" s="11">
        <f t="shared" si="40"/>
        <v>3.3925223939514441E-7</v>
      </c>
      <c r="AO668" s="11">
        <f t="shared" si="40"/>
        <v>1.1139823718874578E-7</v>
      </c>
      <c r="AP668" s="11">
        <f t="shared" si="40"/>
        <v>3.4362955416689656E-8</v>
      </c>
      <c r="AQ668" s="11">
        <f t="shared" si="40"/>
        <v>9.9577058648145106E-9</v>
      </c>
      <c r="AR668" s="11">
        <f t="shared" si="40"/>
        <v>2.7107200852393114E-9</v>
      </c>
      <c r="AS668" s="11">
        <f t="shared" si="40"/>
        <v>6.932129202218088E-10</v>
      </c>
      <c r="AT668" s="11">
        <f t="shared" si="40"/>
        <v>1.665348837830391E-10</v>
      </c>
      <c r="AV668" s="11">
        <f t="shared" si="15"/>
        <v>3.9999668400997647E-2</v>
      </c>
      <c r="AX668" s="15">
        <f t="shared" ca="1" si="13"/>
        <v>0.11533988457168975</v>
      </c>
      <c r="AZ668" s="14">
        <f t="shared" ca="1" si="16"/>
        <v>0.88934416558144069</v>
      </c>
    </row>
    <row r="669" spans="1:52" x14ac:dyDescent="0.25">
      <c r="A669" s="9" t="str">
        <f t="shared" si="6"/>
        <v>Dominican Republic</v>
      </c>
      <c r="B669" s="13">
        <f t="shared" si="7"/>
        <v>0.47575630000000002</v>
      </c>
      <c r="C669" s="12">
        <f t="shared" si="14"/>
        <v>-6.0807396084483552E-2</v>
      </c>
      <c r="E669" s="15">
        <f t="shared" si="8"/>
        <v>406.08073960844837</v>
      </c>
      <c r="F669" s="11">
        <f t="shared" si="37"/>
        <v>1.0474131783241539E-6</v>
      </c>
      <c r="G669" s="11">
        <f t="shared" si="37"/>
        <v>2.801837168828769E-6</v>
      </c>
      <c r="H669" s="11">
        <f t="shared" si="37"/>
        <v>7.04083789853917E-6</v>
      </c>
      <c r="I669" s="11">
        <f t="shared" si="37"/>
        <v>1.6621200711399583E-5</v>
      </c>
      <c r="J669" s="11">
        <f t="shared" si="37"/>
        <v>3.6860144807267552E-5</v>
      </c>
      <c r="K669" s="11">
        <f t="shared" si="37"/>
        <v>7.6790637857819733E-5</v>
      </c>
      <c r="L669" s="11">
        <f t="shared" si="37"/>
        <v>1.5028516343076998E-4</v>
      </c>
      <c r="M669" s="11">
        <f t="shared" si="37"/>
        <v>2.7629977783907492E-4</v>
      </c>
      <c r="N669" s="11">
        <f t="shared" si="37"/>
        <v>4.7720123436027914E-4</v>
      </c>
      <c r="O669" s="11">
        <f t="shared" si="37"/>
        <v>7.7424636650055443E-4</v>
      </c>
      <c r="P669" s="11">
        <f t="shared" si="38"/>
        <v>1.1800852669019764E-3</v>
      </c>
      <c r="Q669" s="11">
        <f t="shared" si="38"/>
        <v>1.6896789576041711E-3</v>
      </c>
      <c r="R669" s="11">
        <f t="shared" si="38"/>
        <v>2.2727496408504622E-3</v>
      </c>
      <c r="S669" s="11">
        <f t="shared" si="38"/>
        <v>2.8718092820705834E-3</v>
      </c>
      <c r="T669" s="11">
        <f t="shared" si="38"/>
        <v>3.4089151131458952E-3</v>
      </c>
      <c r="U669" s="11">
        <f t="shared" si="38"/>
        <v>3.8013107484499258E-3</v>
      </c>
      <c r="V669" s="11">
        <f t="shared" si="38"/>
        <v>3.9820540935998532E-3</v>
      </c>
      <c r="W669" s="11">
        <f t="shared" si="38"/>
        <v>3.9186595316144475E-3</v>
      </c>
      <c r="X669" s="11">
        <f t="shared" si="38"/>
        <v>3.6226343715572238E-3</v>
      </c>
      <c r="Y669" s="11">
        <f t="shared" si="38"/>
        <v>3.1460677419974862E-3</v>
      </c>
      <c r="Z669" s="11">
        <f t="shared" si="39"/>
        <v>2.5666593413412576E-3</v>
      </c>
      <c r="AA669" s="11">
        <f t="shared" si="39"/>
        <v>1.9670934264154993E-3</v>
      </c>
      <c r="AB669" s="11">
        <f t="shared" si="39"/>
        <v>1.4162448318961137E-3</v>
      </c>
      <c r="AC669" s="11">
        <f t="shared" si="39"/>
        <v>9.5787377671729772E-4</v>
      </c>
      <c r="AD669" s="11">
        <f t="shared" si="39"/>
        <v>6.0860403123874998E-4</v>
      </c>
      <c r="AE669" s="11">
        <f t="shared" si="39"/>
        <v>3.6326031928061997E-4</v>
      </c>
      <c r="AF669" s="11">
        <f t="shared" si="39"/>
        <v>2.0368436378164138E-4</v>
      </c>
      <c r="AG669" s="11">
        <f t="shared" si="39"/>
        <v>1.0728870819818521E-4</v>
      </c>
      <c r="AH669" s="11">
        <f t="shared" si="39"/>
        <v>5.3089292353245941E-5</v>
      </c>
      <c r="AI669" s="11">
        <f t="shared" si="39"/>
        <v>2.4678368886057256E-5</v>
      </c>
      <c r="AJ669" s="11">
        <f t="shared" si="40"/>
        <v>1.0776619812932888E-5</v>
      </c>
      <c r="AK669" s="11">
        <f t="shared" si="40"/>
        <v>4.4208447793588726E-6</v>
      </c>
      <c r="AL669" s="11">
        <f t="shared" si="40"/>
        <v>1.7036664320413281E-6</v>
      </c>
      <c r="AM669" s="11">
        <f t="shared" si="40"/>
        <v>6.1676605174064948E-7</v>
      </c>
      <c r="AN669" s="11">
        <f t="shared" si="40"/>
        <v>2.0975530361199825E-7</v>
      </c>
      <c r="AO669" s="11">
        <f t="shared" si="40"/>
        <v>6.7013458975304321E-8</v>
      </c>
      <c r="AP669" s="11">
        <f t="shared" si="40"/>
        <v>2.0112576752428671E-8</v>
      </c>
      <c r="AQ669" s="11">
        <f t="shared" si="40"/>
        <v>5.6706127318777257E-9</v>
      </c>
      <c r="AR669" s="11">
        <f t="shared" si="40"/>
        <v>1.5019271144654096E-9</v>
      </c>
      <c r="AS669" s="11">
        <f t="shared" si="40"/>
        <v>3.7370105309587015E-10</v>
      </c>
      <c r="AT669" s="11">
        <f t="shared" si="40"/>
        <v>8.7348686873243514E-11</v>
      </c>
      <c r="AV669" s="11">
        <f t="shared" si="15"/>
        <v>3.9999458233658539E-2</v>
      </c>
      <c r="AX669" s="15">
        <f t="shared" ca="1" si="13"/>
        <v>11.598204554085273</v>
      </c>
      <c r="AZ669" s="14">
        <f t="shared" ca="1" si="16"/>
        <v>96.280528597496698</v>
      </c>
    </row>
    <row r="670" spans="1:52" x14ac:dyDescent="0.25">
      <c r="A670" s="9" t="str">
        <f t="shared" si="6"/>
        <v>Ecuador</v>
      </c>
      <c r="B670" s="13">
        <f t="shared" si="7"/>
        <v>0.39793659999999997</v>
      </c>
      <c r="C670" s="12">
        <f t="shared" si="14"/>
        <v>-0.25869160160028759</v>
      </c>
      <c r="E670" s="15">
        <f t="shared" si="8"/>
        <v>425.86916016002874</v>
      </c>
      <c r="F670" s="11">
        <f t="shared" si="37"/>
        <v>4.5986365298111345E-7</v>
      </c>
      <c r="G670" s="11">
        <f t="shared" si="37"/>
        <v>1.2925249881449813E-6</v>
      </c>
      <c r="H670" s="11">
        <f t="shared" si="37"/>
        <v>3.4127573131908088E-6</v>
      </c>
      <c r="I670" s="11">
        <f t="shared" si="37"/>
        <v>8.465029167191514E-6</v>
      </c>
      <c r="J670" s="11">
        <f t="shared" si="37"/>
        <v>1.9724595540446642E-5</v>
      </c>
      <c r="K670" s="11">
        <f t="shared" si="37"/>
        <v>4.3176193285789238E-5</v>
      </c>
      <c r="L670" s="11">
        <f t="shared" si="37"/>
        <v>8.8784506853142704E-5</v>
      </c>
      <c r="M670" s="11">
        <f t="shared" si="37"/>
        <v>1.7150888327760474E-4</v>
      </c>
      <c r="N670" s="11">
        <f t="shared" si="37"/>
        <v>3.112380219058204E-4</v>
      </c>
      <c r="O670" s="11">
        <f t="shared" si="37"/>
        <v>5.3058536726090808E-4</v>
      </c>
      <c r="P670" s="11">
        <f t="shared" si="38"/>
        <v>8.4971734934519518E-4</v>
      </c>
      <c r="Q670" s="11">
        <f t="shared" si="38"/>
        <v>1.2783515359946779E-3</v>
      </c>
      <c r="R670" s="11">
        <f t="shared" si="38"/>
        <v>1.8066861047636266E-3</v>
      </c>
      <c r="S670" s="11">
        <f t="shared" si="38"/>
        <v>2.3986766422616707E-3</v>
      </c>
      <c r="T670" s="11">
        <f t="shared" si="38"/>
        <v>2.9916949108669175E-3</v>
      </c>
      <c r="U670" s="11">
        <f t="shared" si="38"/>
        <v>3.5052540044031694E-3</v>
      </c>
      <c r="V670" s="11">
        <f t="shared" si="38"/>
        <v>3.8581426442262767E-3</v>
      </c>
      <c r="W670" s="11">
        <f t="shared" si="38"/>
        <v>3.9892721185049536E-3</v>
      </c>
      <c r="X670" s="11">
        <f t="shared" si="38"/>
        <v>3.8749458488612849E-3</v>
      </c>
      <c r="Y670" s="11">
        <f t="shared" si="38"/>
        <v>3.5358530604888165E-3</v>
      </c>
      <c r="Z670" s="11">
        <f t="shared" si="39"/>
        <v>3.0309542047994489E-3</v>
      </c>
      <c r="AA670" s="11">
        <f t="shared" si="39"/>
        <v>2.4407378458197438E-3</v>
      </c>
      <c r="AB670" s="11">
        <f t="shared" si="39"/>
        <v>1.8463732135258076E-3</v>
      </c>
      <c r="AC670" s="11">
        <f t="shared" si="39"/>
        <v>1.3121226773397756E-3</v>
      </c>
      <c r="AD670" s="11">
        <f t="shared" si="39"/>
        <v>8.7596345287419745E-4</v>
      </c>
      <c r="AE670" s="11">
        <f t="shared" si="39"/>
        <v>5.4935632242642863E-4</v>
      </c>
      <c r="AF670" s="11">
        <f t="shared" si="39"/>
        <v>3.2365242266248271E-4</v>
      </c>
      <c r="AG670" s="11">
        <f t="shared" si="39"/>
        <v>1.791266452088292E-4</v>
      </c>
      <c r="AH670" s="11">
        <f t="shared" si="39"/>
        <v>9.3131825800771813E-5</v>
      </c>
      <c r="AI670" s="11">
        <f t="shared" si="39"/>
        <v>4.5487559527933853E-5</v>
      </c>
      <c r="AJ670" s="11">
        <f t="shared" si="40"/>
        <v>2.0871023717685168E-5</v>
      </c>
      <c r="AK670" s="11">
        <f t="shared" si="40"/>
        <v>8.9960417262998665E-6</v>
      </c>
      <c r="AL670" s="11">
        <f t="shared" si="40"/>
        <v>3.6426359177469575E-6</v>
      </c>
      <c r="AM670" s="11">
        <f t="shared" si="40"/>
        <v>1.3855961402467539E-6</v>
      </c>
      <c r="AN670" s="11">
        <f t="shared" si="40"/>
        <v>4.951242061387987E-7</v>
      </c>
      <c r="AO670" s="11">
        <f t="shared" si="40"/>
        <v>1.6620659337858477E-7</v>
      </c>
      <c r="AP670" s="11">
        <f t="shared" si="40"/>
        <v>5.2412989581628257E-8</v>
      </c>
      <c r="AQ670" s="11">
        <f t="shared" si="40"/>
        <v>1.5526952018334765E-8</v>
      </c>
      <c r="AR670" s="11">
        <f t="shared" si="40"/>
        <v>4.3210578898452832E-9</v>
      </c>
      <c r="AS670" s="11">
        <f t="shared" si="40"/>
        <v>1.1296672886943306E-9</v>
      </c>
      <c r="AT670" s="11">
        <f t="shared" si="40"/>
        <v>2.774390679075032E-10</v>
      </c>
      <c r="AV670" s="11">
        <f t="shared" si="15"/>
        <v>3.9999778429354566E-2</v>
      </c>
      <c r="AX670" s="15">
        <f t="shared" ca="1" si="13"/>
        <v>17.463627046605129</v>
      </c>
      <c r="AZ670" s="14">
        <f t="shared" ca="1" si="16"/>
        <v>126.19662863832424</v>
      </c>
    </row>
    <row r="671" spans="1:52" x14ac:dyDescent="0.25">
      <c r="A671" s="9" t="str">
        <f t="shared" si="6"/>
        <v>Egypt</v>
      </c>
      <c r="B671" s="13">
        <f t="shared" si="7"/>
        <v>0.47784230000000005</v>
      </c>
      <c r="C671" s="12">
        <f t="shared" si="14"/>
        <v>-5.5569703878335756E-2</v>
      </c>
      <c r="E671" s="15">
        <f t="shared" si="8"/>
        <v>405.55697038783359</v>
      </c>
      <c r="F671" s="11">
        <f t="shared" si="37"/>
        <v>1.0699148086966345E-6</v>
      </c>
      <c r="G671" s="11">
        <f t="shared" si="37"/>
        <v>2.8582840242195525E-6</v>
      </c>
      <c r="H671" s="11">
        <f t="shared" si="37"/>
        <v>7.1732862231758424E-6</v>
      </c>
      <c r="I671" s="11">
        <f t="shared" si="37"/>
        <v>1.6911710402143681E-5</v>
      </c>
      <c r="J671" s="11">
        <f t="shared" si="37"/>
        <v>3.7455319070844154E-5</v>
      </c>
      <c r="K671" s="11">
        <f t="shared" si="37"/>
        <v>7.7928454605447514E-5</v>
      </c>
      <c r="L671" s="11">
        <f t="shared" si="37"/>
        <v>1.5231238602394132E-4</v>
      </c>
      <c r="M671" s="11">
        <f t="shared" si="37"/>
        <v>2.7966039975691316E-4</v>
      </c>
      <c r="N671" s="11">
        <f t="shared" si="37"/>
        <v>4.823733672417706E-4</v>
      </c>
      <c r="O671" s="11">
        <f t="shared" si="37"/>
        <v>7.81613881543491E-4</v>
      </c>
      <c r="P671" s="11">
        <f t="shared" si="38"/>
        <v>1.1897557190922922E-3</v>
      </c>
      <c r="Q671" s="11">
        <f t="shared" si="38"/>
        <v>1.7012962048138362E-3</v>
      </c>
      <c r="R671" s="11">
        <f t="shared" si="38"/>
        <v>2.285381251080386E-3</v>
      </c>
      <c r="S671" s="11">
        <f t="shared" si="38"/>
        <v>2.8839915396927265E-3</v>
      </c>
      <c r="T671" s="11">
        <f t="shared" si="38"/>
        <v>3.4188960680773066E-3</v>
      </c>
      <c r="U671" s="11">
        <f t="shared" si="38"/>
        <v>3.8074517670403686E-3</v>
      </c>
      <c r="V671" s="11">
        <f t="shared" si="38"/>
        <v>3.9832679039775469E-3</v>
      </c>
      <c r="W671" s="11">
        <f t="shared" si="38"/>
        <v>3.9147246298440099E-3</v>
      </c>
      <c r="X671" s="11">
        <f t="shared" si="38"/>
        <v>3.6142610253860619E-3</v>
      </c>
      <c r="Y671" s="11">
        <f t="shared" si="38"/>
        <v>3.1346886084504433E-3</v>
      </c>
      <c r="Z671" s="11">
        <f t="shared" si="39"/>
        <v>2.5540293968695665E-3</v>
      </c>
      <c r="AA671" s="11">
        <f t="shared" si="39"/>
        <v>1.9548524034733819E-3</v>
      </c>
      <c r="AB671" s="11">
        <f t="shared" si="39"/>
        <v>1.4055899664716406E-3</v>
      </c>
      <c r="AC671" s="11">
        <f t="shared" si="39"/>
        <v>9.4942337304111083E-4</v>
      </c>
      <c r="AD671" s="11">
        <f t="shared" si="39"/>
        <v>6.024455275268041E-4</v>
      </c>
      <c r="AE671" s="11">
        <f t="shared" si="39"/>
        <v>3.5911392446983639E-4</v>
      </c>
      <c r="AF671" s="11">
        <f t="shared" si="39"/>
        <v>2.0109593896610467E-4</v>
      </c>
      <c r="AG671" s="11">
        <f t="shared" si="39"/>
        <v>1.0578667099380745E-4</v>
      </c>
      <c r="AH671" s="11">
        <f t="shared" si="39"/>
        <v>5.2277546330073352E-5</v>
      </c>
      <c r="AI671" s="11">
        <f t="shared" si="39"/>
        <v>2.4269232124953896E-5</v>
      </c>
      <c r="AJ671" s="11">
        <f t="shared" si="40"/>
        <v>1.0584088689406732E-5</v>
      </c>
      <c r="AK671" s="11">
        <f t="shared" si="40"/>
        <v>4.3361819778616699E-6</v>
      </c>
      <c r="AL671" s="11">
        <f t="shared" si="40"/>
        <v>1.6688531571762579E-6</v>
      </c>
      <c r="AM671" s="11">
        <f t="shared" si="40"/>
        <v>6.0337226627176332E-7</v>
      </c>
      <c r="AN671" s="11">
        <f t="shared" si="40"/>
        <v>2.0493170744283173E-7</v>
      </c>
      <c r="AO671" s="11">
        <f t="shared" si="40"/>
        <v>6.5386722317376773E-8</v>
      </c>
      <c r="AP671" s="11">
        <f t="shared" si="40"/>
        <v>1.9598668713534562E-8</v>
      </c>
      <c r="AQ671" s="11">
        <f t="shared" si="40"/>
        <v>5.5184888685871972E-9</v>
      </c>
      <c r="AR671" s="11">
        <f t="shared" si="40"/>
        <v>1.4597227100951649E-9</v>
      </c>
      <c r="AS671" s="11">
        <f t="shared" si="40"/>
        <v>3.6272471948306785E-10</v>
      </c>
      <c r="AT671" s="11">
        <f t="shared" si="40"/>
        <v>8.4672140176199627E-11</v>
      </c>
      <c r="AV671" s="11">
        <f t="shared" si="15"/>
        <v>3.9999445540220523E-2</v>
      </c>
      <c r="AX671" s="15">
        <f t="shared" ca="1" si="13"/>
        <v>135.52936300464646</v>
      </c>
      <c r="AZ671" s="14">
        <f t="shared" ca="1" si="16"/>
        <v>1128.8378151315253</v>
      </c>
    </row>
    <row r="672" spans="1:52" x14ac:dyDescent="0.25">
      <c r="A672" s="9" t="str">
        <f t="shared" ref="A672:A735" si="41">A210</f>
        <v>El Salvador</v>
      </c>
      <c r="B672" s="13">
        <f t="shared" ref="B672:B735" si="42">1-MIN(SUMPRODUCT((C$141:U$141=N$55)*(C$142:U$142=N$56)*(C$143:U$143=N$57)*(C$144:U$144=N$54)*(C210:U210)),99.99)/100</f>
        <v>0.66257120000000003</v>
      </c>
      <c r="C672" s="12">
        <f t="shared" si="14"/>
        <v>0.41949063161746997</v>
      </c>
      <c r="E672" s="15">
        <f t="shared" ref="E672:E735" si="43">D$608+(B$37+B$38*D$608)*-C672</f>
        <v>358.05093683825299</v>
      </c>
      <c r="F672" s="11">
        <f t="shared" si="37"/>
        <v>6.562542934090743E-6</v>
      </c>
      <c r="G672" s="11">
        <f t="shared" si="37"/>
        <v>1.5568591391073127E-5</v>
      </c>
      <c r="H672" s="11">
        <f t="shared" si="37"/>
        <v>3.4696293109305071E-5</v>
      </c>
      <c r="I672" s="11">
        <f t="shared" si="37"/>
        <v>7.263959773734399E-5</v>
      </c>
      <c r="J672" s="11">
        <f t="shared" si="37"/>
        <v>1.4286320136984939E-4</v>
      </c>
      <c r="K672" s="11">
        <f t="shared" si="37"/>
        <v>2.6395136975690604E-4</v>
      </c>
      <c r="L672" s="11">
        <f t="shared" si="37"/>
        <v>4.5812506879519663E-4</v>
      </c>
      <c r="M672" s="11">
        <f t="shared" si="37"/>
        <v>7.4696592246594796E-4</v>
      </c>
      <c r="N672" s="11">
        <f t="shared" si="37"/>
        <v>1.1441266879221013E-3</v>
      </c>
      <c r="O672" s="11">
        <f t="shared" si="37"/>
        <v>1.6462812725232335E-3</v>
      </c>
      <c r="P672" s="11">
        <f t="shared" si="38"/>
        <v>2.225310179031114E-3</v>
      </c>
      <c r="Q672" s="11">
        <f t="shared" si="38"/>
        <v>2.8257495428363421E-3</v>
      </c>
      <c r="R672" s="11">
        <f t="shared" si="38"/>
        <v>3.3708030050134822E-3</v>
      </c>
      <c r="S672" s="11">
        <f t="shared" si="38"/>
        <v>3.7773712775734589E-3</v>
      </c>
      <c r="T672" s="11">
        <f t="shared" si="38"/>
        <v>3.9765144950673643E-3</v>
      </c>
      <c r="U672" s="11">
        <f t="shared" si="38"/>
        <v>3.9325301495550221E-3</v>
      </c>
      <c r="V672" s="11">
        <f t="shared" si="38"/>
        <v>3.653407759543102E-3</v>
      </c>
      <c r="W672" s="11">
        <f t="shared" si="38"/>
        <v>3.1884589327173646E-3</v>
      </c>
      <c r="X672" s="11">
        <f t="shared" si="38"/>
        <v>2.6140873973389094E-3</v>
      </c>
      <c r="Y672" s="11">
        <f t="shared" si="38"/>
        <v>2.0133346778181413E-3</v>
      </c>
      <c r="Z672" s="11">
        <f t="shared" si="39"/>
        <v>1.4566943621328475E-3</v>
      </c>
      <c r="AA672" s="11">
        <f t="shared" si="39"/>
        <v>9.9009644169965904E-4</v>
      </c>
      <c r="AB672" s="11">
        <f t="shared" si="39"/>
        <v>6.3218349761832624E-4</v>
      </c>
      <c r="AC672" s="11">
        <f t="shared" si="39"/>
        <v>3.7919744725416064E-4</v>
      </c>
      <c r="AD672" s="11">
        <f t="shared" si="39"/>
        <v>2.1367034438808397E-4</v>
      </c>
      <c r="AE672" s="11">
        <f t="shared" si="39"/>
        <v>1.1310444938527486E-4</v>
      </c>
      <c r="AF672" s="11">
        <f t="shared" si="39"/>
        <v>5.6243420464351572E-5</v>
      </c>
      <c r="AG672" s="11">
        <f t="shared" si="39"/>
        <v>2.6273646611000452E-5</v>
      </c>
      <c r="AH672" s="11">
        <f t="shared" si="39"/>
        <v>1.1529901011117135E-5</v>
      </c>
      <c r="AI672" s="11">
        <f t="shared" si="39"/>
        <v>4.7532143336459819E-6</v>
      </c>
      <c r="AJ672" s="11">
        <f t="shared" si="40"/>
        <v>1.8407966375313999E-6</v>
      </c>
      <c r="AK672" s="11">
        <f t="shared" si="40"/>
        <v>6.6970080582686676E-7</v>
      </c>
      <c r="AL672" s="11">
        <f t="shared" si="40"/>
        <v>2.2888241413242798E-7</v>
      </c>
      <c r="AM672" s="11">
        <f t="shared" si="40"/>
        <v>7.3485325878283818E-8</v>
      </c>
      <c r="AN672" s="11">
        <f t="shared" si="40"/>
        <v>2.2163861020242954E-8</v>
      </c>
      <c r="AO672" s="11">
        <f t="shared" si="40"/>
        <v>6.2798143790254246E-9</v>
      </c>
      <c r="AP672" s="11">
        <f t="shared" si="40"/>
        <v>1.6714938786119238E-9</v>
      </c>
      <c r="AQ672" s="11">
        <f t="shared" si="40"/>
        <v>4.1794522603162628E-10</v>
      </c>
      <c r="AR672" s="11">
        <f t="shared" si="40"/>
        <v>9.8172656332348598E-11</v>
      </c>
      <c r="AS672" s="11">
        <f t="shared" si="40"/>
        <v>2.1662985567914046E-11</v>
      </c>
      <c r="AT672" s="11">
        <f t="shared" si="40"/>
        <v>4.4905824368827312E-12</v>
      </c>
      <c r="AV672" s="11">
        <f t="shared" si="15"/>
        <v>3.9995938212021909E-2</v>
      </c>
      <c r="AX672" s="15">
        <f t="shared" ref="AX672:AX735" ca="1" si="44">(B$12+B$13*E672)*C1134</f>
        <v>7.3800344388994006</v>
      </c>
      <c r="AZ672" s="14">
        <f t="shared" ca="1" si="16"/>
        <v>77.919823024602849</v>
      </c>
    </row>
    <row r="673" spans="1:52" x14ac:dyDescent="0.25">
      <c r="A673" s="9" t="str">
        <f t="shared" si="41"/>
        <v>Equatorial Guinea</v>
      </c>
      <c r="B673" s="13">
        <f t="shared" si="42"/>
        <v>0.62217480000000003</v>
      </c>
      <c r="C673" s="12">
        <f t="shared" ref="C673:C736" si="45">NORMINV(B673,0,1)</f>
        <v>0.31119760979066929</v>
      </c>
      <c r="E673" s="15">
        <f t="shared" si="43"/>
        <v>368.88023902093306</v>
      </c>
      <c r="F673" s="11">
        <f t="shared" si="37"/>
        <v>4.4272131563915524E-6</v>
      </c>
      <c r="G673" s="11">
        <f t="shared" si="37"/>
        <v>1.0791091140471747E-5</v>
      </c>
      <c r="H673" s="11">
        <f t="shared" si="37"/>
        <v>2.4709097529904268E-5</v>
      </c>
      <c r="I673" s="11">
        <f t="shared" si="37"/>
        <v>5.315021204944438E-5</v>
      </c>
      <c r="J673" s="11">
        <f t="shared" si="37"/>
        <v>1.0740134357156098E-4</v>
      </c>
      <c r="K673" s="11">
        <f t="shared" si="37"/>
        <v>2.0387830862960587E-4</v>
      </c>
      <c r="L673" s="11">
        <f t="shared" si="37"/>
        <v>3.6357074038559627E-4</v>
      </c>
      <c r="M673" s="11">
        <f t="shared" si="37"/>
        <v>6.0906468954033302E-4</v>
      </c>
      <c r="N673" s="11">
        <f t="shared" si="37"/>
        <v>9.5850529064459467E-4</v>
      </c>
      <c r="O673" s="11">
        <f t="shared" si="37"/>
        <v>1.4170403001165309E-3</v>
      </c>
      <c r="P673" s="11">
        <f t="shared" si="38"/>
        <v>1.9680062969716599E-3</v>
      </c>
      <c r="Q673" s="11">
        <f t="shared" si="38"/>
        <v>2.5675999625194871E-3</v>
      </c>
      <c r="R673" s="11">
        <f t="shared" si="38"/>
        <v>3.1469136957408424E-3</v>
      </c>
      <c r="S673" s="11">
        <f t="shared" si="38"/>
        <v>3.6232549922700944E-3</v>
      </c>
      <c r="T673" s="11">
        <f t="shared" si="38"/>
        <v>3.9189485411147505E-3</v>
      </c>
      <c r="U673" s="11">
        <f t="shared" si="38"/>
        <v>3.981959305861575E-3</v>
      </c>
      <c r="V673" s="11">
        <f t="shared" si="38"/>
        <v>3.8008494591025067E-3</v>
      </c>
      <c r="W673" s="11">
        <f t="shared" si="38"/>
        <v>3.4081689462618645E-3</v>
      </c>
      <c r="X673" s="11">
        <f t="shared" si="38"/>
        <v>2.8709006007684103E-3</v>
      </c>
      <c r="Y673" s="11">
        <f t="shared" si="38"/>
        <v>2.2718088769883194E-3</v>
      </c>
      <c r="Z673" s="11">
        <f t="shared" si="39"/>
        <v>1.6888147876653685E-3</v>
      </c>
      <c r="AA673" s="11">
        <f t="shared" si="39"/>
        <v>1.1793666668495015E-3</v>
      </c>
      <c r="AB673" s="11">
        <f t="shared" si="39"/>
        <v>7.7369941690924897E-4</v>
      </c>
      <c r="AC673" s="11">
        <f t="shared" si="39"/>
        <v>4.7681760841419363E-4</v>
      </c>
      <c r="AD673" s="11">
        <f t="shared" si="39"/>
        <v>2.7605072719682404E-4</v>
      </c>
      <c r="AE673" s="11">
        <f t="shared" si="39"/>
        <v>1.5013505273248065E-4</v>
      </c>
      <c r="AF673" s="11">
        <f t="shared" si="39"/>
        <v>7.6706453023413549E-5</v>
      </c>
      <c r="AG673" s="11">
        <f t="shared" si="39"/>
        <v>3.6816143670466103E-5</v>
      </c>
      <c r="AH673" s="11">
        <f t="shared" si="39"/>
        <v>1.6599740010633041E-5</v>
      </c>
      <c r="AI673" s="11">
        <f t="shared" si="39"/>
        <v>7.0310610825355268E-6</v>
      </c>
      <c r="AJ673" s="11">
        <f t="shared" si="40"/>
        <v>2.7976736381861615E-6</v>
      </c>
      <c r="AK673" s="11">
        <f t="shared" si="40"/>
        <v>1.0457547001826872E-6</v>
      </c>
      <c r="AL673" s="11">
        <f t="shared" si="40"/>
        <v>3.6721396990316234E-7</v>
      </c>
      <c r="AM673" s="11">
        <f t="shared" si="40"/>
        <v>1.211337491459726E-7</v>
      </c>
      <c r="AN673" s="11">
        <f t="shared" si="40"/>
        <v>3.7537705113586262E-8</v>
      </c>
      <c r="AO673" s="11">
        <f t="shared" si="40"/>
        <v>1.0927652410434093E-8</v>
      </c>
      <c r="AP673" s="11">
        <f t="shared" si="40"/>
        <v>2.9884267926533979E-9</v>
      </c>
      <c r="AQ673" s="11">
        <f t="shared" si="40"/>
        <v>7.6774140880589122E-10</v>
      </c>
      <c r="AR673" s="11">
        <f t="shared" si="40"/>
        <v>1.8528655390172536E-10</v>
      </c>
      <c r="AS673" s="11">
        <f t="shared" si="40"/>
        <v>4.2007751646672309E-11</v>
      </c>
      <c r="AT673" s="11">
        <f t="shared" si="40"/>
        <v>8.9468790486202823E-12</v>
      </c>
      <c r="AV673" s="11">
        <f t="shared" ref="AV673:AV736" si="46">SUM(F673:AT673)</f>
        <v>3.9997370855742939E-2</v>
      </c>
      <c r="AX673" s="15">
        <f t="shared" ca="1" si="44"/>
        <v>1.8069977949822866</v>
      </c>
      <c r="AZ673" s="14">
        <f t="shared" ref="AZ673:AZ736" ca="1" si="47">B673*C1135</f>
        <v>18.272794137082183</v>
      </c>
    </row>
    <row r="674" spans="1:52" x14ac:dyDescent="0.25">
      <c r="A674" s="9" t="str">
        <f t="shared" si="41"/>
        <v>Eritrea</v>
      </c>
      <c r="B674" s="13">
        <f t="shared" si="42"/>
        <v>0.91512265999999998</v>
      </c>
      <c r="C674" s="12">
        <f t="shared" si="45"/>
        <v>1.3729924945129524</v>
      </c>
      <c r="E674" s="15">
        <f t="shared" si="43"/>
        <v>262.70075054870478</v>
      </c>
      <c r="F674" s="11">
        <f t="shared" si="37"/>
        <v>1.2657279811702148E-4</v>
      </c>
      <c r="G674" s="11">
        <f t="shared" si="37"/>
        <v>2.3658782645207888E-4</v>
      </c>
      <c r="H674" s="11">
        <f t="shared" si="37"/>
        <v>4.1543301029589385E-4</v>
      </c>
      <c r="I674" s="11">
        <f t="shared" si="37"/>
        <v>6.8527707871041804E-4</v>
      </c>
      <c r="J674" s="11">
        <f t="shared" si="37"/>
        <v>1.0619107166491817E-3</v>
      </c>
      <c r="K674" s="11">
        <f t="shared" si="37"/>
        <v>1.5458466050497907E-3</v>
      </c>
      <c r="L674" s="11">
        <f t="shared" si="37"/>
        <v>2.1139824826848295E-3</v>
      </c>
      <c r="M674" s="11">
        <f t="shared" si="37"/>
        <v>2.7157698769656648E-3</v>
      </c>
      <c r="N674" s="11">
        <f t="shared" si="37"/>
        <v>3.2774882572796844E-3</v>
      </c>
      <c r="O674" s="11">
        <f t="shared" si="37"/>
        <v>3.7157451254806657E-3</v>
      </c>
      <c r="P674" s="11">
        <f t="shared" si="38"/>
        <v>3.9573757118808745E-3</v>
      </c>
      <c r="Q674" s="11">
        <f t="shared" si="38"/>
        <v>3.9593623237199243E-3</v>
      </c>
      <c r="R674" s="11">
        <f t="shared" si="38"/>
        <v>3.7213438732877657E-3</v>
      </c>
      <c r="S674" s="11">
        <f t="shared" si="38"/>
        <v>3.2857230546593343E-3</v>
      </c>
      <c r="T674" s="11">
        <f t="shared" si="38"/>
        <v>2.7253275209071053E-3</v>
      </c>
      <c r="U674" s="11">
        <f t="shared" si="38"/>
        <v>2.1235527009379183E-3</v>
      </c>
      <c r="V674" s="11">
        <f t="shared" si="38"/>
        <v>1.5544042679434367E-3</v>
      </c>
      <c r="W674" s="11">
        <f t="shared" si="38"/>
        <v>1.0688616901015299E-3</v>
      </c>
      <c r="X674" s="11">
        <f t="shared" si="38"/>
        <v>6.9045541148468614E-4</v>
      </c>
      <c r="Y674" s="11">
        <f t="shared" si="38"/>
        <v>4.1899260595975896E-4</v>
      </c>
      <c r="Z674" s="11">
        <f t="shared" si="39"/>
        <v>2.3885463598690131E-4</v>
      </c>
      <c r="AA674" s="11">
        <f t="shared" si="39"/>
        <v>1.2791385450115804E-4</v>
      </c>
      <c r="AB674" s="11">
        <f t="shared" si="39"/>
        <v>6.4351413654107164E-5</v>
      </c>
      <c r="AC674" s="11">
        <f t="shared" si="39"/>
        <v>3.0412715025338986E-5</v>
      </c>
      <c r="AD674" s="11">
        <f t="shared" si="39"/>
        <v>1.3502335287602143E-5</v>
      </c>
      <c r="AE674" s="11">
        <f t="shared" si="39"/>
        <v>5.6314363340972291E-6</v>
      </c>
      <c r="AF674" s="11">
        <f t="shared" si="39"/>
        <v>2.2064092215307861E-6</v>
      </c>
      <c r="AG674" s="11">
        <f t="shared" si="39"/>
        <v>8.1210006298665133E-7</v>
      </c>
      <c r="AH674" s="11">
        <f t="shared" si="39"/>
        <v>2.8079516103458155E-7</v>
      </c>
      <c r="AI674" s="11">
        <f t="shared" si="39"/>
        <v>9.1206604807429866E-8</v>
      </c>
      <c r="AJ674" s="11">
        <f t="shared" si="40"/>
        <v>2.7830406778110193E-8</v>
      </c>
      <c r="AK674" s="11">
        <f t="shared" si="40"/>
        <v>7.9775477787097344E-9</v>
      </c>
      <c r="AL674" s="11">
        <f t="shared" si="40"/>
        <v>2.148205719645053E-9</v>
      </c>
      <c r="AM674" s="11">
        <f t="shared" si="40"/>
        <v>5.4342412916341369E-10</v>
      </c>
      <c r="AN674" s="11">
        <f t="shared" si="40"/>
        <v>1.2913933999745853E-10</v>
      </c>
      <c r="AO674" s="11">
        <f t="shared" si="40"/>
        <v>2.8829346752885062E-11</v>
      </c>
      <c r="AP674" s="11">
        <f t="shared" si="40"/>
        <v>6.0459929432296146E-12</v>
      </c>
      <c r="AQ674" s="11">
        <f t="shared" si="40"/>
        <v>1.1911242458538734E-12</v>
      </c>
      <c r="AR674" s="11">
        <f t="shared" si="40"/>
        <v>2.2044643956246797E-13</v>
      </c>
      <c r="AS674" s="11">
        <f t="shared" si="40"/>
        <v>3.8327077750999572E-14</v>
      </c>
      <c r="AT674" s="11">
        <f t="shared" si="40"/>
        <v>6.2598643380912405E-15</v>
      </c>
      <c r="AV674" s="11">
        <f t="shared" si="46"/>
        <v>3.9884108505462375E-2</v>
      </c>
      <c r="AX674" s="15">
        <f t="shared" ca="1" si="44"/>
        <v>6.6951443676751516</v>
      </c>
      <c r="AZ674" s="14">
        <f t="shared" ca="1" si="47"/>
        <v>83.290237640776766</v>
      </c>
    </row>
    <row r="675" spans="1:52" x14ac:dyDescent="0.25">
      <c r="A675" s="9" t="str">
        <f t="shared" si="41"/>
        <v>Estonia</v>
      </c>
      <c r="B675" s="13">
        <f t="shared" si="42"/>
        <v>6.1807000000000389E-3</v>
      </c>
      <c r="C675" s="12">
        <f t="shared" si="45"/>
        <v>-2.5016559127034745</v>
      </c>
      <c r="E675" s="15">
        <f t="shared" si="43"/>
        <v>650.16559127034748</v>
      </c>
      <c r="F675" s="11">
        <f t="shared" si="37"/>
        <v>2.6409734840303047E-12</v>
      </c>
      <c r="G675" s="11">
        <f t="shared" si="37"/>
        <v>1.3004709632998832E-11</v>
      </c>
      <c r="H675" s="11">
        <f t="shared" si="37"/>
        <v>6.0158067081223208E-11</v>
      </c>
      <c r="I675" s="11">
        <f t="shared" si="37"/>
        <v>2.614229327070385E-10</v>
      </c>
      <c r="J675" s="11">
        <f t="shared" si="37"/>
        <v>1.0672104913552614E-9</v>
      </c>
      <c r="K675" s="11">
        <f t="shared" si="37"/>
        <v>4.0927299017190945E-9</v>
      </c>
      <c r="L675" s="11">
        <f t="shared" si="37"/>
        <v>1.4744589223964698E-8</v>
      </c>
      <c r="M675" s="11">
        <f t="shared" si="37"/>
        <v>4.9900956024856305E-8</v>
      </c>
      <c r="N675" s="11">
        <f t="shared" si="37"/>
        <v>1.5865057455762582E-7</v>
      </c>
      <c r="O675" s="11">
        <f t="shared" si="37"/>
        <v>4.7383924459147768E-7</v>
      </c>
      <c r="P675" s="11">
        <f t="shared" si="38"/>
        <v>1.3294652808709252E-6</v>
      </c>
      <c r="Q675" s="11">
        <f t="shared" si="38"/>
        <v>3.5041248218369594E-6</v>
      </c>
      <c r="R675" s="11">
        <f t="shared" si="38"/>
        <v>8.6763833169348877E-6</v>
      </c>
      <c r="S675" s="11">
        <f t="shared" si="38"/>
        <v>2.0181548602719231E-5</v>
      </c>
      <c r="T675" s="11">
        <f t="shared" si="38"/>
        <v>4.4098806986988881E-5</v>
      </c>
      <c r="U675" s="11">
        <f t="shared" si="38"/>
        <v>9.0522343325931715E-5</v>
      </c>
      <c r="V675" s="11">
        <f t="shared" si="38"/>
        <v>1.7455863213655006E-4</v>
      </c>
      <c r="W675" s="11">
        <f t="shared" si="38"/>
        <v>3.1621572798622676E-4</v>
      </c>
      <c r="X675" s="11">
        <f t="shared" si="38"/>
        <v>5.3812379845384519E-4</v>
      </c>
      <c r="Y675" s="11">
        <f t="shared" si="38"/>
        <v>8.6027544299208992E-4</v>
      </c>
      <c r="Z675" s="11">
        <f t="shared" si="39"/>
        <v>1.2919611299253193E-3</v>
      </c>
      <c r="AA675" s="11">
        <f t="shared" si="39"/>
        <v>1.8227116282029793E-3</v>
      </c>
      <c r="AB675" s="11">
        <f t="shared" si="39"/>
        <v>2.4157004248862132E-3</v>
      </c>
      <c r="AC675" s="11">
        <f t="shared" si="39"/>
        <v>3.0076325896777859E-3</v>
      </c>
      <c r="AD675" s="11">
        <f t="shared" si="39"/>
        <v>3.517734703899311E-3</v>
      </c>
      <c r="AE675" s="11">
        <f t="shared" si="39"/>
        <v>3.8650754785853627E-3</v>
      </c>
      <c r="AF675" s="11">
        <f t="shared" si="39"/>
        <v>3.989417334425897E-3</v>
      </c>
      <c r="AG675" s="11">
        <f t="shared" si="39"/>
        <v>3.8682769175207672E-3</v>
      </c>
      <c r="AH675" s="11">
        <f t="shared" si="39"/>
        <v>3.5235645910428903E-3</v>
      </c>
      <c r="AI675" s="11">
        <f t="shared" si="39"/>
        <v>3.0151124408365061E-3</v>
      </c>
      <c r="AJ675" s="11">
        <f t="shared" si="40"/>
        <v>2.4237140654936218E-3</v>
      </c>
      <c r="AK675" s="11">
        <f t="shared" si="40"/>
        <v>1.8302728967549543E-3</v>
      </c>
      <c r="AL675" s="11">
        <f t="shared" si="40"/>
        <v>1.2983952226795943E-3</v>
      </c>
      <c r="AM675" s="11">
        <f t="shared" si="40"/>
        <v>8.6527581292424288E-4</v>
      </c>
      <c r="AN675" s="11">
        <f t="shared" si="40"/>
        <v>5.4169997318106512E-4</v>
      </c>
      <c r="AO675" s="11">
        <f t="shared" si="40"/>
        <v>3.1858084438606628E-4</v>
      </c>
      <c r="AP675" s="11">
        <f t="shared" si="40"/>
        <v>1.7600990106496147E-4</v>
      </c>
      <c r="AQ675" s="11">
        <f t="shared" si="40"/>
        <v>9.1350543064448253E-5</v>
      </c>
      <c r="AR675" s="11">
        <f t="shared" si="40"/>
        <v>4.4539133439493723E-5</v>
      </c>
      <c r="AS675" s="11">
        <f t="shared" si="40"/>
        <v>2.0399944577032801E-5</v>
      </c>
      <c r="AT675" s="11">
        <f t="shared" si="40"/>
        <v>8.7775397898123957E-6</v>
      </c>
      <c r="AV675" s="11">
        <f t="shared" si="46"/>
        <v>3.9994392022793791E-2</v>
      </c>
      <c r="AX675" s="15">
        <f t="shared" ca="1" si="44"/>
        <v>0.45859759928986277</v>
      </c>
      <c r="AZ675" s="14">
        <f t="shared" ca="1" si="47"/>
        <v>9.5603878008762758E-2</v>
      </c>
    </row>
    <row r="676" spans="1:52" x14ac:dyDescent="0.25">
      <c r="A676" s="9" t="str">
        <f t="shared" si="41"/>
        <v>Eswatini</v>
      </c>
      <c r="B676" s="13">
        <f t="shared" si="42"/>
        <v>0.69490830000000003</v>
      </c>
      <c r="C676" s="12">
        <f t="shared" si="45"/>
        <v>0.50981168294482182</v>
      </c>
      <c r="E676" s="15">
        <f t="shared" si="43"/>
        <v>349.01883170551781</v>
      </c>
      <c r="F676" s="11">
        <f t="shared" si="37"/>
        <v>9.0312844019443561E-6</v>
      </c>
      <c r="G676" s="11">
        <f t="shared" si="37"/>
        <v>2.0946921150559668E-5</v>
      </c>
      <c r="H676" s="11">
        <f t="shared" si="37"/>
        <v>4.5640192968655435E-5</v>
      </c>
      <c r="I676" s="11">
        <f t="shared" si="37"/>
        <v>9.3418166859251736E-5</v>
      </c>
      <c r="J676" s="11">
        <f t="shared" si="37"/>
        <v>1.7962707776551581E-4</v>
      </c>
      <c r="K676" s="11">
        <f t="shared" si="37"/>
        <v>3.2446575235496068E-4</v>
      </c>
      <c r="L676" s="11">
        <f t="shared" si="37"/>
        <v>5.5058264392533881E-4</v>
      </c>
      <c r="M676" s="11">
        <f t="shared" si="37"/>
        <v>8.7767305481803145E-4</v>
      </c>
      <c r="N676" s="11">
        <f t="shared" si="37"/>
        <v>1.3143154367277286E-3</v>
      </c>
      <c r="O676" s="11">
        <f t="shared" si="37"/>
        <v>1.8489409743986218E-3</v>
      </c>
      <c r="P676" s="11">
        <f t="shared" si="38"/>
        <v>2.4434478817882319E-3</v>
      </c>
      <c r="Q676" s="11">
        <f t="shared" si="38"/>
        <v>3.0334700262458205E-3</v>
      </c>
      <c r="R676" s="11">
        <f t="shared" si="38"/>
        <v>3.5377971756813138E-3</v>
      </c>
      <c r="S676" s="11">
        <f t="shared" si="38"/>
        <v>3.8759908989144422E-3</v>
      </c>
      <c r="T676" s="11">
        <f t="shared" si="38"/>
        <v>3.9892307795201384E-3</v>
      </c>
      <c r="U676" s="11">
        <f t="shared" si="38"/>
        <v>3.8570224681162947E-3</v>
      </c>
      <c r="V676" s="11">
        <f t="shared" si="38"/>
        <v>3.5032551662033794E-3</v>
      </c>
      <c r="W676" s="11">
        <f t="shared" si="38"/>
        <v>2.9891517844304093E-3</v>
      </c>
      <c r="X676" s="11">
        <f t="shared" si="38"/>
        <v>2.3959666048571937E-3</v>
      </c>
      <c r="Y676" s="11">
        <f t="shared" si="38"/>
        <v>1.8041396348356755E-3</v>
      </c>
      <c r="Z676" s="11">
        <f t="shared" si="39"/>
        <v>1.2761923279667221E-3</v>
      </c>
      <c r="AA676" s="11">
        <f t="shared" si="39"/>
        <v>8.4804462570293917E-4</v>
      </c>
      <c r="AB676" s="11">
        <f t="shared" si="39"/>
        <v>5.2939261414211808E-4</v>
      </c>
      <c r="AC676" s="11">
        <f t="shared" si="39"/>
        <v>3.1045141558495821E-4</v>
      </c>
      <c r="AD676" s="11">
        <f t="shared" si="39"/>
        <v>1.7102752301383534E-4</v>
      </c>
      <c r="AE676" s="11">
        <f t="shared" si="39"/>
        <v>8.8510534259599022E-5</v>
      </c>
      <c r="AF676" s="11">
        <f t="shared" si="39"/>
        <v>4.3030908309435803E-5</v>
      </c>
      <c r="AG676" s="11">
        <f t="shared" si="39"/>
        <v>1.965271967596795E-5</v>
      </c>
      <c r="AH676" s="11">
        <f t="shared" si="39"/>
        <v>8.4318214298762005E-6</v>
      </c>
      <c r="AI676" s="11">
        <f t="shared" si="39"/>
        <v>3.398417537630826E-6</v>
      </c>
      <c r="AJ676" s="11">
        <f t="shared" si="40"/>
        <v>1.2867336749524033E-6</v>
      </c>
      <c r="AK676" s="11">
        <f t="shared" si="40"/>
        <v>4.5767500248973918E-7</v>
      </c>
      <c r="AL676" s="11">
        <f t="shared" si="40"/>
        <v>1.5292634648183595E-7</v>
      </c>
      <c r="AM676" s="11">
        <f t="shared" si="40"/>
        <v>4.8002519024340404E-8</v>
      </c>
      <c r="AN676" s="11">
        <f t="shared" si="40"/>
        <v>1.4154754411529703E-8</v>
      </c>
      <c r="AO676" s="11">
        <f t="shared" si="40"/>
        <v>3.9210036246604721E-9</v>
      </c>
      <c r="AP676" s="11">
        <f t="shared" si="40"/>
        <v>1.0203490013870717E-9</v>
      </c>
      <c r="AQ676" s="11">
        <f t="shared" si="40"/>
        <v>2.4943468197905086E-10</v>
      </c>
      <c r="AR676" s="11">
        <f t="shared" si="40"/>
        <v>5.728244257743807E-11</v>
      </c>
      <c r="AS676" s="11">
        <f t="shared" si="40"/>
        <v>1.2357846973449366E-11</v>
      </c>
      <c r="AT676" s="11">
        <f t="shared" si="40"/>
        <v>2.5044980194867743E-12</v>
      </c>
      <c r="AV676" s="11">
        <f t="shared" si="46"/>
        <v>3.9994211588816039E-2</v>
      </c>
      <c r="AX676" s="15">
        <f t="shared" ca="1" si="44"/>
        <v>1.8206827967746932</v>
      </c>
      <c r="AZ676" s="14">
        <f t="shared" ca="1" si="47"/>
        <v>19.837722264067846</v>
      </c>
    </row>
    <row r="677" spans="1:52" x14ac:dyDescent="0.25">
      <c r="A677" s="9" t="str">
        <f t="shared" si="41"/>
        <v>Ethiopia</v>
      </c>
      <c r="B677" s="13">
        <f t="shared" si="42"/>
        <v>0.90561957000000004</v>
      </c>
      <c r="C677" s="12">
        <f t="shared" si="45"/>
        <v>1.3142536483452962</v>
      </c>
      <c r="E677" s="15">
        <f t="shared" si="43"/>
        <v>268.57463516547034</v>
      </c>
      <c r="F677" s="11">
        <f t="shared" si="37"/>
        <v>1.0828699958750673E-4</v>
      </c>
      <c r="G677" s="11">
        <f t="shared" si="37"/>
        <v>2.0540254625225107E-4</v>
      </c>
      <c r="H677" s="11">
        <f t="shared" si="37"/>
        <v>3.6600913125912974E-4</v>
      </c>
      <c r="I677" s="11">
        <f t="shared" si="37"/>
        <v>6.1268128234236467E-4</v>
      </c>
      <c r="J677" s="11">
        <f t="shared" si="37"/>
        <v>9.634604682696833E-4</v>
      </c>
      <c r="K677" s="11">
        <f t="shared" si="37"/>
        <v>1.4232781490256981E-3</v>
      </c>
      <c r="L677" s="11">
        <f t="shared" si="37"/>
        <v>1.9751598949771677E-3</v>
      </c>
      <c r="M677" s="11">
        <f t="shared" si="37"/>
        <v>2.574965001754876E-3</v>
      </c>
      <c r="N677" s="11">
        <f t="shared" si="37"/>
        <v>3.1535302209676299E-3</v>
      </c>
      <c r="O677" s="11">
        <f t="shared" si="37"/>
        <v>3.628100083556391E-3</v>
      </c>
      <c r="P677" s="11">
        <f t="shared" si="38"/>
        <v>3.9211920666652909E-3</v>
      </c>
      <c r="Q677" s="11">
        <f t="shared" si="38"/>
        <v>3.9811960695095338E-3</v>
      </c>
      <c r="R677" s="11">
        <f t="shared" si="38"/>
        <v>3.7972187165007535E-3</v>
      </c>
      <c r="S677" s="11">
        <f t="shared" si="38"/>
        <v>3.4023129166748773E-3</v>
      </c>
      <c r="T677" s="11">
        <f t="shared" si="38"/>
        <v>2.8637789328472092E-3</v>
      </c>
      <c r="U677" s="11">
        <f t="shared" si="38"/>
        <v>2.2644426222985354E-3</v>
      </c>
      <c r="V677" s="11">
        <f t="shared" si="38"/>
        <v>1.6820532733901061E-3</v>
      </c>
      <c r="W677" s="11">
        <f t="shared" si="38"/>
        <v>1.1737477347447964E-3</v>
      </c>
      <c r="X677" s="11">
        <f t="shared" si="38"/>
        <v>7.6942515839578131E-4</v>
      </c>
      <c r="Y677" s="11">
        <f t="shared" si="38"/>
        <v>4.738213142271323E-4</v>
      </c>
      <c r="Z677" s="11">
        <f t="shared" si="39"/>
        <v>2.7410654038443748E-4</v>
      </c>
      <c r="AA677" s="11">
        <f t="shared" si="39"/>
        <v>1.4896381919219477E-4</v>
      </c>
      <c r="AB677" s="11">
        <f t="shared" si="39"/>
        <v>7.604992558159809E-5</v>
      </c>
      <c r="AC677" s="11">
        <f t="shared" si="39"/>
        <v>3.6473159286839281E-5</v>
      </c>
      <c r="AD677" s="11">
        <f t="shared" si="39"/>
        <v>1.6432535080645575E-5</v>
      </c>
      <c r="AE677" s="11">
        <f t="shared" si="39"/>
        <v>6.954923346061885E-6</v>
      </c>
      <c r="AF677" s="11">
        <f t="shared" si="39"/>
        <v>2.7652647803383055E-6</v>
      </c>
      <c r="AG677" s="11">
        <f t="shared" si="39"/>
        <v>1.0328510413874018E-6</v>
      </c>
      <c r="AH677" s="11">
        <f t="shared" si="39"/>
        <v>3.6240589718548139E-7</v>
      </c>
      <c r="AI677" s="11">
        <f t="shared" si="39"/>
        <v>1.1945639800473719E-7</v>
      </c>
      <c r="AJ677" s="11">
        <f t="shared" si="40"/>
        <v>3.6989645511965102E-8</v>
      </c>
      <c r="AK677" s="11">
        <f t="shared" si="40"/>
        <v>1.0759882239230596E-8</v>
      </c>
      <c r="AL677" s="11">
        <f t="shared" si="40"/>
        <v>2.9402987689463183E-9</v>
      </c>
      <c r="AM677" s="11">
        <f t="shared" si="40"/>
        <v>7.5480018996764901E-10</v>
      </c>
      <c r="AN677" s="11">
        <f t="shared" si="40"/>
        <v>1.8202420142289384E-10</v>
      </c>
      <c r="AO677" s="11">
        <f t="shared" si="40"/>
        <v>4.1236601215655835E-11</v>
      </c>
      <c r="AP677" s="11">
        <f t="shared" si="40"/>
        <v>8.7759307220196716E-12</v>
      </c>
      <c r="AQ677" s="11">
        <f t="shared" si="40"/>
        <v>1.7545271963422479E-12</v>
      </c>
      <c r="AR677" s="11">
        <f t="shared" si="40"/>
        <v>3.2952139505767303E-13</v>
      </c>
      <c r="AS677" s="11">
        <f t="shared" si="40"/>
        <v>5.8138487013819612E-14</v>
      </c>
      <c r="AT677" s="11">
        <f t="shared" si="40"/>
        <v>9.6360806999016425E-15</v>
      </c>
      <c r="AV677" s="11">
        <f t="shared" si="46"/>
        <v>3.9903375143050673E-2</v>
      </c>
      <c r="AX677" s="15">
        <f t="shared" ca="1" si="44"/>
        <v>202.98033915067705</v>
      </c>
      <c r="AZ677" s="14">
        <f t="shared" ca="1" si="47"/>
        <v>2521.7543519199098</v>
      </c>
    </row>
    <row r="678" spans="1:52" x14ac:dyDescent="0.25">
      <c r="A678" s="9" t="str">
        <f t="shared" si="41"/>
        <v>Faeroe Islands</v>
      </c>
      <c r="B678" s="13">
        <f t="shared" si="42"/>
        <v>4.5245299999999933E-2</v>
      </c>
      <c r="C678" s="12">
        <f t="shared" si="45"/>
        <v>-1.6928154547706402</v>
      </c>
      <c r="E678" s="15">
        <f t="shared" si="43"/>
        <v>569.28154547706401</v>
      </c>
      <c r="F678" s="11">
        <f t="shared" ref="F678:O687" si="48">_xlfn.NORM.DIST(F$607,$E678,$B$37+$B$38*$E678,FALSE)</f>
        <v>3.6607509710387253E-10</v>
      </c>
      <c r="G678" s="11">
        <f t="shared" si="48"/>
        <v>1.4726110952818539E-9</v>
      </c>
      <c r="H678" s="11">
        <f t="shared" si="48"/>
        <v>5.5649663840163532E-9</v>
      </c>
      <c r="I678" s="11">
        <f t="shared" si="48"/>
        <v>1.9755754337949681E-8</v>
      </c>
      <c r="J678" s="11">
        <f t="shared" si="48"/>
        <v>6.5884201049689822E-8</v>
      </c>
      <c r="K678" s="11">
        <f t="shared" si="48"/>
        <v>2.0640753406192407E-7</v>
      </c>
      <c r="L678" s="11">
        <f t="shared" si="48"/>
        <v>6.0747219150822573E-7</v>
      </c>
      <c r="M678" s="11">
        <f t="shared" si="48"/>
        <v>1.6795148695395537E-6</v>
      </c>
      <c r="N678" s="11">
        <f t="shared" si="48"/>
        <v>4.3621229206918415E-6</v>
      </c>
      <c r="O678" s="11">
        <f t="shared" si="48"/>
        <v>1.0643109750211409E-5</v>
      </c>
      <c r="P678" s="11">
        <f t="shared" ref="P678:Y687" si="49">_xlfn.NORM.DIST(P$607,$E678,$B$37+$B$38*$E678,FALSE)</f>
        <v>2.4394716565718661E-5</v>
      </c>
      <c r="Q678" s="11">
        <f t="shared" si="49"/>
        <v>5.2526638365496035E-5</v>
      </c>
      <c r="R678" s="11">
        <f t="shared" si="49"/>
        <v>1.0624782128546344E-4</v>
      </c>
      <c r="S678" s="11">
        <f t="shared" si="49"/>
        <v>2.0189104399935556E-4</v>
      </c>
      <c r="T678" s="11">
        <f t="shared" si="49"/>
        <v>3.6038828852263287E-4</v>
      </c>
      <c r="U678" s="11">
        <f t="shared" si="49"/>
        <v>6.0433935919336859E-4</v>
      </c>
      <c r="V678" s="11">
        <f t="shared" si="49"/>
        <v>9.5202353565870454E-4</v>
      </c>
      <c r="W678" s="11">
        <f t="shared" si="49"/>
        <v>1.4088705309805835E-3</v>
      </c>
      <c r="X678" s="11">
        <f t="shared" si="49"/>
        <v>1.95862403787877E-3</v>
      </c>
      <c r="Y678" s="11">
        <f t="shared" si="49"/>
        <v>2.557924196725857E-3</v>
      </c>
      <c r="Z678" s="11">
        <f t="shared" ref="Z678:AI687" si="50">_xlfn.NORM.DIST(Z$607,$E678,$B$37+$B$38*$E678,FALSE)</f>
        <v>3.1382017117693711E-3</v>
      </c>
      <c r="AA678" s="11">
        <f t="shared" si="50"/>
        <v>3.6168511393790651E-3</v>
      </c>
      <c r="AB678" s="11">
        <f t="shared" si="50"/>
        <v>3.9159488390547795E-3</v>
      </c>
      <c r="AC678" s="11">
        <f t="shared" si="50"/>
        <v>3.9829052833282794E-3</v>
      </c>
      <c r="AD678" s="11">
        <f t="shared" si="50"/>
        <v>3.8055684944796604E-3</v>
      </c>
      <c r="AE678" s="11">
        <f t="shared" si="50"/>
        <v>3.4158257035312388E-3</v>
      </c>
      <c r="AF678" s="11">
        <f t="shared" si="50"/>
        <v>2.8802385332429062E-3</v>
      </c>
      <c r="AG678" s="11">
        <f t="shared" si="50"/>
        <v>2.281485984944028E-3</v>
      </c>
      <c r="AH678" s="11">
        <f t="shared" si="50"/>
        <v>1.6977109473340318E-3</v>
      </c>
      <c r="AI678" s="11">
        <f t="shared" si="50"/>
        <v>1.1867692580107407E-3</v>
      </c>
      <c r="AJ678" s="11">
        <f t="shared" ref="AJ678:AT687" si="51">_xlfn.NORM.DIST(AJ$607,$E678,$B$37+$B$38*$E678,FALSE)</f>
        <v>7.7933722622970842E-4</v>
      </c>
      <c r="AK678" s="11">
        <f t="shared" si="51"/>
        <v>4.8077419566858599E-4</v>
      </c>
      <c r="AL678" s="11">
        <f t="shared" si="51"/>
        <v>2.7862076052799294E-4</v>
      </c>
      <c r="AM678" s="11">
        <f t="shared" si="51"/>
        <v>1.5168491467617074E-4</v>
      </c>
      <c r="AN678" s="11">
        <f t="shared" si="51"/>
        <v>7.7576093268283048E-5</v>
      </c>
      <c r="AO678" s="11">
        <f t="shared" si="51"/>
        <v>3.7270911392556063E-5</v>
      </c>
      <c r="AP678" s="11">
        <f t="shared" si="51"/>
        <v>1.682165476781169E-5</v>
      </c>
      <c r="AQ678" s="11">
        <f t="shared" si="51"/>
        <v>7.1322082172242483E-6</v>
      </c>
      <c r="AR678" s="11">
        <f t="shared" si="51"/>
        <v>2.8407689087735434E-6</v>
      </c>
      <c r="AS678" s="11">
        <f t="shared" si="51"/>
        <v>1.0629293366469338E-6</v>
      </c>
      <c r="AT678" s="11">
        <f t="shared" si="51"/>
        <v>3.7361944940031364E-7</v>
      </c>
      <c r="AV678" s="11">
        <f t="shared" si="46"/>
        <v>3.9999823017567181E-2</v>
      </c>
      <c r="AX678" s="15">
        <f t="shared" ca="1" si="44"/>
        <v>4.7601393914177864E-2</v>
      </c>
      <c r="AZ678" s="14">
        <f t="shared" ca="1" si="47"/>
        <v>5.548764050308122E-2</v>
      </c>
    </row>
    <row r="679" spans="1:52" x14ac:dyDescent="0.25">
      <c r="A679" s="9" t="str">
        <f t="shared" si="41"/>
        <v>Fiji</v>
      </c>
      <c r="B679" s="13">
        <f t="shared" si="42"/>
        <v>0.24674260000000003</v>
      </c>
      <c r="C679" s="12">
        <f t="shared" si="45"/>
        <v>-0.68477613033346452</v>
      </c>
      <c r="E679" s="15">
        <f t="shared" si="43"/>
        <v>468.47761303334647</v>
      </c>
      <c r="F679" s="11">
        <f t="shared" si="48"/>
        <v>6.8415090530261951E-8</v>
      </c>
      <c r="G679" s="11">
        <f t="shared" si="48"/>
        <v>2.139061686606873E-7</v>
      </c>
      <c r="H679" s="11">
        <f t="shared" si="48"/>
        <v>6.2827721061542555E-7</v>
      </c>
      <c r="I679" s="11">
        <f t="shared" si="48"/>
        <v>1.7335481134532602E-6</v>
      </c>
      <c r="J679" s="11">
        <f t="shared" si="48"/>
        <v>4.493420759253276E-6</v>
      </c>
      <c r="K679" s="11">
        <f t="shared" si="48"/>
        <v>1.0941449744766113E-5</v>
      </c>
      <c r="L679" s="11">
        <f t="shared" si="48"/>
        <v>2.5028178712183403E-5</v>
      </c>
      <c r="M679" s="11">
        <f t="shared" si="48"/>
        <v>5.3782405113838805E-5</v>
      </c>
      <c r="N679" s="11">
        <f t="shared" si="48"/>
        <v>1.0856948728194602E-4</v>
      </c>
      <c r="O679" s="11">
        <f t="shared" si="48"/>
        <v>2.0588843333996045E-4</v>
      </c>
      <c r="P679" s="11">
        <f t="shared" si="49"/>
        <v>3.6678596230141103E-4</v>
      </c>
      <c r="Q679" s="11">
        <f t="shared" si="49"/>
        <v>6.1383275283168938E-4</v>
      </c>
      <c r="R679" s="11">
        <f t="shared" si="49"/>
        <v>9.6503708832785737E-4</v>
      </c>
      <c r="S679" s="11">
        <f t="shared" si="49"/>
        <v>1.4252614744096703E-3</v>
      </c>
      <c r="T679" s="11">
        <f t="shared" si="49"/>
        <v>1.9774325676596249E-3</v>
      </c>
      <c r="U679" s="11">
        <f t="shared" si="49"/>
        <v>2.5773026121948379E-3</v>
      </c>
      <c r="V679" s="11">
        <f t="shared" si="49"/>
        <v>3.1556275586483475E-3</v>
      </c>
      <c r="W679" s="11">
        <f t="shared" si="49"/>
        <v>3.6296325528229322E-3</v>
      </c>
      <c r="X679" s="11">
        <f t="shared" si="49"/>
        <v>3.9218969423510039E-3</v>
      </c>
      <c r="Y679" s="11">
        <f t="shared" si="49"/>
        <v>3.9809460147577636E-3</v>
      </c>
      <c r="Z679" s="11">
        <f t="shared" si="50"/>
        <v>3.7960593510679183E-3</v>
      </c>
      <c r="AA679" s="11">
        <f t="shared" si="50"/>
        <v>3.4004492266138196E-3</v>
      </c>
      <c r="AB679" s="11">
        <f t="shared" si="50"/>
        <v>2.8615160761962821E-3</v>
      </c>
      <c r="AC679" s="11">
        <f t="shared" si="50"/>
        <v>2.2621045878919205E-3</v>
      </c>
      <c r="AD679" s="11">
        <f t="shared" si="50"/>
        <v>1.6799090350053246E-3</v>
      </c>
      <c r="AE679" s="11">
        <f t="shared" si="50"/>
        <v>1.171967169865628E-3</v>
      </c>
      <c r="AF679" s="11">
        <f t="shared" si="50"/>
        <v>7.6807162480807144E-4</v>
      </c>
      <c r="AG679" s="11">
        <f t="shared" si="50"/>
        <v>4.7287308008321524E-4</v>
      </c>
      <c r="AH679" s="11">
        <f t="shared" si="50"/>
        <v>2.7349164020987969E-4</v>
      </c>
      <c r="AI679" s="11">
        <f t="shared" si="50"/>
        <v>1.4859360375978981E-4</v>
      </c>
      <c r="AJ679" s="11">
        <f t="shared" si="51"/>
        <v>7.5842522681682695E-5</v>
      </c>
      <c r="AK679" s="11">
        <f t="shared" si="51"/>
        <v>3.6364868343601809E-5</v>
      </c>
      <c r="AL679" s="11">
        <f t="shared" si="51"/>
        <v>1.6379772439862463E-5</v>
      </c>
      <c r="AM679" s="11">
        <f t="shared" si="51"/>
        <v>6.9309106975211855E-6</v>
      </c>
      <c r="AN679" s="11">
        <f t="shared" si="51"/>
        <v>2.7550490623859702E-6</v>
      </c>
      <c r="AO679" s="11">
        <f t="shared" si="51"/>
        <v>1.0287858119345349E-6</v>
      </c>
      <c r="AP679" s="11">
        <f t="shared" si="51"/>
        <v>3.6089194604155603E-7</v>
      </c>
      <c r="AQ679" s="11">
        <f t="shared" si="51"/>
        <v>1.1892851848964807E-7</v>
      </c>
      <c r="AR679" s="11">
        <f t="shared" si="51"/>
        <v>3.6817256439504704E-8</v>
      </c>
      <c r="AS679" s="11">
        <f t="shared" si="51"/>
        <v>1.0707138759954106E-8</v>
      </c>
      <c r="AT679" s="11">
        <f t="shared" si="51"/>
        <v>2.9251762211532686E-9</v>
      </c>
      <c r="AV679" s="11">
        <f t="shared" si="46"/>
        <v>3.9999970622415129E-2</v>
      </c>
      <c r="AX679" s="15">
        <f t="shared" ca="1" si="44"/>
        <v>0.88155994145121941</v>
      </c>
      <c r="AZ679" s="14">
        <f t="shared" ca="1" si="47"/>
        <v>4.3296544394301346</v>
      </c>
    </row>
    <row r="680" spans="1:52" x14ac:dyDescent="0.25">
      <c r="A680" s="9" t="str">
        <f t="shared" si="41"/>
        <v>Finland</v>
      </c>
      <c r="B680" s="13">
        <f t="shared" si="42"/>
        <v>9.9716999999999167E-3</v>
      </c>
      <c r="C680" s="12">
        <f t="shared" si="45"/>
        <v>-2.3274110162028778</v>
      </c>
      <c r="E680" s="15">
        <f t="shared" si="43"/>
        <v>632.74110162028774</v>
      </c>
      <c r="F680" s="11">
        <f t="shared" si="48"/>
        <v>8.0756011548035379E-12</v>
      </c>
      <c r="G680" s="11">
        <f t="shared" si="48"/>
        <v>3.807089451881231E-11</v>
      </c>
      <c r="H680" s="11">
        <f t="shared" si="48"/>
        <v>1.6860400856099098E-10</v>
      </c>
      <c r="I680" s="11">
        <f t="shared" si="48"/>
        <v>7.0145417626363531E-10</v>
      </c>
      <c r="J680" s="11">
        <f t="shared" si="48"/>
        <v>2.7414940622239186E-9</v>
      </c>
      <c r="K680" s="11">
        <f t="shared" si="48"/>
        <v>1.0065420171517855E-8</v>
      </c>
      <c r="L680" s="11">
        <f t="shared" si="48"/>
        <v>3.4716273642769273E-8</v>
      </c>
      <c r="M680" s="11">
        <f t="shared" si="48"/>
        <v>1.1248403631188907E-7</v>
      </c>
      <c r="N680" s="11">
        <f t="shared" si="48"/>
        <v>3.4237754679788647E-7</v>
      </c>
      <c r="O680" s="11">
        <f t="shared" si="48"/>
        <v>9.7898548907275786E-7</v>
      </c>
      <c r="P680" s="11">
        <f t="shared" si="49"/>
        <v>2.6296855999432563E-6</v>
      </c>
      <c r="Q680" s="11">
        <f t="shared" si="49"/>
        <v>6.6357191506377312E-6</v>
      </c>
      <c r="R680" s="11">
        <f t="shared" si="49"/>
        <v>1.5730001357926778E-5</v>
      </c>
      <c r="S680" s="11">
        <f t="shared" si="49"/>
        <v>3.5028869258211856E-5</v>
      </c>
      <c r="T680" s="11">
        <f t="shared" si="49"/>
        <v>7.3279090683863767E-5</v>
      </c>
      <c r="U680" s="11">
        <f t="shared" si="49"/>
        <v>1.4400932660220899E-4</v>
      </c>
      <c r="V680" s="11">
        <f t="shared" si="49"/>
        <v>2.6586291521363362E-4</v>
      </c>
      <c r="W680" s="11">
        <f t="shared" si="49"/>
        <v>4.6108553756631901E-4</v>
      </c>
      <c r="X680" s="11">
        <f t="shared" si="49"/>
        <v>7.5121081721338224E-4</v>
      </c>
      <c r="Y680" s="11">
        <f t="shared" si="49"/>
        <v>1.1497376693795248E-3</v>
      </c>
      <c r="Z680" s="11">
        <f t="shared" si="50"/>
        <v>1.6530739535386783E-3</v>
      </c>
      <c r="AA680" s="11">
        <f t="shared" si="50"/>
        <v>2.2327618364863001E-3</v>
      </c>
      <c r="AB680" s="11">
        <f t="shared" si="50"/>
        <v>2.833016556310174E-3</v>
      </c>
      <c r="AC680" s="11">
        <f t="shared" si="50"/>
        <v>3.3768550540636917E-3</v>
      </c>
      <c r="AD680" s="11">
        <f t="shared" si="50"/>
        <v>3.7812232675148035E-3</v>
      </c>
      <c r="AE680" s="11">
        <f t="shared" si="50"/>
        <v>3.9774874543674257E-3</v>
      </c>
      <c r="AF680" s="11">
        <f t="shared" si="50"/>
        <v>3.9304466904933541E-3</v>
      </c>
      <c r="AG680" s="11">
        <f t="shared" si="50"/>
        <v>3.6486448882869773E-3</v>
      </c>
      <c r="AH680" s="11">
        <f t="shared" si="50"/>
        <v>3.1818366381216865E-3</v>
      </c>
      <c r="AI680" s="11">
        <f t="shared" si="50"/>
        <v>2.6066381952144814E-3</v>
      </c>
      <c r="AJ680" s="11">
        <f t="shared" si="51"/>
        <v>2.0060429444832919E-3</v>
      </c>
      <c r="AK680" s="11">
        <f t="shared" si="51"/>
        <v>1.4502948076377524E-3</v>
      </c>
      <c r="AL680" s="11">
        <f t="shared" si="51"/>
        <v>9.8498349472936819E-4</v>
      </c>
      <c r="AM680" s="11">
        <f t="shared" si="51"/>
        <v>6.2843188084839557E-4</v>
      </c>
      <c r="AN680" s="11">
        <f t="shared" si="51"/>
        <v>3.766552800076689E-4</v>
      </c>
      <c r="AO680" s="11">
        <f t="shared" si="51"/>
        <v>2.1207354959649132E-4</v>
      </c>
      <c r="AP680" s="11">
        <f t="shared" si="51"/>
        <v>1.121722796493084E-4</v>
      </c>
      <c r="AQ680" s="11">
        <f t="shared" si="51"/>
        <v>5.5736690959993821E-5</v>
      </c>
      <c r="AR680" s="11">
        <f t="shared" si="51"/>
        <v>2.6016772045378606E-5</v>
      </c>
      <c r="AS680" s="11">
        <f t="shared" si="51"/>
        <v>1.1408334248970732E-5</v>
      </c>
      <c r="AT680" s="11">
        <f t="shared" si="51"/>
        <v>4.6994567494753636E-6</v>
      </c>
      <c r="AV680" s="11">
        <f t="shared" si="46"/>
        <v>3.9997191943844053E-2</v>
      </c>
      <c r="AX680" s="15">
        <f t="shared" ca="1" si="44"/>
        <v>2.0772273445827101</v>
      </c>
      <c r="AZ680" s="14">
        <f t="shared" ca="1" si="47"/>
        <v>0.65502010231323704</v>
      </c>
    </row>
    <row r="681" spans="1:52" x14ac:dyDescent="0.25">
      <c r="A681" s="9" t="str">
        <f t="shared" si="41"/>
        <v>France</v>
      </c>
      <c r="B681" s="13">
        <f t="shared" si="42"/>
        <v>4.857800000000001E-2</v>
      </c>
      <c r="C681" s="12">
        <f t="shared" si="45"/>
        <v>-1.6588004978876878</v>
      </c>
      <c r="E681" s="15">
        <f t="shared" si="43"/>
        <v>565.88004978876882</v>
      </c>
      <c r="F681" s="11">
        <f t="shared" si="48"/>
        <v>4.4403387709666629E-10</v>
      </c>
      <c r="G681" s="11">
        <f t="shared" si="48"/>
        <v>1.771090936061443E-9</v>
      </c>
      <c r="H681" s="11">
        <f t="shared" si="48"/>
        <v>6.6362419325465578E-9</v>
      </c>
      <c r="I681" s="11">
        <f t="shared" si="48"/>
        <v>2.3359317798971665E-8</v>
      </c>
      <c r="J681" s="11">
        <f t="shared" si="48"/>
        <v>7.7242210689409465E-8</v>
      </c>
      <c r="K681" s="11">
        <f t="shared" si="48"/>
        <v>2.3994175410685773E-7</v>
      </c>
      <c r="L681" s="11">
        <f t="shared" si="48"/>
        <v>7.0018621923168582E-7</v>
      </c>
      <c r="M681" s="11">
        <f t="shared" si="48"/>
        <v>1.9194547716792789E-6</v>
      </c>
      <c r="N681" s="11">
        <f t="shared" si="48"/>
        <v>4.9430932395766481E-6</v>
      </c>
      <c r="O681" s="11">
        <f t="shared" si="48"/>
        <v>1.195848922509801E-5</v>
      </c>
      <c r="P681" s="11">
        <f t="shared" si="49"/>
        <v>2.717755764211828E-5</v>
      </c>
      <c r="Q681" s="11">
        <f t="shared" si="49"/>
        <v>5.8023126887792946E-5</v>
      </c>
      <c r="R681" s="11">
        <f t="shared" si="49"/>
        <v>1.1637198120070913E-4</v>
      </c>
      <c r="S681" s="11">
        <f t="shared" si="49"/>
        <v>2.1925642153347238E-4</v>
      </c>
      <c r="T681" s="11">
        <f t="shared" si="49"/>
        <v>3.8807244803454013E-4</v>
      </c>
      <c r="U681" s="11">
        <f t="shared" si="49"/>
        <v>6.4525279381249449E-4</v>
      </c>
      <c r="V681" s="11">
        <f t="shared" si="49"/>
        <v>1.0078678036672712E-3</v>
      </c>
      <c r="W681" s="11">
        <f t="shared" si="49"/>
        <v>1.4788830965276516E-3</v>
      </c>
      <c r="X681" s="11">
        <f t="shared" si="49"/>
        <v>2.0385469259128074E-3</v>
      </c>
      <c r="Y681" s="11">
        <f t="shared" si="49"/>
        <v>2.6397583722560748E-3</v>
      </c>
      <c r="Z681" s="11">
        <f t="shared" si="50"/>
        <v>3.2111769202923051E-3</v>
      </c>
      <c r="AA681" s="11">
        <f t="shared" si="50"/>
        <v>3.6696182451201845E-3</v>
      </c>
      <c r="AB681" s="11">
        <f t="shared" si="50"/>
        <v>3.9394367676760106E-3</v>
      </c>
      <c r="AC681" s="11">
        <f t="shared" si="50"/>
        <v>3.9728665426722832E-3</v>
      </c>
      <c r="AD681" s="11">
        <f t="shared" si="50"/>
        <v>3.7638335895051694E-3</v>
      </c>
      <c r="AE681" s="11">
        <f t="shared" si="50"/>
        <v>3.3497580995507678E-3</v>
      </c>
      <c r="AF681" s="11">
        <f t="shared" si="50"/>
        <v>2.8006128230604914E-3</v>
      </c>
      <c r="AG681" s="11">
        <f t="shared" si="50"/>
        <v>2.1996282813909378E-3</v>
      </c>
      <c r="AH681" s="11">
        <f t="shared" si="50"/>
        <v>1.6229386826338886E-3</v>
      </c>
      <c r="AI681" s="11">
        <f t="shared" si="50"/>
        <v>1.1248938009310919E-3</v>
      </c>
      <c r="AJ681" s="11">
        <f t="shared" si="51"/>
        <v>7.3244923554703536E-4</v>
      </c>
      <c r="AK681" s="11">
        <f t="shared" si="51"/>
        <v>4.4802281611851171E-4</v>
      </c>
      <c r="AL681" s="11">
        <f t="shared" si="51"/>
        <v>2.5744195685572315E-4</v>
      </c>
      <c r="AM681" s="11">
        <f t="shared" si="51"/>
        <v>1.3896809979272619E-4</v>
      </c>
      <c r="AN681" s="11">
        <f t="shared" si="51"/>
        <v>7.0470524723754933E-5</v>
      </c>
      <c r="AO681" s="11">
        <f t="shared" si="51"/>
        <v>3.3570397701105709E-5</v>
      </c>
      <c r="AP681" s="11">
        <f t="shared" si="51"/>
        <v>1.5023186620372139E-5</v>
      </c>
      <c r="AQ681" s="11">
        <f t="shared" si="51"/>
        <v>6.3157398517952311E-6</v>
      </c>
      <c r="AR681" s="11">
        <f t="shared" si="51"/>
        <v>2.494267331221883E-6</v>
      </c>
      <c r="AS681" s="11">
        <f t="shared" si="51"/>
        <v>9.2537627141834626E-7</v>
      </c>
      <c r="AT681" s="11">
        <f t="shared" si="51"/>
        <v>3.2251529426328821E-7</v>
      </c>
      <c r="AV681" s="11">
        <f t="shared" si="46"/>
        <v>3.9999849014520923E-2</v>
      </c>
      <c r="AX681" s="15">
        <f t="shared" ca="1" si="44"/>
        <v>31.735582014149141</v>
      </c>
      <c r="AZ681" s="14">
        <f t="shared" ca="1" si="47"/>
        <v>39.327572388914781</v>
      </c>
    </row>
    <row r="682" spans="1:52" x14ac:dyDescent="0.25">
      <c r="A682" s="9" t="str">
        <f t="shared" si="41"/>
        <v>French Guiana</v>
      </c>
      <c r="B682" s="13">
        <f t="shared" si="42"/>
        <v>0.27920429999999996</v>
      </c>
      <c r="C682" s="12">
        <f t="shared" si="45"/>
        <v>-0.58520690877362991</v>
      </c>
      <c r="E682" s="15">
        <f t="shared" si="43"/>
        <v>458.52069087736299</v>
      </c>
      <c r="F682" s="11">
        <f t="shared" si="48"/>
        <v>1.0853751999631793E-7</v>
      </c>
      <c r="G682" s="11">
        <f t="shared" si="48"/>
        <v>3.3100968898754373E-7</v>
      </c>
      <c r="H682" s="11">
        <f t="shared" si="48"/>
        <v>9.4832699480397929E-7</v>
      </c>
      <c r="I682" s="11">
        <f t="shared" si="48"/>
        <v>2.5523023194970209E-6</v>
      </c>
      <c r="J682" s="11">
        <f t="shared" si="48"/>
        <v>6.4530155547088897E-6</v>
      </c>
      <c r="K682" s="11">
        <f t="shared" si="48"/>
        <v>1.5326744004285438E-5</v>
      </c>
      <c r="L682" s="11">
        <f t="shared" si="48"/>
        <v>3.4197447398053953E-5</v>
      </c>
      <c r="M682" s="11">
        <f t="shared" si="48"/>
        <v>7.1679352182453152E-5</v>
      </c>
      <c r="N682" s="11">
        <f t="shared" si="48"/>
        <v>1.4114030382017832E-4</v>
      </c>
      <c r="O682" s="11">
        <f t="shared" si="48"/>
        <v>2.6107459873164963E-4</v>
      </c>
      <c r="P682" s="11">
        <f t="shared" si="49"/>
        <v>4.5366448843200583E-4</v>
      </c>
      <c r="Q682" s="11">
        <f t="shared" si="49"/>
        <v>7.4056220909919797E-4</v>
      </c>
      <c r="R682" s="11">
        <f t="shared" si="49"/>
        <v>1.1356510376918727E-3</v>
      </c>
      <c r="S682" s="11">
        <f t="shared" si="49"/>
        <v>1.6360058519667628E-3</v>
      </c>
      <c r="T682" s="11">
        <f t="shared" si="49"/>
        <v>2.2140192797684578E-3</v>
      </c>
      <c r="U682" s="11">
        <f t="shared" si="49"/>
        <v>2.8147157217797815E-3</v>
      </c>
      <c r="V682" s="11">
        <f t="shared" si="49"/>
        <v>3.3615863708997269E-3</v>
      </c>
      <c r="W682" s="11">
        <f t="shared" si="49"/>
        <v>3.7714695401050062E-3</v>
      </c>
      <c r="X682" s="11">
        <f t="shared" si="49"/>
        <v>3.9749670196878219E-3</v>
      </c>
      <c r="Y682" s="11">
        <f t="shared" si="49"/>
        <v>3.9356190102608941E-3</v>
      </c>
      <c r="Z682" s="11">
        <f t="shared" si="50"/>
        <v>3.6605737796593482E-3</v>
      </c>
      <c r="AA682" s="11">
        <f t="shared" si="50"/>
        <v>3.1984670006385317E-3</v>
      </c>
      <c r="AB682" s="11">
        <f t="shared" si="50"/>
        <v>2.6253739942933012E-3</v>
      </c>
      <c r="AC682" s="11">
        <f t="shared" si="50"/>
        <v>2.0244034956301425E-3</v>
      </c>
      <c r="AD682" s="11">
        <f t="shared" si="50"/>
        <v>1.4664240443987755E-3</v>
      </c>
      <c r="AE682" s="11">
        <f t="shared" si="50"/>
        <v>9.9788079019449017E-4</v>
      </c>
      <c r="AF682" s="11">
        <f t="shared" si="50"/>
        <v>6.3790256207913246E-4</v>
      </c>
      <c r="AG682" s="11">
        <f t="shared" si="50"/>
        <v>3.8307748325211048E-4</v>
      </c>
      <c r="AH682" s="11">
        <f t="shared" si="50"/>
        <v>2.1611031654503564E-4</v>
      </c>
      <c r="AI682" s="11">
        <f t="shared" si="50"/>
        <v>1.1453045031429016E-4</v>
      </c>
      <c r="AJ682" s="11">
        <f t="shared" si="51"/>
        <v>5.7019451068621667E-5</v>
      </c>
      <c r="AK682" s="11">
        <f t="shared" si="51"/>
        <v>2.6667462348634744E-5</v>
      </c>
      <c r="AL682" s="11">
        <f t="shared" si="51"/>
        <v>1.1716474295099393E-5</v>
      </c>
      <c r="AM682" s="11">
        <f t="shared" si="51"/>
        <v>4.8358051386053898E-6</v>
      </c>
      <c r="AN682" s="11">
        <f t="shared" si="51"/>
        <v>1.8749825734415028E-6</v>
      </c>
      <c r="AO682" s="11">
        <f t="shared" si="51"/>
        <v>6.8293956524657395E-7</v>
      </c>
      <c r="AP682" s="11">
        <f t="shared" si="51"/>
        <v>2.3368127134046041E-7</v>
      </c>
      <c r="AQ682" s="11">
        <f t="shared" si="51"/>
        <v>7.5114215297420842E-8</v>
      </c>
      <c r="AR682" s="11">
        <f t="shared" si="51"/>
        <v>2.268177078995999E-8</v>
      </c>
      <c r="AS682" s="11">
        <f t="shared" si="51"/>
        <v>6.4341084224800689E-9</v>
      </c>
      <c r="AT682" s="11">
        <f t="shared" si="51"/>
        <v>1.7145746071244301E-9</v>
      </c>
      <c r="AV682" s="11">
        <f t="shared" si="46"/>
        <v>3.9999952825841394E-2</v>
      </c>
      <c r="AX682" s="15">
        <f t="shared" ca="1" si="44"/>
        <v>0.28867490028078335</v>
      </c>
      <c r="AZ682" s="14">
        <f t="shared" ca="1" si="47"/>
        <v>1.5690666316629858</v>
      </c>
    </row>
    <row r="683" spans="1:52" x14ac:dyDescent="0.25">
      <c r="A683" s="9" t="str">
        <f t="shared" si="41"/>
        <v>French Polynesia</v>
      </c>
      <c r="B683" s="13">
        <f t="shared" si="42"/>
        <v>0.16627660000000011</v>
      </c>
      <c r="C683" s="12">
        <f t="shared" si="45"/>
        <v>-0.96898394440376012</v>
      </c>
      <c r="E683" s="15">
        <f t="shared" si="43"/>
        <v>496.89839444037602</v>
      </c>
      <c r="F683" s="11">
        <f t="shared" si="48"/>
        <v>1.7352843750371492E-8</v>
      </c>
      <c r="G683" s="11">
        <f t="shared" si="48"/>
        <v>5.8250482984067628E-8</v>
      </c>
      <c r="H683" s="11">
        <f t="shared" si="48"/>
        <v>1.8368978249764528E-7</v>
      </c>
      <c r="I683" s="11">
        <f t="shared" si="48"/>
        <v>5.4416056316584461E-7</v>
      </c>
      <c r="J683" s="11">
        <f t="shared" si="48"/>
        <v>1.5143481211657375E-6</v>
      </c>
      <c r="K683" s="11">
        <f t="shared" si="48"/>
        <v>3.9589587525065155E-6</v>
      </c>
      <c r="L683" s="11">
        <f t="shared" si="48"/>
        <v>9.7228329863370432E-6</v>
      </c>
      <c r="M683" s="11">
        <f t="shared" si="48"/>
        <v>2.243165254794111E-5</v>
      </c>
      <c r="N683" s="11">
        <f t="shared" si="48"/>
        <v>4.8616793073189948E-5</v>
      </c>
      <c r="O683" s="11">
        <f t="shared" si="48"/>
        <v>9.8984670410718855E-5</v>
      </c>
      <c r="P683" s="11">
        <f t="shared" si="49"/>
        <v>1.8932421712567572E-4</v>
      </c>
      <c r="Q683" s="11">
        <f t="shared" si="49"/>
        <v>3.4017390291485848E-4</v>
      </c>
      <c r="R683" s="11">
        <f t="shared" si="49"/>
        <v>5.7418575107343322E-4</v>
      </c>
      <c r="S683" s="11">
        <f t="shared" si="49"/>
        <v>9.1045906397064298E-4</v>
      </c>
      <c r="T683" s="11">
        <f t="shared" si="49"/>
        <v>1.3562040334312601E-3</v>
      </c>
      <c r="U683" s="11">
        <f t="shared" si="49"/>
        <v>1.8977816120672333E-3</v>
      </c>
      <c r="V683" s="11">
        <f t="shared" si="49"/>
        <v>2.494732770694686E-3</v>
      </c>
      <c r="W683" s="11">
        <f t="shared" si="49"/>
        <v>3.0807639552070504E-3</v>
      </c>
      <c r="X683" s="11">
        <f t="shared" si="49"/>
        <v>3.5739577305443919E-3</v>
      </c>
      <c r="Y683" s="11">
        <f t="shared" si="49"/>
        <v>3.8949061180509315E-3</v>
      </c>
      <c r="Z683" s="11">
        <f t="shared" si="50"/>
        <v>3.9875043616337024E-3</v>
      </c>
      <c r="AA683" s="11">
        <f t="shared" si="50"/>
        <v>3.8349697543130583E-3</v>
      </c>
      <c r="AB683" s="11">
        <f t="shared" si="50"/>
        <v>3.4648090889466514E-3</v>
      </c>
      <c r="AC683" s="11">
        <f t="shared" si="50"/>
        <v>2.9407172678155317E-3</v>
      </c>
      <c r="AD683" s="11">
        <f t="shared" si="50"/>
        <v>2.3446813465699836E-3</v>
      </c>
      <c r="AE683" s="11">
        <f t="shared" si="50"/>
        <v>1.7561878971857866E-3</v>
      </c>
      <c r="AF683" s="11">
        <f t="shared" si="50"/>
        <v>1.2357047789735007E-3</v>
      </c>
      <c r="AG683" s="11">
        <f t="shared" si="50"/>
        <v>8.1679875583098003E-4</v>
      </c>
      <c r="AH683" s="11">
        <f t="shared" si="50"/>
        <v>5.0719154332386717E-4</v>
      </c>
      <c r="AI683" s="11">
        <f t="shared" si="50"/>
        <v>2.9585951075551149E-4</v>
      </c>
      <c r="AJ683" s="11">
        <f t="shared" si="51"/>
        <v>1.6212711725152875E-4</v>
      </c>
      <c r="AK683" s="11">
        <f t="shared" si="51"/>
        <v>8.3460768909344091E-5</v>
      </c>
      <c r="AL683" s="11">
        <f t="shared" si="51"/>
        <v>4.0361351220730913E-5</v>
      </c>
      <c r="AM683" s="11">
        <f t="shared" si="51"/>
        <v>1.8336042534050699E-5</v>
      </c>
      <c r="AN683" s="11">
        <f t="shared" si="51"/>
        <v>7.8253201265631996E-6</v>
      </c>
      <c r="AO683" s="11">
        <f t="shared" si="51"/>
        <v>3.137293960788191E-6</v>
      </c>
      <c r="AP683" s="11">
        <f t="shared" si="51"/>
        <v>1.1815848357963746E-6</v>
      </c>
      <c r="AQ683" s="11">
        <f t="shared" si="51"/>
        <v>4.1805285989868937E-7</v>
      </c>
      <c r="AR683" s="11">
        <f t="shared" si="51"/>
        <v>1.3894857070230041E-7</v>
      </c>
      <c r="AS683" s="11">
        <f t="shared" si="51"/>
        <v>4.3384396804042393E-8</v>
      </c>
      <c r="AT683" s="11">
        <f t="shared" si="51"/>
        <v>1.2725347136162202E-8</v>
      </c>
      <c r="AV683" s="11">
        <f t="shared" si="46"/>
        <v>3.9999988760006329E-2</v>
      </c>
      <c r="AX683" s="15">
        <f t="shared" ca="1" si="44"/>
        <v>0.17505230610904651</v>
      </c>
      <c r="AZ683" s="14">
        <f t="shared" ca="1" si="47"/>
        <v>0.61906056479627869</v>
      </c>
    </row>
    <row r="684" spans="1:52" x14ac:dyDescent="0.25">
      <c r="A684" s="9" t="str">
        <f t="shared" si="41"/>
        <v>Gabon</v>
      </c>
      <c r="B684" s="13">
        <f t="shared" si="42"/>
        <v>0.82113800000000003</v>
      </c>
      <c r="C684" s="12">
        <f t="shared" si="45"/>
        <v>0.91971062271282278</v>
      </c>
      <c r="E684" s="15">
        <f t="shared" si="43"/>
        <v>308.02893772871772</v>
      </c>
      <c r="F684" s="11">
        <f t="shared" si="48"/>
        <v>3.4719813382766946E-5</v>
      </c>
      <c r="G684" s="11">
        <f t="shared" si="48"/>
        <v>7.2684841786798359E-5</v>
      </c>
      <c r="H684" s="11">
        <f t="shared" si="48"/>
        <v>1.4294432281527071E-4</v>
      </c>
      <c r="I684" s="11">
        <f t="shared" si="48"/>
        <v>2.640867236357651E-4</v>
      </c>
      <c r="J684" s="11">
        <f t="shared" si="48"/>
        <v>4.5833478657864306E-4</v>
      </c>
      <c r="K684" s="11">
        <f t="shared" si="48"/>
        <v>7.4726676496772264E-4</v>
      </c>
      <c r="L684" s="11">
        <f t="shared" si="48"/>
        <v>1.1445245399402818E-3</v>
      </c>
      <c r="M684" s="11">
        <f t="shared" si="48"/>
        <v>1.6467631700826052E-3</v>
      </c>
      <c r="N684" s="11">
        <f t="shared" si="48"/>
        <v>2.2258391497010626E-3</v>
      </c>
      <c r="O684" s="11">
        <f t="shared" si="48"/>
        <v>2.8262657992377213E-3</v>
      </c>
      <c r="P684" s="11">
        <f t="shared" si="49"/>
        <v>3.3712334256993889E-3</v>
      </c>
      <c r="Q684" s="11">
        <f t="shared" si="49"/>
        <v>3.7776458454806825E-3</v>
      </c>
      <c r="R684" s="11">
        <f t="shared" si="49"/>
        <v>3.9765848288821895E-3</v>
      </c>
      <c r="S684" s="11">
        <f t="shared" si="49"/>
        <v>3.9323834271236969E-3</v>
      </c>
      <c r="T684" s="11">
        <f t="shared" si="49"/>
        <v>3.6530705348770702E-3</v>
      </c>
      <c r="U684" s="11">
        <f t="shared" si="49"/>
        <v>3.1879892876181667E-3</v>
      </c>
      <c r="V684" s="11">
        <f t="shared" si="49"/>
        <v>2.6135586106243477E-3</v>
      </c>
      <c r="W684" s="11">
        <f t="shared" si="49"/>
        <v>2.0128167099762377E-3</v>
      </c>
      <c r="X684" s="11">
        <f t="shared" si="49"/>
        <v>1.4562395082453842E-3</v>
      </c>
      <c r="Y684" s="11">
        <f t="shared" si="49"/>
        <v>9.8973284875625723E-4</v>
      </c>
      <c r="Z684" s="11">
        <f t="shared" si="50"/>
        <v>6.3191658602168653E-4</v>
      </c>
      <c r="AA684" s="11">
        <f t="shared" si="50"/>
        <v>3.7901650222112984E-4</v>
      </c>
      <c r="AB684" s="11">
        <f t="shared" si="50"/>
        <v>2.1355663993850469E-4</v>
      </c>
      <c r="AC684" s="11">
        <f t="shared" si="50"/>
        <v>1.1303804395946962E-4</v>
      </c>
      <c r="AD684" s="11">
        <f t="shared" si="50"/>
        <v>5.6207307693530796E-5</v>
      </c>
      <c r="AE684" s="11">
        <f t="shared" si="50"/>
        <v>2.6255332805564681E-5</v>
      </c>
      <c r="AF684" s="11">
        <f t="shared" si="50"/>
        <v>1.1521230539453606E-5</v>
      </c>
      <c r="AG684" s="11">
        <f t="shared" si="50"/>
        <v>4.749378709756931E-6</v>
      </c>
      <c r="AH684" s="11">
        <f t="shared" si="50"/>
        <v>1.8392100446357852E-6</v>
      </c>
      <c r="AI684" s="11">
        <f t="shared" si="50"/>
        <v>6.6908678766887948E-7</v>
      </c>
      <c r="AJ684" s="11">
        <f t="shared" si="51"/>
        <v>2.2865998613852595E-7</v>
      </c>
      <c r="AK684" s="11">
        <f t="shared" si="51"/>
        <v>7.3409875327349835E-8</v>
      </c>
      <c r="AL684" s="11">
        <f t="shared" si="51"/>
        <v>2.2139886751011683E-8</v>
      </c>
      <c r="AM684" s="11">
        <f t="shared" si="51"/>
        <v>6.2726766185254159E-9</v>
      </c>
      <c r="AN684" s="11">
        <f t="shared" si="51"/>
        <v>1.6695022043741327E-9</v>
      </c>
      <c r="AO684" s="11">
        <f t="shared" si="51"/>
        <v>4.1742426393404302E-10</v>
      </c>
      <c r="AP684" s="11">
        <f t="shared" si="51"/>
        <v>9.8044893273642092E-11</v>
      </c>
      <c r="AQ684" s="11">
        <f t="shared" si="51"/>
        <v>2.1633603268960474E-11</v>
      </c>
      <c r="AR684" s="11">
        <f t="shared" si="51"/>
        <v>4.4842450655468442E-12</v>
      </c>
      <c r="AS684" s="11">
        <f t="shared" si="51"/>
        <v>8.7318529166189629E-13</v>
      </c>
      <c r="AT684" s="11">
        <f t="shared" si="51"/>
        <v>1.5972764158378878E-13</v>
      </c>
      <c r="AV684" s="11">
        <f t="shared" si="46"/>
        <v>3.9973786952680411E-2</v>
      </c>
      <c r="AX684" s="15">
        <f t="shared" ca="1" si="44"/>
        <v>3.4331996490079146</v>
      </c>
      <c r="AZ684" s="14">
        <f t="shared" ca="1" si="47"/>
        <v>41.201273637939231</v>
      </c>
    </row>
    <row r="685" spans="1:52" x14ac:dyDescent="0.25">
      <c r="A685" s="9" t="str">
        <f t="shared" si="41"/>
        <v>Gambia</v>
      </c>
      <c r="B685" s="13">
        <f t="shared" si="42"/>
        <v>0.91051932999999996</v>
      </c>
      <c r="C685" s="12">
        <f t="shared" si="45"/>
        <v>1.3439599444454453</v>
      </c>
      <c r="E685" s="15">
        <f t="shared" si="43"/>
        <v>265.6040055554555</v>
      </c>
      <c r="F685" s="11">
        <f t="shared" si="48"/>
        <v>1.172287847218859E-4</v>
      </c>
      <c r="G685" s="11">
        <f t="shared" si="48"/>
        <v>2.207183521980352E-4</v>
      </c>
      <c r="H685" s="11">
        <f t="shared" si="48"/>
        <v>3.9039048359079388E-4</v>
      </c>
      <c r="I685" s="11">
        <f t="shared" si="48"/>
        <v>6.4865921872165439E-4</v>
      </c>
      <c r="J685" s="11">
        <f t="shared" si="48"/>
        <v>1.0124895783812623E-3</v>
      </c>
      <c r="K685" s="11">
        <f t="shared" si="48"/>
        <v>1.4846398845762413E-3</v>
      </c>
      <c r="L685" s="11">
        <f t="shared" si="48"/>
        <v>2.0450704826944425E-3</v>
      </c>
      <c r="M685" s="11">
        <f t="shared" si="48"/>
        <v>2.6463789421695152E-3</v>
      </c>
      <c r="N685" s="11">
        <f t="shared" si="48"/>
        <v>3.2170097613143898E-3</v>
      </c>
      <c r="O685" s="11">
        <f t="shared" si="48"/>
        <v>3.6737476402813685E-3</v>
      </c>
      <c r="P685" s="11">
        <f t="shared" si="49"/>
        <v>3.9411490203340978E-3</v>
      </c>
      <c r="Q685" s="11">
        <f t="shared" si="49"/>
        <v>3.9718513627018358E-3</v>
      </c>
      <c r="R685" s="11">
        <f t="shared" si="49"/>
        <v>3.7602759215409187E-3</v>
      </c>
      <c r="S685" s="11">
        <f t="shared" si="49"/>
        <v>3.3442831042023234E-3</v>
      </c>
      <c r="T685" s="11">
        <f t="shared" si="49"/>
        <v>2.7941064675114052E-3</v>
      </c>
      <c r="U685" s="11">
        <f t="shared" si="49"/>
        <v>2.1930041893534831E-3</v>
      </c>
      <c r="V685" s="11">
        <f t="shared" si="49"/>
        <v>1.616935019019682E-3</v>
      </c>
      <c r="W685" s="11">
        <f t="shared" si="49"/>
        <v>1.1199593696391934E-3</v>
      </c>
      <c r="X685" s="11">
        <f t="shared" si="49"/>
        <v>7.2873321179538783E-4</v>
      </c>
      <c r="Y685" s="11">
        <f t="shared" si="49"/>
        <v>4.4544229695938725E-4</v>
      </c>
      <c r="Z685" s="11">
        <f t="shared" si="50"/>
        <v>2.5578256502176215E-4</v>
      </c>
      <c r="AA685" s="11">
        <f t="shared" si="50"/>
        <v>1.3797710175499769E-4</v>
      </c>
      <c r="AB685" s="11">
        <f t="shared" si="50"/>
        <v>6.9919722041924263E-5</v>
      </c>
      <c r="AC685" s="11">
        <f t="shared" si="50"/>
        <v>3.3285030782062558E-5</v>
      </c>
      <c r="AD685" s="11">
        <f t="shared" si="50"/>
        <v>1.4885205254788095E-5</v>
      </c>
      <c r="AE685" s="11">
        <f t="shared" si="50"/>
        <v>6.2534155196974099E-6</v>
      </c>
      <c r="AF685" s="11">
        <f t="shared" si="50"/>
        <v>2.4679499136275864E-6</v>
      </c>
      <c r="AG685" s="11">
        <f t="shared" si="50"/>
        <v>9.1498082099237227E-7</v>
      </c>
      <c r="AH685" s="11">
        <f t="shared" si="50"/>
        <v>3.1867224143730994E-7</v>
      </c>
      <c r="AI685" s="11">
        <f t="shared" si="50"/>
        <v>1.0426368595111467E-7</v>
      </c>
      <c r="AJ685" s="11">
        <f t="shared" si="51"/>
        <v>3.2046345312636091E-8</v>
      </c>
      <c r="AK685" s="11">
        <f t="shared" si="51"/>
        <v>9.2529568503953928E-9</v>
      </c>
      <c r="AL685" s="11">
        <f t="shared" si="51"/>
        <v>2.5098002638826279E-9</v>
      </c>
      <c r="AM685" s="11">
        <f t="shared" si="51"/>
        <v>6.3952036564101292E-10</v>
      </c>
      <c r="AN685" s="11">
        <f t="shared" si="51"/>
        <v>1.5308272791555088E-10</v>
      </c>
      <c r="AO685" s="11">
        <f t="shared" si="51"/>
        <v>3.4423466395877584E-11</v>
      </c>
      <c r="AP685" s="11">
        <f t="shared" si="51"/>
        <v>7.2717611296056834E-12</v>
      </c>
      <c r="AQ685" s="11">
        <f t="shared" si="51"/>
        <v>1.4430494127281365E-12</v>
      </c>
      <c r="AR685" s="11">
        <f t="shared" si="51"/>
        <v>2.6901679568168167E-13</v>
      </c>
      <c r="AS685" s="11">
        <f t="shared" si="51"/>
        <v>4.7112286600949561E-14</v>
      </c>
      <c r="AT685" s="11">
        <f t="shared" si="51"/>
        <v>7.7507827859887949E-15</v>
      </c>
      <c r="AV685" s="11">
        <f t="shared" si="46"/>
        <v>3.9894026643912207E-2</v>
      </c>
      <c r="AX685" s="15">
        <f t="shared" ca="1" si="44"/>
        <v>4.4848279996770177</v>
      </c>
      <c r="AZ685" s="14">
        <f t="shared" ca="1" si="47"/>
        <v>55.761796744879234</v>
      </c>
    </row>
    <row r="686" spans="1:52" x14ac:dyDescent="0.25">
      <c r="A686" s="9" t="str">
        <f t="shared" si="41"/>
        <v>Georgia</v>
      </c>
      <c r="B686" s="13">
        <f t="shared" si="42"/>
        <v>0.15484249999999999</v>
      </c>
      <c r="C686" s="12">
        <f t="shared" si="45"/>
        <v>-1.015883220782652</v>
      </c>
      <c r="E686" s="15">
        <f t="shared" si="43"/>
        <v>501.58832207826521</v>
      </c>
      <c r="F686" s="11">
        <f t="shared" si="48"/>
        <v>1.3730434639767938E-8</v>
      </c>
      <c r="G686" s="11">
        <f t="shared" si="48"/>
        <v>4.6634270098289683E-8</v>
      </c>
      <c r="H686" s="11">
        <f t="shared" si="48"/>
        <v>1.4879306064786274E-7</v>
      </c>
      <c r="I686" s="11">
        <f t="shared" si="48"/>
        <v>4.4598141960605968E-7</v>
      </c>
      <c r="J686" s="11">
        <f t="shared" si="48"/>
        <v>1.2557623235409954E-6</v>
      </c>
      <c r="K686" s="11">
        <f t="shared" si="48"/>
        <v>3.3216565604736755E-6</v>
      </c>
      <c r="L686" s="11">
        <f t="shared" si="48"/>
        <v>8.253888541630581E-6</v>
      </c>
      <c r="M686" s="11">
        <f t="shared" si="48"/>
        <v>1.9267220511653994E-5</v>
      </c>
      <c r="N686" s="11">
        <f t="shared" si="48"/>
        <v>4.2250916170304996E-5</v>
      </c>
      <c r="O686" s="11">
        <f t="shared" si="48"/>
        <v>8.7038177415440848E-5</v>
      </c>
      <c r="P686" s="11">
        <f t="shared" si="49"/>
        <v>1.6843798634046071E-4</v>
      </c>
      <c r="Q686" s="11">
        <f t="shared" si="49"/>
        <v>3.0621530132972857E-4</v>
      </c>
      <c r="R686" s="11">
        <f t="shared" si="49"/>
        <v>5.2296223803852679E-4</v>
      </c>
      <c r="S686" s="11">
        <f t="shared" si="49"/>
        <v>8.3901624116970686E-4</v>
      </c>
      <c r="T686" s="11">
        <f t="shared" si="49"/>
        <v>1.2645237767893857E-3</v>
      </c>
      <c r="U686" s="11">
        <f t="shared" si="49"/>
        <v>1.7903594244174708E-3</v>
      </c>
      <c r="V686" s="11">
        <f t="shared" si="49"/>
        <v>2.3812777197273561E-3</v>
      </c>
      <c r="W686" s="11">
        <f t="shared" si="49"/>
        <v>2.9753390707104315E-3</v>
      </c>
      <c r="X686" s="11">
        <f t="shared" si="49"/>
        <v>3.4923637913069098E-3</v>
      </c>
      <c r="Y686" s="11">
        <f t="shared" si="49"/>
        <v>3.8508720003161191E-3</v>
      </c>
      <c r="Z686" s="11">
        <f t="shared" si="50"/>
        <v>3.9889196165358151E-3</v>
      </c>
      <c r="AA686" s="11">
        <f t="shared" si="50"/>
        <v>3.8815758831748665E-3</v>
      </c>
      <c r="AB686" s="11">
        <f t="shared" si="50"/>
        <v>3.5482766390561422E-3</v>
      </c>
      <c r="AC686" s="11">
        <f t="shared" si="50"/>
        <v>3.0470772028827801E-3</v>
      </c>
      <c r="AD686" s="11">
        <f t="shared" si="50"/>
        <v>2.4581367449907844E-3</v>
      </c>
      <c r="AE686" s="11">
        <f t="shared" si="50"/>
        <v>1.8628814346228902E-3</v>
      </c>
      <c r="AF686" s="11">
        <f t="shared" si="50"/>
        <v>1.3262365275780671E-3</v>
      </c>
      <c r="AG686" s="11">
        <f t="shared" si="50"/>
        <v>8.8697902667203966E-4</v>
      </c>
      <c r="AH686" s="11">
        <f t="shared" si="50"/>
        <v>5.5726569779735889E-4</v>
      </c>
      <c r="AI686" s="11">
        <f t="shared" si="50"/>
        <v>3.2890302391597886E-4</v>
      </c>
      <c r="AJ686" s="11">
        <f t="shared" si="51"/>
        <v>1.8236018181878869E-4</v>
      </c>
      <c r="AK686" s="11">
        <f t="shared" si="51"/>
        <v>9.49836296779668E-5</v>
      </c>
      <c r="AL686" s="11">
        <f t="shared" si="51"/>
        <v>4.6475503287970644E-5</v>
      </c>
      <c r="AM686" s="11">
        <f t="shared" si="51"/>
        <v>2.1362694816681434E-5</v>
      </c>
      <c r="AN686" s="11">
        <f t="shared" si="51"/>
        <v>9.2245367619555584E-6</v>
      </c>
      <c r="AO686" s="11">
        <f t="shared" si="51"/>
        <v>3.7418785759535935E-6</v>
      </c>
      <c r="AP686" s="11">
        <f t="shared" si="51"/>
        <v>1.425907685971013E-6</v>
      </c>
      <c r="AQ686" s="11">
        <f t="shared" si="51"/>
        <v>5.1044590524455132E-7</v>
      </c>
      <c r="AR686" s="11">
        <f t="shared" si="51"/>
        <v>1.7165823133335437E-7</v>
      </c>
      <c r="AS686" s="11">
        <f t="shared" si="51"/>
        <v>5.4229567098120615E-8</v>
      </c>
      <c r="AT686" s="11">
        <f t="shared" si="51"/>
        <v>1.6094008877320097E-8</v>
      </c>
      <c r="AV686" s="11">
        <f t="shared" si="46"/>
        <v>3.9999988868418705E-2</v>
      </c>
      <c r="AX686" s="15">
        <f t="shared" ca="1" si="44"/>
        <v>2.7968618859941161</v>
      </c>
      <c r="AZ686" s="14">
        <f t="shared" ca="1" si="47"/>
        <v>9.3160729573488066</v>
      </c>
    </row>
    <row r="687" spans="1:52" x14ac:dyDescent="0.25">
      <c r="A687" s="9" t="str">
        <f t="shared" si="41"/>
        <v>Germany</v>
      </c>
      <c r="B687" s="13">
        <f t="shared" si="42"/>
        <v>2.7418999999999971E-2</v>
      </c>
      <c r="C687" s="12">
        <f t="shared" si="45"/>
        <v>-1.9201575641348352</v>
      </c>
      <c r="E687" s="15">
        <f t="shared" si="43"/>
        <v>592.01575641348359</v>
      </c>
      <c r="F687" s="11">
        <f t="shared" si="48"/>
        <v>9.7785822727308801E-11</v>
      </c>
      <c r="G687" s="11">
        <f t="shared" si="48"/>
        <v>4.1636779642680361E-10</v>
      </c>
      <c r="H687" s="11">
        <f t="shared" si="48"/>
        <v>1.6654629081924597E-9</v>
      </c>
      <c r="I687" s="11">
        <f t="shared" si="48"/>
        <v>6.2581993424818972E-9</v>
      </c>
      <c r="J687" s="11">
        <f t="shared" si="48"/>
        <v>2.2091256346268172E-8</v>
      </c>
      <c r="K687" s="11">
        <f t="shared" si="48"/>
        <v>7.3256814979386814E-8</v>
      </c>
      <c r="L687" s="11">
        <f t="shared" si="48"/>
        <v>2.2820872526520356E-7</v>
      </c>
      <c r="M687" s="11">
        <f t="shared" si="48"/>
        <v>6.678409610286724E-7</v>
      </c>
      <c r="N687" s="11">
        <f t="shared" si="48"/>
        <v>1.8359906047556583E-6</v>
      </c>
      <c r="O687" s="11">
        <f t="shared" si="48"/>
        <v>4.7415949477896897E-6</v>
      </c>
      <c r="P687" s="11">
        <f t="shared" si="49"/>
        <v>1.1503633672899036E-5</v>
      </c>
      <c r="Q687" s="11">
        <f t="shared" si="49"/>
        <v>2.6218161248411957E-5</v>
      </c>
      <c r="R687" s="11">
        <f t="shared" si="49"/>
        <v>5.6134002780340033E-5</v>
      </c>
      <c r="S687" s="11">
        <f t="shared" si="49"/>
        <v>1.1290323564324847E-4</v>
      </c>
      <c r="T687" s="11">
        <f t="shared" si="49"/>
        <v>2.1332578860624207E-4</v>
      </c>
      <c r="U687" s="11">
        <f t="shared" si="49"/>
        <v>3.7864909753645602E-4</v>
      </c>
      <c r="V687" s="11">
        <f t="shared" si="49"/>
        <v>6.3137457220013144E-4</v>
      </c>
      <c r="W687" s="11">
        <f t="shared" si="49"/>
        <v>9.8899442465717443E-4</v>
      </c>
      <c r="X687" s="11">
        <f t="shared" si="49"/>
        <v>1.4553156319961271E-3</v>
      </c>
      <c r="Y687" s="11">
        <f t="shared" si="49"/>
        <v>2.0117644993265212E-3</v>
      </c>
      <c r="Z687" s="11">
        <f t="shared" si="50"/>
        <v>2.6124842494970263E-3</v>
      </c>
      <c r="AA687" s="11">
        <f t="shared" si="50"/>
        <v>3.187034878625174E-3</v>
      </c>
      <c r="AB687" s="11">
        <f t="shared" si="50"/>
        <v>3.6523849692342084E-3</v>
      </c>
      <c r="AC687" s="11">
        <f t="shared" si="50"/>
        <v>3.9320847716422065E-3</v>
      </c>
      <c r="AD687" s="11">
        <f t="shared" si="50"/>
        <v>3.9767271326023703E-3</v>
      </c>
      <c r="AE687" s="11">
        <f t="shared" si="50"/>
        <v>3.7782031653773823E-3</v>
      </c>
      <c r="AF687" s="11">
        <f t="shared" si="50"/>
        <v>3.3721075497490554E-3</v>
      </c>
      <c r="AG687" s="11">
        <f t="shared" si="50"/>
        <v>2.8273145124706467E-3</v>
      </c>
      <c r="AH687" s="11">
        <f t="shared" si="50"/>
        <v>2.2269138799374901E-3</v>
      </c>
      <c r="AI687" s="11">
        <f t="shared" si="50"/>
        <v>1.6477423984932972E-3</v>
      </c>
      <c r="AJ687" s="11">
        <f t="shared" si="51"/>
        <v>1.1453330850884147E-3</v>
      </c>
      <c r="AK687" s="11">
        <f t="shared" si="51"/>
        <v>7.4787822859443895E-4</v>
      </c>
      <c r="AL687" s="11">
        <f t="shared" si="51"/>
        <v>4.587610837127871E-4</v>
      </c>
      <c r="AM687" s="11">
        <f t="shared" si="51"/>
        <v>2.6436188758741937E-4</v>
      </c>
      <c r="AN687" s="11">
        <f t="shared" si="51"/>
        <v>1.4310925246735018E-4</v>
      </c>
      <c r="AO687" s="11">
        <f t="shared" si="51"/>
        <v>7.2776837099117856E-5</v>
      </c>
      <c r="AP687" s="11">
        <f t="shared" si="51"/>
        <v>3.4767641904638656E-5</v>
      </c>
      <c r="AQ687" s="11">
        <f t="shared" si="51"/>
        <v>1.5603207700221344E-5</v>
      </c>
      <c r="AR687" s="11">
        <f t="shared" si="51"/>
        <v>6.5782312746665562E-6</v>
      </c>
      <c r="AS687" s="11">
        <f t="shared" si="51"/>
        <v>2.6053194493466415E-6</v>
      </c>
      <c r="AT687" s="11">
        <f t="shared" si="51"/>
        <v>9.6932501360551376E-7</v>
      </c>
      <c r="AV687" s="11">
        <f t="shared" si="46"/>
        <v>3.9999502076314426E-2</v>
      </c>
      <c r="AX687" s="15">
        <f t="shared" ca="1" si="44"/>
        <v>27.17125181356311</v>
      </c>
      <c r="AZ687" s="14">
        <f t="shared" ca="1" si="47"/>
        <v>20.558644194240035</v>
      </c>
    </row>
    <row r="688" spans="1:52" x14ac:dyDescent="0.25">
      <c r="A688" s="9" t="str">
        <f t="shared" si="41"/>
        <v>Ghana</v>
      </c>
      <c r="B688" s="13">
        <f t="shared" si="42"/>
        <v>0.71906800000000004</v>
      </c>
      <c r="C688" s="12">
        <f t="shared" si="45"/>
        <v>0.58007506214405846</v>
      </c>
      <c r="E688" s="15">
        <f t="shared" si="43"/>
        <v>341.99249378559415</v>
      </c>
      <c r="F688" s="11">
        <f t="shared" ref="F688:O697" si="52">_xlfn.NORM.DIST(F$607,$E688,$B$37+$B$38*$E688,FALSE)</f>
        <v>1.1512789507390849E-5</v>
      </c>
      <c r="G688" s="11">
        <f t="shared" si="52"/>
        <v>2.623750256613944E-5</v>
      </c>
      <c r="H688" s="11">
        <f t="shared" si="52"/>
        <v>5.6172146345611421E-5</v>
      </c>
      <c r="I688" s="11">
        <f t="shared" si="52"/>
        <v>1.1297338408286746E-4</v>
      </c>
      <c r="J688" s="11">
        <f t="shared" si="52"/>
        <v>2.1344591741056287E-4</v>
      </c>
      <c r="K688" s="11">
        <f t="shared" si="52"/>
        <v>3.7884029111935158E-4</v>
      </c>
      <c r="L688" s="11">
        <f t="shared" si="52"/>
        <v>6.3165663993647368E-4</v>
      </c>
      <c r="M688" s="11">
        <f t="shared" si="52"/>
        <v>9.8937871916620506E-4</v>
      </c>
      <c r="N688" s="11">
        <f t="shared" si="52"/>
        <v>1.4557964587922842E-3</v>
      </c>
      <c r="O688" s="11">
        <f t="shared" si="52"/>
        <v>2.0123121406260135E-3</v>
      </c>
      <c r="P688" s="11">
        <f t="shared" ref="P688:Y697" si="53">_xlfn.NORM.DIST(P$607,$E688,$B$37+$B$38*$E688,FALSE)</f>
        <v>2.6130434482963994E-3</v>
      </c>
      <c r="Q688" s="11">
        <f t="shared" si="53"/>
        <v>3.1875316779282487E-3</v>
      </c>
      <c r="R688" s="11">
        <f t="shared" si="53"/>
        <v>3.6527418708236299E-3</v>
      </c>
      <c r="S688" s="11">
        <f t="shared" si="53"/>
        <v>3.9322403125133043E-3</v>
      </c>
      <c r="T688" s="11">
        <f t="shared" si="53"/>
        <v>3.9766531641524296E-3</v>
      </c>
      <c r="U688" s="11">
        <f t="shared" si="53"/>
        <v>3.777913172679627E-3</v>
      </c>
      <c r="V688" s="11">
        <f t="shared" si="53"/>
        <v>3.3716526371135001E-3</v>
      </c>
      <c r="W688" s="11">
        <f t="shared" si="53"/>
        <v>2.8267686949409224E-3</v>
      </c>
      <c r="X688" s="11">
        <f t="shared" si="53"/>
        <v>2.226354489792485E-3</v>
      </c>
      <c r="Y688" s="11">
        <f t="shared" si="53"/>
        <v>1.6472326932733207E-3</v>
      </c>
      <c r="Z688" s="11">
        <f t="shared" ref="Z688:AI697" si="54">_xlfn.NORM.DIST(Z$607,$E688,$B$37+$B$38*$E688,FALSE)</f>
        <v>1.1449122068022185E-3</v>
      </c>
      <c r="AA688" s="11">
        <f t="shared" si="54"/>
        <v>7.4755992720905353E-4</v>
      </c>
      <c r="AB688" s="11">
        <f t="shared" si="54"/>
        <v>4.5853916444925998E-4</v>
      </c>
      <c r="AC688" s="11">
        <f t="shared" si="54"/>
        <v>2.6421863972191686E-4</v>
      </c>
      <c r="AD688" s="11">
        <f t="shared" si="54"/>
        <v>1.4302338889939678E-4</v>
      </c>
      <c r="AE688" s="11">
        <f t="shared" si="54"/>
        <v>7.2728942216769259E-5</v>
      </c>
      <c r="AF688" s="11">
        <f t="shared" si="54"/>
        <v>3.4742740529137435E-5</v>
      </c>
      <c r="AG688" s="11">
        <f t="shared" si="54"/>
        <v>1.5591125575412224E-5</v>
      </c>
      <c r="AH688" s="11">
        <f t="shared" si="54"/>
        <v>6.5727552536247463E-6</v>
      </c>
      <c r="AI688" s="11">
        <f t="shared" si="54"/>
        <v>2.6029992761843434E-6</v>
      </c>
      <c r="AJ688" s="11">
        <f t="shared" ref="AJ688:AT697" si="55">_xlfn.NORM.DIST(AJ$607,$E688,$B$37+$B$38*$E688,FALSE)</f>
        <v>9.6840545823233925E-7</v>
      </c>
      <c r="AK688" s="11">
        <f t="shared" si="55"/>
        <v>3.3845193759730577E-7</v>
      </c>
      <c r="AL688" s="11">
        <f t="shared" si="55"/>
        <v>1.1112029245384677E-7</v>
      </c>
      <c r="AM688" s="11">
        <f t="shared" si="55"/>
        <v>3.427254391861794E-8</v>
      </c>
      <c r="AN688" s="11">
        <f t="shared" si="55"/>
        <v>9.930152140558213E-9</v>
      </c>
      <c r="AO688" s="11">
        <f t="shared" si="55"/>
        <v>2.7028507077409901E-9</v>
      </c>
      <c r="AP688" s="11">
        <f t="shared" si="55"/>
        <v>6.9110623102537967E-10</v>
      </c>
      <c r="AQ688" s="11">
        <f t="shared" si="55"/>
        <v>1.6600614099511585E-10</v>
      </c>
      <c r="AR688" s="11">
        <f t="shared" si="55"/>
        <v>3.7459337678097855E-11</v>
      </c>
      <c r="AS688" s="11">
        <f t="shared" si="55"/>
        <v>7.940587385509998E-12</v>
      </c>
      <c r="AT688" s="11">
        <f t="shared" si="55"/>
        <v>1.5812544457175524E-12</v>
      </c>
      <c r="AV688" s="11">
        <f t="shared" si="46"/>
        <v>3.999241582832834E-2</v>
      </c>
      <c r="AX688" s="15">
        <f t="shared" ca="1" si="44"/>
        <v>46.713813548736354</v>
      </c>
      <c r="AZ688" s="14">
        <f t="shared" ca="1" si="47"/>
        <v>520.18324321817011</v>
      </c>
    </row>
    <row r="689" spans="1:52" x14ac:dyDescent="0.25">
      <c r="A689" s="9" t="str">
        <f t="shared" si="41"/>
        <v>Gibraltar</v>
      </c>
      <c r="B689" s="13">
        <f t="shared" si="42"/>
        <v>4.6955599999999986E-2</v>
      </c>
      <c r="C689" s="12">
        <f t="shared" si="45"/>
        <v>-1.6751173982534375</v>
      </c>
      <c r="E689" s="15">
        <f t="shared" si="43"/>
        <v>567.51173982534374</v>
      </c>
      <c r="F689" s="11">
        <f t="shared" si="52"/>
        <v>4.0481640962239121E-10</v>
      </c>
      <c r="G689" s="11">
        <f t="shared" si="52"/>
        <v>1.6212666481976118E-9</v>
      </c>
      <c r="H689" s="11">
        <f t="shared" si="52"/>
        <v>6.0996846608531684E-9</v>
      </c>
      <c r="I689" s="11">
        <f t="shared" si="52"/>
        <v>2.1558419244763023E-8</v>
      </c>
      <c r="J689" s="11">
        <f t="shared" si="52"/>
        <v>7.1578573331031575E-8</v>
      </c>
      <c r="K689" s="11">
        <f t="shared" si="52"/>
        <v>2.23257345901884E-7</v>
      </c>
      <c r="L689" s="11">
        <f t="shared" si="52"/>
        <v>6.5416163756120166E-7</v>
      </c>
      <c r="M689" s="11">
        <f t="shared" si="52"/>
        <v>1.8006154871052656E-6</v>
      </c>
      <c r="N689" s="11">
        <f t="shared" si="52"/>
        <v>4.6560055074451206E-6</v>
      </c>
      <c r="O689" s="11">
        <f t="shared" si="52"/>
        <v>1.1309999465424752E-5</v>
      </c>
      <c r="P689" s="11">
        <f t="shared" si="53"/>
        <v>2.5808827702745631E-5</v>
      </c>
      <c r="Q689" s="11">
        <f t="shared" si="53"/>
        <v>5.5326164938336784E-5</v>
      </c>
      <c r="R689" s="11">
        <f t="shared" si="53"/>
        <v>1.1141648441571601E-4</v>
      </c>
      <c r="S689" s="11">
        <f t="shared" si="53"/>
        <v>2.1077783015963563E-4</v>
      </c>
      <c r="T689" s="11">
        <f t="shared" si="53"/>
        <v>3.745907102858423E-4</v>
      </c>
      <c r="U689" s="11">
        <f t="shared" si="53"/>
        <v>6.2538242351678475E-4</v>
      </c>
      <c r="V689" s="11">
        <f t="shared" si="53"/>
        <v>9.8082366171651602E-4</v>
      </c>
      <c r="W689" s="11">
        <f t="shared" si="53"/>
        <v>1.4450830014824667E-3</v>
      </c>
      <c r="X689" s="11">
        <f t="shared" si="53"/>
        <v>2.000097861175052E-3</v>
      </c>
      <c r="Y689" s="11">
        <f t="shared" si="53"/>
        <v>2.6005564972115718E-3</v>
      </c>
      <c r="Z689" s="11">
        <f t="shared" si="54"/>
        <v>3.1764201036205849E-3</v>
      </c>
      <c r="AA689" s="11">
        <f t="shared" si="54"/>
        <v>3.6447368156425773E-3</v>
      </c>
      <c r="AB689" s="11">
        <f t="shared" si="54"/>
        <v>3.9287193522323282E-3</v>
      </c>
      <c r="AC689" s="11">
        <f t="shared" si="54"/>
        <v>3.9782533165054965E-3</v>
      </c>
      <c r="AD689" s="11">
        <f t="shared" si="54"/>
        <v>3.7843426799529446E-3</v>
      </c>
      <c r="AE689" s="11">
        <f t="shared" si="54"/>
        <v>3.3817778316017053E-3</v>
      </c>
      <c r="AF689" s="11">
        <f t="shared" si="54"/>
        <v>2.8389404638600201E-3</v>
      </c>
      <c r="AG689" s="11">
        <f t="shared" si="54"/>
        <v>2.2388453316490426E-3</v>
      </c>
      <c r="AH689" s="11">
        <f t="shared" si="54"/>
        <v>1.6586260942110954E-3</v>
      </c>
      <c r="AI689" s="11">
        <f t="shared" si="54"/>
        <v>1.1543286910701786E-3</v>
      </c>
      <c r="AJ689" s="11">
        <f t="shared" si="55"/>
        <v>7.5468736974990385E-4</v>
      </c>
      <c r="AK689" s="11">
        <f t="shared" si="55"/>
        <v>4.6351230527735891E-4</v>
      </c>
      <c r="AL689" s="11">
        <f t="shared" si="55"/>
        <v>2.6743118551213684E-4</v>
      </c>
      <c r="AM689" s="11">
        <f t="shared" si="55"/>
        <v>1.4495040252892263E-4</v>
      </c>
      <c r="AN689" s="11">
        <f t="shared" si="55"/>
        <v>7.3804594218076694E-5</v>
      </c>
      <c r="AO689" s="11">
        <f t="shared" si="55"/>
        <v>3.5302378155339665E-5</v>
      </c>
      <c r="AP689" s="11">
        <f t="shared" si="55"/>
        <v>1.5862846568201579E-5</v>
      </c>
      <c r="AQ689" s="11">
        <f t="shared" si="55"/>
        <v>6.6959912781255267E-6</v>
      </c>
      <c r="AR689" s="11">
        <f t="shared" si="55"/>
        <v>2.6552488528797324E-6</v>
      </c>
      <c r="AS689" s="11">
        <f t="shared" si="55"/>
        <v>9.8912726986235483E-7</v>
      </c>
      <c r="AT689" s="11">
        <f t="shared" si="55"/>
        <v>3.4614312940072046E-7</v>
      </c>
      <c r="AV689" s="11">
        <f t="shared" si="46"/>
        <v>3.999983703769458E-2</v>
      </c>
      <c r="AX689" s="15">
        <f t="shared" ca="1" si="44"/>
        <v>3.1212268893008117E-2</v>
      </c>
      <c r="AZ689" s="14">
        <f t="shared" ca="1" si="47"/>
        <v>3.7564479964503406E-2</v>
      </c>
    </row>
    <row r="690" spans="1:52" x14ac:dyDescent="0.25">
      <c r="A690" s="9" t="str">
        <f t="shared" si="41"/>
        <v>Greece</v>
      </c>
      <c r="B690" s="13">
        <f t="shared" si="42"/>
        <v>5.6749599999999956E-2</v>
      </c>
      <c r="C690" s="12">
        <f t="shared" si="45"/>
        <v>-1.5826590351317802</v>
      </c>
      <c r="E690" s="15">
        <f t="shared" si="43"/>
        <v>558.26590351317805</v>
      </c>
      <c r="F690" s="11">
        <f t="shared" si="52"/>
        <v>6.8121055641884715E-10</v>
      </c>
      <c r="G690" s="11">
        <f t="shared" si="52"/>
        <v>2.6658712446690964E-9</v>
      </c>
      <c r="H690" s="11">
        <f t="shared" si="52"/>
        <v>9.8006203436960004E-9</v>
      </c>
      <c r="I690" s="11">
        <f t="shared" si="52"/>
        <v>3.3847340966070538E-8</v>
      </c>
      <c r="J690" s="11">
        <f t="shared" si="52"/>
        <v>1.0981259176692507E-7</v>
      </c>
      <c r="K690" s="11">
        <f t="shared" si="52"/>
        <v>3.3468505670885683E-7</v>
      </c>
      <c r="L690" s="11">
        <f t="shared" si="52"/>
        <v>9.5824618130604223E-7</v>
      </c>
      <c r="M690" s="11">
        <f t="shared" si="52"/>
        <v>2.5773563394991737E-6</v>
      </c>
      <c r="N690" s="11">
        <f t="shared" si="52"/>
        <v>6.5122105302781605E-6</v>
      </c>
      <c r="O690" s="11">
        <f t="shared" si="52"/>
        <v>1.5457490634275427E-5</v>
      </c>
      <c r="P690" s="11">
        <f t="shared" si="53"/>
        <v>3.4467211310668447E-5</v>
      </c>
      <c r="Q690" s="11">
        <f t="shared" si="53"/>
        <v>7.2198786199389231E-5</v>
      </c>
      <c r="R690" s="11">
        <f t="shared" si="53"/>
        <v>1.4207257135013358E-4</v>
      </c>
      <c r="S690" s="11">
        <f t="shared" si="53"/>
        <v>2.6263172132035922E-4</v>
      </c>
      <c r="T690" s="11">
        <f t="shared" si="53"/>
        <v>4.560796705918529E-4</v>
      </c>
      <c r="U690" s="11">
        <f t="shared" si="53"/>
        <v>7.4403067903603954E-4</v>
      </c>
      <c r="V690" s="11">
        <f t="shared" si="53"/>
        <v>1.1402434007510374E-3</v>
      </c>
      <c r="W690" s="11">
        <f t="shared" si="53"/>
        <v>1.6415755926032206E-3</v>
      </c>
      <c r="X690" s="11">
        <f t="shared" si="53"/>
        <v>2.2201422415749723E-3</v>
      </c>
      <c r="Y690" s="11">
        <f t="shared" si="53"/>
        <v>2.8207026635852059E-3</v>
      </c>
      <c r="Z690" s="11">
        <f t="shared" si="54"/>
        <v>3.3665914191406635E-3</v>
      </c>
      <c r="AA690" s="11">
        <f t="shared" si="54"/>
        <v>3.774679743570633E-3</v>
      </c>
      <c r="AB690" s="11">
        <f t="shared" si="54"/>
        <v>3.9758171596957085E-3</v>
      </c>
      <c r="AC690" s="11">
        <f t="shared" si="54"/>
        <v>3.9339541320343417E-3</v>
      </c>
      <c r="AD690" s="11">
        <f t="shared" si="54"/>
        <v>3.6566953119784589E-3</v>
      </c>
      <c r="AE690" s="11">
        <f t="shared" si="54"/>
        <v>3.1930436306030993E-3</v>
      </c>
      <c r="AF690" s="11">
        <f t="shared" si="54"/>
        <v>2.6192534564320464E-3</v>
      </c>
      <c r="AG690" s="11">
        <f t="shared" si="54"/>
        <v>2.0183979358135082E-3</v>
      </c>
      <c r="AH690" s="11">
        <f t="shared" si="54"/>
        <v>1.461142778341903E-3</v>
      </c>
      <c r="AI690" s="11">
        <f t="shared" si="54"/>
        <v>9.9365383572829532E-4</v>
      </c>
      <c r="AJ690" s="11">
        <f t="shared" si="55"/>
        <v>6.3479597686513854E-4</v>
      </c>
      <c r="AK690" s="11">
        <f t="shared" si="55"/>
        <v>3.8096915344922028E-4</v>
      </c>
      <c r="AL690" s="11">
        <f t="shared" si="55"/>
        <v>2.14784063703198E-4</v>
      </c>
      <c r="AM690" s="11">
        <f t="shared" si="55"/>
        <v>1.1375510402108578E-4</v>
      </c>
      <c r="AN690" s="11">
        <f t="shared" si="55"/>
        <v>5.6597379532353408E-5</v>
      </c>
      <c r="AO690" s="11">
        <f t="shared" si="55"/>
        <v>2.6453208225150676E-5</v>
      </c>
      <c r="AP690" s="11">
        <f t="shared" si="55"/>
        <v>1.1614940037321338E-5</v>
      </c>
      <c r="AQ690" s="11">
        <f t="shared" si="55"/>
        <v>4.7908457541790591E-6</v>
      </c>
      <c r="AR690" s="11">
        <f t="shared" si="55"/>
        <v>1.8563676856838016E-6</v>
      </c>
      <c r="AS690" s="11">
        <f t="shared" si="55"/>
        <v>6.7572876412140215E-7</v>
      </c>
      <c r="AT690" s="11">
        <f t="shared" si="55"/>
        <v>2.3106672411651567E-7</v>
      </c>
      <c r="AV690" s="11">
        <f t="shared" si="46"/>
        <v>3.9999894572800045E-2</v>
      </c>
      <c r="AX690" s="15">
        <f t="shared" ca="1" si="44"/>
        <v>4.1235154562246032</v>
      </c>
      <c r="AZ690" s="14">
        <f t="shared" ca="1" si="47"/>
        <v>5.8409679392095537</v>
      </c>
    </row>
    <row r="691" spans="1:52" x14ac:dyDescent="0.25">
      <c r="A691" s="9" t="str">
        <f t="shared" si="41"/>
        <v>Greenland</v>
      </c>
      <c r="B691" s="13">
        <f t="shared" si="42"/>
        <v>6.6037000000000012E-2</v>
      </c>
      <c r="C691" s="12">
        <f t="shared" si="45"/>
        <v>-1.5059734088922203</v>
      </c>
      <c r="E691" s="15">
        <f t="shared" si="43"/>
        <v>550.5973408892221</v>
      </c>
      <c r="F691" s="11">
        <f t="shared" si="52"/>
        <v>1.0421496260078586E-9</v>
      </c>
      <c r="G691" s="11">
        <f t="shared" si="52"/>
        <v>4.0009381865778637E-9</v>
      </c>
      <c r="H691" s="11">
        <f t="shared" si="52"/>
        <v>1.4429464075421348E-8</v>
      </c>
      <c r="I691" s="11">
        <f t="shared" si="52"/>
        <v>4.8887199080132043E-8</v>
      </c>
      <c r="J691" s="11">
        <f t="shared" si="52"/>
        <v>1.5559538266767927E-7</v>
      </c>
      <c r="K691" s="11">
        <f t="shared" si="52"/>
        <v>4.6521622111379468E-7</v>
      </c>
      <c r="L691" s="11">
        <f t="shared" si="52"/>
        <v>1.3066810365006669E-6</v>
      </c>
      <c r="M691" s="11">
        <f t="shared" si="52"/>
        <v>3.4477909258851823E-6</v>
      </c>
      <c r="N691" s="11">
        <f t="shared" si="52"/>
        <v>8.5461173341380509E-6</v>
      </c>
      <c r="O691" s="11">
        <f t="shared" si="52"/>
        <v>1.9900013677960216E-5</v>
      </c>
      <c r="P691" s="11">
        <f t="shared" si="53"/>
        <v>4.3530583990371887E-5</v>
      </c>
      <c r="Q691" s="11">
        <f t="shared" si="53"/>
        <v>8.9452443230975533E-5</v>
      </c>
      <c r="R691" s="11">
        <f t="shared" si="53"/>
        <v>1.7268177948464748E-4</v>
      </c>
      <c r="S691" s="11">
        <f t="shared" si="53"/>
        <v>3.1315360719114566E-4</v>
      </c>
      <c r="T691" s="11">
        <f t="shared" si="53"/>
        <v>5.3348832151319154E-4</v>
      </c>
      <c r="U691" s="11">
        <f t="shared" si="53"/>
        <v>8.5378596200356776E-4</v>
      </c>
      <c r="V691" s="11">
        <f t="shared" si="53"/>
        <v>1.2835999684113488E-3</v>
      </c>
      <c r="W691" s="11">
        <f t="shared" si="53"/>
        <v>1.8128713288755032E-3</v>
      </c>
      <c r="X691" s="11">
        <f t="shared" si="53"/>
        <v>2.4052535160716264E-3</v>
      </c>
      <c r="Y691" s="11">
        <f t="shared" si="53"/>
        <v>2.9978598846477846E-3</v>
      </c>
      <c r="Z691" s="11">
        <f t="shared" si="54"/>
        <v>3.5100911806599526E-3</v>
      </c>
      <c r="AA691" s="11">
        <f t="shared" si="54"/>
        <v>3.8608422793534459E-3</v>
      </c>
      <c r="AB691" s="11">
        <f t="shared" si="54"/>
        <v>3.9893516301273526E-3</v>
      </c>
      <c r="AC691" s="11">
        <f t="shared" si="54"/>
        <v>3.8723907114469403E-3</v>
      </c>
      <c r="AD691" s="11">
        <f t="shared" si="54"/>
        <v>3.5311211382670353E-3</v>
      </c>
      <c r="AE691" s="11">
        <f t="shared" si="54"/>
        <v>3.0248417487502913E-3</v>
      </c>
      <c r="AF691" s="11">
        <f t="shared" si="54"/>
        <v>2.4341609737977927E-3</v>
      </c>
      <c r="AG691" s="11">
        <f t="shared" si="54"/>
        <v>1.8401470374721108E-3</v>
      </c>
      <c r="AH691" s="11">
        <f t="shared" si="54"/>
        <v>1.3068097116196416E-3</v>
      </c>
      <c r="AI691" s="11">
        <f t="shared" si="54"/>
        <v>8.7182390832841094E-4</v>
      </c>
      <c r="AJ691" s="11">
        <f t="shared" si="55"/>
        <v>5.4638880300861574E-4</v>
      </c>
      <c r="AK691" s="11">
        <f t="shared" si="55"/>
        <v>3.2168543816960004E-4</v>
      </c>
      <c r="AL691" s="11">
        <f t="shared" si="55"/>
        <v>1.7791706596912655E-4</v>
      </c>
      <c r="AM691" s="11">
        <f t="shared" si="55"/>
        <v>9.2440100483447656E-5</v>
      </c>
      <c r="AN691" s="11">
        <f t="shared" si="55"/>
        <v>4.5119035229725095E-5</v>
      </c>
      <c r="AO691" s="11">
        <f t="shared" si="55"/>
        <v>2.0687870800426386E-5</v>
      </c>
      <c r="AP691" s="11">
        <f t="shared" si="55"/>
        <v>8.9110397472192267E-6</v>
      </c>
      <c r="AQ691" s="11">
        <f t="shared" si="55"/>
        <v>3.6057661820255819E-6</v>
      </c>
      <c r="AR691" s="11">
        <f t="shared" si="55"/>
        <v>1.3706397937062462E-6</v>
      </c>
      <c r="AS691" s="11">
        <f t="shared" si="55"/>
        <v>4.89447040320093E-7</v>
      </c>
      <c r="AT691" s="11">
        <f t="shared" si="55"/>
        <v>1.6418923210779194E-7</v>
      </c>
      <c r="AV691" s="11">
        <f t="shared" si="46"/>
        <v>3.999992688522868E-2</v>
      </c>
      <c r="AX691" s="15">
        <f t="shared" ca="1" si="44"/>
        <v>4.9118763466590436E-2</v>
      </c>
      <c r="AZ691" s="14">
        <f t="shared" ca="1" si="47"/>
        <v>7.92444029483865E-2</v>
      </c>
    </row>
    <row r="692" spans="1:52" x14ac:dyDescent="0.25">
      <c r="A692" s="9" t="str">
        <f t="shared" si="41"/>
        <v>Grenada</v>
      </c>
      <c r="B692" s="13">
        <f t="shared" si="42"/>
        <v>0.38865280000000002</v>
      </c>
      <c r="C692" s="12">
        <f t="shared" si="45"/>
        <v>-0.28283202996985529</v>
      </c>
      <c r="E692" s="15">
        <f t="shared" si="43"/>
        <v>428.28320299698555</v>
      </c>
      <c r="F692" s="11">
        <f t="shared" si="52"/>
        <v>4.1481474346954794E-7</v>
      </c>
      <c r="G692" s="11">
        <f t="shared" si="52"/>
        <v>1.1729650194619594E-6</v>
      </c>
      <c r="H692" s="11">
        <f t="shared" si="52"/>
        <v>3.1158212317329867E-6</v>
      </c>
      <c r="I692" s="11">
        <f t="shared" si="52"/>
        <v>7.7752900495750097E-6</v>
      </c>
      <c r="J692" s="11">
        <f t="shared" si="52"/>
        <v>1.8227086743059215E-5</v>
      </c>
      <c r="K692" s="11">
        <f t="shared" si="52"/>
        <v>4.013973645759207E-5</v>
      </c>
      <c r="L692" s="11">
        <f t="shared" si="52"/>
        <v>8.3040196459657276E-5</v>
      </c>
      <c r="M692" s="11">
        <f t="shared" si="52"/>
        <v>1.613833826135928E-4</v>
      </c>
      <c r="N692" s="11">
        <f t="shared" si="52"/>
        <v>2.9463603066805255E-4</v>
      </c>
      <c r="O692" s="11">
        <f t="shared" si="52"/>
        <v>5.053234946909976E-4</v>
      </c>
      <c r="P692" s="11">
        <f t="shared" si="53"/>
        <v>8.1415992537785611E-4</v>
      </c>
      <c r="Q692" s="11">
        <f t="shared" si="53"/>
        <v>1.2322719060696484E-3</v>
      </c>
      <c r="R692" s="11">
        <f t="shared" si="53"/>
        <v>1.7521043499794237E-3</v>
      </c>
      <c r="S692" s="11">
        <f t="shared" si="53"/>
        <v>2.3402916508619637E-3</v>
      </c>
      <c r="T692" s="11">
        <f t="shared" si="53"/>
        <v>2.9365445477346607E-3</v>
      </c>
      <c r="U692" s="11">
        <f t="shared" si="53"/>
        <v>3.4614638364187261E-3</v>
      </c>
      <c r="V692" s="11">
        <f t="shared" si="53"/>
        <v>3.8330068794842341E-3</v>
      </c>
      <c r="W692" s="11">
        <f t="shared" si="53"/>
        <v>3.9872731997726701E-3</v>
      </c>
      <c r="X692" s="11">
        <f t="shared" si="53"/>
        <v>3.896448885597779E-3</v>
      </c>
      <c r="Y692" s="11">
        <f t="shared" si="53"/>
        <v>3.576996935948297E-3</v>
      </c>
      <c r="Z692" s="11">
        <f t="shared" si="54"/>
        <v>3.0847839150825217E-3</v>
      </c>
      <c r="AA692" s="11">
        <f t="shared" si="54"/>
        <v>2.4991223710553313E-3</v>
      </c>
      <c r="AB692" s="11">
        <f t="shared" si="54"/>
        <v>1.9019841412519739E-3</v>
      </c>
      <c r="AC692" s="11">
        <f t="shared" si="54"/>
        <v>1.359824481431298E-3</v>
      </c>
      <c r="AD692" s="11">
        <f t="shared" si="54"/>
        <v>9.1330411572736593E-4</v>
      </c>
      <c r="AE692" s="11">
        <f t="shared" si="54"/>
        <v>5.7624154837863473E-4</v>
      </c>
      <c r="AF692" s="11">
        <f t="shared" si="54"/>
        <v>3.4154687617402767E-4</v>
      </c>
      <c r="AG692" s="11">
        <f t="shared" si="54"/>
        <v>1.9017466561878891E-4</v>
      </c>
      <c r="AH692" s="11">
        <f t="shared" si="54"/>
        <v>9.947446221768431E-5</v>
      </c>
      <c r="AI692" s="11">
        <f t="shared" si="54"/>
        <v>4.8879542618379832E-5</v>
      </c>
      <c r="AJ692" s="11">
        <f t="shared" si="55"/>
        <v>2.2563125643886301E-5</v>
      </c>
      <c r="AK692" s="11">
        <f t="shared" si="55"/>
        <v>9.7842600052823222E-6</v>
      </c>
      <c r="AL692" s="11">
        <f t="shared" si="55"/>
        <v>3.9857798125535937E-6</v>
      </c>
      <c r="AM692" s="11">
        <f t="shared" si="55"/>
        <v>1.5252998101477678E-6</v>
      </c>
      <c r="AN692" s="11">
        <f t="shared" si="55"/>
        <v>5.4834479334460071E-7</v>
      </c>
      <c r="AO692" s="11">
        <f t="shared" si="55"/>
        <v>1.8518628817182554E-7</v>
      </c>
      <c r="AP692" s="11">
        <f t="shared" si="55"/>
        <v>5.8751711764362498E-8</v>
      </c>
      <c r="AQ692" s="11">
        <f t="shared" si="55"/>
        <v>1.7510107690494158E-8</v>
      </c>
      <c r="AR692" s="11">
        <f t="shared" si="55"/>
        <v>4.9024559998239053E-9</v>
      </c>
      <c r="AS692" s="11">
        <f t="shared" si="55"/>
        <v>1.2894223295035637E-9</v>
      </c>
      <c r="AT692" s="11">
        <f t="shared" si="55"/>
        <v>3.185908246084087E-10</v>
      </c>
      <c r="AV692" s="11">
        <f t="shared" si="46"/>
        <v>3.9999801824120461E-2</v>
      </c>
      <c r="AX692" s="15">
        <f t="shared" ca="1" si="44"/>
        <v>0.10898699860138396</v>
      </c>
      <c r="AZ692" s="14">
        <f t="shared" ca="1" si="47"/>
        <v>0.77303466232575968</v>
      </c>
    </row>
    <row r="693" spans="1:52" x14ac:dyDescent="0.25">
      <c r="A693" s="9" t="str">
        <f t="shared" si="41"/>
        <v>Guadeloupe</v>
      </c>
      <c r="B693" s="13">
        <f t="shared" si="42"/>
        <v>0.33482290000000003</v>
      </c>
      <c r="C693" s="12">
        <f t="shared" si="45"/>
        <v>-0.42663417755494448</v>
      </c>
      <c r="E693" s="15">
        <f t="shared" si="43"/>
        <v>442.66341775549444</v>
      </c>
      <c r="F693" s="11">
        <f t="shared" si="52"/>
        <v>2.2176362154852009E-7</v>
      </c>
      <c r="G693" s="11">
        <f t="shared" si="52"/>
        <v>6.5003134915350823E-7</v>
      </c>
      <c r="H693" s="11">
        <f t="shared" si="52"/>
        <v>1.7899252453391226E-6</v>
      </c>
      <c r="I693" s="11">
        <f t="shared" si="52"/>
        <v>4.6301182187936603E-6</v>
      </c>
      <c r="J693" s="11">
        <f t="shared" si="52"/>
        <v>1.1251381773032312E-5</v>
      </c>
      <c r="K693" s="11">
        <f t="shared" si="52"/>
        <v>2.5684802890141379E-5</v>
      </c>
      <c r="L693" s="11">
        <f t="shared" si="52"/>
        <v>5.5081176537597769E-5</v>
      </c>
      <c r="M693" s="11">
        <f t="shared" si="52"/>
        <v>1.1096519333107026E-4</v>
      </c>
      <c r="N693" s="11">
        <f t="shared" si="52"/>
        <v>2.1000369439767993E-4</v>
      </c>
      <c r="O693" s="11">
        <f t="shared" si="52"/>
        <v>3.7335647761882772E-4</v>
      </c>
      <c r="P693" s="11">
        <f t="shared" si="53"/>
        <v>6.2355826667124007E-4</v>
      </c>
      <c r="Q693" s="11">
        <f t="shared" si="53"/>
        <v>9.783336390671955E-4</v>
      </c>
      <c r="R693" s="11">
        <f t="shared" si="53"/>
        <v>1.4419610414970244E-3</v>
      </c>
      <c r="S693" s="11">
        <f t="shared" si="53"/>
        <v>1.9965337778174944E-3</v>
      </c>
      <c r="T693" s="11">
        <f t="shared" si="53"/>
        <v>2.5969069708994398E-3</v>
      </c>
      <c r="U693" s="11">
        <f t="shared" si="53"/>
        <v>3.173165451103415E-3</v>
      </c>
      <c r="V693" s="11">
        <f t="shared" si="53"/>
        <v>3.6423832232241726E-3</v>
      </c>
      <c r="W693" s="11">
        <f t="shared" si="53"/>
        <v>3.9276714481560806E-3</v>
      </c>
      <c r="X693" s="11">
        <f t="shared" si="53"/>
        <v>3.9787006169514638E-3</v>
      </c>
      <c r="Y693" s="11">
        <f t="shared" si="53"/>
        <v>3.7862036144328745E-3</v>
      </c>
      <c r="Z693" s="11">
        <f t="shared" si="54"/>
        <v>3.3847240330498406E-3</v>
      </c>
      <c r="AA693" s="11">
        <f t="shared" si="54"/>
        <v>2.8424913996355958E-3</v>
      </c>
      <c r="AB693" s="11">
        <f t="shared" si="54"/>
        <v>2.2424958523699834E-3</v>
      </c>
      <c r="AC693" s="11">
        <f t="shared" si="54"/>
        <v>1.6619606332510719E-3</v>
      </c>
      <c r="AD693" s="11">
        <f t="shared" si="54"/>
        <v>1.1570880579450755E-3</v>
      </c>
      <c r="AE693" s="11">
        <f t="shared" si="54"/>
        <v>7.5677832540965305E-4</v>
      </c>
      <c r="AF693" s="11">
        <f t="shared" si="54"/>
        <v>4.6497280589448642E-4</v>
      </c>
      <c r="AG693" s="11">
        <f t="shared" si="54"/>
        <v>2.6837559314152196E-4</v>
      </c>
      <c r="AH693" s="11">
        <f t="shared" si="54"/>
        <v>1.455174500022565E-4</v>
      </c>
      <c r="AI693" s="11">
        <f t="shared" si="54"/>
        <v>7.4121419684278233E-5</v>
      </c>
      <c r="AJ693" s="11">
        <f t="shared" si="55"/>
        <v>3.5467369312463258E-5</v>
      </c>
      <c r="AK693" s="11">
        <f t="shared" si="55"/>
        <v>1.5943028417599077E-5</v>
      </c>
      <c r="AL693" s="11">
        <f t="shared" si="55"/>
        <v>6.7323898744269957E-6</v>
      </c>
      <c r="AM693" s="11">
        <f t="shared" si="55"/>
        <v>2.6706949852723872E-6</v>
      </c>
      <c r="AN693" s="11">
        <f t="shared" si="55"/>
        <v>9.9525855335605932E-7</v>
      </c>
      <c r="AO693" s="11">
        <f t="shared" si="55"/>
        <v>3.4842085425672464E-7</v>
      </c>
      <c r="AP693" s="11">
        <f t="shared" si="55"/>
        <v>1.1458531386455112E-7</v>
      </c>
      <c r="AQ693" s="11">
        <f t="shared" si="55"/>
        <v>3.5400579469055448E-8</v>
      </c>
      <c r="AR693" s="11">
        <f t="shared" si="55"/>
        <v>1.0274208580054652E-8</v>
      </c>
      <c r="AS693" s="11">
        <f t="shared" si="55"/>
        <v>2.8011926641328212E-9</v>
      </c>
      <c r="AT693" s="11">
        <f t="shared" si="55"/>
        <v>7.1745419174403618E-10</v>
      </c>
      <c r="AV693" s="11">
        <f t="shared" si="46"/>
        <v>3.9999899125933491E-2</v>
      </c>
      <c r="AX693" s="15">
        <f t="shared" ca="1" si="44"/>
        <v>0.24280544147208932</v>
      </c>
      <c r="AZ693" s="14">
        <f t="shared" ca="1" si="47"/>
        <v>1.5291471556191345</v>
      </c>
    </row>
    <row r="694" spans="1:52" x14ac:dyDescent="0.25">
      <c r="A694" s="9" t="str">
        <f t="shared" si="41"/>
        <v>Guam</v>
      </c>
      <c r="B694" s="13">
        <f t="shared" si="42"/>
        <v>0.12266390000000005</v>
      </c>
      <c r="C694" s="12">
        <f t="shared" si="45"/>
        <v>-1.1617727148712254</v>
      </c>
      <c r="E694" s="15">
        <f t="shared" si="43"/>
        <v>516.17727148712254</v>
      </c>
      <c r="F694" s="11">
        <f t="shared" si="52"/>
        <v>6.5352352033454972E-9</v>
      </c>
      <c r="G694" s="11">
        <f t="shared" si="52"/>
        <v>2.3020877382196769E-8</v>
      </c>
      <c r="H694" s="11">
        <f t="shared" si="52"/>
        <v>7.6179675027803787E-8</v>
      </c>
      <c r="I694" s="11">
        <f t="shared" si="52"/>
        <v>2.3681704332306037E-7</v>
      </c>
      <c r="J694" s="11">
        <f t="shared" si="52"/>
        <v>6.9158153371128428E-7</v>
      </c>
      <c r="K694" s="11">
        <f t="shared" si="52"/>
        <v>1.8972755809158685E-6</v>
      </c>
      <c r="L694" s="11">
        <f t="shared" si="52"/>
        <v>4.8896079726646111E-6</v>
      </c>
      <c r="M694" s="11">
        <f t="shared" si="52"/>
        <v>1.1837888883526223E-5</v>
      </c>
      <c r="N694" s="11">
        <f t="shared" si="52"/>
        <v>2.6923472466300003E-5</v>
      </c>
      <c r="O694" s="11">
        <f t="shared" si="52"/>
        <v>5.7523391123941006E-5</v>
      </c>
      <c r="P694" s="11">
        <f t="shared" si="53"/>
        <v>1.1545546208654658E-4</v>
      </c>
      <c r="Q694" s="11">
        <f t="shared" si="53"/>
        <v>2.1769130445898878E-4</v>
      </c>
      <c r="R694" s="11">
        <f t="shared" si="53"/>
        <v>3.8558867920247114E-4</v>
      </c>
      <c r="S694" s="11">
        <f t="shared" si="53"/>
        <v>6.4159956727697655E-4</v>
      </c>
      <c r="T694" s="11">
        <f t="shared" si="53"/>
        <v>1.002906497541477E-3</v>
      </c>
      <c r="U694" s="11">
        <f t="shared" si="53"/>
        <v>1.4726970690529877E-3</v>
      </c>
      <c r="V694" s="11">
        <f t="shared" si="53"/>
        <v>2.0315288532623725E-3</v>
      </c>
      <c r="W694" s="11">
        <f t="shared" si="53"/>
        <v>2.6326259759617619E-3</v>
      </c>
      <c r="X694" s="11">
        <f t="shared" si="53"/>
        <v>3.2048811170333445E-3</v>
      </c>
      <c r="Y694" s="11">
        <f t="shared" si="53"/>
        <v>3.6651460168551633E-3</v>
      </c>
      <c r="Z694" s="11">
        <f t="shared" si="54"/>
        <v>3.9375604410858056E-3</v>
      </c>
      <c r="AA694" s="11">
        <f t="shared" si="54"/>
        <v>3.9739260395376362E-3</v>
      </c>
      <c r="AB694" s="11">
        <f t="shared" si="54"/>
        <v>3.7676358587559727E-3</v>
      </c>
      <c r="AC694" s="11">
        <f t="shared" si="54"/>
        <v>3.3556345572016946E-3</v>
      </c>
      <c r="AD694" s="11">
        <f t="shared" si="54"/>
        <v>2.8076113515654567E-3</v>
      </c>
      <c r="AE694" s="11">
        <f t="shared" si="54"/>
        <v>2.2067641294722328E-3</v>
      </c>
      <c r="AF694" s="11">
        <f t="shared" si="54"/>
        <v>1.6294139763417508E-3</v>
      </c>
      <c r="AG694" s="11">
        <f t="shared" si="54"/>
        <v>1.1302214705703987E-3</v>
      </c>
      <c r="AH694" s="11">
        <f t="shared" si="54"/>
        <v>7.3646525788497233E-4</v>
      </c>
      <c r="AI694" s="11">
        <f t="shared" si="54"/>
        <v>4.5081418213310608E-4</v>
      </c>
      <c r="AJ694" s="11">
        <f t="shared" si="55"/>
        <v>2.5923848260833986E-4</v>
      </c>
      <c r="AK694" s="11">
        <f t="shared" si="55"/>
        <v>1.400418909648361E-4</v>
      </c>
      <c r="AL694" s="11">
        <f t="shared" si="55"/>
        <v>7.1067830330549247E-5</v>
      </c>
      <c r="AM694" s="11">
        <f t="shared" si="55"/>
        <v>3.388010457690472E-5</v>
      </c>
      <c r="AN694" s="11">
        <f t="shared" si="55"/>
        <v>1.5173054662944439E-5</v>
      </c>
      <c r="AO694" s="11">
        <f t="shared" si="55"/>
        <v>6.3834858134653735E-6</v>
      </c>
      <c r="AP694" s="11">
        <f t="shared" si="55"/>
        <v>2.522896112464683E-6</v>
      </c>
      <c r="AQ694" s="11">
        <f t="shared" si="55"/>
        <v>9.3669334018302989E-7</v>
      </c>
      <c r="AR694" s="11">
        <f t="shared" si="55"/>
        <v>3.2670222497464354E-7</v>
      </c>
      <c r="AS694" s="11">
        <f t="shared" si="55"/>
        <v>1.0704425078983681E-7</v>
      </c>
      <c r="AT694" s="11">
        <f t="shared" si="55"/>
        <v>3.2948162282227398E-8</v>
      </c>
      <c r="AV694" s="11">
        <f t="shared" si="46"/>
        <v>3.9999984710720839E-2</v>
      </c>
      <c r="AX694" s="15">
        <f t="shared" ca="1" si="44"/>
        <v>0.12701108525058141</v>
      </c>
      <c r="AZ694" s="14">
        <f t="shared" ca="1" si="47"/>
        <v>0.34750274949560306</v>
      </c>
    </row>
    <row r="695" spans="1:52" x14ac:dyDescent="0.25">
      <c r="A695" s="9" t="str">
        <f t="shared" si="41"/>
        <v>Guatemala</v>
      </c>
      <c r="B695" s="13">
        <f t="shared" si="42"/>
        <v>0.49261509999999997</v>
      </c>
      <c r="C695" s="12">
        <f t="shared" si="45"/>
        <v>-1.8512256460580103E-2</v>
      </c>
      <c r="E695" s="15">
        <f t="shared" si="43"/>
        <v>401.85122564605803</v>
      </c>
      <c r="F695" s="11">
        <f t="shared" si="52"/>
        <v>1.242569559732265E-6</v>
      </c>
      <c r="G695" s="11">
        <f t="shared" si="52"/>
        <v>3.2889209268710292E-6</v>
      </c>
      <c r="H695" s="11">
        <f t="shared" si="52"/>
        <v>8.1779179537874877E-6</v>
      </c>
      <c r="I695" s="11">
        <f t="shared" si="52"/>
        <v>1.9102431936297843E-5</v>
      </c>
      <c r="J695" s="11">
        <f t="shared" si="52"/>
        <v>4.1917094103927245E-5</v>
      </c>
      <c r="K695" s="11">
        <f t="shared" si="52"/>
        <v>8.6407267053220291E-5</v>
      </c>
      <c r="L695" s="11">
        <f t="shared" si="52"/>
        <v>1.6732697726003858E-4</v>
      </c>
      <c r="M695" s="11">
        <f t="shared" si="52"/>
        <v>3.0439552046065689E-4</v>
      </c>
      <c r="N695" s="11">
        <f t="shared" si="52"/>
        <v>5.2019616146677257E-4</v>
      </c>
      <c r="O695" s="11">
        <f t="shared" si="52"/>
        <v>8.3512719128754794E-4</v>
      </c>
      <c r="P695" s="11">
        <f t="shared" si="53"/>
        <v>1.2594899321871176E-3</v>
      </c>
      <c r="Q695" s="11">
        <f t="shared" si="53"/>
        <v>1.7844047520813029E-3</v>
      </c>
      <c r="R695" s="11">
        <f t="shared" si="53"/>
        <v>2.3749180972158302E-3</v>
      </c>
      <c r="S695" s="11">
        <f t="shared" si="53"/>
        <v>2.9693438890271307E-3</v>
      </c>
      <c r="T695" s="11">
        <f t="shared" si="53"/>
        <v>3.4876183419223E-3</v>
      </c>
      <c r="U695" s="11">
        <f t="shared" si="53"/>
        <v>3.8481678189841283E-3</v>
      </c>
      <c r="V695" s="11">
        <f t="shared" si="53"/>
        <v>3.9887392677218471E-3</v>
      </c>
      <c r="W695" s="11">
        <f t="shared" si="53"/>
        <v>3.8839523112039307E-3</v>
      </c>
      <c r="X695" s="11">
        <f t="shared" si="53"/>
        <v>3.5527833416856077E-3</v>
      </c>
      <c r="Y695" s="11">
        <f t="shared" si="53"/>
        <v>3.052953248433082E-3</v>
      </c>
      <c r="Z695" s="11">
        <f t="shared" si="54"/>
        <v>2.4644963458072969E-3</v>
      </c>
      <c r="AA695" s="11">
        <f t="shared" si="54"/>
        <v>1.8689289794840411E-3</v>
      </c>
      <c r="AB695" s="11">
        <f t="shared" si="54"/>
        <v>1.3314167390999665E-3</v>
      </c>
      <c r="AC695" s="11">
        <f t="shared" si="54"/>
        <v>8.9102896535459724E-4</v>
      </c>
      <c r="AD695" s="11">
        <f t="shared" si="54"/>
        <v>5.601782293967846E-4</v>
      </c>
      <c r="AE695" s="11">
        <f t="shared" si="54"/>
        <v>3.3083940090371857E-4</v>
      </c>
      <c r="AF695" s="11">
        <f t="shared" si="54"/>
        <v>1.835544085863001E-4</v>
      </c>
      <c r="AG695" s="11">
        <f t="shared" si="54"/>
        <v>9.566850971489935E-5</v>
      </c>
      <c r="AH695" s="11">
        <f t="shared" si="54"/>
        <v>4.6841391993259427E-5</v>
      </c>
      <c r="AI695" s="11">
        <f t="shared" si="54"/>
        <v>2.1545033381438704E-5</v>
      </c>
      <c r="AJ695" s="11">
        <f t="shared" si="55"/>
        <v>9.3093882904865694E-6</v>
      </c>
      <c r="AK695" s="11">
        <f t="shared" si="55"/>
        <v>3.7787809162247508E-6</v>
      </c>
      <c r="AL695" s="11">
        <f t="shared" si="55"/>
        <v>1.4409167065217705E-6</v>
      </c>
      <c r="AM695" s="11">
        <f t="shared" si="55"/>
        <v>5.1615796682635043E-7</v>
      </c>
      <c r="AN695" s="11">
        <f t="shared" si="55"/>
        <v>1.7369326869256758E-7</v>
      </c>
      <c r="AO695" s="11">
        <f t="shared" si="55"/>
        <v>5.4908545059725652E-8</v>
      </c>
      <c r="AP695" s="11">
        <f t="shared" si="55"/>
        <v>1.6306226817975522E-8</v>
      </c>
      <c r="AQ695" s="11">
        <f t="shared" si="55"/>
        <v>4.5490804441546164E-9</v>
      </c>
      <c r="AR695" s="11">
        <f t="shared" si="55"/>
        <v>1.1922033818750479E-9</v>
      </c>
      <c r="AS695" s="11">
        <f t="shared" si="55"/>
        <v>2.9351728187575314E-10</v>
      </c>
      <c r="AT695" s="11">
        <f t="shared" si="55"/>
        <v>6.7884965149709538E-11</v>
      </c>
      <c r="AV695" s="11">
        <f t="shared" si="46"/>
        <v>3.999934731080014E-2</v>
      </c>
      <c r="AX695" s="15">
        <f t="shared" ca="1" si="44"/>
        <v>22.23665068391546</v>
      </c>
      <c r="AZ695" s="14">
        <f t="shared" ca="1" si="47"/>
        <v>189.5496287731111</v>
      </c>
    </row>
    <row r="696" spans="1:52" x14ac:dyDescent="0.25">
      <c r="A696" s="9" t="str">
        <f t="shared" si="41"/>
        <v>Guinea</v>
      </c>
      <c r="B696" s="13">
        <f t="shared" si="42"/>
        <v>0.90193389000000002</v>
      </c>
      <c r="C696" s="12">
        <f t="shared" si="45"/>
        <v>1.2926497634259633</v>
      </c>
      <c r="E696" s="15">
        <f t="shared" si="43"/>
        <v>270.73502365740364</v>
      </c>
      <c r="F696" s="11">
        <f t="shared" si="52"/>
        <v>1.0215887372372287E-4</v>
      </c>
      <c r="G696" s="11">
        <f t="shared" si="52"/>
        <v>1.9482792754946379E-4</v>
      </c>
      <c r="H696" s="11">
        <f t="shared" si="52"/>
        <v>3.4904620476625516E-4</v>
      </c>
      <c r="I696" s="11">
        <f t="shared" si="52"/>
        <v>5.8745042792793809E-4</v>
      </c>
      <c r="J696" s="11">
        <f t="shared" si="52"/>
        <v>9.2878699059674322E-4</v>
      </c>
      <c r="K696" s="11">
        <f t="shared" si="52"/>
        <v>1.3794870177148387E-3</v>
      </c>
      <c r="L696" s="11">
        <f t="shared" si="52"/>
        <v>1.9247561086574055E-3</v>
      </c>
      <c r="M696" s="11">
        <f t="shared" si="52"/>
        <v>2.5228439633210877E-3</v>
      </c>
      <c r="N696" s="11">
        <f t="shared" si="52"/>
        <v>3.1064306968614326E-3</v>
      </c>
      <c r="O696" s="11">
        <f t="shared" si="52"/>
        <v>3.5932674448866378E-3</v>
      </c>
      <c r="P696" s="11">
        <f t="shared" si="53"/>
        <v>3.9045771746308239E-3</v>
      </c>
      <c r="Q696" s="11">
        <f t="shared" si="53"/>
        <v>3.985796068855684E-3</v>
      </c>
      <c r="R696" s="11">
        <f t="shared" si="53"/>
        <v>3.8221940553369357E-3</v>
      </c>
      <c r="S696" s="11">
        <f t="shared" si="53"/>
        <v>3.4432375495780775E-3</v>
      </c>
      <c r="T696" s="11">
        <f t="shared" si="53"/>
        <v>2.913921405487485E-3</v>
      </c>
      <c r="U696" s="11">
        <f t="shared" si="53"/>
        <v>2.316569193333303E-3</v>
      </c>
      <c r="V696" s="11">
        <f t="shared" si="53"/>
        <v>1.7300924637690378E-3</v>
      </c>
      <c r="W696" s="11">
        <f t="shared" si="53"/>
        <v>1.2138078643214494E-3</v>
      </c>
      <c r="X696" s="11">
        <f t="shared" si="53"/>
        <v>7.9999481917517675E-4</v>
      </c>
      <c r="Y696" s="11">
        <f t="shared" si="53"/>
        <v>4.9531444868888754E-4</v>
      </c>
      <c r="Z696" s="11">
        <f t="shared" si="54"/>
        <v>2.8809214298991016E-4</v>
      </c>
      <c r="AA696" s="11">
        <f t="shared" si="54"/>
        <v>1.5741221362198027E-4</v>
      </c>
      <c r="AB696" s="11">
        <f t="shared" si="54"/>
        <v>8.079826464979891E-5</v>
      </c>
      <c r="AC696" s="11">
        <f t="shared" si="54"/>
        <v>3.8960294872179957E-5</v>
      </c>
      <c r="AD696" s="11">
        <f t="shared" si="54"/>
        <v>1.7648143725294312E-5</v>
      </c>
      <c r="AE696" s="11">
        <f t="shared" si="54"/>
        <v>7.5098700769556515E-6</v>
      </c>
      <c r="AF696" s="11">
        <f t="shared" si="54"/>
        <v>3.0020810297348512E-6</v>
      </c>
      <c r="AG696" s="11">
        <f t="shared" si="54"/>
        <v>1.1273765359410046E-6</v>
      </c>
      <c r="AH696" s="11">
        <f t="shared" si="54"/>
        <v>3.9771518042693582E-7</v>
      </c>
      <c r="AI696" s="11">
        <f t="shared" si="54"/>
        <v>1.3180501628592588E-7</v>
      </c>
      <c r="AJ696" s="11">
        <f t="shared" si="55"/>
        <v>4.1034420558643015E-8</v>
      </c>
      <c r="AK696" s="11">
        <f t="shared" si="55"/>
        <v>1.2001105847059172E-8</v>
      </c>
      <c r="AL696" s="11">
        <f t="shared" si="55"/>
        <v>3.2972419906048151E-9</v>
      </c>
      <c r="AM696" s="11">
        <f t="shared" si="55"/>
        <v>8.5101452512766502E-10</v>
      </c>
      <c r="AN696" s="11">
        <f t="shared" si="55"/>
        <v>2.0633823831871839E-10</v>
      </c>
      <c r="AO696" s="11">
        <f t="shared" si="55"/>
        <v>4.6997965569592861E-11</v>
      </c>
      <c r="AP696" s="11">
        <f t="shared" si="55"/>
        <v>1.0056225285838751E-11</v>
      </c>
      <c r="AQ696" s="11">
        <f t="shared" si="55"/>
        <v>2.0213779519998263E-12</v>
      </c>
      <c r="AR696" s="11">
        <f t="shared" si="55"/>
        <v>3.8169515689949249E-13</v>
      </c>
      <c r="AS696" s="11">
        <f t="shared" si="55"/>
        <v>6.7708371667103777E-14</v>
      </c>
      <c r="AT696" s="11">
        <f t="shared" si="55"/>
        <v>1.1283002499898225E-14</v>
      </c>
      <c r="AV696" s="11">
        <f t="shared" si="46"/>
        <v>3.9909698056538316E-2</v>
      </c>
      <c r="AX696" s="15">
        <f t="shared" ca="1" si="44"/>
        <v>24.102882708412221</v>
      </c>
      <c r="AZ696" s="14">
        <f t="shared" ca="1" si="47"/>
        <v>299.23190074752364</v>
      </c>
    </row>
    <row r="697" spans="1:52" x14ac:dyDescent="0.25">
      <c r="A697" s="9" t="str">
        <f t="shared" si="41"/>
        <v>Guinea-Bissau</v>
      </c>
      <c r="B697" s="13">
        <f t="shared" si="42"/>
        <v>0.92117974999999996</v>
      </c>
      <c r="C697" s="12">
        <f t="shared" si="45"/>
        <v>1.4130517793891801</v>
      </c>
      <c r="E697" s="15">
        <f t="shared" si="43"/>
        <v>258.69482206108199</v>
      </c>
      <c r="F697" s="11">
        <f t="shared" si="52"/>
        <v>1.4050615430692801E-4</v>
      </c>
      <c r="G697" s="11">
        <f t="shared" si="52"/>
        <v>2.6001474627862791E-4</v>
      </c>
      <c r="H697" s="11">
        <f t="shared" si="52"/>
        <v>4.5201953639733324E-4</v>
      </c>
      <c r="I697" s="11">
        <f t="shared" si="52"/>
        <v>7.3819827672798755E-4</v>
      </c>
      <c r="J697" s="11">
        <f t="shared" si="52"/>
        <v>1.1325188607717329E-3</v>
      </c>
      <c r="K697" s="11">
        <f t="shared" si="52"/>
        <v>1.6322040632676365E-3</v>
      </c>
      <c r="L697" s="11">
        <f t="shared" si="52"/>
        <v>2.2098360840037234E-3</v>
      </c>
      <c r="M697" s="11">
        <f t="shared" si="52"/>
        <v>2.8106208381834053E-3</v>
      </c>
      <c r="N697" s="11">
        <f t="shared" si="52"/>
        <v>3.3581574747346462E-3</v>
      </c>
      <c r="O697" s="11">
        <f t="shared" si="52"/>
        <v>3.7692630620798969E-3</v>
      </c>
      <c r="P697" s="11">
        <f t="shared" si="53"/>
        <v>3.9743712649482916E-3</v>
      </c>
      <c r="Q697" s="11">
        <f t="shared" si="53"/>
        <v>3.9367425539987332E-3</v>
      </c>
      <c r="R697" s="11">
        <f t="shared" si="53"/>
        <v>3.6632131553087084E-3</v>
      </c>
      <c r="S697" s="11">
        <f t="shared" si="53"/>
        <v>3.2021668738221516E-3</v>
      </c>
      <c r="T697" s="11">
        <f t="shared" si="53"/>
        <v>2.6295554036733552E-3</v>
      </c>
      <c r="U697" s="11">
        <f t="shared" si="53"/>
        <v>2.0285106199450908E-3</v>
      </c>
      <c r="V697" s="11">
        <f t="shared" si="53"/>
        <v>1.4700389457863586E-3</v>
      </c>
      <c r="W697" s="11">
        <f t="shared" si="53"/>
        <v>1.0007762504511723E-3</v>
      </c>
      <c r="X697" s="11">
        <f t="shared" si="53"/>
        <v>6.4003206935111699E-4</v>
      </c>
      <c r="Y697" s="11">
        <f t="shared" si="53"/>
        <v>3.8452366657508214E-4</v>
      </c>
      <c r="Z697" s="11">
        <f t="shared" si="54"/>
        <v>2.170206247087691E-4</v>
      </c>
      <c r="AA697" s="11">
        <f t="shared" si="54"/>
        <v>1.1506295909157765E-4</v>
      </c>
      <c r="AB697" s="11">
        <f t="shared" si="54"/>
        <v>5.730950573241637E-5</v>
      </c>
      <c r="AC697" s="11">
        <f t="shared" si="54"/>
        <v>2.6814788880653786E-5</v>
      </c>
      <c r="AD697" s="11">
        <f t="shared" si="54"/>
        <v>1.178633269943183E-5</v>
      </c>
      <c r="AE697" s="11">
        <f t="shared" si="54"/>
        <v>4.8667563576398958E-6</v>
      </c>
      <c r="AF697" s="11">
        <f t="shared" si="54"/>
        <v>1.887804898417671E-6</v>
      </c>
      <c r="AG697" s="11">
        <f t="shared" si="54"/>
        <v>6.8790934194077526E-7</v>
      </c>
      <c r="AH697" s="11">
        <f t="shared" si="54"/>
        <v>2.3548426924602516E-7</v>
      </c>
      <c r="AI697" s="11">
        <f t="shared" si="54"/>
        <v>7.5726727474158062E-8</v>
      </c>
      <c r="AJ697" s="11">
        <f t="shared" si="55"/>
        <v>2.287668396192776E-8</v>
      </c>
      <c r="AK697" s="11">
        <f t="shared" si="55"/>
        <v>6.4922248203882386E-9</v>
      </c>
      <c r="AL697" s="11">
        <f t="shared" si="55"/>
        <v>1.730814893963066E-9</v>
      </c>
      <c r="AM697" s="11">
        <f t="shared" si="55"/>
        <v>4.3347523593338647E-10</v>
      </c>
      <c r="AN697" s="11">
        <f t="shared" si="55"/>
        <v>1.0198459004360995E-10</v>
      </c>
      <c r="AO697" s="11">
        <f t="shared" si="55"/>
        <v>2.2540389278359865E-11</v>
      </c>
      <c r="AP697" s="11">
        <f t="shared" si="55"/>
        <v>4.6799893494687576E-12</v>
      </c>
      <c r="AQ697" s="11">
        <f t="shared" si="55"/>
        <v>9.1281950652480436E-13</v>
      </c>
      <c r="AR697" s="11">
        <f t="shared" si="55"/>
        <v>1.6725594157007058E-13</v>
      </c>
      <c r="AS697" s="11">
        <f t="shared" si="55"/>
        <v>2.8789544372736957E-14</v>
      </c>
      <c r="AT697" s="11">
        <f t="shared" si="55"/>
        <v>4.6552673119090743E-15</v>
      </c>
      <c r="AV697" s="11">
        <f t="shared" si="46"/>
        <v>3.9869049456836947E-2</v>
      </c>
      <c r="AX697" s="15">
        <f t="shared" ca="1" si="44"/>
        <v>3.7871065193385647</v>
      </c>
      <c r="AZ697" s="14">
        <f t="shared" ca="1" si="47"/>
        <v>47.134031087350458</v>
      </c>
    </row>
    <row r="698" spans="1:52" x14ac:dyDescent="0.25">
      <c r="A698" s="9" t="str">
        <f t="shared" si="41"/>
        <v>Guyana</v>
      </c>
      <c r="B698" s="13">
        <f t="shared" si="42"/>
        <v>0.45208870000000001</v>
      </c>
      <c r="C698" s="12">
        <f t="shared" si="45"/>
        <v>-0.12038597617106345</v>
      </c>
      <c r="E698" s="15">
        <f t="shared" si="43"/>
        <v>412.03859761710635</v>
      </c>
      <c r="F698" s="11">
        <f t="shared" ref="F698:O707" si="56">_xlfn.NORM.DIST(F$607,$E698,$B$37+$B$38*$E698,FALSE)</f>
        <v>8.2087169756817454E-7</v>
      </c>
      <c r="G698" s="11">
        <f t="shared" si="56"/>
        <v>2.2287882151559615E-6</v>
      </c>
      <c r="H698" s="11">
        <f t="shared" si="56"/>
        <v>5.6848488000040727E-6</v>
      </c>
      <c r="I698" s="11">
        <f t="shared" si="56"/>
        <v>1.3621521764046464E-5</v>
      </c>
      <c r="J698" s="11">
        <f t="shared" si="56"/>
        <v>3.0661184884276871E-5</v>
      </c>
      <c r="K698" s="11">
        <f t="shared" si="56"/>
        <v>6.4834898317463069E-5</v>
      </c>
      <c r="L698" s="11">
        <f t="shared" si="56"/>
        <v>1.2879094478242793E-4</v>
      </c>
      <c r="M698" s="11">
        <f t="shared" si="56"/>
        <v>2.4033577324347283E-4</v>
      </c>
      <c r="N698" s="11">
        <f t="shared" si="56"/>
        <v>4.2131614697531547E-4</v>
      </c>
      <c r="O698" s="11">
        <f t="shared" si="56"/>
        <v>6.9383209198050472E-4</v>
      </c>
      <c r="P698" s="11">
        <f t="shared" ref="P698:Y707" si="57">_xlfn.NORM.DIST(P$607,$E698,$B$37+$B$38*$E698,FALSE)</f>
        <v>1.073389290894964E-3</v>
      </c>
      <c r="Q698" s="11">
        <f t="shared" si="57"/>
        <v>1.5599717278844312E-3</v>
      </c>
      <c r="R698" s="11">
        <f t="shared" si="57"/>
        <v>2.1297704245030191E-3</v>
      </c>
      <c r="S698" s="11">
        <f t="shared" si="57"/>
        <v>2.7315267064925643E-3</v>
      </c>
      <c r="T698" s="11">
        <f t="shared" si="57"/>
        <v>3.2910517023890225E-3</v>
      </c>
      <c r="U698" s="11">
        <f t="shared" si="57"/>
        <v>3.7249509133378605E-3</v>
      </c>
      <c r="V698" s="11">
        <f t="shared" si="57"/>
        <v>3.9606183741349764E-3</v>
      </c>
      <c r="W698" s="11">
        <f t="shared" si="57"/>
        <v>3.9560524111850919E-3</v>
      </c>
      <c r="X698" s="11">
        <f t="shared" si="57"/>
        <v>3.7120829319122568E-3</v>
      </c>
      <c r="Y698" s="11">
        <f t="shared" si="57"/>
        <v>3.2721250960158249E-3</v>
      </c>
      <c r="Z698" s="11">
        <f t="shared" ref="Z698:AI707" si="58">_xlfn.NORM.DIST(Z$607,$E698,$B$37+$B$38*$E698,FALSE)</f>
        <v>2.7095596863554111E-3</v>
      </c>
      <c r="AA698" s="11">
        <f t="shared" si="58"/>
        <v>2.107774472285627E-3</v>
      </c>
      <c r="AB698" s="11">
        <f t="shared" si="58"/>
        <v>1.5403029724250783E-3</v>
      </c>
      <c r="AC698" s="11">
        <f t="shared" si="58"/>
        <v>1.0574132827617648E-3</v>
      </c>
      <c r="AD698" s="11">
        <f t="shared" si="58"/>
        <v>6.8193026336469406E-4</v>
      </c>
      <c r="AE698" s="11">
        <f t="shared" si="58"/>
        <v>4.1313478412264632E-4</v>
      </c>
      <c r="AF698" s="11">
        <f t="shared" si="58"/>
        <v>2.3512572887655463E-4</v>
      </c>
      <c r="AG698" s="11">
        <f t="shared" si="58"/>
        <v>1.2570864418547147E-4</v>
      </c>
      <c r="AH698" s="11">
        <f t="shared" si="58"/>
        <v>6.3137404527408657E-5</v>
      </c>
      <c r="AI698" s="11">
        <f t="shared" si="58"/>
        <v>2.9789615800041539E-5</v>
      </c>
      <c r="AJ698" s="11">
        <f t="shared" ref="AJ698:AT707" si="59">_xlfn.NORM.DIST(AJ$607,$E698,$B$37+$B$38*$E698,FALSE)</f>
        <v>1.3203822404092764E-5</v>
      </c>
      <c r="AK698" s="11">
        <f t="shared" si="59"/>
        <v>5.4978266400204992E-6</v>
      </c>
      <c r="AL698" s="11">
        <f t="shared" si="59"/>
        <v>2.1504978034476893E-6</v>
      </c>
      <c r="AM698" s="11">
        <f t="shared" si="59"/>
        <v>7.902118901293268E-7</v>
      </c>
      <c r="AN698" s="11">
        <f t="shared" si="59"/>
        <v>2.7277509256701441E-7</v>
      </c>
      <c r="AO698" s="11">
        <f t="shared" si="59"/>
        <v>8.8455014578826415E-8</v>
      </c>
      <c r="AP698" s="11">
        <f t="shared" si="59"/>
        <v>2.6946154768729061E-8</v>
      </c>
      <c r="AQ698" s="11">
        <f t="shared" si="59"/>
        <v>7.7113024326737243E-9</v>
      </c>
      <c r="AR698" s="11">
        <f t="shared" si="59"/>
        <v>2.0730762082214503E-9</v>
      </c>
      <c r="AS698" s="11">
        <f t="shared" si="59"/>
        <v>5.2355148235884603E-10</v>
      </c>
      <c r="AT698" s="11">
        <f t="shared" si="59"/>
        <v>1.2421101611359252E-10</v>
      </c>
      <c r="AV698" s="11">
        <f t="shared" si="46"/>
        <v>3.9999584471255685E-2</v>
      </c>
      <c r="AX698" s="15">
        <f t="shared" ca="1" si="44"/>
        <v>0.86198172248531257</v>
      </c>
      <c r="AZ698" s="14">
        <f t="shared" ca="1" si="47"/>
        <v>6.8806902402926475</v>
      </c>
    </row>
    <row r="699" spans="1:52" x14ac:dyDescent="0.25">
      <c r="A699" s="9" t="str">
        <f t="shared" si="41"/>
        <v>Haiti</v>
      </c>
      <c r="B699" s="13">
        <f t="shared" si="42"/>
        <v>0.65162940000000003</v>
      </c>
      <c r="C699" s="12">
        <f t="shared" si="45"/>
        <v>0.38972325303279676</v>
      </c>
      <c r="E699" s="15">
        <f t="shared" si="43"/>
        <v>361.02767469672034</v>
      </c>
      <c r="F699" s="11">
        <f t="shared" si="56"/>
        <v>5.896463379178594E-6</v>
      </c>
      <c r="G699" s="11">
        <f t="shared" si="56"/>
        <v>1.40929113617618E-5</v>
      </c>
      <c r="H699" s="11">
        <f t="shared" si="56"/>
        <v>3.1642182428749237E-5</v>
      </c>
      <c r="I699" s="11">
        <f t="shared" si="56"/>
        <v>6.6740389150571117E-5</v>
      </c>
      <c r="J699" s="11">
        <f t="shared" si="56"/>
        <v>1.3224145959117283E-4</v>
      </c>
      <c r="K699" s="11">
        <f t="shared" si="56"/>
        <v>2.4615186371461362E-4</v>
      </c>
      <c r="L699" s="11">
        <f t="shared" si="56"/>
        <v>4.3042274962076641E-4</v>
      </c>
      <c r="M699" s="11">
        <f t="shared" si="56"/>
        <v>7.0703986547549955E-4</v>
      </c>
      <c r="N699" s="11">
        <f t="shared" si="56"/>
        <v>1.0910613726873915E-3</v>
      </c>
      <c r="O699" s="11">
        <f t="shared" si="56"/>
        <v>1.5816524352510913E-3</v>
      </c>
      <c r="P699" s="11">
        <f t="shared" si="57"/>
        <v>2.1539197728069515E-3</v>
      </c>
      <c r="Q699" s="11">
        <f t="shared" si="57"/>
        <v>2.7555264660487446E-3</v>
      </c>
      <c r="R699" s="11">
        <f t="shared" si="57"/>
        <v>3.3115875800742108E-3</v>
      </c>
      <c r="S699" s="11">
        <f t="shared" si="57"/>
        <v>3.738733406061236E-3</v>
      </c>
      <c r="T699" s="11">
        <f t="shared" si="57"/>
        <v>3.9652387963090407E-3</v>
      </c>
      <c r="U699" s="11">
        <f t="shared" si="57"/>
        <v>3.9506703211422065E-3</v>
      </c>
      <c r="V699" s="11">
        <f t="shared" si="57"/>
        <v>3.6976757730093159E-3</v>
      </c>
      <c r="W699" s="11">
        <f t="shared" si="57"/>
        <v>3.2511983113010516E-3</v>
      </c>
      <c r="X699" s="11">
        <f t="shared" si="57"/>
        <v>2.6854352693065058E-3</v>
      </c>
      <c r="Y699" s="11">
        <f t="shared" si="57"/>
        <v>2.0837351178162014E-3</v>
      </c>
      <c r="Z699" s="11">
        <f t="shared" si="58"/>
        <v>1.5188921186268301E-3</v>
      </c>
      <c r="AA699" s="11">
        <f t="shared" si="58"/>
        <v>1.0400828636035453E-3</v>
      </c>
      <c r="AB699" s="11">
        <f t="shared" si="58"/>
        <v>6.6906074268361228E-4</v>
      </c>
      <c r="AC699" s="11">
        <f t="shared" si="58"/>
        <v>4.0431490371881736E-4</v>
      </c>
      <c r="AD699" s="11">
        <f t="shared" si="58"/>
        <v>2.2952529142782985E-4</v>
      </c>
      <c r="AE699" s="11">
        <f t="shared" si="58"/>
        <v>1.2240465647738379E-4</v>
      </c>
      <c r="AF699" s="11">
        <f t="shared" si="58"/>
        <v>6.1322792895796824E-5</v>
      </c>
      <c r="AG699" s="11">
        <f t="shared" si="58"/>
        <v>2.8860410756000395E-5</v>
      </c>
      <c r="AH699" s="11">
        <f t="shared" si="58"/>
        <v>1.2759677109468574E-5</v>
      </c>
      <c r="AI699" s="11">
        <f t="shared" si="58"/>
        <v>5.2994824213360158E-6</v>
      </c>
      <c r="AJ699" s="11">
        <f t="shared" si="59"/>
        <v>2.0676823579520743E-6</v>
      </c>
      <c r="AK699" s="11">
        <f t="shared" si="59"/>
        <v>7.5786313746314172E-7</v>
      </c>
      <c r="AL699" s="11">
        <f t="shared" si="59"/>
        <v>2.6094822047210553E-7</v>
      </c>
      <c r="AM699" s="11">
        <f t="shared" si="59"/>
        <v>8.4406227581208397E-8</v>
      </c>
      <c r="AN699" s="11">
        <f t="shared" si="59"/>
        <v>2.5647866021908288E-8</v>
      </c>
      <c r="AO699" s="11">
        <f t="shared" si="59"/>
        <v>7.3212388749940876E-9</v>
      </c>
      <c r="AP699" s="11">
        <f t="shared" si="59"/>
        <v>1.9632450572094203E-9</v>
      </c>
      <c r="AQ699" s="11">
        <f t="shared" si="59"/>
        <v>4.945623407345619E-10</v>
      </c>
      <c r="AR699" s="11">
        <f t="shared" si="59"/>
        <v>1.1703726613744252E-10</v>
      </c>
      <c r="AS699" s="11">
        <f t="shared" si="59"/>
        <v>2.6018597865140447E-11</v>
      </c>
      <c r="AT699" s="11">
        <f t="shared" si="59"/>
        <v>5.4337568913084343E-12</v>
      </c>
      <c r="AV699" s="11">
        <f t="shared" si="46"/>
        <v>3.9996391921602273E-2</v>
      </c>
      <c r="AX699" s="15">
        <f t="shared" ca="1" si="44"/>
        <v>15.502015990071925</v>
      </c>
      <c r="AZ699" s="14">
        <f t="shared" ca="1" si="47"/>
        <v>161.84038745936417</v>
      </c>
    </row>
    <row r="700" spans="1:52" x14ac:dyDescent="0.25">
      <c r="A700" s="9" t="str">
        <f t="shared" si="41"/>
        <v>Honduras</v>
      </c>
      <c r="B700" s="13">
        <f t="shared" si="42"/>
        <v>0.2928963</v>
      </c>
      <c r="C700" s="12">
        <f t="shared" si="45"/>
        <v>-0.54494317591262809</v>
      </c>
      <c r="E700" s="15">
        <f t="shared" si="43"/>
        <v>454.49431759126281</v>
      </c>
      <c r="F700" s="11">
        <f t="shared" si="56"/>
        <v>1.3043863439102312E-7</v>
      </c>
      <c r="G700" s="11">
        <f t="shared" si="56"/>
        <v>3.9381792200535017E-7</v>
      </c>
      <c r="H700" s="11">
        <f t="shared" si="56"/>
        <v>1.1169694733694116E-6</v>
      </c>
      <c r="I700" s="11">
        <f t="shared" si="56"/>
        <v>2.9760740068910962E-6</v>
      </c>
      <c r="J700" s="11">
        <f t="shared" si="56"/>
        <v>7.4490818154429433E-6</v>
      </c>
      <c r="K700" s="11">
        <f t="shared" si="56"/>
        <v>1.7515331314692272E-5</v>
      </c>
      <c r="L700" s="11">
        <f t="shared" si="56"/>
        <v>3.8689272549359013E-5</v>
      </c>
      <c r="M700" s="11">
        <f t="shared" si="56"/>
        <v>8.0282218693140367E-5</v>
      </c>
      <c r="N700" s="11">
        <f t="shared" si="56"/>
        <v>1.5649654834905505E-4</v>
      </c>
      <c r="O700" s="11">
        <f t="shared" si="56"/>
        <v>2.8658057864832851E-4</v>
      </c>
      <c r="P700" s="11">
        <f t="shared" si="57"/>
        <v>4.9299820961114357E-4</v>
      </c>
      <c r="Q700" s="11">
        <f t="shared" si="57"/>
        <v>7.9671046871278132E-4</v>
      </c>
      <c r="R700" s="11">
        <f t="shared" si="57"/>
        <v>1.209517901121844E-3</v>
      </c>
      <c r="S700" s="11">
        <f t="shared" si="57"/>
        <v>1.7249665265009009E-3</v>
      </c>
      <c r="T700" s="11">
        <f t="shared" si="57"/>
        <v>2.3110302929112056E-3</v>
      </c>
      <c r="U700" s="11">
        <f t="shared" si="57"/>
        <v>2.9086214293723117E-3</v>
      </c>
      <c r="V700" s="11">
        <f t="shared" si="57"/>
        <v>3.438945993860373E-3</v>
      </c>
      <c r="W700" s="11">
        <f t="shared" si="57"/>
        <v>3.8196195418368955E-3</v>
      </c>
      <c r="X700" s="11">
        <f t="shared" si="57"/>
        <v>3.9853957421701726E-3</v>
      </c>
      <c r="Y700" s="11">
        <f t="shared" si="57"/>
        <v>3.9064241239369808E-3</v>
      </c>
      <c r="Z700" s="11">
        <f t="shared" si="58"/>
        <v>3.5970289146066265E-3</v>
      </c>
      <c r="AA700" s="11">
        <f t="shared" si="58"/>
        <v>3.1114659982307644E-3</v>
      </c>
      <c r="AB700" s="11">
        <f t="shared" si="58"/>
        <v>2.5283825529761653E-3</v>
      </c>
      <c r="AC700" s="11">
        <f t="shared" si="58"/>
        <v>1.9300879757143678E-3</v>
      </c>
      <c r="AD700" s="11">
        <f t="shared" si="58"/>
        <v>1.3841017580949566E-3</v>
      </c>
      <c r="AE700" s="11">
        <f t="shared" si="58"/>
        <v>9.3242848052438798E-4</v>
      </c>
      <c r="AF700" s="11">
        <f t="shared" si="58"/>
        <v>5.9009187556095018E-4</v>
      </c>
      <c r="AG700" s="11">
        <f t="shared" si="58"/>
        <v>3.5081676146527993E-4</v>
      </c>
      <c r="AH700" s="11">
        <f t="shared" si="58"/>
        <v>1.9592850730119546E-4</v>
      </c>
      <c r="AI700" s="11">
        <f t="shared" si="58"/>
        <v>1.0279488839499286E-4</v>
      </c>
      <c r="AJ700" s="11">
        <f t="shared" si="59"/>
        <v>5.0664295005410022E-5</v>
      </c>
      <c r="AK700" s="11">
        <f t="shared" si="59"/>
        <v>2.3457897438509678E-5</v>
      </c>
      <c r="AL700" s="11">
        <f t="shared" si="59"/>
        <v>1.0203114429755629E-5</v>
      </c>
      <c r="AM700" s="11">
        <f t="shared" si="59"/>
        <v>4.1690108603202143E-6</v>
      </c>
      <c r="AN700" s="11">
        <f t="shared" si="59"/>
        <v>1.6002575705630037E-6</v>
      </c>
      <c r="AO700" s="11">
        <f t="shared" si="59"/>
        <v>5.7703658546611925E-7</v>
      </c>
      <c r="AP700" s="11">
        <f t="shared" si="59"/>
        <v>1.9546697998543902E-7</v>
      </c>
      <c r="AQ700" s="11">
        <f t="shared" si="59"/>
        <v>6.2201384529124071E-8</v>
      </c>
      <c r="AR700" s="11">
        <f t="shared" si="59"/>
        <v>1.8594448209171181E-8</v>
      </c>
      <c r="AS700" s="11">
        <f t="shared" si="59"/>
        <v>5.2218348646285715E-9</v>
      </c>
      <c r="AT700" s="11">
        <f t="shared" si="59"/>
        <v>1.3775886845106296E-9</v>
      </c>
      <c r="AV700" s="11">
        <f t="shared" si="46"/>
        <v>3.9999942748437253E-2</v>
      </c>
      <c r="AX700" s="15">
        <f t="shared" ca="1" si="44"/>
        <v>10.172761408994107</v>
      </c>
      <c r="AZ700" s="14">
        <f t="shared" ca="1" si="47"/>
        <v>57.49393100319088</v>
      </c>
    </row>
    <row r="701" spans="1:52" x14ac:dyDescent="0.25">
      <c r="A701" s="9" t="str">
        <f t="shared" si="41"/>
        <v>Hungary</v>
      </c>
      <c r="B701" s="13">
        <f t="shared" si="42"/>
        <v>5.5440099999999992E-2</v>
      </c>
      <c r="C701" s="12">
        <f t="shared" si="45"/>
        <v>-1.5942493374744806</v>
      </c>
      <c r="E701" s="15">
        <f t="shared" si="43"/>
        <v>559.42493374744799</v>
      </c>
      <c r="F701" s="11">
        <f t="shared" si="56"/>
        <v>6.3848588697312738E-10</v>
      </c>
      <c r="G701" s="11">
        <f t="shared" si="56"/>
        <v>2.5059217406752923E-9</v>
      </c>
      <c r="H701" s="11">
        <f t="shared" si="56"/>
        <v>9.2393262060733046E-9</v>
      </c>
      <c r="I701" s="11">
        <f t="shared" si="56"/>
        <v>3.2001452613543566E-8</v>
      </c>
      <c r="J701" s="11">
        <f t="shared" si="56"/>
        <v>1.0412515929307627E-7</v>
      </c>
      <c r="K701" s="11">
        <f t="shared" si="56"/>
        <v>3.1827187319652834E-7</v>
      </c>
      <c r="L701" s="11">
        <f t="shared" si="56"/>
        <v>9.1389738878158313E-7</v>
      </c>
      <c r="M701" s="11">
        <f t="shared" si="56"/>
        <v>2.4652059518112075E-6</v>
      </c>
      <c r="N701" s="11">
        <f t="shared" si="56"/>
        <v>6.2469146683882279E-6</v>
      </c>
      <c r="O701" s="11">
        <f t="shared" si="56"/>
        <v>1.4870806908244244E-5</v>
      </c>
      <c r="P701" s="11">
        <f t="shared" si="57"/>
        <v>3.3255240294996689E-5</v>
      </c>
      <c r="Q701" s="11">
        <f t="shared" si="57"/>
        <v>6.9862197308357996E-5</v>
      </c>
      <c r="R701" s="11">
        <f t="shared" si="57"/>
        <v>1.3787355903515668E-4</v>
      </c>
      <c r="S701" s="11">
        <f t="shared" si="57"/>
        <v>2.5560910927176098E-4</v>
      </c>
      <c r="T701" s="11">
        <f t="shared" si="57"/>
        <v>4.4517243211691102E-4</v>
      </c>
      <c r="U701" s="11">
        <f t="shared" si="57"/>
        <v>7.2834441174806871E-4</v>
      </c>
      <c r="V701" s="11">
        <f t="shared" si="57"/>
        <v>1.1194428260356043E-3</v>
      </c>
      <c r="W701" s="11">
        <f t="shared" si="57"/>
        <v>1.6163061948137032E-3</v>
      </c>
      <c r="X701" s="11">
        <f t="shared" si="57"/>
        <v>2.1923099365624655E-3</v>
      </c>
      <c r="Y701" s="11">
        <f t="shared" si="57"/>
        <v>2.7934240121327029E-3</v>
      </c>
      <c r="Z701" s="11">
        <f t="shared" si="58"/>
        <v>3.3437081718977412E-3</v>
      </c>
      <c r="AA701" s="11">
        <f t="shared" si="58"/>
        <v>3.7599014863267939E-3</v>
      </c>
      <c r="AB701" s="11">
        <f t="shared" si="58"/>
        <v>3.9717431978445383E-3</v>
      </c>
      <c r="AC701" s="11">
        <f t="shared" si="58"/>
        <v>3.9413268294019362E-3</v>
      </c>
      <c r="AD701" s="11">
        <f t="shared" si="58"/>
        <v>3.6741791961018471E-3</v>
      </c>
      <c r="AE701" s="11">
        <f t="shared" si="58"/>
        <v>3.217620444862004E-3</v>
      </c>
      <c r="AF701" s="11">
        <f t="shared" si="58"/>
        <v>2.6470728072966543E-3</v>
      </c>
      <c r="AG701" s="11">
        <f t="shared" si="58"/>
        <v>2.0457546896825315E-3</v>
      </c>
      <c r="AH701" s="11">
        <f t="shared" si="58"/>
        <v>1.4852440425853649E-3</v>
      </c>
      <c r="AI701" s="11">
        <f t="shared" si="58"/>
        <v>1.0129748842891821E-3</v>
      </c>
      <c r="AJ701" s="11">
        <f t="shared" si="59"/>
        <v>6.4901708723270185E-4</v>
      </c>
      <c r="AK701" s="11">
        <f t="shared" si="59"/>
        <v>3.9063412463439596E-4</v>
      </c>
      <c r="AL701" s="11">
        <f t="shared" si="59"/>
        <v>2.2087208071677175E-4</v>
      </c>
      <c r="AM701" s="11">
        <f t="shared" si="59"/>
        <v>1.1731892111966912E-4</v>
      </c>
      <c r="AN701" s="11">
        <f t="shared" si="59"/>
        <v>5.8539888839905713E-5</v>
      </c>
      <c r="AO701" s="11">
        <f t="shared" si="59"/>
        <v>2.7440519002288383E-5</v>
      </c>
      <c r="AP701" s="11">
        <f t="shared" si="59"/>
        <v>1.2083405331997986E-5</v>
      </c>
      <c r="AQ701" s="11">
        <f t="shared" si="59"/>
        <v>4.9985375792067689E-6</v>
      </c>
      <c r="AR701" s="11">
        <f t="shared" si="59"/>
        <v>1.9424648733181079E-6</v>
      </c>
      <c r="AS701" s="11">
        <f t="shared" si="59"/>
        <v>7.0912040315907852E-7</v>
      </c>
      <c r="AT701" s="11">
        <f t="shared" si="59"/>
        <v>2.4318869571620005E-7</v>
      </c>
      <c r="AV701" s="11">
        <f t="shared" si="46"/>
        <v>3.9999888615173618E-2</v>
      </c>
      <c r="AX701" s="15">
        <f t="shared" ca="1" si="44"/>
        <v>3.5820175452939638</v>
      </c>
      <c r="AZ701" s="14">
        <f t="shared" ca="1" si="47"/>
        <v>4.973159431813583</v>
      </c>
    </row>
    <row r="702" spans="1:52" x14ac:dyDescent="0.25">
      <c r="A702" s="9" t="str">
        <f t="shared" si="41"/>
        <v>Iceland</v>
      </c>
      <c r="B702" s="13">
        <f t="shared" si="42"/>
        <v>6.9223899999999894E-2</v>
      </c>
      <c r="C702" s="12">
        <f t="shared" si="45"/>
        <v>-1.4815960901295873</v>
      </c>
      <c r="E702" s="15">
        <f t="shared" si="43"/>
        <v>548.15960901295875</v>
      </c>
      <c r="F702" s="11">
        <f t="shared" si="56"/>
        <v>1.1914955349038137E-9</v>
      </c>
      <c r="G702" s="11">
        <f t="shared" si="56"/>
        <v>4.5465026662512473E-9</v>
      </c>
      <c r="H702" s="11">
        <f t="shared" si="56"/>
        <v>1.6297428182615103E-8</v>
      </c>
      <c r="I702" s="11">
        <f t="shared" si="56"/>
        <v>5.4880403603888446E-8</v>
      </c>
      <c r="J702" s="11">
        <f t="shared" si="56"/>
        <v>1.7360895069866875E-7</v>
      </c>
      <c r="K702" s="11">
        <f t="shared" si="56"/>
        <v>5.1592137650297467E-7</v>
      </c>
      <c r="L702" s="11">
        <f t="shared" si="56"/>
        <v>1.4402952485748509E-6</v>
      </c>
      <c r="M702" s="11">
        <f t="shared" si="56"/>
        <v>3.7772534644895643E-6</v>
      </c>
      <c r="N702" s="11">
        <f t="shared" si="56"/>
        <v>9.3058773286162241E-6</v>
      </c>
      <c r="O702" s="11">
        <f t="shared" si="56"/>
        <v>2.1537491213714985E-5</v>
      </c>
      <c r="P702" s="11">
        <f t="shared" si="57"/>
        <v>4.6826262798466286E-5</v>
      </c>
      <c r="Q702" s="11">
        <f t="shared" si="57"/>
        <v>9.5640200497587959E-5</v>
      </c>
      <c r="R702" s="11">
        <f t="shared" si="57"/>
        <v>1.835050635695329E-4</v>
      </c>
      <c r="S702" s="11">
        <f t="shared" si="57"/>
        <v>3.3075942023667778E-4</v>
      </c>
      <c r="T702" s="11">
        <f t="shared" si="57"/>
        <v>5.6005797578783051E-4</v>
      </c>
      <c r="U702" s="11">
        <f t="shared" si="57"/>
        <v>8.9086181806374918E-4</v>
      </c>
      <c r="V702" s="11">
        <f t="shared" si="57"/>
        <v>1.3312030372173689E-3</v>
      </c>
      <c r="W702" s="11">
        <f t="shared" si="57"/>
        <v>1.8686796186338926E-3</v>
      </c>
      <c r="X702" s="11">
        <f t="shared" si="57"/>
        <v>2.4642342686407421E-3</v>
      </c>
      <c r="Y702" s="11">
        <f t="shared" si="57"/>
        <v>3.0527112807273394E-3</v>
      </c>
      <c r="Z702" s="11">
        <f t="shared" si="58"/>
        <v>3.552597985646784E-3</v>
      </c>
      <c r="AA702" s="11">
        <f t="shared" si="58"/>
        <v>3.8838548765799262E-3</v>
      </c>
      <c r="AB702" s="11">
        <f t="shared" si="58"/>
        <v>3.9887472446913071E-3</v>
      </c>
      <c r="AC702" s="11">
        <f t="shared" si="58"/>
        <v>3.8482797504141714E-3</v>
      </c>
      <c r="AD702" s="11">
        <f t="shared" si="58"/>
        <v>3.4878142579870294E-3</v>
      </c>
      <c r="AE702" s="11">
        <f t="shared" si="58"/>
        <v>2.9695911263363803E-3</v>
      </c>
      <c r="AF702" s="11">
        <f t="shared" si="58"/>
        <v>2.3751801754813679E-3</v>
      </c>
      <c r="AG702" s="11">
        <f t="shared" si="58"/>
        <v>1.7846500052250221E-3</v>
      </c>
      <c r="AH702" s="11">
        <f t="shared" si="58"/>
        <v>1.2596971602090558E-3</v>
      </c>
      <c r="AI702" s="11">
        <f t="shared" si="58"/>
        <v>8.3528722233585338E-4</v>
      </c>
      <c r="AJ702" s="11">
        <f t="shared" si="59"/>
        <v>5.2030993719281678E-4</v>
      </c>
      <c r="AK702" s="11">
        <f t="shared" si="59"/>
        <v>3.0447034389448796E-4</v>
      </c>
      <c r="AL702" s="11">
        <f t="shared" si="59"/>
        <v>1.6737264139069473E-4</v>
      </c>
      <c r="AM702" s="11">
        <f t="shared" si="59"/>
        <v>8.6433189059115914E-5</v>
      </c>
      <c r="AN702" s="11">
        <f t="shared" si="59"/>
        <v>4.193080489719377E-5</v>
      </c>
      <c r="AO702" s="11">
        <f t="shared" si="59"/>
        <v>1.9109197807534922E-5</v>
      </c>
      <c r="AP702" s="11">
        <f t="shared" si="59"/>
        <v>8.1810360761972173E-6</v>
      </c>
      <c r="AQ702" s="11">
        <f t="shared" si="59"/>
        <v>3.2902640660985734E-6</v>
      </c>
      <c r="AR702" s="11">
        <f t="shared" si="59"/>
        <v>1.2431106751982515E-6</v>
      </c>
      <c r="AS702" s="11">
        <f t="shared" si="59"/>
        <v>4.4121008659841497E-7</v>
      </c>
      <c r="AT702" s="11">
        <f t="shared" si="59"/>
        <v>1.4710846493360878E-7</v>
      </c>
      <c r="AV702" s="11">
        <f t="shared" si="46"/>
        <v>3.9999934958103549E-2</v>
      </c>
      <c r="AX702" s="15">
        <f t="shared" ca="1" si="44"/>
        <v>0.19028398825851695</v>
      </c>
      <c r="AZ702" s="14">
        <f t="shared" ca="1" si="47"/>
        <v>0.31964703776529568</v>
      </c>
    </row>
    <row r="703" spans="1:52" x14ac:dyDescent="0.25">
      <c r="A703" s="9" t="str">
        <f t="shared" si="41"/>
        <v>India</v>
      </c>
      <c r="B703" s="13">
        <f t="shared" si="42"/>
        <v>0.50252850000000004</v>
      </c>
      <c r="C703" s="12">
        <f t="shared" si="45"/>
        <v>6.3380520263616154E-3</v>
      </c>
      <c r="E703" s="15">
        <f t="shared" si="43"/>
        <v>399.36619479736385</v>
      </c>
      <c r="F703" s="11">
        <f t="shared" si="56"/>
        <v>1.3726373488619083E-6</v>
      </c>
      <c r="G703" s="11">
        <f t="shared" si="56"/>
        <v>3.6106920169459582E-6</v>
      </c>
      <c r="H703" s="11">
        <f t="shared" si="56"/>
        <v>8.9223997030075748E-6</v>
      </c>
      <c r="I703" s="11">
        <f t="shared" si="56"/>
        <v>2.0712355834309488E-5</v>
      </c>
      <c r="J703" s="11">
        <f t="shared" si="56"/>
        <v>4.5168317888430997E-5</v>
      </c>
      <c r="K703" s="11">
        <f t="shared" si="56"/>
        <v>9.2532635304077819E-5</v>
      </c>
      <c r="L703" s="11">
        <f t="shared" si="56"/>
        <v>1.7807893078567984E-4</v>
      </c>
      <c r="M703" s="11">
        <f t="shared" si="56"/>
        <v>3.2194874967576148E-4</v>
      </c>
      <c r="N703" s="11">
        <f t="shared" si="56"/>
        <v>5.4678619485368251E-4</v>
      </c>
      <c r="O703" s="11">
        <f t="shared" si="56"/>
        <v>8.7237846074342436E-4</v>
      </c>
      <c r="P703" s="11">
        <f t="shared" si="57"/>
        <v>1.3075217509928689E-3</v>
      </c>
      <c r="Q703" s="11">
        <f t="shared" si="57"/>
        <v>1.8409818425267996E-3</v>
      </c>
      <c r="R703" s="11">
        <f t="shared" si="57"/>
        <v>2.435043269919127E-3</v>
      </c>
      <c r="S703" s="11">
        <f t="shared" si="57"/>
        <v>3.0256623111652053E-3</v>
      </c>
      <c r="T703" s="11">
        <f t="shared" si="57"/>
        <v>3.5317570689501112E-3</v>
      </c>
      <c r="U703" s="11">
        <f t="shared" si="57"/>
        <v>3.8727350447846603E-3</v>
      </c>
      <c r="V703" s="11">
        <f t="shared" si="57"/>
        <v>3.9893426754598208E-3</v>
      </c>
      <c r="W703" s="11">
        <f t="shared" si="57"/>
        <v>3.8604816725680028E-3</v>
      </c>
      <c r="X703" s="11">
        <f t="shared" si="57"/>
        <v>3.5094433962086519E-3</v>
      </c>
      <c r="Y703" s="11">
        <f t="shared" si="57"/>
        <v>2.9970334076952409E-3</v>
      </c>
      <c r="Z703" s="11">
        <f t="shared" si="58"/>
        <v>2.4043712198129658E-3</v>
      </c>
      <c r="AA703" s="11">
        <f t="shared" si="58"/>
        <v>1.8120411359181323E-3</v>
      </c>
      <c r="AB703" s="11">
        <f t="shared" si="58"/>
        <v>1.2828951968633724E-3</v>
      </c>
      <c r="AC703" s="11">
        <f t="shared" si="58"/>
        <v>8.5323939799674385E-4</v>
      </c>
      <c r="AD703" s="11">
        <f t="shared" si="58"/>
        <v>5.3309820102420778E-4</v>
      </c>
      <c r="AE703" s="11">
        <f t="shared" si="58"/>
        <v>3.1289608426424088E-4</v>
      </c>
      <c r="AF703" s="11">
        <f t="shared" si="58"/>
        <v>1.7252404589577331E-4</v>
      </c>
      <c r="AG703" s="11">
        <f t="shared" si="58"/>
        <v>8.936258749971911E-5</v>
      </c>
      <c r="AH703" s="11">
        <f t="shared" si="58"/>
        <v>4.348289303750705E-5</v>
      </c>
      <c r="AI703" s="11">
        <f t="shared" si="58"/>
        <v>1.9876399720198348E-5</v>
      </c>
      <c r="AJ703" s="11">
        <f t="shared" si="59"/>
        <v>8.5351981421635861E-6</v>
      </c>
      <c r="AK703" s="11">
        <f t="shared" si="59"/>
        <v>3.4430718694656492E-6</v>
      </c>
      <c r="AL703" s="11">
        <f t="shared" si="59"/>
        <v>1.3047736079333376E-6</v>
      </c>
      <c r="AM703" s="11">
        <f t="shared" si="59"/>
        <v>4.6449477576813877E-7</v>
      </c>
      <c r="AN703" s="11">
        <f t="shared" si="59"/>
        <v>1.5533992779670711E-7</v>
      </c>
      <c r="AO703" s="11">
        <f t="shared" si="59"/>
        <v>4.8802487512494766E-8</v>
      </c>
      <c r="AP703" s="11">
        <f t="shared" si="59"/>
        <v>1.4403147688444885E-8</v>
      </c>
      <c r="AQ703" s="11">
        <f t="shared" si="59"/>
        <v>3.9932772479368118E-9</v>
      </c>
      <c r="AR703" s="11">
        <f t="shared" si="59"/>
        <v>1.0400593160152482E-9</v>
      </c>
      <c r="AS703" s="11">
        <f t="shared" si="59"/>
        <v>2.5447395991039366E-10</v>
      </c>
      <c r="AT703" s="11">
        <f t="shared" si="59"/>
        <v>5.8490479600719378E-11</v>
      </c>
      <c r="AV703" s="11">
        <f t="shared" si="46"/>
        <v>3.9999272406716871E-2</v>
      </c>
      <c r="AX703" s="15">
        <f t="shared" ca="1" si="44"/>
        <v>1401.075943846568</v>
      </c>
      <c r="AZ703" s="14">
        <f t="shared" ca="1" si="47"/>
        <v>12124.304972230953</v>
      </c>
    </row>
    <row r="704" spans="1:52" x14ac:dyDescent="0.25">
      <c r="A704" s="9" t="str">
        <f t="shared" si="41"/>
        <v>Indonesia</v>
      </c>
      <c r="B704" s="13">
        <f t="shared" si="42"/>
        <v>0.35104709999999995</v>
      </c>
      <c r="C704" s="12">
        <f t="shared" si="45"/>
        <v>-0.38249504976314441</v>
      </c>
      <c r="E704" s="15">
        <f t="shared" si="43"/>
        <v>438.24950497631443</v>
      </c>
      <c r="F704" s="11">
        <f t="shared" si="56"/>
        <v>2.6935378116934737E-7</v>
      </c>
      <c r="G704" s="11">
        <f t="shared" si="56"/>
        <v>7.8086279016331105E-7</v>
      </c>
      <c r="H704" s="11">
        <f t="shared" si="56"/>
        <v>2.126586119342188E-6</v>
      </c>
      <c r="I704" s="11">
        <f t="shared" si="56"/>
        <v>5.4406127668784477E-6</v>
      </c>
      <c r="J704" s="11">
        <f t="shared" si="56"/>
        <v>1.3075829608714717E-5</v>
      </c>
      <c r="K704" s="11">
        <f t="shared" si="56"/>
        <v>2.952210250827911E-5</v>
      </c>
      <c r="L704" s="11">
        <f t="shared" si="56"/>
        <v>6.261550823555711E-5</v>
      </c>
      <c r="M704" s="11">
        <f t="shared" si="56"/>
        <v>1.2475935792658006E-4</v>
      </c>
      <c r="N704" s="11">
        <f t="shared" si="56"/>
        <v>2.3351831426086478E-4</v>
      </c>
      <c r="O704" s="11">
        <f t="shared" si="56"/>
        <v>4.1060606278144562E-4</v>
      </c>
      <c r="P704" s="11">
        <f t="shared" si="57"/>
        <v>6.7824462898739065E-4</v>
      </c>
      <c r="Q704" s="11">
        <f t="shared" si="57"/>
        <v>1.052456037429445E-3</v>
      </c>
      <c r="R704" s="11">
        <f t="shared" si="57"/>
        <v>1.5341865082071247E-3</v>
      </c>
      <c r="S704" s="11">
        <f t="shared" si="57"/>
        <v>2.1009172622689556E-3</v>
      </c>
      <c r="T704" s="11">
        <f t="shared" si="57"/>
        <v>2.7026906216953217E-3</v>
      </c>
      <c r="U704" s="11">
        <f t="shared" si="57"/>
        <v>3.266181500757514E-3</v>
      </c>
      <c r="V704" s="11">
        <f t="shared" si="57"/>
        <v>3.7080099394523379E-3</v>
      </c>
      <c r="W704" s="11">
        <f t="shared" si="57"/>
        <v>3.9545590004181792E-3</v>
      </c>
      <c r="X704" s="11">
        <f t="shared" si="57"/>
        <v>3.9619758510810984E-3</v>
      </c>
      <c r="Y704" s="11">
        <f t="shared" si="57"/>
        <v>3.7289124231081384E-3</v>
      </c>
      <c r="Z704" s="11">
        <f t="shared" si="58"/>
        <v>3.2969255345228813E-3</v>
      </c>
      <c r="AA704" s="11">
        <f t="shared" si="58"/>
        <v>2.7383735258595314E-3</v>
      </c>
      <c r="AB704" s="11">
        <f t="shared" si="58"/>
        <v>2.1366472671524705E-3</v>
      </c>
      <c r="AC704" s="11">
        <f t="shared" si="58"/>
        <v>1.5661363540474822E-3</v>
      </c>
      <c r="AD704" s="11">
        <f t="shared" si="58"/>
        <v>1.0784075128001695E-3</v>
      </c>
      <c r="AE704" s="11">
        <f t="shared" si="58"/>
        <v>6.9757809333015244E-4</v>
      </c>
      <c r="AF704" s="11">
        <f t="shared" si="58"/>
        <v>4.2389603794141747E-4</v>
      </c>
      <c r="AG704" s="11">
        <f t="shared" si="58"/>
        <v>2.4198167352982894E-4</v>
      </c>
      <c r="AH704" s="11">
        <f t="shared" si="58"/>
        <v>1.2976637995609642E-4</v>
      </c>
      <c r="AI704" s="11">
        <f t="shared" si="58"/>
        <v>6.5373012405977882E-5</v>
      </c>
      <c r="AJ704" s="11">
        <f t="shared" si="59"/>
        <v>3.093794058614599E-5</v>
      </c>
      <c r="AK704" s="11">
        <f t="shared" si="59"/>
        <v>1.3754376217468336E-5</v>
      </c>
      <c r="AL704" s="11">
        <f t="shared" si="59"/>
        <v>5.7444306698534219E-6</v>
      </c>
      <c r="AM704" s="11">
        <f t="shared" si="59"/>
        <v>2.2537704487785667E-6</v>
      </c>
      <c r="AN704" s="11">
        <f t="shared" si="59"/>
        <v>8.3067083571164619E-7</v>
      </c>
      <c r="AO704" s="11">
        <f t="shared" si="59"/>
        <v>2.876105685551749E-7</v>
      </c>
      <c r="AP704" s="11">
        <f t="shared" si="59"/>
        <v>9.3548604459818697E-8</v>
      </c>
      <c r="AQ704" s="11">
        <f t="shared" si="59"/>
        <v>2.8584222291268873E-8</v>
      </c>
      <c r="AR704" s="11">
        <f t="shared" si="59"/>
        <v>8.2048763955781439E-9</v>
      </c>
      <c r="AS704" s="11">
        <f t="shared" si="59"/>
        <v>2.2124542558077412E-9</v>
      </c>
      <c r="AT704" s="11">
        <f t="shared" si="59"/>
        <v>5.60445197693162E-10</v>
      </c>
      <c r="AV704" s="11">
        <f t="shared" si="46"/>
        <v>3.9999875665659643E-2</v>
      </c>
      <c r="AX704" s="15">
        <f t="shared" ca="1" si="44"/>
        <v>266.87726797373051</v>
      </c>
      <c r="AZ704" s="14">
        <f t="shared" ca="1" si="47"/>
        <v>1745.7634032626061</v>
      </c>
    </row>
    <row r="705" spans="1:52" x14ac:dyDescent="0.25">
      <c r="A705" s="9" t="str">
        <f t="shared" si="41"/>
        <v>Iran (Islamic Republic of)</v>
      </c>
      <c r="B705" s="13">
        <f t="shared" si="42"/>
        <v>0.25221609999999994</v>
      </c>
      <c r="C705" s="12">
        <f t="shared" si="45"/>
        <v>-0.6675322765521523</v>
      </c>
      <c r="E705" s="15">
        <f t="shared" si="43"/>
        <v>466.75322765521526</v>
      </c>
      <c r="F705" s="11">
        <f t="shared" si="56"/>
        <v>7.4160253640091749E-8</v>
      </c>
      <c r="G705" s="11">
        <f t="shared" si="56"/>
        <v>2.3087153044677994E-7</v>
      </c>
      <c r="H705" s="11">
        <f t="shared" si="56"/>
        <v>6.7519023426135154E-7</v>
      </c>
      <c r="I705" s="11">
        <f t="shared" si="56"/>
        <v>1.8549769495388116E-6</v>
      </c>
      <c r="J705" s="11">
        <f t="shared" si="56"/>
        <v>4.7874855632620785E-6</v>
      </c>
      <c r="K705" s="11">
        <f t="shared" si="56"/>
        <v>1.160734872301167E-5</v>
      </c>
      <c r="L705" s="11">
        <f t="shared" si="56"/>
        <v>2.6437183292945235E-5</v>
      </c>
      <c r="M705" s="11">
        <f t="shared" si="56"/>
        <v>5.6565799101169178E-5</v>
      </c>
      <c r="N705" s="11">
        <f t="shared" si="56"/>
        <v>1.1369706825956469E-4</v>
      </c>
      <c r="O705" s="11">
        <f t="shared" si="56"/>
        <v>2.1468475250473355E-4</v>
      </c>
      <c r="P705" s="11">
        <f t="shared" si="57"/>
        <v>3.8081121507038749E-4</v>
      </c>
      <c r="Q705" s="11">
        <f t="shared" si="57"/>
        <v>6.3456315861303231E-4</v>
      </c>
      <c r="R705" s="11">
        <f t="shared" si="57"/>
        <v>9.9333691059988504E-4</v>
      </c>
      <c r="S705" s="11">
        <f t="shared" si="57"/>
        <v>1.4607466107767477E-3</v>
      </c>
      <c r="T705" s="11">
        <f t="shared" si="57"/>
        <v>2.0179471885462381E-3</v>
      </c>
      <c r="U705" s="11">
        <f t="shared" si="57"/>
        <v>2.6187937749812271E-3</v>
      </c>
      <c r="V705" s="11">
        <f t="shared" si="57"/>
        <v>3.1926359419238142E-3</v>
      </c>
      <c r="W705" s="11">
        <f t="shared" si="57"/>
        <v>3.6564032981124409E-3</v>
      </c>
      <c r="X705" s="11">
        <f t="shared" si="57"/>
        <v>3.9338281193448399E-3</v>
      </c>
      <c r="Y705" s="11">
        <f t="shared" si="57"/>
        <v>3.9758799595720094E-3</v>
      </c>
      <c r="Z705" s="11">
        <f t="shared" si="58"/>
        <v>3.7749199086417377E-3</v>
      </c>
      <c r="AA705" s="11">
        <f t="shared" si="58"/>
        <v>3.3669666506401809E-3</v>
      </c>
      <c r="AB705" s="11">
        <f t="shared" si="58"/>
        <v>2.8211519783549526E-3</v>
      </c>
      <c r="AC705" s="11">
        <f t="shared" si="58"/>
        <v>2.2206020962433079E-3</v>
      </c>
      <c r="AD705" s="11">
        <f t="shared" si="58"/>
        <v>1.6419941409340883E-3</v>
      </c>
      <c r="AE705" s="11">
        <f t="shared" si="58"/>
        <v>1.1405886763755529E-3</v>
      </c>
      <c r="AF705" s="11">
        <f t="shared" si="58"/>
        <v>7.4429157506781531E-4</v>
      </c>
      <c r="AG705" s="11">
        <f t="shared" si="58"/>
        <v>4.5626141746776794E-4</v>
      </c>
      <c r="AH705" s="11">
        <f t="shared" si="58"/>
        <v>2.6274894599400962E-4</v>
      </c>
      <c r="AI705" s="11">
        <f t="shared" si="58"/>
        <v>1.4214278313524225E-4</v>
      </c>
      <c r="AJ705" s="11">
        <f t="shared" si="59"/>
        <v>7.2237921502758411E-5</v>
      </c>
      <c r="AK705" s="11">
        <f t="shared" si="59"/>
        <v>3.4487543667383801E-5</v>
      </c>
      <c r="AL705" s="11">
        <f t="shared" si="59"/>
        <v>1.5467348828163321E-5</v>
      </c>
      <c r="AM705" s="11">
        <f t="shared" si="59"/>
        <v>6.5166754396402148E-6</v>
      </c>
      <c r="AN705" s="11">
        <f t="shared" si="59"/>
        <v>2.5792467866134686E-6</v>
      </c>
      <c r="AO705" s="11">
        <f t="shared" si="59"/>
        <v>9.58994904245709E-7</v>
      </c>
      <c r="AP705" s="11">
        <f t="shared" si="59"/>
        <v>3.3496258211076896E-7</v>
      </c>
      <c r="AQ705" s="11">
        <f t="shared" si="59"/>
        <v>1.099089064506402E-7</v>
      </c>
      <c r="AR705" s="11">
        <f t="shared" si="59"/>
        <v>3.3878648177267514E-8</v>
      </c>
      <c r="AS705" s="11">
        <f t="shared" si="59"/>
        <v>9.8101546483329253E-9</v>
      </c>
      <c r="AT705" s="11">
        <f t="shared" si="59"/>
        <v>2.6685923054257011E-9</v>
      </c>
      <c r="AV705" s="11">
        <f t="shared" si="46"/>
        <v>3.9999968146820344E-2</v>
      </c>
      <c r="AX705" s="15">
        <f t="shared" ca="1" si="44"/>
        <v>67.191343223578968</v>
      </c>
      <c r="AZ705" s="14">
        <f t="shared" ca="1" si="47"/>
        <v>336.01390811560839</v>
      </c>
    </row>
    <row r="706" spans="1:52" x14ac:dyDescent="0.25">
      <c r="A706" s="9" t="str">
        <f t="shared" si="41"/>
        <v>Iraq</v>
      </c>
      <c r="B706" s="13">
        <f t="shared" si="42"/>
        <v>0.41249499999999995</v>
      </c>
      <c r="C706" s="12">
        <f t="shared" si="45"/>
        <v>-0.22113155632754242</v>
      </c>
      <c r="E706" s="15">
        <f t="shared" si="43"/>
        <v>422.11315563275423</v>
      </c>
      <c r="F706" s="11">
        <f t="shared" si="56"/>
        <v>5.3925109175171379E-7</v>
      </c>
      <c r="G706" s="11">
        <f t="shared" si="56"/>
        <v>1.5014914587416299E-6</v>
      </c>
      <c r="H706" s="11">
        <f t="shared" si="56"/>
        <v>3.9274556897061881E-6</v>
      </c>
      <c r="I706" s="11">
        <f t="shared" si="56"/>
        <v>9.6506444750975283E-6</v>
      </c>
      <c r="J706" s="11">
        <f t="shared" si="56"/>
        <v>2.2277063068598101E-5</v>
      </c>
      <c r="K706" s="11">
        <f t="shared" si="56"/>
        <v>4.8307676233899027E-5</v>
      </c>
      <c r="L706" s="11">
        <f t="shared" si="56"/>
        <v>9.8408124366559027E-5</v>
      </c>
      <c r="M706" s="11">
        <f t="shared" si="56"/>
        <v>1.8832256322602115E-4</v>
      </c>
      <c r="N706" s="11">
        <f t="shared" si="56"/>
        <v>3.3855587442933909E-4</v>
      </c>
      <c r="O706" s="11">
        <f t="shared" si="56"/>
        <v>5.7176154929140441E-4</v>
      </c>
      <c r="P706" s="11">
        <f t="shared" si="57"/>
        <v>9.0710201744469078E-4</v>
      </c>
      <c r="Q706" s="11">
        <f t="shared" si="57"/>
        <v>1.3519290950799554E-3</v>
      </c>
      <c r="R706" s="11">
        <f t="shared" si="57"/>
        <v>1.8928155335501474E-3</v>
      </c>
      <c r="S706" s="11">
        <f t="shared" si="57"/>
        <v>2.4895408850001237E-3</v>
      </c>
      <c r="T706" s="11">
        <f t="shared" si="57"/>
        <v>3.0760035293437775E-3</v>
      </c>
      <c r="U706" s="11">
        <f t="shared" si="57"/>
        <v>3.5703516348774308E-3</v>
      </c>
      <c r="V706" s="11">
        <f t="shared" si="57"/>
        <v>3.893065825577214E-3</v>
      </c>
      <c r="W706" s="11">
        <f t="shared" si="57"/>
        <v>3.9877607836838139E-3</v>
      </c>
      <c r="X706" s="11">
        <f t="shared" si="57"/>
        <v>3.83727605938985E-3</v>
      </c>
      <c r="Y706" s="11">
        <f t="shared" si="57"/>
        <v>3.4687546686648823E-3</v>
      </c>
      <c r="Z706" s="11">
        <f t="shared" si="58"/>
        <v>2.945647135922293E-3</v>
      </c>
      <c r="AA706" s="11">
        <f t="shared" si="58"/>
        <v>2.3498733253501749E-3</v>
      </c>
      <c r="AB706" s="11">
        <f t="shared" si="58"/>
        <v>1.7610219812292174E-3</v>
      </c>
      <c r="AC706" s="11">
        <f t="shared" si="58"/>
        <v>1.2397716392484517E-3</v>
      </c>
      <c r="AD706" s="11">
        <f t="shared" si="58"/>
        <v>8.1992704666985713E-4</v>
      </c>
      <c r="AE706" s="11">
        <f t="shared" si="58"/>
        <v>5.0940748587200075E-4</v>
      </c>
      <c r="AF706" s="11">
        <f t="shared" si="58"/>
        <v>2.9731171890042061E-4</v>
      </c>
      <c r="AG706" s="11">
        <f t="shared" si="58"/>
        <v>1.6301040548007649E-4</v>
      </c>
      <c r="AH706" s="11">
        <f t="shared" si="58"/>
        <v>8.3960539881309664E-5</v>
      </c>
      <c r="AI706" s="11">
        <f t="shared" si="58"/>
        <v>4.0624844552155555E-5</v>
      </c>
      <c r="AJ706" s="11">
        <f t="shared" si="59"/>
        <v>1.846565838152386E-5</v>
      </c>
      <c r="AK706" s="11">
        <f t="shared" si="59"/>
        <v>7.8848688891750002E-6</v>
      </c>
      <c r="AL706" s="11">
        <f t="shared" si="59"/>
        <v>3.1628656928767637E-6</v>
      </c>
      <c r="AM706" s="11">
        <f t="shared" si="59"/>
        <v>1.1918555406411089E-6</v>
      </c>
      <c r="AN706" s="11">
        <f t="shared" si="59"/>
        <v>4.2191317171070348E-7</v>
      </c>
      <c r="AO706" s="11">
        <f t="shared" si="59"/>
        <v>1.4030693668753425E-7</v>
      </c>
      <c r="AP706" s="11">
        <f t="shared" si="59"/>
        <v>4.3832051395387315E-8</v>
      </c>
      <c r="AQ706" s="11">
        <f t="shared" si="59"/>
        <v>1.2863556115202634E-8</v>
      </c>
      <c r="AR706" s="11">
        <f t="shared" si="59"/>
        <v>3.5463932281716247E-9</v>
      </c>
      <c r="AS706" s="11">
        <f t="shared" si="59"/>
        <v>9.1847920389097216E-10</v>
      </c>
      <c r="AT706" s="11">
        <f t="shared" si="59"/>
        <v>2.2346440778748526E-10</v>
      </c>
      <c r="AV706" s="11">
        <f t="shared" si="46"/>
        <v>3.9999736701605934E-2</v>
      </c>
      <c r="AX706" s="15">
        <f t="shared" ca="1" si="44"/>
        <v>54.769735986318217</v>
      </c>
      <c r="AZ706" s="14">
        <f t="shared" ca="1" si="47"/>
        <v>407.11259635719199</v>
      </c>
    </row>
    <row r="707" spans="1:52" x14ac:dyDescent="0.25">
      <c r="A707" s="9" t="str">
        <f t="shared" si="41"/>
        <v>Ireland</v>
      </c>
      <c r="B707" s="13">
        <f t="shared" si="42"/>
        <v>3.3898199999999989E-2</v>
      </c>
      <c r="C707" s="12">
        <f t="shared" si="45"/>
        <v>-1.8263576941244419</v>
      </c>
      <c r="E707" s="15">
        <f t="shared" si="43"/>
        <v>582.63576941244423</v>
      </c>
      <c r="F707" s="11">
        <f t="shared" si="56"/>
        <v>1.6964201231348234E-10</v>
      </c>
      <c r="G707" s="11">
        <f t="shared" si="56"/>
        <v>7.0558682348951429E-10</v>
      </c>
      <c r="H707" s="11">
        <f t="shared" si="56"/>
        <v>2.7569196148615631E-9</v>
      </c>
      <c r="I707" s="11">
        <f t="shared" si="56"/>
        <v>1.011939013198387E-8</v>
      </c>
      <c r="J707" s="11">
        <f t="shared" si="56"/>
        <v>3.4893229802967895E-8</v>
      </c>
      <c r="K707" s="11">
        <f t="shared" si="56"/>
        <v>1.1302762359918644E-7</v>
      </c>
      <c r="L707" s="11">
        <f t="shared" si="56"/>
        <v>3.4394152896896549E-7</v>
      </c>
      <c r="M707" s="11">
        <f t="shared" si="56"/>
        <v>9.83198558903237E-7</v>
      </c>
      <c r="N707" s="11">
        <f t="shared" si="56"/>
        <v>2.640307102451173E-6</v>
      </c>
      <c r="O707" s="11">
        <f t="shared" si="56"/>
        <v>6.6607671167199327E-6</v>
      </c>
      <c r="P707" s="11">
        <f t="shared" si="57"/>
        <v>1.5785220393778266E-5</v>
      </c>
      <c r="Q707" s="11">
        <f t="shared" si="57"/>
        <v>3.5142580246176956E-5</v>
      </c>
      <c r="R707" s="11">
        <f t="shared" si="57"/>
        <v>7.3497613125117996E-5</v>
      </c>
      <c r="S707" s="11">
        <f t="shared" si="57"/>
        <v>1.4440074052490668E-4</v>
      </c>
      <c r="T707" s="11">
        <f t="shared" si="57"/>
        <v>2.665153334278849E-4</v>
      </c>
      <c r="U707" s="11">
        <f t="shared" si="57"/>
        <v>4.6209532538326323E-4</v>
      </c>
      <c r="V707" s="11">
        <f t="shared" si="57"/>
        <v>7.5265776213544818E-4</v>
      </c>
      <c r="W707" s="11">
        <f t="shared" si="57"/>
        <v>1.1516489326627115E-3</v>
      </c>
      <c r="X707" s="11">
        <f t="shared" si="57"/>
        <v>1.655385965476752E-3</v>
      </c>
      <c r="Y707" s="11">
        <f t="shared" si="57"/>
        <v>2.2352959087191225E-3</v>
      </c>
      <c r="Z707" s="11">
        <f t="shared" si="58"/>
        <v>2.8354851193296443E-3</v>
      </c>
      <c r="AA707" s="11">
        <f t="shared" si="58"/>
        <v>3.3789076067961372E-3</v>
      </c>
      <c r="AB707" s="11">
        <f t="shared" si="58"/>
        <v>3.7825254217076919E-3</v>
      </c>
      <c r="AC707" s="11">
        <f t="shared" si="58"/>
        <v>3.9778095802101452E-3</v>
      </c>
      <c r="AD707" s="11">
        <f t="shared" si="58"/>
        <v>3.9297300525149449E-3</v>
      </c>
      <c r="AE707" s="11">
        <f t="shared" si="58"/>
        <v>3.6470191333028245E-3</v>
      </c>
      <c r="AF707" s="11">
        <f t="shared" si="58"/>
        <v>3.1795814914111226E-3</v>
      </c>
      <c r="AG707" s="11">
        <f t="shared" si="58"/>
        <v>2.6041048934238274E-3</v>
      </c>
      <c r="AH707" s="11">
        <f t="shared" si="58"/>
        <v>2.0035656710476772E-3</v>
      </c>
      <c r="AI707" s="11">
        <f t="shared" si="58"/>
        <v>1.448122445575689E-3</v>
      </c>
      <c r="AJ707" s="11">
        <f t="shared" si="59"/>
        <v>9.8324915779891484E-4</v>
      </c>
      <c r="AK707" s="11">
        <f t="shared" si="59"/>
        <v>6.2716017987085853E-4</v>
      </c>
      <c r="AL707" s="11">
        <f t="shared" si="59"/>
        <v>3.7579410556540666E-4</v>
      </c>
      <c r="AM707" s="11">
        <f t="shared" si="59"/>
        <v>2.1153295995102094E-4</v>
      </c>
      <c r="AN707" s="11">
        <f t="shared" si="59"/>
        <v>1.1185688580438109E-4</v>
      </c>
      <c r="AO707" s="11">
        <f t="shared" si="59"/>
        <v>5.5565342602689993E-5</v>
      </c>
      <c r="AP707" s="11">
        <f t="shared" si="59"/>
        <v>2.5929961011665054E-5</v>
      </c>
      <c r="AQ707" s="11">
        <f t="shared" si="59"/>
        <v>1.1367273934093009E-5</v>
      </c>
      <c r="AR707" s="11">
        <f t="shared" si="59"/>
        <v>4.6813098020810544E-6</v>
      </c>
      <c r="AS707" s="11">
        <f t="shared" si="59"/>
        <v>1.8110691591401678E-6</v>
      </c>
      <c r="AT707" s="11">
        <f t="shared" si="59"/>
        <v>6.5820212766606287E-7</v>
      </c>
      <c r="AV707" s="11">
        <f t="shared" si="46"/>
        <v>3.9999673131741825E-2</v>
      </c>
      <c r="AX707" s="15">
        <f t="shared" ca="1" si="44"/>
        <v>2.829814405220755</v>
      </c>
      <c r="AZ707" s="14">
        <f t="shared" ca="1" si="47"/>
        <v>2.5716440841385526</v>
      </c>
    </row>
    <row r="708" spans="1:52" x14ac:dyDescent="0.25">
      <c r="A708" s="9" t="str">
        <f t="shared" si="41"/>
        <v>Israel</v>
      </c>
      <c r="B708" s="13">
        <f t="shared" si="42"/>
        <v>7.5173400000000057E-2</v>
      </c>
      <c r="C708" s="12">
        <f t="shared" si="45"/>
        <v>-1.4383075874902096</v>
      </c>
      <c r="E708" s="15">
        <f t="shared" si="43"/>
        <v>543.83075874902102</v>
      </c>
      <c r="F708" s="11">
        <f t="shared" ref="F708:O717" si="60">_xlfn.NORM.DIST(F$607,$E708,$B$37+$B$38*$E708,FALSE)</f>
        <v>1.509173891924311E-9</v>
      </c>
      <c r="G708" s="11">
        <f t="shared" si="60"/>
        <v>5.6967127989729113E-9</v>
      </c>
      <c r="H708" s="11">
        <f t="shared" si="60"/>
        <v>2.020067871150087E-8</v>
      </c>
      <c r="I708" s="11">
        <f t="shared" si="60"/>
        <v>6.7292117184920678E-8</v>
      </c>
      <c r="J708" s="11">
        <f t="shared" si="60"/>
        <v>2.1058091997095217E-7</v>
      </c>
      <c r="K708" s="11">
        <f t="shared" si="60"/>
        <v>6.1905671621692496E-7</v>
      </c>
      <c r="L708" s="11">
        <f t="shared" si="60"/>
        <v>1.7096155350471819E-6</v>
      </c>
      <c r="M708" s="11">
        <f t="shared" si="60"/>
        <v>4.4353006723286433E-6</v>
      </c>
      <c r="N708" s="11">
        <f t="shared" si="60"/>
        <v>1.0809466799350062E-5</v>
      </c>
      <c r="O708" s="11">
        <f t="shared" si="60"/>
        <v>2.4748111981957491E-5</v>
      </c>
      <c r="P708" s="11">
        <f t="shared" ref="P708:Y717" si="61">_xlfn.NORM.DIST(P$607,$E708,$B$37+$B$38*$E708,FALSE)</f>
        <v>5.322754893393311E-5</v>
      </c>
      <c r="Q708" s="11">
        <f t="shared" si="61"/>
        <v>1.0754431511952829E-4</v>
      </c>
      <c r="R708" s="11">
        <f t="shared" si="61"/>
        <v>2.041244574108976E-4</v>
      </c>
      <c r="S708" s="11">
        <f t="shared" si="61"/>
        <v>3.6396466546914467E-4</v>
      </c>
      <c r="T708" s="11">
        <f t="shared" si="61"/>
        <v>6.096491860593747E-4</v>
      </c>
      <c r="U708" s="11">
        <f t="shared" si="61"/>
        <v>9.5930645799010303E-4</v>
      </c>
      <c r="V708" s="11">
        <f t="shared" si="61"/>
        <v>1.4180493097703517E-3</v>
      </c>
      <c r="W708" s="11">
        <f t="shared" si="61"/>
        <v>1.9691640223437517E-3</v>
      </c>
      <c r="X708" s="11">
        <f t="shared" si="61"/>
        <v>2.5687926317297838E-3</v>
      </c>
      <c r="Y708" s="11">
        <f t="shared" si="61"/>
        <v>3.14798602837568E-3</v>
      </c>
      <c r="Z708" s="11">
        <f t="shared" ref="Z708:AI717" si="62">_xlfn.NORM.DIST(Z$607,$E708,$B$37+$B$38*$E708,FALSE)</f>
        <v>3.6240413173975442E-3</v>
      </c>
      <c r="AA708" s="11">
        <f t="shared" si="62"/>
        <v>3.9193141863559265E-3</v>
      </c>
      <c r="AB708" s="11">
        <f t="shared" si="62"/>
        <v>3.9818382435616332E-3</v>
      </c>
      <c r="AC708" s="11">
        <f t="shared" si="62"/>
        <v>3.8002637787407341E-3</v>
      </c>
      <c r="AD708" s="11">
        <f t="shared" si="62"/>
        <v>3.4072222730311E-3</v>
      </c>
      <c r="AE708" s="11">
        <f t="shared" si="62"/>
        <v>2.8697481506272928E-3</v>
      </c>
      <c r="AF708" s="11">
        <f t="shared" si="62"/>
        <v>2.2706160228874953E-3</v>
      </c>
      <c r="AG708" s="11">
        <f t="shared" si="62"/>
        <v>1.6877192601611924E-3</v>
      </c>
      <c r="AH708" s="11">
        <f t="shared" si="62"/>
        <v>1.1784558315315813E-3</v>
      </c>
      <c r="AI708" s="11">
        <f t="shared" si="62"/>
        <v>7.7300625468625258E-4</v>
      </c>
      <c r="AJ708" s="11">
        <f t="shared" ref="AJ708:AT717" si="63">_xlfn.NORM.DIST(AJ$607,$E708,$B$37+$B$38*$E708,FALSE)</f>
        <v>4.7633149831487594E-4</v>
      </c>
      <c r="AK708" s="11">
        <f t="shared" si="63"/>
        <v>2.757351858974644E-4</v>
      </c>
      <c r="AL708" s="11">
        <f t="shared" si="63"/>
        <v>1.499448906039865E-4</v>
      </c>
      <c r="AM708" s="11">
        <f t="shared" si="63"/>
        <v>7.6599820047079493E-5</v>
      </c>
      <c r="AN708" s="11">
        <f t="shared" si="63"/>
        <v>3.6760416378246938E-5</v>
      </c>
      <c r="AO708" s="11">
        <f t="shared" si="63"/>
        <v>1.6572563408174244E-5</v>
      </c>
      <c r="AP708" s="11">
        <f t="shared" si="63"/>
        <v>7.0186817682693736E-6</v>
      </c>
      <c r="AQ708" s="11">
        <f t="shared" si="63"/>
        <v>2.7924024401818318E-6</v>
      </c>
      <c r="AR708" s="11">
        <f t="shared" si="63"/>
        <v>1.0436552471116936E-6</v>
      </c>
      <c r="AS708" s="11">
        <f t="shared" si="63"/>
        <v>3.664314219449885E-7</v>
      </c>
      <c r="AT708" s="11">
        <f t="shared" si="63"/>
        <v>1.2086065671218431E-7</v>
      </c>
      <c r="AV708" s="11">
        <f t="shared" si="46"/>
        <v>3.9999947179674811E-2</v>
      </c>
      <c r="AX708" s="15">
        <f t="shared" ca="1" si="44"/>
        <v>6.5327487693576245</v>
      </c>
      <c r="AZ708" s="14">
        <f t="shared" ca="1" si="47"/>
        <v>11.776944495975329</v>
      </c>
    </row>
    <row r="709" spans="1:52" x14ac:dyDescent="0.25">
      <c r="A709" s="9" t="str">
        <f t="shared" si="41"/>
        <v>Italy</v>
      </c>
      <c r="B709" s="13">
        <f t="shared" si="42"/>
        <v>2.4696799999999963E-2</v>
      </c>
      <c r="C709" s="12">
        <f t="shared" si="45"/>
        <v>-1.9651783398611011</v>
      </c>
      <c r="E709" s="15">
        <f t="shared" si="43"/>
        <v>596.51783398611008</v>
      </c>
      <c r="F709" s="11">
        <f t="shared" si="60"/>
        <v>7.4831287795683644E-11</v>
      </c>
      <c r="G709" s="11">
        <f t="shared" si="60"/>
        <v>3.2223486321208529E-10</v>
      </c>
      <c r="H709" s="11">
        <f t="shared" si="60"/>
        <v>1.3035221859136032E-9</v>
      </c>
      <c r="I709" s="11">
        <f t="shared" si="60"/>
        <v>4.9535998736942816E-9</v>
      </c>
      <c r="J709" s="11">
        <f t="shared" si="60"/>
        <v>1.7683979990153823E-8</v>
      </c>
      <c r="K709" s="11">
        <f t="shared" si="60"/>
        <v>5.9305599572118951E-8</v>
      </c>
      <c r="L709" s="11">
        <f t="shared" si="60"/>
        <v>1.8683919261703473E-7</v>
      </c>
      <c r="M709" s="11">
        <f t="shared" si="60"/>
        <v>5.529639996631261E-7</v>
      </c>
      <c r="N709" s="11">
        <f t="shared" si="60"/>
        <v>1.5373838994887696E-6</v>
      </c>
      <c r="O709" s="11">
        <f t="shared" si="60"/>
        <v>4.0153591292488015E-6</v>
      </c>
      <c r="P709" s="11">
        <f t="shared" si="61"/>
        <v>9.851969409508192E-6</v>
      </c>
      <c r="Q709" s="11">
        <f t="shared" si="61"/>
        <v>2.2707969909808953E-5</v>
      </c>
      <c r="R709" s="11">
        <f t="shared" si="61"/>
        <v>4.9168862404088877E-5</v>
      </c>
      <c r="S709" s="11">
        <f t="shared" si="61"/>
        <v>1.0001349532633493E-4</v>
      </c>
      <c r="T709" s="11">
        <f t="shared" si="61"/>
        <v>1.9111010255165128E-4</v>
      </c>
      <c r="U709" s="11">
        <f t="shared" si="61"/>
        <v>3.4305620615300792E-4</v>
      </c>
      <c r="V709" s="11">
        <f t="shared" si="61"/>
        <v>5.7850019576915547E-4</v>
      </c>
      <c r="W709" s="11">
        <f t="shared" si="61"/>
        <v>9.1642796843045035E-4</v>
      </c>
      <c r="X709" s="11">
        <f t="shared" si="61"/>
        <v>1.3637970744965172E-3</v>
      </c>
      <c r="Y709" s="11">
        <f t="shared" si="61"/>
        <v>1.9065920111305933E-3</v>
      </c>
      <c r="Z709" s="11">
        <f t="shared" si="62"/>
        <v>2.503931122625566E-3</v>
      </c>
      <c r="AA709" s="11">
        <f t="shared" si="62"/>
        <v>3.0891826176554331E-3</v>
      </c>
      <c r="AB709" s="11">
        <f t="shared" si="62"/>
        <v>3.5803161832326262E-3</v>
      </c>
      <c r="AC709" s="11">
        <f t="shared" si="62"/>
        <v>3.8981251267609205E-3</v>
      </c>
      <c r="AD709" s="11">
        <f t="shared" si="62"/>
        <v>3.9870048537079409E-3</v>
      </c>
      <c r="AE709" s="11">
        <f t="shared" si="62"/>
        <v>3.8308429514841546E-3</v>
      </c>
      <c r="AF709" s="11">
        <f t="shared" si="62"/>
        <v>3.4577893051240239E-3</v>
      </c>
      <c r="AG709" s="11">
        <f t="shared" si="62"/>
        <v>2.9319685006769115E-3</v>
      </c>
      <c r="AH709" s="11">
        <f t="shared" si="62"/>
        <v>2.3354827750107447E-3</v>
      </c>
      <c r="AI709" s="11">
        <f t="shared" si="62"/>
        <v>1.7476345897383598E-3</v>
      </c>
      <c r="AJ709" s="11">
        <f t="shared" si="63"/>
        <v>1.2285170548857415E-3</v>
      </c>
      <c r="AK709" s="11">
        <f t="shared" si="63"/>
        <v>8.1127546675630101E-4</v>
      </c>
      <c r="AL709" s="11">
        <f t="shared" si="63"/>
        <v>5.0328280288712297E-4</v>
      </c>
      <c r="AM709" s="11">
        <f t="shared" si="63"/>
        <v>2.933002503223203E-4</v>
      </c>
      <c r="AN709" s="11">
        <f t="shared" si="63"/>
        <v>1.6057183530234683E-4</v>
      </c>
      <c r="AO709" s="11">
        <f t="shared" si="63"/>
        <v>8.2581526003658112E-5</v>
      </c>
      <c r="AP709" s="11">
        <f t="shared" si="63"/>
        <v>3.9898175033754949E-5</v>
      </c>
      <c r="AQ709" s="11">
        <f t="shared" si="63"/>
        <v>1.8108386424116196E-5</v>
      </c>
      <c r="AR709" s="11">
        <f t="shared" si="63"/>
        <v>7.7208136555374813E-6</v>
      </c>
      <c r="AS709" s="11">
        <f t="shared" si="63"/>
        <v>3.0924521097881513E-6</v>
      </c>
      <c r="AT709" s="11">
        <f t="shared" si="63"/>
        <v>1.16358868587138E-6</v>
      </c>
      <c r="AV709" s="11">
        <f t="shared" si="46"/>
        <v>3.9999392423653142E-2</v>
      </c>
      <c r="AX709" s="15">
        <f t="shared" ca="1" si="44"/>
        <v>20.578372160271417</v>
      </c>
      <c r="AZ709" s="14">
        <f t="shared" ca="1" si="47"/>
        <v>14.224704515211341</v>
      </c>
    </row>
    <row r="710" spans="1:52" x14ac:dyDescent="0.25">
      <c r="A710" s="9" t="str">
        <f t="shared" si="41"/>
        <v>Jamaica</v>
      </c>
      <c r="B710" s="13">
        <f t="shared" si="42"/>
        <v>0.4432741</v>
      </c>
      <c r="C710" s="12">
        <f t="shared" si="45"/>
        <v>-0.14267330566147537</v>
      </c>
      <c r="E710" s="15">
        <f t="shared" si="43"/>
        <v>414.26733056614756</v>
      </c>
      <c r="F710" s="11">
        <f t="shared" si="60"/>
        <v>7.4866083637528954E-7</v>
      </c>
      <c r="G710" s="11">
        <f t="shared" si="60"/>
        <v>2.0440826490230885E-6</v>
      </c>
      <c r="H710" s="11">
        <f t="shared" si="60"/>
        <v>5.2428614780566466E-6</v>
      </c>
      <c r="I710" s="11">
        <f t="shared" si="60"/>
        <v>1.263266297436884E-5</v>
      </c>
      <c r="J710" s="11">
        <f t="shared" si="60"/>
        <v>2.8594205308685889E-5</v>
      </c>
      <c r="K710" s="11">
        <f t="shared" si="60"/>
        <v>6.0801983520247784E-5</v>
      </c>
      <c r="L710" s="11">
        <f t="shared" si="60"/>
        <v>1.2145462528001477E-4</v>
      </c>
      <c r="M710" s="11">
        <f t="shared" si="60"/>
        <v>2.2791188044206189E-4</v>
      </c>
      <c r="N710" s="11">
        <f t="shared" si="60"/>
        <v>4.0176903808059744E-4</v>
      </c>
      <c r="O710" s="11">
        <f t="shared" si="60"/>
        <v>6.6533835634380659E-4</v>
      </c>
      <c r="P710" s="11">
        <f t="shared" si="61"/>
        <v>1.0350593470547574E-3</v>
      </c>
      <c r="Q710" s="11">
        <f t="shared" si="61"/>
        <v>1.5126711955199999E-3</v>
      </c>
      <c r="R710" s="11">
        <f t="shared" si="61"/>
        <v>2.0767318208677055E-3</v>
      </c>
      <c r="S710" s="11">
        <f t="shared" si="61"/>
        <v>2.6783843130751312E-3</v>
      </c>
      <c r="T710" s="11">
        <f t="shared" si="61"/>
        <v>3.2450542592172686E-3</v>
      </c>
      <c r="U710" s="11">
        <f t="shared" si="61"/>
        <v>3.6934109113176093E-3</v>
      </c>
      <c r="V710" s="11">
        <f t="shared" si="61"/>
        <v>3.9490250423101537E-3</v>
      </c>
      <c r="W710" s="11">
        <f t="shared" si="61"/>
        <v>3.9665117264614577E-3</v>
      </c>
      <c r="X710" s="11">
        <f t="shared" si="61"/>
        <v>3.7426928905549589E-3</v>
      </c>
      <c r="Y710" s="11">
        <f t="shared" si="61"/>
        <v>3.3175405259552489E-3</v>
      </c>
      <c r="Z710" s="11">
        <f t="shared" si="62"/>
        <v>2.7625164715459412E-3</v>
      </c>
      <c r="AA710" s="11">
        <f t="shared" si="62"/>
        <v>2.1609768304598062E-3</v>
      </c>
      <c r="AB710" s="11">
        <f t="shared" si="62"/>
        <v>1.5880052711880889E-3</v>
      </c>
      <c r="AC710" s="11">
        <f t="shared" si="62"/>
        <v>1.0962519117723372E-3</v>
      </c>
      <c r="AD710" s="11">
        <f t="shared" si="62"/>
        <v>7.1092761266346052E-4</v>
      </c>
      <c r="AE710" s="11">
        <f t="shared" si="62"/>
        <v>4.331087886475138E-4</v>
      </c>
      <c r="AF710" s="11">
        <f t="shared" si="62"/>
        <v>2.4787070684491845E-4</v>
      </c>
      <c r="AG710" s="11">
        <f t="shared" si="62"/>
        <v>1.3326312979870233E-4</v>
      </c>
      <c r="AH710" s="11">
        <f t="shared" si="62"/>
        <v>6.7305632103643387E-5</v>
      </c>
      <c r="AI710" s="11">
        <f t="shared" si="62"/>
        <v>3.19337117388187E-5</v>
      </c>
      <c r="AJ710" s="11">
        <f t="shared" si="63"/>
        <v>1.4233247093059603E-5</v>
      </c>
      <c r="AK710" s="11">
        <f t="shared" si="63"/>
        <v>5.959573385658735E-6</v>
      </c>
      <c r="AL710" s="11">
        <f t="shared" si="63"/>
        <v>2.3441367848960175E-6</v>
      </c>
      <c r="AM710" s="11">
        <f t="shared" si="63"/>
        <v>8.6617834696857421E-7</v>
      </c>
      <c r="AN710" s="11">
        <f t="shared" si="63"/>
        <v>3.0066874901952842E-7</v>
      </c>
      <c r="AO710" s="11">
        <f t="shared" si="63"/>
        <v>9.804509085049907E-8</v>
      </c>
      <c r="AP710" s="11">
        <f t="shared" si="63"/>
        <v>3.003447264063019E-8</v>
      </c>
      <c r="AQ710" s="11">
        <f t="shared" si="63"/>
        <v>8.6431243877679294E-9</v>
      </c>
      <c r="AR710" s="11">
        <f t="shared" si="63"/>
        <v>2.3365663100147261E-9</v>
      </c>
      <c r="AS710" s="11">
        <f t="shared" si="63"/>
        <v>5.9339249968405353E-10</v>
      </c>
      <c r="AT710" s="11">
        <f t="shared" si="63"/>
        <v>1.4156718281674916E-10</v>
      </c>
      <c r="AV710" s="11">
        <f t="shared" si="46"/>
        <v>3.9999624054584237E-2</v>
      </c>
      <c r="AX710" s="15">
        <f t="shared" ca="1" si="44"/>
        <v>2.7315411018661671</v>
      </c>
      <c r="AZ710" s="14">
        <f t="shared" ca="1" si="47"/>
        <v>21.474924237004529</v>
      </c>
    </row>
    <row r="711" spans="1:52" x14ac:dyDescent="0.25">
      <c r="A711" s="9" t="str">
        <f t="shared" si="41"/>
        <v>Japan</v>
      </c>
      <c r="B711" s="13">
        <f t="shared" si="42"/>
        <v>1.0340499999999975E-2</v>
      </c>
      <c r="C711" s="12">
        <f t="shared" si="45"/>
        <v>-2.313758007350537</v>
      </c>
      <c r="E711" s="15">
        <f t="shared" si="43"/>
        <v>631.37580073505364</v>
      </c>
      <c r="F711" s="11">
        <f t="shared" si="60"/>
        <v>8.8034378418744468E-12</v>
      </c>
      <c r="G711" s="11">
        <f t="shared" si="60"/>
        <v>4.1360727143388527E-11</v>
      </c>
      <c r="H711" s="11">
        <f t="shared" si="60"/>
        <v>1.8254948970371066E-10</v>
      </c>
      <c r="I711" s="11">
        <f t="shared" si="60"/>
        <v>7.5688461256262626E-10</v>
      </c>
      <c r="J711" s="11">
        <f t="shared" si="60"/>
        <v>2.9480532504572437E-9</v>
      </c>
      <c r="K711" s="11">
        <f t="shared" si="60"/>
        <v>1.0786922699092644E-8</v>
      </c>
      <c r="L711" s="11">
        <f t="shared" si="60"/>
        <v>3.7078008871933868E-8</v>
      </c>
      <c r="M711" s="11">
        <f t="shared" si="60"/>
        <v>1.1972692719254779E-7</v>
      </c>
      <c r="N711" s="11">
        <f t="shared" si="60"/>
        <v>3.6318162183169223E-7</v>
      </c>
      <c r="O711" s="11">
        <f t="shared" si="60"/>
        <v>1.0349335974631128E-6</v>
      </c>
      <c r="P711" s="11">
        <f t="shared" si="61"/>
        <v>2.7704971190446401E-6</v>
      </c>
      <c r="Q711" s="11">
        <f t="shared" si="61"/>
        <v>6.9672198488675159E-6</v>
      </c>
      <c r="R711" s="11">
        <f t="shared" si="61"/>
        <v>1.6459548638137707E-5</v>
      </c>
      <c r="S711" s="11">
        <f t="shared" si="61"/>
        <v>3.6528591217105444E-5</v>
      </c>
      <c r="T711" s="11">
        <f t="shared" si="61"/>
        <v>7.6156069203860545E-5</v>
      </c>
      <c r="U711" s="11">
        <f t="shared" si="61"/>
        <v>1.4915324668536843E-4</v>
      </c>
      <c r="V711" s="11">
        <f t="shared" si="61"/>
        <v>2.7442109795363019E-4</v>
      </c>
      <c r="W711" s="11">
        <f t="shared" si="61"/>
        <v>4.7430628424924233E-4</v>
      </c>
      <c r="X711" s="11">
        <f t="shared" si="61"/>
        <v>7.7011725629549943E-4</v>
      </c>
      <c r="Y711" s="11">
        <f t="shared" si="61"/>
        <v>1.1746579596080644E-3</v>
      </c>
      <c r="Z711" s="11">
        <f t="shared" si="62"/>
        <v>1.6831491097042692E-3</v>
      </c>
      <c r="AA711" s="11">
        <f t="shared" si="62"/>
        <v>2.2656371248129963E-3</v>
      </c>
      <c r="AB711" s="11">
        <f t="shared" si="62"/>
        <v>2.8649345709059826E-3</v>
      </c>
      <c r="AC711" s="11">
        <f t="shared" si="62"/>
        <v>3.4032641471797146E-3</v>
      </c>
      <c r="AD711" s="11">
        <f t="shared" si="62"/>
        <v>3.797809739439841E-3</v>
      </c>
      <c r="AE711" s="11">
        <f t="shared" si="62"/>
        <v>3.9813223706274053E-3</v>
      </c>
      <c r="AF711" s="11">
        <f t="shared" si="62"/>
        <v>3.9208306029951939E-3</v>
      </c>
      <c r="AG711" s="11">
        <f t="shared" si="62"/>
        <v>3.6273161482235127E-3</v>
      </c>
      <c r="AH711" s="11">
        <f t="shared" si="62"/>
        <v>3.1524581814023553E-3</v>
      </c>
      <c r="AI711" s="11">
        <f t="shared" si="62"/>
        <v>2.5737707085514579E-3</v>
      </c>
      <c r="AJ711" s="11">
        <f t="shared" si="63"/>
        <v>1.97399918318976E-3</v>
      </c>
      <c r="AK711" s="11">
        <f t="shared" si="63"/>
        <v>1.4222655088900744E-3</v>
      </c>
      <c r="AL711" s="11">
        <f t="shared" si="63"/>
        <v>9.6265569092344094E-4</v>
      </c>
      <c r="AM711" s="11">
        <f t="shared" si="63"/>
        <v>6.120936610425308E-4</v>
      </c>
      <c r="AN711" s="11">
        <f t="shared" si="63"/>
        <v>3.6561278671052953E-4</v>
      </c>
      <c r="AO711" s="11">
        <f t="shared" si="63"/>
        <v>2.0515469727259693E-4</v>
      </c>
      <c r="AP711" s="11">
        <f t="shared" si="63"/>
        <v>1.0814293423281173E-4</v>
      </c>
      <c r="AQ711" s="11">
        <f t="shared" si="63"/>
        <v>5.3551473832951204E-5</v>
      </c>
      <c r="AR711" s="11">
        <f t="shared" si="63"/>
        <v>2.4911581626862506E-5</v>
      </c>
      <c r="AS711" s="11">
        <f t="shared" si="63"/>
        <v>1.088648729804741E-5</v>
      </c>
      <c r="AT711" s="11">
        <f t="shared" si="63"/>
        <v>4.4692107390282016E-6</v>
      </c>
      <c r="AV711" s="11">
        <f t="shared" si="46"/>
        <v>3.999734333514976E-2</v>
      </c>
      <c r="AX711" s="15">
        <f t="shared" ca="1" si="44"/>
        <v>37.00412870885841</v>
      </c>
      <c r="AZ711" s="14">
        <f t="shared" ca="1" si="47"/>
        <v>12.041296063605975</v>
      </c>
    </row>
    <row r="712" spans="1:52" x14ac:dyDescent="0.25">
      <c r="A712" s="9" t="str">
        <f t="shared" si="41"/>
        <v>Jordan</v>
      </c>
      <c r="B712" s="13">
        <f t="shared" si="42"/>
        <v>0.43762770000000006</v>
      </c>
      <c r="C712" s="12">
        <f t="shared" si="45"/>
        <v>-0.15698661117259974</v>
      </c>
      <c r="E712" s="15">
        <f t="shared" si="43"/>
        <v>415.69866111725997</v>
      </c>
      <c r="F712" s="11">
        <f t="shared" si="60"/>
        <v>7.0548695099983203E-7</v>
      </c>
      <c r="G712" s="11">
        <f t="shared" si="60"/>
        <v>1.9331091182319426E-6</v>
      </c>
      <c r="H712" s="11">
        <f t="shared" si="60"/>
        <v>4.9759997322255409E-6</v>
      </c>
      <c r="I712" s="11">
        <f t="shared" si="60"/>
        <v>1.2032639965521707E-5</v>
      </c>
      <c r="J712" s="11">
        <f t="shared" si="60"/>
        <v>2.7333679064298093E-5</v>
      </c>
      <c r="K712" s="11">
        <f t="shared" si="60"/>
        <v>5.8329983623130649E-5</v>
      </c>
      <c r="L712" s="11">
        <f t="shared" si="60"/>
        <v>1.1693437883500731E-4</v>
      </c>
      <c r="M712" s="11">
        <f t="shared" si="60"/>
        <v>2.202161503466841E-4</v>
      </c>
      <c r="N712" s="11">
        <f t="shared" si="60"/>
        <v>3.8959440796102547E-4</v>
      </c>
      <c r="O712" s="11">
        <f t="shared" si="60"/>
        <v>6.4748969032939804E-4</v>
      </c>
      <c r="P712" s="11">
        <f t="shared" si="61"/>
        <v>1.0109032569318335E-3</v>
      </c>
      <c r="Q712" s="11">
        <f t="shared" si="61"/>
        <v>1.482664634672982E-3</v>
      </c>
      <c r="R712" s="11">
        <f t="shared" si="61"/>
        <v>2.0428329603979461E-3</v>
      </c>
      <c r="S712" s="11">
        <f t="shared" si="61"/>
        <v>2.6441091502130598E-3</v>
      </c>
      <c r="T712" s="11">
        <f t="shared" si="61"/>
        <v>3.2150112475999595E-3</v>
      </c>
      <c r="U712" s="11">
        <f t="shared" si="61"/>
        <v>3.6723343001217623E-3</v>
      </c>
      <c r="V712" s="11">
        <f t="shared" si="61"/>
        <v>3.9405651879709305E-3</v>
      </c>
      <c r="W712" s="11">
        <f t="shared" si="61"/>
        <v>3.9722028486890394E-3</v>
      </c>
      <c r="X712" s="11">
        <f t="shared" si="61"/>
        <v>3.7614986959401036E-3</v>
      </c>
      <c r="Y712" s="11">
        <f t="shared" si="61"/>
        <v>3.3461623436955345E-3</v>
      </c>
      <c r="Z712" s="11">
        <f t="shared" si="62"/>
        <v>2.7963381925880573E-3</v>
      </c>
      <c r="AA712" s="11">
        <f t="shared" si="62"/>
        <v>2.1952752245628046E-3</v>
      </c>
      <c r="AB712" s="11">
        <f t="shared" si="62"/>
        <v>1.6189925587839461E-3</v>
      </c>
      <c r="AC712" s="11">
        <f t="shared" si="62"/>
        <v>1.1216499055800863E-3</v>
      </c>
      <c r="AD712" s="11">
        <f t="shared" si="62"/>
        <v>7.300059341434162E-4</v>
      </c>
      <c r="AE712" s="11">
        <f t="shared" si="62"/>
        <v>4.4632586125950189E-4</v>
      </c>
      <c r="AF712" s="11">
        <f t="shared" si="62"/>
        <v>2.563505820252814E-4</v>
      </c>
      <c r="AG712" s="11">
        <f t="shared" si="62"/>
        <v>1.3831623499154731E-4</v>
      </c>
      <c r="AH712" s="11">
        <f t="shared" si="62"/>
        <v>7.0108165737937277E-5</v>
      </c>
      <c r="AI712" s="11">
        <f t="shared" si="62"/>
        <v>3.3382637418100561E-5</v>
      </c>
      <c r="AJ712" s="11">
        <f t="shared" si="63"/>
        <v>1.4932388517470508E-5</v>
      </c>
      <c r="AK712" s="11">
        <f t="shared" si="63"/>
        <v>6.274722322379074E-6</v>
      </c>
      <c r="AL712" s="11">
        <f t="shared" si="63"/>
        <v>2.4769448499884065E-6</v>
      </c>
      <c r="AM712" s="11">
        <f t="shared" si="63"/>
        <v>9.1853298625872175E-7</v>
      </c>
      <c r="AN712" s="11">
        <f t="shared" si="63"/>
        <v>3.199851120880486E-7</v>
      </c>
      <c r="AO712" s="11">
        <f t="shared" si="63"/>
        <v>1.0471801046227249E-7</v>
      </c>
      <c r="AP712" s="11">
        <f t="shared" si="63"/>
        <v>3.2193603236792077E-8</v>
      </c>
      <c r="AQ712" s="11">
        <f t="shared" si="63"/>
        <v>9.2976755528589743E-9</v>
      </c>
      <c r="AR712" s="11">
        <f t="shared" si="63"/>
        <v>2.5225267586039545E-9</v>
      </c>
      <c r="AS712" s="11">
        <f t="shared" si="63"/>
        <v>6.4291531520919047E-10</v>
      </c>
      <c r="AT712" s="11">
        <f t="shared" si="63"/>
        <v>1.539318028549835E-10</v>
      </c>
      <c r="AV712" s="11">
        <f t="shared" si="46"/>
        <v>3.999964755170167E-2</v>
      </c>
      <c r="AX712" s="15">
        <f t="shared" ca="1" si="44"/>
        <v>14.12168078488487</v>
      </c>
      <c r="AZ712" s="14">
        <f t="shared" ca="1" si="47"/>
        <v>109.92438134421943</v>
      </c>
    </row>
    <row r="713" spans="1:52" x14ac:dyDescent="0.25">
      <c r="A713" s="9" t="str">
        <f t="shared" si="41"/>
        <v>Kazakhstan</v>
      </c>
      <c r="B713" s="13">
        <f t="shared" si="42"/>
        <v>3.017369999999997E-2</v>
      </c>
      <c r="C713" s="12">
        <f t="shared" si="45"/>
        <v>-1.8782468775619481</v>
      </c>
      <c r="E713" s="15">
        <f t="shared" si="43"/>
        <v>587.82468775619486</v>
      </c>
      <c r="F713" s="11">
        <f t="shared" si="60"/>
        <v>1.2521336722659446E-10</v>
      </c>
      <c r="G713" s="11">
        <f t="shared" si="60"/>
        <v>5.2759605277521463E-10</v>
      </c>
      <c r="H713" s="11">
        <f t="shared" si="60"/>
        <v>2.0883773560129009E-9</v>
      </c>
      <c r="I713" s="11">
        <f t="shared" si="60"/>
        <v>7.7655640898195456E-9</v>
      </c>
      <c r="J713" s="11">
        <f t="shared" si="60"/>
        <v>2.7126492097003734E-8</v>
      </c>
      <c r="K713" s="11">
        <f t="shared" si="60"/>
        <v>8.9016570511361768E-8</v>
      </c>
      <c r="L713" s="11">
        <f t="shared" si="60"/>
        <v>2.7441299629277921E-7</v>
      </c>
      <c r="M713" s="11">
        <f t="shared" si="60"/>
        <v>7.9468513269877598E-7</v>
      </c>
      <c r="N713" s="11">
        <f t="shared" si="60"/>
        <v>2.1619323259081471E-6</v>
      </c>
      <c r="O713" s="11">
        <f t="shared" si="60"/>
        <v>5.5251706649060283E-6</v>
      </c>
      <c r="P713" s="11">
        <f t="shared" si="61"/>
        <v>1.3264958458108038E-5</v>
      </c>
      <c r="Q713" s="11">
        <f t="shared" si="61"/>
        <v>2.9917319951579836E-5</v>
      </c>
      <c r="R713" s="11">
        <f t="shared" si="61"/>
        <v>6.3386397926159897E-5</v>
      </c>
      <c r="S713" s="11">
        <f t="shared" si="61"/>
        <v>1.2616127061544123E-4</v>
      </c>
      <c r="T713" s="11">
        <f t="shared" si="61"/>
        <v>2.3589168397362614E-4</v>
      </c>
      <c r="U713" s="11">
        <f t="shared" si="61"/>
        <v>4.1433898902310033E-4</v>
      </c>
      <c r="V713" s="11">
        <f t="shared" si="61"/>
        <v>6.8368423906172348E-4</v>
      </c>
      <c r="W713" s="11">
        <f t="shared" si="61"/>
        <v>1.059770751585088E-3</v>
      </c>
      <c r="X713" s="11">
        <f t="shared" si="61"/>
        <v>1.5432094898223945E-3</v>
      </c>
      <c r="Y713" s="11">
        <f t="shared" si="61"/>
        <v>2.1110301506974609E-3</v>
      </c>
      <c r="Z713" s="11">
        <f t="shared" si="62"/>
        <v>2.7128175219949609E-3</v>
      </c>
      <c r="AA713" s="11">
        <f t="shared" si="62"/>
        <v>3.2749398097178047E-3</v>
      </c>
      <c r="AB713" s="11">
        <f t="shared" si="62"/>
        <v>3.7140064871238475E-3</v>
      </c>
      <c r="AC713" s="11">
        <f t="shared" si="62"/>
        <v>3.9567497932832523E-3</v>
      </c>
      <c r="AD713" s="11">
        <f t="shared" si="62"/>
        <v>3.9599628676947468E-3</v>
      </c>
      <c r="AE713" s="11">
        <f t="shared" si="62"/>
        <v>3.7230617013344863E-3</v>
      </c>
      <c r="AF713" s="11">
        <f t="shared" si="62"/>
        <v>3.2882584797233627E-3</v>
      </c>
      <c r="AG713" s="11">
        <f t="shared" si="62"/>
        <v>2.7282757235302423E-3</v>
      </c>
      <c r="AH713" s="11">
        <f t="shared" si="62"/>
        <v>2.1265086978877637E-3</v>
      </c>
      <c r="AI713" s="11">
        <f t="shared" si="62"/>
        <v>1.5570503736234708E-3</v>
      </c>
      <c r="AJ713" s="11">
        <f t="shared" si="63"/>
        <v>1.0710130376354349E-3</v>
      </c>
      <c r="AK713" s="11">
        <f t="shared" si="63"/>
        <v>6.9205951973260989E-4</v>
      </c>
      <c r="AL713" s="11">
        <f t="shared" si="63"/>
        <v>4.2009617891732118E-4</v>
      </c>
      <c r="AM713" s="11">
        <f t="shared" si="63"/>
        <v>2.3955796242579715E-4</v>
      </c>
      <c r="AN713" s="11">
        <f t="shared" si="63"/>
        <v>1.2833026307783541E-4</v>
      </c>
      <c r="AO713" s="11">
        <f t="shared" si="63"/>
        <v>6.4580908990887736E-5</v>
      </c>
      <c r="AP713" s="11">
        <f t="shared" si="63"/>
        <v>3.0530633604788937E-5</v>
      </c>
      <c r="AQ713" s="11">
        <f t="shared" si="63"/>
        <v>1.3558888083878795E-5</v>
      </c>
      <c r="AR713" s="11">
        <f t="shared" si="63"/>
        <v>5.6567753223697746E-6</v>
      </c>
      <c r="AS713" s="11">
        <f t="shared" si="63"/>
        <v>2.2170239162003678E-6</v>
      </c>
      <c r="AT713" s="11">
        <f t="shared" si="63"/>
        <v>8.162598244433817E-7</v>
      </c>
      <c r="AV713" s="11">
        <f t="shared" si="46"/>
        <v>3.9999587009493472E-2</v>
      </c>
      <c r="AX713" s="15">
        <f t="shared" ca="1" si="44"/>
        <v>14.409245539721976</v>
      </c>
      <c r="AZ713" s="14">
        <f t="shared" ca="1" si="47"/>
        <v>11.842613223953585</v>
      </c>
    </row>
    <row r="714" spans="1:52" x14ac:dyDescent="0.25">
      <c r="A714" s="9" t="str">
        <f t="shared" si="41"/>
        <v>Kenya</v>
      </c>
      <c r="B714" s="13">
        <f t="shared" si="42"/>
        <v>0.66512309999999997</v>
      </c>
      <c r="C714" s="12">
        <f t="shared" si="45"/>
        <v>0.42648592766140564</v>
      </c>
      <c r="E714" s="15">
        <f t="shared" si="43"/>
        <v>357.35140723385945</v>
      </c>
      <c r="F714" s="11">
        <f t="shared" si="60"/>
        <v>6.7288242540331672E-6</v>
      </c>
      <c r="G714" s="11">
        <f t="shared" si="60"/>
        <v>1.5935175228372372E-5</v>
      </c>
      <c r="H714" s="11">
        <f t="shared" si="60"/>
        <v>3.5451212742615276E-5</v>
      </c>
      <c r="I714" s="11">
        <f t="shared" si="60"/>
        <v>7.4090400827681027E-5</v>
      </c>
      <c r="J714" s="11">
        <f t="shared" si="60"/>
        <v>1.4546194390882442E-4</v>
      </c>
      <c r="K714" s="11">
        <f t="shared" si="60"/>
        <v>2.6828316716127481E-4</v>
      </c>
      <c r="L714" s="11">
        <f t="shared" si="60"/>
        <v>4.6482990114635273E-4</v>
      </c>
      <c r="M714" s="11">
        <f t="shared" si="60"/>
        <v>7.5657377712526493E-4</v>
      </c>
      <c r="N714" s="11">
        <f t="shared" si="60"/>
        <v>1.1568181843948362E-3</v>
      </c>
      <c r="O714" s="11">
        <f t="shared" si="60"/>
        <v>1.6616345888411659E-3</v>
      </c>
      <c r="P714" s="11">
        <f t="shared" si="61"/>
        <v>2.242139015898648E-3</v>
      </c>
      <c r="Q714" s="11">
        <f t="shared" si="61"/>
        <v>2.8421444240051249E-3</v>
      </c>
      <c r="R714" s="11">
        <f t="shared" si="61"/>
        <v>3.3844363017292481E-3</v>
      </c>
      <c r="S714" s="11">
        <f t="shared" si="61"/>
        <v>3.7860220705577333E-3</v>
      </c>
      <c r="T714" s="11">
        <f t="shared" si="61"/>
        <v>3.9786572992260199E-3</v>
      </c>
      <c r="U714" s="11">
        <f t="shared" si="61"/>
        <v>3.9277742563370915E-3</v>
      </c>
      <c r="V714" s="11">
        <f t="shared" si="61"/>
        <v>3.6426135656521591E-3</v>
      </c>
      <c r="W714" s="11">
        <f t="shared" si="61"/>
        <v>3.1734837354195017E-3</v>
      </c>
      <c r="X714" s="11">
        <f t="shared" si="61"/>
        <v>2.597263712850165E-3</v>
      </c>
      <c r="Y714" s="11">
        <f t="shared" si="61"/>
        <v>1.9968820534001946E-3</v>
      </c>
      <c r="Z714" s="11">
        <f t="shared" si="62"/>
        <v>1.442266030303382E-3</v>
      </c>
      <c r="AA714" s="11">
        <f t="shared" si="62"/>
        <v>9.7857683396753705E-4</v>
      </c>
      <c r="AB714" s="11">
        <f t="shared" si="62"/>
        <v>6.2373638803173679E-4</v>
      </c>
      <c r="AC714" s="11">
        <f t="shared" si="62"/>
        <v>3.7347696978295546E-4</v>
      </c>
      <c r="AD714" s="11">
        <f t="shared" si="62"/>
        <v>2.1007925414329355E-4</v>
      </c>
      <c r="AE714" s="11">
        <f t="shared" si="62"/>
        <v>1.1100923302814171E-4</v>
      </c>
      <c r="AF714" s="11">
        <f t="shared" si="62"/>
        <v>5.5105079363814804E-5</v>
      </c>
      <c r="AG714" s="11">
        <f t="shared" si="62"/>
        <v>2.5696901346477679E-5</v>
      </c>
      <c r="AH714" s="11">
        <f t="shared" si="62"/>
        <v>1.1257098782499837E-5</v>
      </c>
      <c r="AI714" s="11">
        <f t="shared" si="62"/>
        <v>4.6326425509259128E-6</v>
      </c>
      <c r="AJ714" s="11">
        <f t="shared" si="63"/>
        <v>1.790967485820996E-6</v>
      </c>
      <c r="AK714" s="11">
        <f t="shared" si="63"/>
        <v>6.5043395667246717E-7</v>
      </c>
      <c r="AL714" s="11">
        <f t="shared" si="63"/>
        <v>2.2190919881614699E-7</v>
      </c>
      <c r="AM714" s="11">
        <f t="shared" si="63"/>
        <v>7.1122006376159075E-8</v>
      </c>
      <c r="AN714" s="11">
        <f t="shared" si="63"/>
        <v>2.1413580424503873E-8</v>
      </c>
      <c r="AO714" s="11">
        <f t="shared" si="63"/>
        <v>6.0566318068672875E-9</v>
      </c>
      <c r="AP714" s="11">
        <f t="shared" si="63"/>
        <v>1.6092727296089058E-9</v>
      </c>
      <c r="AQ714" s="11">
        <f t="shared" si="63"/>
        <v>4.0168417811245611E-10</v>
      </c>
      <c r="AR714" s="11">
        <f t="shared" si="63"/>
        <v>9.418817767817867E-11</v>
      </c>
      <c r="AS714" s="11">
        <f t="shared" si="63"/>
        <v>2.0747446719360368E-11</v>
      </c>
      <c r="AT714" s="11">
        <f t="shared" si="63"/>
        <v>4.2932829964960522E-12</v>
      </c>
      <c r="AV714" s="11">
        <f t="shared" si="46"/>
        <v>3.999582407505279E-2</v>
      </c>
      <c r="AX714" s="15">
        <f t="shared" ca="1" si="44"/>
        <v>84.263312704223111</v>
      </c>
      <c r="AZ714" s="14">
        <f t="shared" ca="1" si="47"/>
        <v>891.96796864136491</v>
      </c>
    </row>
    <row r="715" spans="1:52" x14ac:dyDescent="0.25">
      <c r="A715" s="9" t="str">
        <f t="shared" si="41"/>
        <v>Kiribati</v>
      </c>
      <c r="B715" s="13">
        <f t="shared" si="42"/>
        <v>0.42856720000000004</v>
      </c>
      <c r="C715" s="12">
        <f t="shared" si="45"/>
        <v>-0.18002314239344155</v>
      </c>
      <c r="E715" s="15">
        <f t="shared" si="43"/>
        <v>418.00231423934417</v>
      </c>
      <c r="F715" s="11">
        <f t="shared" si="60"/>
        <v>6.4089163231752047E-7</v>
      </c>
      <c r="G715" s="11">
        <f t="shared" si="60"/>
        <v>1.7662539455965448E-6</v>
      </c>
      <c r="H715" s="11">
        <f t="shared" si="60"/>
        <v>4.5727586883336782E-6</v>
      </c>
      <c r="I715" s="11">
        <f t="shared" si="60"/>
        <v>1.1121414234465323E-5</v>
      </c>
      <c r="J715" s="11">
        <f t="shared" si="60"/>
        <v>2.5409630245530765E-5</v>
      </c>
      <c r="K715" s="11">
        <f t="shared" si="60"/>
        <v>5.453725419138157E-5</v>
      </c>
      <c r="L715" s="11">
        <f t="shared" si="60"/>
        <v>1.0996254599847888E-4</v>
      </c>
      <c r="M715" s="11">
        <f t="shared" si="60"/>
        <v>2.0828255648459973E-4</v>
      </c>
      <c r="N715" s="11">
        <f t="shared" si="60"/>
        <v>3.7061040445745088E-4</v>
      </c>
      <c r="O715" s="11">
        <f t="shared" si="60"/>
        <v>6.1949657579457064E-4</v>
      </c>
      <c r="P715" s="11">
        <f t="shared" si="61"/>
        <v>9.7278487120095467E-4</v>
      </c>
      <c r="Q715" s="11">
        <f t="shared" si="61"/>
        <v>1.4349980149477657E-3</v>
      </c>
      <c r="R715" s="11">
        <f t="shared" si="61"/>
        <v>1.9885768884928411E-3</v>
      </c>
      <c r="S715" s="11">
        <f t="shared" si="61"/>
        <v>2.5887497498439998E-3</v>
      </c>
      <c r="T715" s="11">
        <f t="shared" si="61"/>
        <v>3.1658792549732768E-3</v>
      </c>
      <c r="U715" s="11">
        <f t="shared" si="61"/>
        <v>3.6370998089693277E-3</v>
      </c>
      <c r="V715" s="11">
        <f t="shared" si="61"/>
        <v>3.9252984787747722E-3</v>
      </c>
      <c r="W715" s="11">
        <f t="shared" si="61"/>
        <v>3.9796671274881642E-3</v>
      </c>
      <c r="X715" s="11">
        <f t="shared" si="61"/>
        <v>3.790333329971357E-3</v>
      </c>
      <c r="Y715" s="11">
        <f t="shared" si="61"/>
        <v>3.3912878658740424E-3</v>
      </c>
      <c r="Z715" s="11">
        <f t="shared" si="62"/>
        <v>2.8504176753131462E-3</v>
      </c>
      <c r="AA715" s="11">
        <f t="shared" si="62"/>
        <v>2.2506550830936182E-3</v>
      </c>
      <c r="AB715" s="11">
        <f t="shared" si="62"/>
        <v>1.6694214136086494E-3</v>
      </c>
      <c r="AC715" s="11">
        <f t="shared" si="62"/>
        <v>1.1632675434971715E-3</v>
      </c>
      <c r="AD715" s="11">
        <f t="shared" si="62"/>
        <v>7.6146480833785368E-4</v>
      </c>
      <c r="AE715" s="11">
        <f t="shared" si="62"/>
        <v>4.6824878345715299E-4</v>
      </c>
      <c r="AF715" s="11">
        <f t="shared" si="62"/>
        <v>2.7049551800631004E-4</v>
      </c>
      <c r="AG715" s="11">
        <f t="shared" si="62"/>
        <v>1.4679122136918124E-4</v>
      </c>
      <c r="AH715" s="11">
        <f t="shared" si="62"/>
        <v>7.4833608835677966E-5</v>
      </c>
      <c r="AI715" s="11">
        <f t="shared" si="62"/>
        <v>3.5838505415171972E-5</v>
      </c>
      <c r="AJ715" s="11">
        <f t="shared" si="63"/>
        <v>1.6123513481684033E-5</v>
      </c>
      <c r="AK715" s="11">
        <f t="shared" si="63"/>
        <v>6.814375718029385E-6</v>
      </c>
      <c r="AL715" s="11">
        <f t="shared" si="63"/>
        <v>2.7055094810247691E-6</v>
      </c>
      <c r="AM715" s="11">
        <f t="shared" si="63"/>
        <v>1.0090870670099287E-6</v>
      </c>
      <c r="AN715" s="11">
        <f t="shared" si="63"/>
        <v>3.5356137550408954E-7</v>
      </c>
      <c r="AO715" s="11">
        <f t="shared" si="63"/>
        <v>1.1637443472455019E-7</v>
      </c>
      <c r="AP715" s="11">
        <f t="shared" si="63"/>
        <v>3.5983793762083725E-8</v>
      </c>
      <c r="AQ715" s="11">
        <f t="shared" si="63"/>
        <v>1.0452325080674235E-8</v>
      </c>
      <c r="AR715" s="11">
        <f t="shared" si="63"/>
        <v>2.8521703620836779E-9</v>
      </c>
      <c r="AS715" s="11">
        <f t="shared" si="63"/>
        <v>7.3113001249048085E-10</v>
      </c>
      <c r="AT715" s="11">
        <f t="shared" si="63"/>
        <v>1.7606391547094019E-10</v>
      </c>
      <c r="AV715" s="11">
        <f t="shared" si="46"/>
        <v>3.9999682454184261E-2</v>
      </c>
      <c r="AX715" s="15">
        <f t="shared" ca="1" si="44"/>
        <v>0.14734012688595904</v>
      </c>
      <c r="AZ715" s="14">
        <f t="shared" ca="1" si="47"/>
        <v>1.1284031734321383</v>
      </c>
    </row>
    <row r="716" spans="1:52" x14ac:dyDescent="0.25">
      <c r="A716" s="9" t="str">
        <f t="shared" si="41"/>
        <v>Kuwait</v>
      </c>
      <c r="B716" s="13">
        <f t="shared" si="42"/>
        <v>0.4188094</v>
      </c>
      <c r="C716" s="12">
        <f t="shared" si="45"/>
        <v>-0.20494025975693789</v>
      </c>
      <c r="E716" s="15">
        <f t="shared" si="43"/>
        <v>420.49402597569377</v>
      </c>
      <c r="F716" s="11">
        <f t="shared" si="60"/>
        <v>5.7731949091478059E-7</v>
      </c>
      <c r="G716" s="11">
        <f t="shared" si="60"/>
        <v>1.600995478196091E-6</v>
      </c>
      <c r="H716" s="11">
        <f t="shared" si="60"/>
        <v>4.1708117226934531E-6</v>
      </c>
      <c r="I716" s="11">
        <f t="shared" si="60"/>
        <v>1.0207224353402283E-5</v>
      </c>
      <c r="J716" s="11">
        <f t="shared" si="60"/>
        <v>2.3466662676634106E-5</v>
      </c>
      <c r="K716" s="11">
        <f t="shared" si="60"/>
        <v>5.0681749197291911E-5</v>
      </c>
      <c r="L716" s="11">
        <f t="shared" si="60"/>
        <v>1.028273053857935E-4</v>
      </c>
      <c r="M716" s="11">
        <f t="shared" si="60"/>
        <v>1.9598458325678742E-4</v>
      </c>
      <c r="N716" s="11">
        <f t="shared" si="60"/>
        <v>3.5090694144397237E-4</v>
      </c>
      <c r="O716" s="11">
        <f t="shared" si="60"/>
        <v>5.902263628476082E-4</v>
      </c>
      <c r="P716" s="11">
        <f t="shared" si="61"/>
        <v>9.3261381165391823E-4</v>
      </c>
      <c r="Q716" s="11">
        <f t="shared" si="61"/>
        <v>1.3843365229490878E-3</v>
      </c>
      <c r="R716" s="11">
        <f t="shared" si="61"/>
        <v>1.930359094618689E-3</v>
      </c>
      <c r="S716" s="11">
        <f t="shared" si="61"/>
        <v>2.5286640250672112E-3</v>
      </c>
      <c r="T716" s="11">
        <f t="shared" si="61"/>
        <v>3.1117217018036404E-3</v>
      </c>
      <c r="U716" s="11">
        <f t="shared" si="61"/>
        <v>3.5972196938508501E-3</v>
      </c>
      <c r="V716" s="11">
        <f t="shared" si="61"/>
        <v>3.9065174710793717E-3</v>
      </c>
      <c r="W716" s="11">
        <f t="shared" si="61"/>
        <v>3.9853748365732671E-3</v>
      </c>
      <c r="X716" s="11">
        <f t="shared" si="61"/>
        <v>3.8194882001845762E-3</v>
      </c>
      <c r="Y716" s="11">
        <f t="shared" si="61"/>
        <v>3.4387275323668849E-3</v>
      </c>
      <c r="Z716" s="11">
        <f t="shared" si="62"/>
        <v>2.9083519033665092E-3</v>
      </c>
      <c r="AA716" s="11">
        <f t="shared" si="62"/>
        <v>2.3107488036977091E-3</v>
      </c>
      <c r="AB716" s="11">
        <f t="shared" si="62"/>
        <v>1.7247061607686539E-3</v>
      </c>
      <c r="AC716" s="11">
        <f t="shared" si="62"/>
        <v>1.2093000961639032E-3</v>
      </c>
      <c r="AD716" s="11">
        <f t="shared" si="62"/>
        <v>7.9654378791546229E-4</v>
      </c>
      <c r="AE716" s="11">
        <f t="shared" si="62"/>
        <v>4.9288070555018328E-4</v>
      </c>
      <c r="AF716" s="11">
        <f t="shared" si="62"/>
        <v>2.8650392421005188E-4</v>
      </c>
      <c r="AG716" s="11">
        <f t="shared" si="62"/>
        <v>1.5645012953339083E-4</v>
      </c>
      <c r="AH716" s="11">
        <f t="shared" si="62"/>
        <v>8.0256067209396277E-5</v>
      </c>
      <c r="AI716" s="11">
        <f t="shared" si="62"/>
        <v>3.8675542671598208E-5</v>
      </c>
      <c r="AJ716" s="11">
        <f t="shared" si="63"/>
        <v>1.7508605324309167E-5</v>
      </c>
      <c r="AK716" s="11">
        <f t="shared" si="63"/>
        <v>7.4460043363646257E-6</v>
      </c>
      <c r="AL716" s="11">
        <f t="shared" si="63"/>
        <v>2.9747577965667456E-6</v>
      </c>
      <c r="AM716" s="11">
        <f t="shared" si="63"/>
        <v>1.1164429431785194E-6</v>
      </c>
      <c r="AN716" s="11">
        <f t="shared" si="63"/>
        <v>3.9362080878363499E-7</v>
      </c>
      <c r="AO716" s="11">
        <f t="shared" si="63"/>
        <v>1.3036954825436479E-7</v>
      </c>
      <c r="AP716" s="11">
        <f t="shared" si="63"/>
        <v>4.0563074654606412E-8</v>
      </c>
      <c r="AQ716" s="11">
        <f t="shared" si="63"/>
        <v>1.1856108576431719E-8</v>
      </c>
      <c r="AR716" s="11">
        <f t="shared" si="63"/>
        <v>3.2554427612845527E-9</v>
      </c>
      <c r="AS716" s="11">
        <f t="shared" si="63"/>
        <v>8.3972011115159231E-10</v>
      </c>
      <c r="AT716" s="11">
        <f t="shared" si="63"/>
        <v>2.0347714728904577E-10</v>
      </c>
      <c r="AV716" s="11">
        <f t="shared" si="46"/>
        <v>3.9999716485668364E-2</v>
      </c>
      <c r="AX716" s="15">
        <f t="shared" ca="1" si="44"/>
        <v>3.7559566794371966</v>
      </c>
      <c r="AZ716" s="14">
        <f t="shared" ca="1" si="47"/>
        <v>28.252604347901112</v>
      </c>
    </row>
    <row r="717" spans="1:52" x14ac:dyDescent="0.25">
      <c r="A717" s="9" t="str">
        <f t="shared" si="41"/>
        <v>Kyrgyzstan</v>
      </c>
      <c r="B717" s="13">
        <f t="shared" si="42"/>
        <v>0.48089490000000001</v>
      </c>
      <c r="C717" s="12">
        <f t="shared" si="45"/>
        <v>-4.7907703420943158E-2</v>
      </c>
      <c r="E717" s="15">
        <f t="shared" si="43"/>
        <v>404.79077034209433</v>
      </c>
      <c r="F717" s="11">
        <f t="shared" si="60"/>
        <v>1.1036506428311945E-6</v>
      </c>
      <c r="G717" s="11">
        <f t="shared" si="60"/>
        <v>2.942767240472094E-6</v>
      </c>
      <c r="H717" s="11">
        <f t="shared" si="60"/>
        <v>7.3711763206120426E-6</v>
      </c>
      <c r="I717" s="11">
        <f t="shared" si="60"/>
        <v>1.7344999101671196E-5</v>
      </c>
      <c r="J717" s="11">
        <f t="shared" si="60"/>
        <v>3.8341434589544348E-5</v>
      </c>
      <c r="K717" s="11">
        <f t="shared" si="60"/>
        <v>7.9619423773690074E-5</v>
      </c>
      <c r="L717" s="11">
        <f t="shared" si="60"/>
        <v>1.5531961190739455E-4</v>
      </c>
      <c r="M717" s="11">
        <f t="shared" si="60"/>
        <v>2.8463621662821466E-4</v>
      </c>
      <c r="N717" s="11">
        <f t="shared" si="60"/>
        <v>4.9001639900710385E-4</v>
      </c>
      <c r="O717" s="11">
        <f t="shared" si="60"/>
        <v>7.9247882310578264E-4</v>
      </c>
      <c r="P717" s="11">
        <f t="shared" si="61"/>
        <v>1.203985652917826E-3</v>
      </c>
      <c r="Q717" s="11">
        <f t="shared" si="61"/>
        <v>1.7183497051566593E-3</v>
      </c>
      <c r="R717" s="11">
        <f t="shared" si="61"/>
        <v>2.3038722225772524E-3</v>
      </c>
      <c r="S717" s="11">
        <f t="shared" si="61"/>
        <v>2.9017622016915419E-3</v>
      </c>
      <c r="T717" s="11">
        <f t="shared" si="61"/>
        <v>3.4333797780225495E-3</v>
      </c>
      <c r="U717" s="11">
        <f t="shared" si="61"/>
        <v>3.8162644820995658E-3</v>
      </c>
      <c r="V717" s="11">
        <f t="shared" si="61"/>
        <v>3.984847271918569E-3</v>
      </c>
      <c r="W717" s="11">
        <f t="shared" si="61"/>
        <v>3.9087823717415971E-3</v>
      </c>
      <c r="X717" s="11">
        <f t="shared" si="61"/>
        <v>3.6018688561700505E-3</v>
      </c>
      <c r="Y717" s="11">
        <f t="shared" si="61"/>
        <v>3.1179625614507758E-3</v>
      </c>
      <c r="Z717" s="11">
        <f t="shared" si="62"/>
        <v>2.5355401447215678E-3</v>
      </c>
      <c r="AA717" s="11">
        <f t="shared" si="62"/>
        <v>1.9369868877498178E-3</v>
      </c>
      <c r="AB717" s="11">
        <f t="shared" si="62"/>
        <v>1.3900789455607541E-3</v>
      </c>
      <c r="AC717" s="11">
        <f t="shared" si="62"/>
        <v>9.3714942920987909E-4</v>
      </c>
      <c r="AD717" s="11">
        <f t="shared" si="62"/>
        <v>5.9351926386269995E-4</v>
      </c>
      <c r="AE717" s="11">
        <f t="shared" si="62"/>
        <v>3.5311599385396249E-4</v>
      </c>
      <c r="AF717" s="11">
        <f t="shared" si="62"/>
        <v>1.9735882592448954E-4</v>
      </c>
      <c r="AG717" s="11">
        <f t="shared" si="62"/>
        <v>1.0362208151552266E-4</v>
      </c>
      <c r="AH717" s="11">
        <f t="shared" si="62"/>
        <v>5.1109857006206846E-5</v>
      </c>
      <c r="AI717" s="11">
        <f t="shared" si="62"/>
        <v>2.3681740327281862E-5</v>
      </c>
      <c r="AJ717" s="11">
        <f t="shared" si="63"/>
        <v>1.0308112707578541E-5</v>
      </c>
      <c r="AK717" s="11">
        <f t="shared" si="63"/>
        <v>4.2150360852866171E-6</v>
      </c>
      <c r="AL717" s="11">
        <f t="shared" si="63"/>
        <v>1.6191237023745898E-6</v>
      </c>
      <c r="AM717" s="11">
        <f t="shared" si="63"/>
        <v>5.8427238295869321E-7</v>
      </c>
      <c r="AN717" s="11">
        <f t="shared" si="63"/>
        <v>1.980647919277874E-7</v>
      </c>
      <c r="AO717" s="11">
        <f t="shared" si="63"/>
        <v>6.3074788096895552E-8</v>
      </c>
      <c r="AP717" s="11">
        <f t="shared" si="63"/>
        <v>1.8869522622482471E-8</v>
      </c>
      <c r="AQ717" s="11">
        <f t="shared" si="63"/>
        <v>5.3030121361153682E-9</v>
      </c>
      <c r="AR717" s="11">
        <f t="shared" si="63"/>
        <v>1.4000415469101912E-9</v>
      </c>
      <c r="AS717" s="11">
        <f t="shared" si="63"/>
        <v>3.4722886553174257E-10</v>
      </c>
      <c r="AT717" s="11">
        <f t="shared" si="63"/>
        <v>8.0899775031445975E-11</v>
      </c>
      <c r="AV717" s="11">
        <f t="shared" si="46"/>
        <v>3.9999426460959067E-2</v>
      </c>
      <c r="AX717" s="15">
        <f t="shared" ca="1" si="44"/>
        <v>8.7781732782743784</v>
      </c>
      <c r="AZ717" s="14">
        <f t="shared" ca="1" si="47"/>
        <v>73.470166892828203</v>
      </c>
    </row>
    <row r="718" spans="1:52" x14ac:dyDescent="0.25">
      <c r="A718" s="9" t="str">
        <f t="shared" si="41"/>
        <v>Lao People's Democratic Republic</v>
      </c>
      <c r="B718" s="13">
        <f t="shared" si="42"/>
        <v>0.36811640000000001</v>
      </c>
      <c r="C718" s="12">
        <f t="shared" si="45"/>
        <v>-0.33684625785563183</v>
      </c>
      <c r="E718" s="15">
        <f t="shared" si="43"/>
        <v>433.68462578556318</v>
      </c>
      <c r="F718" s="11">
        <f t="shared" ref="F718:O727" si="64">_xlfn.NORM.DIST(F$607,$E718,$B$37+$B$38*$E718,FALSE)</f>
        <v>3.2866512840539706E-7</v>
      </c>
      <c r="G718" s="11">
        <f t="shared" si="64"/>
        <v>9.4199592633262855E-7</v>
      </c>
      <c r="H718" s="11">
        <f t="shared" si="64"/>
        <v>2.5363023066458337E-6</v>
      </c>
      <c r="I718" s="11">
        <f t="shared" si="64"/>
        <v>6.4151911824057368E-6</v>
      </c>
      <c r="J718" s="11">
        <f t="shared" si="64"/>
        <v>1.5243152174818021E-5</v>
      </c>
      <c r="K718" s="11">
        <f t="shared" si="64"/>
        <v>3.4024876843854176E-5</v>
      </c>
      <c r="L718" s="11">
        <f t="shared" si="64"/>
        <v>7.1346871334987999E-5</v>
      </c>
      <c r="M718" s="11">
        <f t="shared" si="64"/>
        <v>1.4054322010575868E-4</v>
      </c>
      <c r="N718" s="11">
        <f t="shared" si="64"/>
        <v>2.6007670905924961E-4</v>
      </c>
      <c r="O718" s="11">
        <f t="shared" si="64"/>
        <v>4.5211572996647291E-4</v>
      </c>
      <c r="P718" s="11">
        <f t="shared" ref="P718:Y727" si="65">_xlfn.NORM.DIST(P$607,$E718,$B$37+$B$38*$E718,FALSE)</f>
        <v>7.3833655059924309E-4</v>
      </c>
      <c r="Q718" s="11">
        <f t="shared" si="65"/>
        <v>1.1327021221490007E-3</v>
      </c>
      <c r="R718" s="11">
        <f t="shared" si="65"/>
        <v>1.6324265702499878E-3</v>
      </c>
      <c r="S718" s="11">
        <f t="shared" si="65"/>
        <v>2.21008099832091E-3</v>
      </c>
      <c r="T718" s="11">
        <f t="shared" si="65"/>
        <v>2.8108606852929817E-3</v>
      </c>
      <c r="U718" s="11">
        <f t="shared" si="65"/>
        <v>3.35835843846382E-3</v>
      </c>
      <c r="V718" s="11">
        <f t="shared" si="65"/>
        <v>3.7693925421488773E-3</v>
      </c>
      <c r="W718" s="11">
        <f t="shared" si="65"/>
        <v>3.9744064791541996E-3</v>
      </c>
      <c r="X718" s="11">
        <f t="shared" si="65"/>
        <v>3.9366770849127222E-3</v>
      </c>
      <c r="Y718" s="11">
        <f t="shared" si="65"/>
        <v>3.6630588600065242E-3</v>
      </c>
      <c r="Z718" s="11">
        <f t="shared" ref="Z718:AI727" si="66">_xlfn.NORM.DIST(Z$607,$E718,$B$37+$B$38*$E718,FALSE)</f>
        <v>3.2019503769246246E-3</v>
      </c>
      <c r="AA718" s="11">
        <f t="shared" si="66"/>
        <v>2.6293105969579368E-3</v>
      </c>
      <c r="AB718" s="11">
        <f t="shared" si="66"/>
        <v>2.0282700667206754E-3</v>
      </c>
      <c r="AC718" s="11">
        <f t="shared" si="66"/>
        <v>1.4698271521725341E-3</v>
      </c>
      <c r="AD718" s="11">
        <f t="shared" si="66"/>
        <v>1.0006065586673205E-3</v>
      </c>
      <c r="AE718" s="11">
        <f t="shared" si="66"/>
        <v>6.3990723352525696E-4</v>
      </c>
      <c r="AF718" s="11">
        <f t="shared" si="66"/>
        <v>3.8443886695697184E-4</v>
      </c>
      <c r="AG718" s="11">
        <f t="shared" si="66"/>
        <v>2.1696723408917872E-4</v>
      </c>
      <c r="AH718" s="11">
        <f t="shared" si="66"/>
        <v>1.150317194484861E-4</v>
      </c>
      <c r="AI718" s="11">
        <f t="shared" si="66"/>
        <v>5.729248573331876E-5</v>
      </c>
      <c r="AJ718" s="11">
        <f t="shared" ref="AJ718:AT727" si="67">_xlfn.NORM.DIST(AJ$607,$E718,$B$37+$B$38*$E718,FALSE)</f>
        <v>2.6806142005006885E-5</v>
      </c>
      <c r="AK718" s="11">
        <f t="shared" si="67"/>
        <v>1.178223165895951E-5</v>
      </c>
      <c r="AL718" s="11">
        <f t="shared" si="67"/>
        <v>4.864938963316425E-6</v>
      </c>
      <c r="AM718" s="11">
        <f t="shared" si="67"/>
        <v>1.8870518319897565E-6</v>
      </c>
      <c r="AN718" s="11">
        <f t="shared" si="67"/>
        <v>6.8761739916776112E-7</v>
      </c>
      <c r="AO718" s="11">
        <f t="shared" si="67"/>
        <v>2.3537833172726176E-7</v>
      </c>
      <c r="AP718" s="11">
        <f t="shared" si="67"/>
        <v>7.5690730790103822E-8</v>
      </c>
      <c r="AQ718" s="11">
        <f t="shared" si="67"/>
        <v>2.2865226677188653E-8</v>
      </c>
      <c r="AR718" s="11">
        <f t="shared" si="67"/>
        <v>6.4888079258790587E-9</v>
      </c>
      <c r="AS718" s="11">
        <f t="shared" si="67"/>
        <v>1.7298598604491786E-9</v>
      </c>
      <c r="AT718" s="11">
        <f t="shared" si="67"/>
        <v>4.3322500850316427E-10</v>
      </c>
      <c r="AV718" s="11">
        <f t="shared" si="46"/>
        <v>3.9999845904563937E-2</v>
      </c>
      <c r="AX718" s="15">
        <f t="shared" ca="1" si="44"/>
        <v>8.343495031373763</v>
      </c>
      <c r="AZ718" s="14">
        <f t="shared" ca="1" si="47"/>
        <v>56.685876590801307</v>
      </c>
    </row>
    <row r="719" spans="1:52" x14ac:dyDescent="0.25">
      <c r="A719" s="9" t="str">
        <f t="shared" si="41"/>
        <v>Latvia</v>
      </c>
      <c r="B719" s="13">
        <f t="shared" si="42"/>
        <v>1.9835099999999994E-2</v>
      </c>
      <c r="C719" s="12">
        <f t="shared" si="45"/>
        <v>-2.0571666326058704</v>
      </c>
      <c r="E719" s="15">
        <f t="shared" si="43"/>
        <v>605.71666326058698</v>
      </c>
      <c r="F719" s="11">
        <f t="shared" si="64"/>
        <v>4.3046399374755984E-11</v>
      </c>
      <c r="G719" s="11">
        <f t="shared" si="64"/>
        <v>1.8967654890871437E-10</v>
      </c>
      <c r="H719" s="11">
        <f t="shared" si="64"/>
        <v>7.8513988979123488E-10</v>
      </c>
      <c r="I719" s="11">
        <f t="shared" si="64"/>
        <v>3.053071962739693E-9</v>
      </c>
      <c r="J719" s="11">
        <f t="shared" si="64"/>
        <v>1.1152792810080024E-8</v>
      </c>
      <c r="K719" s="11">
        <f t="shared" si="64"/>
        <v>3.8272499169866453E-8</v>
      </c>
      <c r="L719" s="11">
        <f t="shared" si="64"/>
        <v>1.2338052255291346E-7</v>
      </c>
      <c r="M719" s="11">
        <f t="shared" si="64"/>
        <v>3.7364827630445991E-7</v>
      </c>
      <c r="N719" s="11">
        <f t="shared" si="64"/>
        <v>1.0630065874808141E-6</v>
      </c>
      <c r="O719" s="11">
        <f t="shared" si="64"/>
        <v>2.8409626458846449E-6</v>
      </c>
      <c r="P719" s="11">
        <f t="shared" si="65"/>
        <v>7.1326626842211841E-6</v>
      </c>
      <c r="Q719" s="11">
        <f t="shared" si="65"/>
        <v>1.6822651315372958E-5</v>
      </c>
      <c r="R719" s="11">
        <f t="shared" si="65"/>
        <v>3.7272952479406712E-5</v>
      </c>
      <c r="S719" s="11">
        <f t="shared" si="65"/>
        <v>7.7579994193276801E-5</v>
      </c>
      <c r="T719" s="11">
        <f t="shared" si="65"/>
        <v>1.5169186287256718E-4</v>
      </c>
      <c r="U719" s="11">
        <f t="shared" si="65"/>
        <v>2.7863227548426302E-4</v>
      </c>
      <c r="V719" s="11">
        <f t="shared" si="65"/>
        <v>4.8079191224131433E-4</v>
      </c>
      <c r="W719" s="11">
        <f t="shared" si="65"/>
        <v>7.7936245476283202E-4</v>
      </c>
      <c r="X719" s="11">
        <f t="shared" si="65"/>
        <v>1.1868023611460419E-3</v>
      </c>
      <c r="Y719" s="11">
        <f t="shared" si="65"/>
        <v>1.6977506996064598E-3</v>
      </c>
      <c r="Z719" s="11">
        <f t="shared" si="66"/>
        <v>2.2815291893701801E-3</v>
      </c>
      <c r="AA719" s="11">
        <f t="shared" si="66"/>
        <v>2.8802801778541865E-3</v>
      </c>
      <c r="AB719" s="11">
        <f t="shared" si="66"/>
        <v>3.4158597952696711E-3</v>
      </c>
      <c r="AC719" s="11">
        <f t="shared" si="66"/>
        <v>3.8055894339954544E-3</v>
      </c>
      <c r="AD719" s="11">
        <f t="shared" si="66"/>
        <v>3.9829093624817501E-3</v>
      </c>
      <c r="AE719" s="11">
        <f t="shared" si="66"/>
        <v>3.9159353134257972E-3</v>
      </c>
      <c r="AF719" s="11">
        <f t="shared" si="66"/>
        <v>3.6168224500981228E-3</v>
      </c>
      <c r="AG719" s="11">
        <f t="shared" si="66"/>
        <v>3.1381627659774814E-3</v>
      </c>
      <c r="AH719" s="11">
        <f t="shared" si="66"/>
        <v>2.5578809976935044E-3</v>
      </c>
      <c r="AI719" s="11">
        <f t="shared" si="66"/>
        <v>1.9585821891609585E-3</v>
      </c>
      <c r="AJ719" s="11">
        <f t="shared" si="67"/>
        <v>1.4088341195156583E-3</v>
      </c>
      <c r="AK719" s="11">
        <f t="shared" si="67"/>
        <v>9.5199466795686555E-4</v>
      </c>
      <c r="AL719" s="11">
        <f t="shared" si="67"/>
        <v>6.0431832789562077E-4</v>
      </c>
      <c r="AM719" s="11">
        <f t="shared" si="67"/>
        <v>3.6037413302326623E-4</v>
      </c>
      <c r="AN719" s="11">
        <f t="shared" si="67"/>
        <v>2.0188220996669143E-4</v>
      </c>
      <c r="AO719" s="11">
        <f t="shared" si="67"/>
        <v>1.0624269648698841E-4</v>
      </c>
      <c r="AP719" s="11">
        <f t="shared" si="67"/>
        <v>5.2523869564718833E-5</v>
      </c>
      <c r="AQ719" s="11">
        <f t="shared" si="67"/>
        <v>2.4393321426362087E-5</v>
      </c>
      <c r="AR719" s="11">
        <f t="shared" si="67"/>
        <v>1.0642453409686214E-5</v>
      </c>
      <c r="AS719" s="11">
        <f t="shared" si="67"/>
        <v>4.3618343837721715E-6</v>
      </c>
      <c r="AT719" s="11">
        <f t="shared" si="67"/>
        <v>1.6793962557582224E-6</v>
      </c>
      <c r="AV719" s="11">
        <f t="shared" si="46"/>
        <v>3.9999093026257246E-2</v>
      </c>
      <c r="AX719" s="15">
        <f t="shared" ca="1" si="44"/>
        <v>0.62624378777661571</v>
      </c>
      <c r="AZ719" s="14">
        <f t="shared" ca="1" si="47"/>
        <v>0.35812163331453428</v>
      </c>
    </row>
    <row r="720" spans="1:52" x14ac:dyDescent="0.25">
      <c r="A720" s="9" t="str">
        <f t="shared" si="41"/>
        <v>Lebanon</v>
      </c>
      <c r="B720" s="13">
        <f t="shared" si="42"/>
        <v>0.27696370000000003</v>
      </c>
      <c r="C720" s="12">
        <f t="shared" si="45"/>
        <v>-0.5918852971181483</v>
      </c>
      <c r="E720" s="15">
        <f t="shared" si="43"/>
        <v>459.18852971181485</v>
      </c>
      <c r="F720" s="11">
        <f t="shared" si="64"/>
        <v>1.052619312106311E-7</v>
      </c>
      <c r="G720" s="11">
        <f t="shared" si="64"/>
        <v>3.215564627399997E-7</v>
      </c>
      <c r="H720" s="11">
        <f t="shared" si="64"/>
        <v>9.2278334275048359E-7</v>
      </c>
      <c r="I720" s="11">
        <f t="shared" si="64"/>
        <v>2.4877048058345912E-6</v>
      </c>
      <c r="J720" s="11">
        <f t="shared" si="64"/>
        <v>6.3002029360161554E-6</v>
      </c>
      <c r="K720" s="11">
        <f t="shared" si="64"/>
        <v>1.4988798706213766E-5</v>
      </c>
      <c r="L720" s="11">
        <f t="shared" si="64"/>
        <v>3.3499298338887061E-5</v>
      </c>
      <c r="M720" s="11">
        <f t="shared" si="64"/>
        <v>7.0333331432603156E-5</v>
      </c>
      <c r="N720" s="11">
        <f t="shared" si="64"/>
        <v>1.3872133574556445E-4</v>
      </c>
      <c r="O720" s="11">
        <f t="shared" si="64"/>
        <v>2.5702888365489645E-4</v>
      </c>
      <c r="P720" s="11">
        <f t="shared" si="65"/>
        <v>4.4738064659520326E-4</v>
      </c>
      <c r="Q720" s="11">
        <f t="shared" si="65"/>
        <v>7.3152479420402026E-4</v>
      </c>
      <c r="R720" s="11">
        <f t="shared" si="65"/>
        <v>1.1236666808418241E-3</v>
      </c>
      <c r="S720" s="11">
        <f t="shared" si="65"/>
        <v>1.6214462282435663E-3</v>
      </c>
      <c r="T720" s="11">
        <f t="shared" si="65"/>
        <v>2.1979823122740246E-3</v>
      </c>
      <c r="U720" s="11">
        <f t="shared" si="65"/>
        <v>2.7989969840908806E-3</v>
      </c>
      <c r="V720" s="11">
        <f t="shared" si="65"/>
        <v>3.3483994559295417E-3</v>
      </c>
      <c r="W720" s="11">
        <f t="shared" si="65"/>
        <v>3.7629520972595493E-3</v>
      </c>
      <c r="X720" s="11">
        <f t="shared" si="65"/>
        <v>3.972617136639235E-3</v>
      </c>
      <c r="Y720" s="11">
        <f t="shared" si="65"/>
        <v>3.9398648872892737E-3</v>
      </c>
      <c r="Z720" s="11">
        <f t="shared" si="66"/>
        <v>3.6706463158971926E-3</v>
      </c>
      <c r="AA720" s="11">
        <f t="shared" si="66"/>
        <v>3.2126273090575669E-3</v>
      </c>
      <c r="AB720" s="11">
        <f t="shared" si="66"/>
        <v>2.6414034955431391E-3</v>
      </c>
      <c r="AC720" s="11">
        <f t="shared" si="66"/>
        <v>2.0401671224572781E-3</v>
      </c>
      <c r="AD720" s="11">
        <f t="shared" si="66"/>
        <v>1.480312259326989E-3</v>
      </c>
      <c r="AE720" s="11">
        <f t="shared" si="66"/>
        <v>1.0090147662796165E-3</v>
      </c>
      <c r="AF720" s="11">
        <f t="shared" si="66"/>
        <v>6.4609786046306104E-4</v>
      </c>
      <c r="AG720" s="11">
        <f t="shared" si="66"/>
        <v>3.8864732131600841E-4</v>
      </c>
      <c r="AH720" s="11">
        <f t="shared" si="66"/>
        <v>2.1961886840736643E-4</v>
      </c>
      <c r="AI720" s="11">
        <f t="shared" si="66"/>
        <v>1.1658433910858118E-4</v>
      </c>
      <c r="AJ720" s="11">
        <f t="shared" si="67"/>
        <v>5.8138975645130357E-5</v>
      </c>
      <c r="AK720" s="11">
        <f t="shared" si="67"/>
        <v>2.7236489513527859E-5</v>
      </c>
      <c r="AL720" s="11">
        <f t="shared" si="67"/>
        <v>1.1986474927520086E-5</v>
      </c>
      <c r="AM720" s="11">
        <f t="shared" si="67"/>
        <v>4.9555107940159211E-6</v>
      </c>
      <c r="AN720" s="11">
        <f t="shared" si="67"/>
        <v>1.9246065809705828E-6</v>
      </c>
      <c r="AO720" s="11">
        <f t="shared" si="67"/>
        <v>7.0218589495069421E-7</v>
      </c>
      <c r="AP720" s="11">
        <f t="shared" si="67"/>
        <v>2.4066826726111877E-7</v>
      </c>
      <c r="AQ720" s="11">
        <f t="shared" si="67"/>
        <v>7.7489374609850295E-8</v>
      </c>
      <c r="AR720" s="11">
        <f t="shared" si="67"/>
        <v>2.3438082328339925E-8</v>
      </c>
      <c r="AS720" s="11">
        <f t="shared" si="67"/>
        <v>6.6597601721130849E-9</v>
      </c>
      <c r="AT720" s="11">
        <f t="shared" si="67"/>
        <v>1.7776722752847193E-9</v>
      </c>
      <c r="AV720" s="11">
        <f t="shared" si="46"/>
        <v>3.9999954315093414E-2</v>
      </c>
      <c r="AX720" s="15">
        <f t="shared" ca="1" si="44"/>
        <v>6.8058240218827635</v>
      </c>
      <c r="AZ720" s="14">
        <f t="shared" ca="1" si="47"/>
        <v>36.749735414692573</v>
      </c>
    </row>
    <row r="721" spans="1:52" x14ac:dyDescent="0.25">
      <c r="A721" s="9" t="str">
        <f t="shared" si="41"/>
        <v>Lesotho</v>
      </c>
      <c r="B721" s="13">
        <f t="shared" si="42"/>
        <v>0.88851069999999999</v>
      </c>
      <c r="C721" s="12">
        <f t="shared" si="45"/>
        <v>1.2186459520298831</v>
      </c>
      <c r="E721" s="15">
        <f t="shared" si="43"/>
        <v>278.13540479701169</v>
      </c>
      <c r="F721" s="11">
        <f t="shared" si="64"/>
        <v>8.3382351035551263E-5</v>
      </c>
      <c r="G721" s="11">
        <f t="shared" si="64"/>
        <v>1.6198847337327873E-4</v>
      </c>
      <c r="H721" s="11">
        <f t="shared" si="64"/>
        <v>2.95631484141499E-4</v>
      </c>
      <c r="I721" s="11">
        <f t="shared" si="64"/>
        <v>5.0684346311701879E-4</v>
      </c>
      <c r="J721" s="11">
        <f t="shared" si="64"/>
        <v>8.16307168944963E-4</v>
      </c>
      <c r="K721" s="11">
        <f t="shared" si="64"/>
        <v>1.2350654315296209E-3</v>
      </c>
      <c r="L721" s="11">
        <f t="shared" si="64"/>
        <v>1.7554275784086575E-3</v>
      </c>
      <c r="M721" s="11">
        <f t="shared" si="64"/>
        <v>2.3438642908817499E-3</v>
      </c>
      <c r="N721" s="11">
        <f t="shared" si="64"/>
        <v>2.9399409192331048E-3</v>
      </c>
      <c r="O721" s="11">
        <f t="shared" si="64"/>
        <v>3.4641870850992311E-3</v>
      </c>
      <c r="P721" s="11">
        <f t="shared" si="65"/>
        <v>3.8346053022302227E-3</v>
      </c>
      <c r="Q721" s="11">
        <f t="shared" si="65"/>
        <v>3.9874623323243753E-3</v>
      </c>
      <c r="R721" s="11">
        <f t="shared" si="65"/>
        <v>3.8951941873278349E-3</v>
      </c>
      <c r="S721" s="11">
        <f t="shared" si="65"/>
        <v>3.5745240900221724E-3</v>
      </c>
      <c r="T721" s="11">
        <f t="shared" si="65"/>
        <v>3.0815125299737622E-3</v>
      </c>
      <c r="U721" s="11">
        <f t="shared" si="65"/>
        <v>2.4955498098533447E-3</v>
      </c>
      <c r="V721" s="11">
        <f t="shared" si="65"/>
        <v>1.8985635645532046E-3</v>
      </c>
      <c r="W721" s="11">
        <f t="shared" si="65"/>
        <v>1.3568774857051083E-3</v>
      </c>
      <c r="X721" s="11">
        <f t="shared" si="65"/>
        <v>9.1098814550487903E-4</v>
      </c>
      <c r="Y721" s="11">
        <f t="shared" si="65"/>
        <v>5.7456796694551433E-4</v>
      </c>
      <c r="Z721" s="11">
        <f t="shared" si="66"/>
        <v>3.4042910947594139E-4</v>
      </c>
      <c r="AA721" s="11">
        <f t="shared" si="66"/>
        <v>1.8948226287447014E-4</v>
      </c>
      <c r="AB721" s="11">
        <f t="shared" si="66"/>
        <v>9.9075673063421968E-5</v>
      </c>
      <c r="AC721" s="11">
        <f t="shared" si="66"/>
        <v>4.866560143699766E-5</v>
      </c>
      <c r="AD721" s="11">
        <f t="shared" si="66"/>
        <v>2.2456070005628146E-5</v>
      </c>
      <c r="AE721" s="11">
        <f t="shared" si="66"/>
        <v>9.7342390416841828E-6</v>
      </c>
      <c r="AF721" s="11">
        <f t="shared" si="66"/>
        <v>3.963938019498103E-6</v>
      </c>
      <c r="AG721" s="11">
        <f t="shared" si="66"/>
        <v>1.5163808750258328E-6</v>
      </c>
      <c r="AH721" s="11">
        <f t="shared" si="66"/>
        <v>5.4493705003251537E-7</v>
      </c>
      <c r="AI721" s="11">
        <f t="shared" si="66"/>
        <v>1.8396744184492183E-7</v>
      </c>
      <c r="AJ721" s="11">
        <f t="shared" si="67"/>
        <v>5.8343462173934487E-8</v>
      </c>
      <c r="AK721" s="11">
        <f t="shared" si="67"/>
        <v>1.7382010975465992E-8</v>
      </c>
      <c r="AL721" s="11">
        <f t="shared" si="67"/>
        <v>4.8647938052208543E-9</v>
      </c>
      <c r="AM721" s="11">
        <f t="shared" si="67"/>
        <v>1.2790438970955345E-9</v>
      </c>
      <c r="AN721" s="11">
        <f t="shared" si="67"/>
        <v>3.1590976986207395E-10</v>
      </c>
      <c r="AO721" s="11">
        <f t="shared" si="67"/>
        <v>7.3298866607646361E-11</v>
      </c>
      <c r="AP721" s="11">
        <f t="shared" si="67"/>
        <v>1.5976735907829221E-11</v>
      </c>
      <c r="AQ721" s="11">
        <f t="shared" si="67"/>
        <v>3.2714135519242735E-12</v>
      </c>
      <c r="AR721" s="11">
        <f t="shared" si="67"/>
        <v>6.2927348866627801E-13</v>
      </c>
      <c r="AS721" s="11">
        <f t="shared" si="67"/>
        <v>1.137103554250455E-13</v>
      </c>
      <c r="AT721" s="11">
        <f t="shared" si="67"/>
        <v>1.9302661449456294E-14</v>
      </c>
      <c r="AV721" s="11">
        <f t="shared" si="46"/>
        <v>3.9928618118019558E-2</v>
      </c>
      <c r="AX721" s="15">
        <f t="shared" ca="1" si="44"/>
        <v>3.1598557208806768</v>
      </c>
      <c r="AZ721" s="14">
        <f t="shared" ca="1" si="47"/>
        <v>39.096420837067825</v>
      </c>
    </row>
    <row r="722" spans="1:52" x14ac:dyDescent="0.25">
      <c r="A722" s="9" t="str">
        <f t="shared" si="41"/>
        <v>Liberia</v>
      </c>
      <c r="B722" s="13">
        <f t="shared" si="42"/>
        <v>0.95714257000000003</v>
      </c>
      <c r="C722" s="12">
        <f t="shared" si="45"/>
        <v>1.718448392459119</v>
      </c>
      <c r="E722" s="15">
        <f t="shared" si="43"/>
        <v>228.15516075408812</v>
      </c>
      <c r="F722" s="11">
        <f t="shared" si="64"/>
        <v>2.9549826630338499E-4</v>
      </c>
      <c r="G722" s="11">
        <f t="shared" si="64"/>
        <v>5.0664009094815324E-4</v>
      </c>
      <c r="H722" s="11">
        <f t="shared" si="64"/>
        <v>8.1601992585487017E-4</v>
      </c>
      <c r="I722" s="11">
        <f t="shared" si="64"/>
        <v>1.2346918150986993E-3</v>
      </c>
      <c r="J722" s="11">
        <f t="shared" si="64"/>
        <v>1.7549832248709666E-3</v>
      </c>
      <c r="K722" s="11">
        <f t="shared" si="64"/>
        <v>2.3433867223973471E-3</v>
      </c>
      <c r="L722" s="11">
        <f t="shared" si="64"/>
        <v>2.9394870759414976E-3</v>
      </c>
      <c r="M722" s="11">
        <f t="shared" si="64"/>
        <v>3.4638233867452929E-3</v>
      </c>
      <c r="N722" s="11">
        <f t="shared" si="64"/>
        <v>3.834392089915737E-3</v>
      </c>
      <c r="O722" s="11">
        <f t="shared" si="64"/>
        <v>3.9874375550794016E-3</v>
      </c>
      <c r="P722" s="11">
        <f t="shared" si="65"/>
        <v>3.8953623701959757E-3</v>
      </c>
      <c r="Q722" s="11">
        <f t="shared" si="65"/>
        <v>3.5748549846558336E-3</v>
      </c>
      <c r="R722" s="11">
        <f t="shared" si="65"/>
        <v>3.0819499998186849E-3</v>
      </c>
      <c r="S722" s="11">
        <f t="shared" si="65"/>
        <v>2.4960273684252951E-3</v>
      </c>
      <c r="T722" s="11">
        <f t="shared" si="65"/>
        <v>1.8990206715177183E-3</v>
      </c>
      <c r="U722" s="11">
        <f t="shared" si="65"/>
        <v>1.3572712076422029E-3</v>
      </c>
      <c r="V722" s="11">
        <f t="shared" si="65"/>
        <v>9.1129749255855052E-4</v>
      </c>
      <c r="W722" s="11">
        <f t="shared" si="65"/>
        <v>5.7479146294939925E-4</v>
      </c>
      <c r="X722" s="11">
        <f t="shared" si="65"/>
        <v>3.4057835063323405E-4</v>
      </c>
      <c r="Y722" s="11">
        <f t="shared" si="65"/>
        <v>1.8957469309112095E-4</v>
      </c>
      <c r="Z722" s="11">
        <f t="shared" si="66"/>
        <v>9.9128898423492072E-5</v>
      </c>
      <c r="AA722" s="11">
        <f t="shared" si="66"/>
        <v>4.8694150475014229E-5</v>
      </c>
      <c r="AB722" s="11">
        <f t="shared" si="66"/>
        <v>2.2470353346065694E-5</v>
      </c>
      <c r="AC722" s="11">
        <f t="shared" si="66"/>
        <v>9.7409116632319293E-6</v>
      </c>
      <c r="AD722" s="11">
        <f t="shared" si="66"/>
        <v>3.9668511353597565E-6</v>
      </c>
      <c r="AE722" s="11">
        <f t="shared" si="66"/>
        <v>1.517570220923871E-6</v>
      </c>
      <c r="AF722" s="11">
        <f t="shared" si="66"/>
        <v>5.4539139770363337E-7</v>
      </c>
      <c r="AG722" s="11">
        <f t="shared" si="66"/>
        <v>1.8412992079452302E-7</v>
      </c>
      <c r="AH722" s="11">
        <f t="shared" si="66"/>
        <v>5.8397874965998815E-8</v>
      </c>
      <c r="AI722" s="11">
        <f t="shared" si="66"/>
        <v>1.7399081256725788E-8</v>
      </c>
      <c r="AJ722" s="11">
        <f t="shared" si="67"/>
        <v>4.8698118671554657E-9</v>
      </c>
      <c r="AK722" s="11">
        <f t="shared" si="67"/>
        <v>1.2804264765715152E-9</v>
      </c>
      <c r="AL722" s="11">
        <f t="shared" si="67"/>
        <v>3.1626687178188844E-10</v>
      </c>
      <c r="AM722" s="11">
        <f t="shared" si="67"/>
        <v>7.3385347475033011E-11</v>
      </c>
      <c r="AN722" s="11">
        <f t="shared" si="67"/>
        <v>1.5996375925013837E-11</v>
      </c>
      <c r="AO722" s="11">
        <f t="shared" si="67"/>
        <v>3.2755968402542817E-12</v>
      </c>
      <c r="AP722" s="11">
        <f t="shared" si="67"/>
        <v>6.3010928629423928E-13</v>
      </c>
      <c r="AQ722" s="11">
        <f t="shared" si="67"/>
        <v>1.138670086416396E-13</v>
      </c>
      <c r="AR722" s="11">
        <f t="shared" si="67"/>
        <v>1.9330208479037588E-14</v>
      </c>
      <c r="AS722" s="11">
        <f t="shared" si="67"/>
        <v>3.0827035264661839E-15</v>
      </c>
      <c r="AT722" s="11">
        <f t="shared" si="67"/>
        <v>4.6183152550772456E-16</v>
      </c>
      <c r="AV722" s="11">
        <f t="shared" si="46"/>
        <v>3.968341936811156E-2</v>
      </c>
      <c r="AX722" s="15">
        <f t="shared" ca="1" si="44"/>
        <v>9.5342848715489446</v>
      </c>
      <c r="AZ722" s="14">
        <f t="shared" ca="1" si="47"/>
        <v>117.78743810660616</v>
      </c>
    </row>
    <row r="723" spans="1:52" x14ac:dyDescent="0.25">
      <c r="A723" s="9" t="str">
        <f t="shared" si="41"/>
        <v>Libya</v>
      </c>
      <c r="B723" s="13">
        <f t="shared" si="42"/>
        <v>0.39698849999999997</v>
      </c>
      <c r="C723" s="12">
        <f t="shared" si="45"/>
        <v>-0.26114978557187507</v>
      </c>
      <c r="E723" s="15">
        <f t="shared" si="43"/>
        <v>426.1149785571875</v>
      </c>
      <c r="F723" s="11">
        <f t="shared" si="64"/>
        <v>4.5507323871847532E-7</v>
      </c>
      <c r="G723" s="11">
        <f t="shared" si="64"/>
        <v>1.2798469975526317E-6</v>
      </c>
      <c r="H723" s="11">
        <f t="shared" si="64"/>
        <v>3.3813599614079813E-6</v>
      </c>
      <c r="I723" s="11">
        <f t="shared" si="64"/>
        <v>8.3923068113949701E-6</v>
      </c>
      <c r="J723" s="11">
        <f t="shared" si="64"/>
        <v>1.9567164422344525E-5</v>
      </c>
      <c r="K723" s="11">
        <f t="shared" si="64"/>
        <v>4.2857914189620224E-5</v>
      </c>
      <c r="L723" s="11">
        <f t="shared" si="64"/>
        <v>8.8184196556066611E-5</v>
      </c>
      <c r="M723" s="11">
        <f t="shared" si="64"/>
        <v>1.7045395745155943E-4</v>
      </c>
      <c r="N723" s="11">
        <f t="shared" si="64"/>
        <v>3.0951379480009822E-4</v>
      </c>
      <c r="O723" s="11">
        <f t="shared" si="64"/>
        <v>5.2797034046598917E-4</v>
      </c>
      <c r="P723" s="11">
        <f t="shared" si="65"/>
        <v>8.4604923487244276E-4</v>
      </c>
      <c r="Q723" s="11">
        <f t="shared" si="65"/>
        <v>1.2736155207756692E-3</v>
      </c>
      <c r="R723" s="11">
        <f t="shared" si="65"/>
        <v>1.8010992428258337E-3</v>
      </c>
      <c r="S723" s="11">
        <f t="shared" si="65"/>
        <v>2.3927291431219623E-3</v>
      </c>
      <c r="T723" s="11">
        <f t="shared" si="65"/>
        <v>2.9861115669102796E-3</v>
      </c>
      <c r="U723" s="11">
        <f t="shared" si="65"/>
        <v>3.5008629951481024E-3</v>
      </c>
      <c r="V723" s="11">
        <f t="shared" si="65"/>
        <v>3.855678337371304E-3</v>
      </c>
      <c r="W723" s="11">
        <f t="shared" si="65"/>
        <v>3.9891748337510195E-3</v>
      </c>
      <c r="X723" s="11">
        <f t="shared" si="65"/>
        <v>3.8772333583582596E-3</v>
      </c>
      <c r="Y723" s="11">
        <f t="shared" si="65"/>
        <v>3.5401152875367422E-3</v>
      </c>
      <c r="Z723" s="11">
        <f t="shared" si="66"/>
        <v>3.0364732903153907E-3</v>
      </c>
      <c r="AA723" s="11">
        <f t="shared" si="66"/>
        <v>2.4466853410283914E-3</v>
      </c>
      <c r="AB723" s="11">
        <f t="shared" si="66"/>
        <v>1.8520101798628174E-3</v>
      </c>
      <c r="AC723" s="11">
        <f t="shared" si="66"/>
        <v>1.3169376501218585E-3</v>
      </c>
      <c r="AD723" s="11">
        <f t="shared" si="66"/>
        <v>8.7971835460812838E-4</v>
      </c>
      <c r="AE723" s="11">
        <f t="shared" si="66"/>
        <v>5.5205034733394026E-4</v>
      </c>
      <c r="AF723" s="11">
        <f t="shared" si="66"/>
        <v>3.2543953936893256E-4</v>
      </c>
      <c r="AG723" s="11">
        <f t="shared" si="66"/>
        <v>1.8022645506167594E-4</v>
      </c>
      <c r="AH723" s="11">
        <f t="shared" si="66"/>
        <v>9.3761243678984406E-5</v>
      </c>
      <c r="AI723" s="11">
        <f t="shared" si="66"/>
        <v>4.582313234405451E-5</v>
      </c>
      <c r="AJ723" s="11">
        <f t="shared" si="67"/>
        <v>2.1037919144891443E-5</v>
      </c>
      <c r="AK723" s="11">
        <f t="shared" si="67"/>
        <v>9.0735530999195136E-6</v>
      </c>
      <c r="AL723" s="11">
        <f t="shared" si="67"/>
        <v>3.6762800164127234E-6</v>
      </c>
      <c r="AM723" s="11">
        <f t="shared" si="67"/>
        <v>1.3992534189463599E-6</v>
      </c>
      <c r="AN723" s="11">
        <f t="shared" si="67"/>
        <v>5.0031182176879527E-7</v>
      </c>
      <c r="AO723" s="11">
        <f t="shared" si="67"/>
        <v>1.6805125026250624E-7</v>
      </c>
      <c r="AP723" s="11">
        <f t="shared" si="67"/>
        <v>5.3027276937621497E-8</v>
      </c>
      <c r="AQ723" s="11">
        <f t="shared" si="67"/>
        <v>1.5718586831637244E-8</v>
      </c>
      <c r="AR723" s="11">
        <f t="shared" si="67"/>
        <v>4.3770778015954429E-9</v>
      </c>
      <c r="AS723" s="11">
        <f t="shared" si="67"/>
        <v>1.1450161933154857E-9</v>
      </c>
      <c r="AT723" s="11">
        <f t="shared" si="67"/>
        <v>2.8138152957622752E-10</v>
      </c>
      <c r="AV723" s="11">
        <f t="shared" si="46"/>
        <v>3.9999780927382038E-2</v>
      </c>
      <c r="AX723" s="15">
        <f t="shared" ca="1" si="44"/>
        <v>7.5691902911789457</v>
      </c>
      <c r="AZ723" s="14">
        <f t="shared" ca="1" si="47"/>
        <v>54.594204014797405</v>
      </c>
    </row>
    <row r="724" spans="1:52" x14ac:dyDescent="0.25">
      <c r="A724" s="9" t="str">
        <f t="shared" si="41"/>
        <v>Liechtenstein</v>
      </c>
      <c r="B724" s="13">
        <f t="shared" si="42"/>
        <v>1.8227799999999905E-2</v>
      </c>
      <c r="C724" s="12">
        <f t="shared" si="45"/>
        <v>-2.0918090553416651</v>
      </c>
      <c r="E724" s="15">
        <f t="shared" si="43"/>
        <v>609.18090553416653</v>
      </c>
      <c r="F724" s="11">
        <f t="shared" si="64"/>
        <v>3.4877558985028005E-11</v>
      </c>
      <c r="G724" s="11">
        <f t="shared" si="64"/>
        <v>1.5501871897372416E-10</v>
      </c>
      <c r="H724" s="11">
        <f t="shared" si="64"/>
        <v>6.4726004695371591E-10</v>
      </c>
      <c r="I724" s="11">
        <f t="shared" si="64"/>
        <v>2.5388091331929431E-9</v>
      </c>
      <c r="J724" s="11">
        <f t="shared" si="64"/>
        <v>9.354873053491723E-9</v>
      </c>
      <c r="K724" s="11">
        <f t="shared" si="64"/>
        <v>3.2381900933730984E-8</v>
      </c>
      <c r="L724" s="11">
        <f t="shared" si="64"/>
        <v>1.0529878887320181E-7</v>
      </c>
      <c r="M724" s="11">
        <f t="shared" si="64"/>
        <v>3.2166292524167682E-7</v>
      </c>
      <c r="N724" s="11">
        <f t="shared" si="64"/>
        <v>9.2307126810072584E-7</v>
      </c>
      <c r="O724" s="11">
        <f t="shared" si="64"/>
        <v>2.4884335843204466E-6</v>
      </c>
      <c r="P724" s="11">
        <f t="shared" si="65"/>
        <v>6.3019284753479084E-6</v>
      </c>
      <c r="Q724" s="11">
        <f t="shared" si="65"/>
        <v>1.4992618164292278E-5</v>
      </c>
      <c r="R724" s="11">
        <f t="shared" si="65"/>
        <v>3.3507195989662348E-5</v>
      </c>
      <c r="S724" s="11">
        <f t="shared" si="65"/>
        <v>7.0348572029099569E-5</v>
      </c>
      <c r="T724" s="11">
        <f t="shared" si="65"/>
        <v>1.3874875076575846E-4</v>
      </c>
      <c r="U724" s="11">
        <f t="shared" si="65"/>
        <v>2.5707477938248014E-4</v>
      </c>
      <c r="V724" s="11">
        <f t="shared" si="65"/>
        <v>4.4745200329985945E-4</v>
      </c>
      <c r="W724" s="11">
        <f t="shared" si="65"/>
        <v>7.3162752629878959E-4</v>
      </c>
      <c r="X724" s="11">
        <f t="shared" si="65"/>
        <v>1.1238030632127569E-3</v>
      </c>
      <c r="Y724" s="11">
        <f t="shared" si="65"/>
        <v>1.6216121184814414E-3</v>
      </c>
      <c r="Z724" s="11">
        <f t="shared" si="66"/>
        <v>2.198165289539093E-3</v>
      </c>
      <c r="AA724" s="11">
        <f t="shared" si="66"/>
        <v>2.7991766404667278E-3</v>
      </c>
      <c r="AB724" s="11">
        <f t="shared" si="66"/>
        <v>3.3485505507747705E-3</v>
      </c>
      <c r="AC724" s="11">
        <f t="shared" si="66"/>
        <v>3.7630501724935962E-3</v>
      </c>
      <c r="AD724" s="11">
        <f t="shared" si="66"/>
        <v>3.972644955353143E-3</v>
      </c>
      <c r="AE724" s="11">
        <f t="shared" si="66"/>
        <v>3.9398173812670283E-3</v>
      </c>
      <c r="AF724" s="11">
        <f t="shared" si="66"/>
        <v>3.6705320934145125E-3</v>
      </c>
      <c r="AG724" s="11">
        <f t="shared" si="66"/>
        <v>3.2124661075100406E-3</v>
      </c>
      <c r="AH724" s="11">
        <f t="shared" si="66"/>
        <v>2.6412206132502849E-3</v>
      </c>
      <c r="AI724" s="11">
        <f t="shared" si="66"/>
        <v>2.0399869844110099E-3</v>
      </c>
      <c r="AJ724" s="11">
        <f t="shared" si="67"/>
        <v>1.4801533414258673E-3</v>
      </c>
      <c r="AK724" s="11">
        <f t="shared" si="67"/>
        <v>1.0088872141740097E-3</v>
      </c>
      <c r="AL724" s="11">
        <f t="shared" si="67"/>
        <v>6.4600387236227099E-4</v>
      </c>
      <c r="AM724" s="11">
        <f t="shared" si="67"/>
        <v>3.885833780004349E-4</v>
      </c>
      <c r="AN724" s="11">
        <f t="shared" si="67"/>
        <v>2.1957854967838945E-4</v>
      </c>
      <c r="AO724" s="11">
        <f t="shared" si="67"/>
        <v>1.1656071425305184E-4</v>
      </c>
      <c r="AP724" s="11">
        <f t="shared" si="67"/>
        <v>5.8126086341269528E-5</v>
      </c>
      <c r="AQ724" s="11">
        <f t="shared" si="67"/>
        <v>2.7229932214400084E-5</v>
      </c>
      <c r="AR724" s="11">
        <f t="shared" si="67"/>
        <v>1.1983360723034845E-5</v>
      </c>
      <c r="AS724" s="11">
        <f t="shared" si="67"/>
        <v>4.9541288746073125E-6</v>
      </c>
      <c r="AT724" s="11">
        <f t="shared" si="67"/>
        <v>1.9240332019334872E-6</v>
      </c>
      <c r="AV724" s="11">
        <f t="shared" si="46"/>
        <v>3.999894753513495E-2</v>
      </c>
      <c r="AX724" s="15">
        <f t="shared" ca="1" si="44"/>
        <v>2.7434264538978216E-2</v>
      </c>
      <c r="AZ724" s="14">
        <f t="shared" ca="1" si="47"/>
        <v>1.4582239986220425E-2</v>
      </c>
    </row>
    <row r="725" spans="1:52" x14ac:dyDescent="0.25">
      <c r="A725" s="9" t="str">
        <f t="shared" si="41"/>
        <v>Lithuania</v>
      </c>
      <c r="B725" s="13">
        <f t="shared" si="42"/>
        <v>3.6355099999999974E-2</v>
      </c>
      <c r="C725" s="12">
        <f t="shared" si="45"/>
        <v>-1.7946454932274156</v>
      </c>
      <c r="E725" s="15">
        <f t="shared" si="43"/>
        <v>579.4645493227415</v>
      </c>
      <c r="F725" s="11">
        <f t="shared" si="64"/>
        <v>2.039661809909969E-10</v>
      </c>
      <c r="G725" s="11">
        <f t="shared" si="64"/>
        <v>8.416511135770353E-10</v>
      </c>
      <c r="H725" s="11">
        <f t="shared" si="64"/>
        <v>3.2625910107562207E-9</v>
      </c>
      <c r="I725" s="11">
        <f t="shared" si="64"/>
        <v>1.1880911559444286E-8</v>
      </c>
      <c r="J725" s="11">
        <f t="shared" si="64"/>
        <v>4.0643723266799249E-8</v>
      </c>
      <c r="K725" s="11">
        <f t="shared" si="64"/>
        <v>1.3061522510637583E-7</v>
      </c>
      <c r="L725" s="11">
        <f t="shared" si="64"/>
        <v>3.9432173465978656E-7</v>
      </c>
      <c r="M725" s="11">
        <f t="shared" si="64"/>
        <v>1.1183151874861413E-6</v>
      </c>
      <c r="N725" s="11">
        <f t="shared" si="64"/>
        <v>2.9794378123195527E-6</v>
      </c>
      <c r="O725" s="11">
        <f t="shared" si="64"/>
        <v>7.4569464133042011E-6</v>
      </c>
      <c r="P725" s="11">
        <f t="shared" si="65"/>
        <v>1.7532518835538203E-5</v>
      </c>
      <c r="Q725" s="11">
        <f t="shared" si="65"/>
        <v>3.8724355727991589E-5</v>
      </c>
      <c r="R725" s="11">
        <f t="shared" si="65"/>
        <v>8.0349038230706089E-5</v>
      </c>
      <c r="S725" s="11">
        <f t="shared" si="65"/>
        <v>1.5661514584935747E-4</v>
      </c>
      <c r="T725" s="11">
        <f t="shared" si="65"/>
        <v>2.8677641461000083E-4</v>
      </c>
      <c r="U725" s="11">
        <f t="shared" si="65"/>
        <v>4.9329838890664851E-4</v>
      </c>
      <c r="V725" s="11">
        <f t="shared" si="65"/>
        <v>7.9713624827463614E-4</v>
      </c>
      <c r="W725" s="11">
        <f t="shared" si="65"/>
        <v>1.2100742361484599E-3</v>
      </c>
      <c r="X725" s="11">
        <f t="shared" si="65"/>
        <v>1.7256315220466338E-3</v>
      </c>
      <c r="Y725" s="11">
        <f t="shared" si="65"/>
        <v>2.3117491748292788E-3</v>
      </c>
      <c r="Z725" s="11">
        <f t="shared" si="66"/>
        <v>2.9093096804720716E-3</v>
      </c>
      <c r="AA725" s="11">
        <f t="shared" si="66"/>
        <v>3.4395037530433391E-3</v>
      </c>
      <c r="AB725" s="11">
        <f t="shared" si="66"/>
        <v>3.819954747903506E-3</v>
      </c>
      <c r="AC725" s="11">
        <f t="shared" si="66"/>
        <v>3.9854488857752378E-3</v>
      </c>
      <c r="AD725" s="11">
        <f t="shared" si="66"/>
        <v>3.9061855027234596E-3</v>
      </c>
      <c r="AE725" s="11">
        <f t="shared" si="66"/>
        <v>3.5965415255907393E-3</v>
      </c>
      <c r="AF725" s="11">
        <f t="shared" si="66"/>
        <v>3.1108128844579619E-3</v>
      </c>
      <c r="AG725" s="11">
        <f t="shared" si="66"/>
        <v>2.5276637141852295E-3</v>
      </c>
      <c r="AH725" s="11">
        <f t="shared" si="66"/>
        <v>1.9293956444549666E-3</v>
      </c>
      <c r="AI725" s="11">
        <f t="shared" si="66"/>
        <v>1.3835023095516543E-3</v>
      </c>
      <c r="AJ725" s="11">
        <f t="shared" si="67"/>
        <v>9.3195529042388854E-4</v>
      </c>
      <c r="AK725" s="11">
        <f t="shared" si="67"/>
        <v>5.8974852380204066E-4</v>
      </c>
      <c r="AL725" s="11">
        <f t="shared" si="67"/>
        <v>3.5058654283253452E-4</v>
      </c>
      <c r="AM725" s="11">
        <f t="shared" si="67"/>
        <v>1.9578536091626638E-4</v>
      </c>
      <c r="AN725" s="11">
        <f t="shared" si="67"/>
        <v>1.0271214172472003E-4</v>
      </c>
      <c r="AO725" s="11">
        <f t="shared" si="67"/>
        <v>5.0619744536893981E-5</v>
      </c>
      <c r="AP725" s="11">
        <f t="shared" si="67"/>
        <v>2.3435526129932636E-5</v>
      </c>
      <c r="AQ725" s="11">
        <f t="shared" si="67"/>
        <v>1.0192625361625007E-5</v>
      </c>
      <c r="AR725" s="11">
        <f t="shared" si="67"/>
        <v>4.1644150781665565E-6</v>
      </c>
      <c r="AS725" s="11">
        <f t="shared" si="67"/>
        <v>1.5983745420643739E-6</v>
      </c>
      <c r="AT725" s="11">
        <f t="shared" si="67"/>
        <v>5.7631469324094798E-7</v>
      </c>
      <c r="AV725" s="11">
        <f t="shared" si="46"/>
        <v>3.9999717020874799E-2</v>
      </c>
      <c r="AX725" s="15">
        <f t="shared" ca="1" si="44"/>
        <v>1.2393261806262987</v>
      </c>
      <c r="AZ725" s="14">
        <f t="shared" ca="1" si="47"/>
        <v>1.1963624117573564</v>
      </c>
    </row>
    <row r="726" spans="1:52" x14ac:dyDescent="0.25">
      <c r="A726" s="9" t="str">
        <f t="shared" si="41"/>
        <v>Luxembourg</v>
      </c>
      <c r="B726" s="13">
        <f t="shared" si="42"/>
        <v>1.280670000000006E-2</v>
      </c>
      <c r="C726" s="12">
        <f t="shared" si="45"/>
        <v>-2.2320236483631541</v>
      </c>
      <c r="E726" s="15">
        <f t="shared" si="43"/>
        <v>623.20236483631538</v>
      </c>
      <c r="F726" s="11">
        <f t="shared" si="64"/>
        <v>1.4700081233487179E-11</v>
      </c>
      <c r="G726" s="11">
        <f t="shared" si="64"/>
        <v>6.7667698021040192E-11</v>
      </c>
      <c r="H726" s="11">
        <f t="shared" si="64"/>
        <v>2.9261707530362623E-10</v>
      </c>
      <c r="I726" s="11">
        <f t="shared" si="64"/>
        <v>1.188706186180609E-9</v>
      </c>
      <c r="J726" s="11">
        <f t="shared" si="64"/>
        <v>4.5363439453170142E-9</v>
      </c>
      <c r="K726" s="11">
        <f t="shared" si="64"/>
        <v>1.6262751379376695E-8</v>
      </c>
      <c r="L726" s="11">
        <f t="shared" si="64"/>
        <v>5.4769485965365923E-8</v>
      </c>
      <c r="M726" s="11">
        <f t="shared" si="64"/>
        <v>1.7327659373989189E-7</v>
      </c>
      <c r="N726" s="11">
        <f t="shared" si="64"/>
        <v>5.1498874064585369E-7</v>
      </c>
      <c r="O726" s="11">
        <f t="shared" si="64"/>
        <v>1.4378452959312976E-6</v>
      </c>
      <c r="P726" s="11">
        <f t="shared" si="65"/>
        <v>3.7712314127216204E-6</v>
      </c>
      <c r="Q726" s="11">
        <f t="shared" si="65"/>
        <v>9.2920341944670297E-6</v>
      </c>
      <c r="R726" s="11">
        <f t="shared" si="65"/>
        <v>2.1507751541766356E-5</v>
      </c>
      <c r="S726" s="11">
        <f t="shared" si="65"/>
        <v>4.6766602158298456E-5</v>
      </c>
      <c r="T726" s="11">
        <f t="shared" si="65"/>
        <v>9.5528557210017016E-5</v>
      </c>
      <c r="U726" s="11">
        <f t="shared" si="65"/>
        <v>1.8331044627300326E-4</v>
      </c>
      <c r="V726" s="11">
        <f t="shared" si="65"/>
        <v>3.3044395064894057E-4</v>
      </c>
      <c r="W726" s="11">
        <f t="shared" si="65"/>
        <v>5.5958361775102394E-4</v>
      </c>
      <c r="X726" s="11">
        <f t="shared" si="65"/>
        <v>8.9020242396907359E-4</v>
      </c>
      <c r="Y726" s="11">
        <f t="shared" si="65"/>
        <v>1.3303599073224575E-3</v>
      </c>
      <c r="Z726" s="11">
        <f t="shared" si="66"/>
        <v>1.8676956994182381E-3</v>
      </c>
      <c r="AA726" s="11">
        <f t="shared" si="66"/>
        <v>2.4632000472662955E-3</v>
      </c>
      <c r="AB726" s="11">
        <f t="shared" si="66"/>
        <v>3.0517562632354795E-3</v>
      </c>
      <c r="AC726" s="11">
        <f t="shared" si="66"/>
        <v>3.5518662195253084E-3</v>
      </c>
      <c r="AD726" s="11">
        <f t="shared" si="66"/>
        <v>3.8834699581832438E-3</v>
      </c>
      <c r="AE726" s="11">
        <f t="shared" si="66"/>
        <v>3.9887782666561287E-3</v>
      </c>
      <c r="AF726" s="11">
        <f t="shared" si="66"/>
        <v>3.8487210460184775E-3</v>
      </c>
      <c r="AG726" s="11">
        <f t="shared" si="66"/>
        <v>3.4885870913665025E-3</v>
      </c>
      <c r="AH726" s="11">
        <f t="shared" si="66"/>
        <v>2.9705666369015484E-3</v>
      </c>
      <c r="AI726" s="11">
        <f t="shared" si="66"/>
        <v>2.3762144010070442E-3</v>
      </c>
      <c r="AJ726" s="11">
        <f t="shared" si="67"/>
        <v>1.7856179497081105E-3</v>
      </c>
      <c r="AK726" s="11">
        <f t="shared" si="67"/>
        <v>1.2605151135854135E-3</v>
      </c>
      <c r="AL726" s="11">
        <f t="shared" si="67"/>
        <v>8.3591894178620973E-4</v>
      </c>
      <c r="AM726" s="11">
        <f t="shared" si="67"/>
        <v>5.2075910317890388E-4</v>
      </c>
      <c r="AN726" s="11">
        <f t="shared" si="67"/>
        <v>3.0476575738973939E-4</v>
      </c>
      <c r="AO726" s="11">
        <f t="shared" si="67"/>
        <v>1.6755294402797955E-4</v>
      </c>
      <c r="AP726" s="11">
        <f t="shared" si="67"/>
        <v>8.6535548701494665E-5</v>
      </c>
      <c r="AQ726" s="11">
        <f t="shared" si="67"/>
        <v>4.1984949517953186E-5</v>
      </c>
      <c r="AR726" s="11">
        <f t="shared" si="67"/>
        <v>1.9135918549214073E-5</v>
      </c>
      <c r="AS726" s="11">
        <f t="shared" si="67"/>
        <v>8.193351505869265E-6</v>
      </c>
      <c r="AT726" s="11">
        <f t="shared" si="67"/>
        <v>3.2955693512765738E-6</v>
      </c>
      <c r="AV726" s="11">
        <f t="shared" si="46"/>
        <v>3.9998100542264853E-2</v>
      </c>
      <c r="AX726" s="15">
        <f t="shared" ca="1" si="44"/>
        <v>0.20865697486564891</v>
      </c>
      <c r="AZ726" s="14">
        <f t="shared" ca="1" si="47"/>
        <v>8.1709551717821738E-2</v>
      </c>
    </row>
    <row r="727" spans="1:52" x14ac:dyDescent="0.25">
      <c r="A727" s="9" t="str">
        <f t="shared" si="41"/>
        <v>Madagascar</v>
      </c>
      <c r="B727" s="13">
        <f t="shared" si="42"/>
        <v>0.8620949</v>
      </c>
      <c r="C727" s="12">
        <f t="shared" si="45"/>
        <v>1.0897796959221731</v>
      </c>
      <c r="E727" s="15">
        <f t="shared" si="43"/>
        <v>291.02203040778272</v>
      </c>
      <c r="F727" s="11">
        <f t="shared" si="64"/>
        <v>5.7783931172914409E-5</v>
      </c>
      <c r="G727" s="11">
        <f t="shared" si="64"/>
        <v>1.1593339041955529E-4</v>
      </c>
      <c r="H727" s="11">
        <f t="shared" si="64"/>
        <v>2.185076186032055E-4</v>
      </c>
      <c r="I727" s="11">
        <f t="shared" si="64"/>
        <v>3.8688440669276664E-4</v>
      </c>
      <c r="J727" s="11">
        <f t="shared" si="64"/>
        <v>6.4350579582451029E-4</v>
      </c>
      <c r="K727" s="11">
        <f t="shared" si="64"/>
        <v>1.0054958779839905E-3</v>
      </c>
      <c r="L727" s="11">
        <f t="shared" si="64"/>
        <v>1.4759264683890188E-3</v>
      </c>
      <c r="M727" s="11">
        <f t="shared" si="64"/>
        <v>2.0351936677465419E-3</v>
      </c>
      <c r="N727" s="11">
        <f t="shared" si="64"/>
        <v>2.6363517770340919E-3</v>
      </c>
      <c r="O727" s="11">
        <f t="shared" si="64"/>
        <v>3.2081714555860269E-3</v>
      </c>
      <c r="P727" s="11">
        <f t="shared" si="65"/>
        <v>3.6674852560030593E-3</v>
      </c>
      <c r="Q727" s="11">
        <f t="shared" si="65"/>
        <v>3.9385446892658922E-3</v>
      </c>
      <c r="R727" s="11">
        <f t="shared" si="65"/>
        <v>3.973377000190099E-3</v>
      </c>
      <c r="S727" s="11">
        <f t="shared" si="65"/>
        <v>3.7656535766002397E-3</v>
      </c>
      <c r="T727" s="11">
        <f t="shared" si="65"/>
        <v>3.3525676499575113E-3</v>
      </c>
      <c r="U727" s="11">
        <f t="shared" si="65"/>
        <v>2.803956879789949E-3</v>
      </c>
      <c r="V727" s="11">
        <f t="shared" si="65"/>
        <v>2.2030365682244625E-3</v>
      </c>
      <c r="W727" s="11">
        <f t="shared" si="65"/>
        <v>1.6260304582914168E-3</v>
      </c>
      <c r="X727" s="11">
        <f t="shared" si="65"/>
        <v>1.1274368917706492E-3</v>
      </c>
      <c r="Y727" s="11">
        <f t="shared" si="65"/>
        <v>7.3436572980439352E-4</v>
      </c>
      <c r="Z727" s="11">
        <f t="shared" si="66"/>
        <v>4.4935456358710326E-4</v>
      </c>
      <c r="AA727" s="11">
        <f t="shared" si="66"/>
        <v>2.5829887018403536E-4</v>
      </c>
      <c r="AB727" s="11">
        <f t="shared" si="66"/>
        <v>1.3948016462257904E-4</v>
      </c>
      <c r="AC727" s="11">
        <f t="shared" si="66"/>
        <v>7.0755302314208453E-5</v>
      </c>
      <c r="AD727" s="11">
        <f t="shared" si="66"/>
        <v>3.3718024773009542E-5</v>
      </c>
      <c r="AE727" s="11">
        <f t="shared" si="66"/>
        <v>1.5094608545923165E-5</v>
      </c>
      <c r="AF727" s="11">
        <f t="shared" si="66"/>
        <v>6.3480184313165503E-6</v>
      </c>
      <c r="AG727" s="11">
        <f t="shared" si="66"/>
        <v>2.5079050975526089E-6</v>
      </c>
      <c r="AH727" s="11">
        <f t="shared" si="66"/>
        <v>9.3076621791294207E-7</v>
      </c>
      <c r="AI727" s="11">
        <f t="shared" si="66"/>
        <v>3.2450898132387495E-7</v>
      </c>
      <c r="AJ727" s="11">
        <f t="shared" si="67"/>
        <v>1.0628437545829776E-7</v>
      </c>
      <c r="AK727" s="11">
        <f t="shared" si="67"/>
        <v>3.270157903349329E-8</v>
      </c>
      <c r="AL727" s="11">
        <f t="shared" si="67"/>
        <v>9.4520196783111644E-9</v>
      </c>
      <c r="AM727" s="11">
        <f t="shared" si="67"/>
        <v>2.5664753982753526E-9</v>
      </c>
      <c r="AN727" s="11">
        <f t="shared" si="67"/>
        <v>6.5464550295627787E-10</v>
      </c>
      <c r="AO727" s="11">
        <f t="shared" si="67"/>
        <v>1.5686709972251451E-10</v>
      </c>
      <c r="AP727" s="11">
        <f t="shared" si="67"/>
        <v>3.5311335250386118E-11</v>
      </c>
      <c r="AQ727" s="11">
        <f t="shared" si="67"/>
        <v>7.4671178919330582E-12</v>
      </c>
      <c r="AR727" s="11">
        <f t="shared" si="67"/>
        <v>1.4833665141381056E-12</v>
      </c>
      <c r="AS727" s="11">
        <f t="shared" si="67"/>
        <v>2.7682195321414223E-13</v>
      </c>
      <c r="AT727" s="11">
        <f t="shared" si="67"/>
        <v>4.8529875954841039E-14</v>
      </c>
      <c r="AV727" s="11">
        <f t="shared" si="46"/>
        <v>3.9953173682654608E-2</v>
      </c>
      <c r="AX727" s="15">
        <f t="shared" ca="1" si="44"/>
        <v>45.175901019338703</v>
      </c>
      <c r="AZ727" s="14">
        <f t="shared" ca="1" si="47"/>
        <v>553.59560425271934</v>
      </c>
    </row>
    <row r="728" spans="1:52" x14ac:dyDescent="0.25">
      <c r="A728" s="9" t="str">
        <f t="shared" si="41"/>
        <v>Malawi</v>
      </c>
      <c r="B728" s="13">
        <f t="shared" si="42"/>
        <v>0.93874398000000003</v>
      </c>
      <c r="C728" s="12">
        <f t="shared" si="45"/>
        <v>1.5443150019300302</v>
      </c>
      <c r="E728" s="15">
        <f t="shared" si="43"/>
        <v>245.56849980699698</v>
      </c>
      <c r="F728" s="11">
        <f t="shared" ref="F728:O737" si="68">_xlfn.NORM.DIST(F$607,$E728,$B$37+$B$38*$E728,FALSE)</f>
        <v>1.9562654008424673E-4</v>
      </c>
      <c r="G728" s="11">
        <f t="shared" si="68"/>
        <v>3.5033109163009696E-4</v>
      </c>
      <c r="H728" s="11">
        <f t="shared" si="68"/>
        <v>5.8936750293000042E-4</v>
      </c>
      <c r="I728" s="11">
        <f t="shared" si="68"/>
        <v>9.3143013304965595E-4</v>
      </c>
      <c r="J728" s="11">
        <f t="shared" si="68"/>
        <v>1.3828369543318173E-3</v>
      </c>
      <c r="K728" s="11">
        <f t="shared" si="68"/>
        <v>1.9286270997392082E-3</v>
      </c>
      <c r="L728" s="11">
        <f t="shared" si="68"/>
        <v>2.5268656268486764E-3</v>
      </c>
      <c r="M728" s="11">
        <f t="shared" si="68"/>
        <v>3.1100876265658687E-3</v>
      </c>
      <c r="N728" s="11">
        <f t="shared" si="68"/>
        <v>3.59600012387136E-3</v>
      </c>
      <c r="O728" s="11">
        <f t="shared" si="68"/>
        <v>3.905920193889534E-3</v>
      </c>
      <c r="P728" s="11">
        <f t="shared" ref="P728:Y737" si="69">_xlfn.NORM.DIST(P$607,$E728,$B$37+$B$38*$E728,FALSE)</f>
        <v>3.9855074736385391E-3</v>
      </c>
      <c r="Q728" s="11">
        <f t="shared" si="69"/>
        <v>3.8203265360586065E-3</v>
      </c>
      <c r="R728" s="11">
        <f t="shared" si="69"/>
        <v>3.4401227336185304E-3</v>
      </c>
      <c r="S728" s="11">
        <f t="shared" si="69"/>
        <v>2.9100736747424468E-3</v>
      </c>
      <c r="T728" s="11">
        <f t="shared" si="69"/>
        <v>2.3125473090466796E-3</v>
      </c>
      <c r="U728" s="11">
        <f t="shared" si="69"/>
        <v>1.7263699300978476E-3</v>
      </c>
      <c r="V728" s="11">
        <f t="shared" si="69"/>
        <v>1.2106920608180923E-3</v>
      </c>
      <c r="W728" s="11">
        <f t="shared" si="69"/>
        <v>7.9760913819407187E-4</v>
      </c>
      <c r="X728" s="11">
        <f t="shared" si="69"/>
        <v>4.9363181483960293E-4</v>
      </c>
      <c r="Y728" s="11">
        <f t="shared" si="69"/>
        <v>2.8699396128829135E-4</v>
      </c>
      <c r="Z728" s="11">
        <f t="shared" ref="Z728:AI737" si="70">_xlfn.NORM.DIST(Z$607,$E728,$B$37+$B$38*$E728,FALSE)</f>
        <v>1.5674690339285735E-4</v>
      </c>
      <c r="AA728" s="11">
        <f t="shared" si="70"/>
        <v>8.0423278974951496E-5</v>
      </c>
      <c r="AB728" s="11">
        <f t="shared" si="70"/>
        <v>3.876333878526275E-5</v>
      </c>
      <c r="AC728" s="11">
        <f t="shared" si="70"/>
        <v>1.7551618586336314E-5</v>
      </c>
      <c r="AD728" s="11">
        <f t="shared" si="70"/>
        <v>7.4656867468446066E-6</v>
      </c>
      <c r="AE728" s="11">
        <f t="shared" si="70"/>
        <v>2.9831764983039402E-6</v>
      </c>
      <c r="AF728" s="11">
        <f t="shared" si="70"/>
        <v>1.1198110003205365E-6</v>
      </c>
      <c r="AG728" s="11">
        <f t="shared" si="70"/>
        <v>3.9488178824814971E-7</v>
      </c>
      <c r="AH728" s="11">
        <f t="shared" si="70"/>
        <v>1.3081154496291193E-7</v>
      </c>
      <c r="AI728" s="11">
        <f t="shared" si="70"/>
        <v>4.0708175678126044E-8</v>
      </c>
      <c r="AJ728" s="11">
        <f t="shared" ref="AJ728:AT737" si="71">_xlfn.NORM.DIST(AJ$607,$E728,$B$37+$B$38*$E728,FALSE)</f>
        <v>1.1900735422350725E-8</v>
      </c>
      <c r="AK728" s="11">
        <f t="shared" si="71"/>
        <v>3.2683048235989412E-9</v>
      </c>
      <c r="AL728" s="11">
        <f t="shared" si="71"/>
        <v>8.4319477102566199E-10</v>
      </c>
      <c r="AM728" s="11">
        <f t="shared" si="71"/>
        <v>2.0435715563053437E-10</v>
      </c>
      <c r="AN728" s="11">
        <f t="shared" si="71"/>
        <v>4.6527357617767199E-11</v>
      </c>
      <c r="AO728" s="11">
        <f t="shared" si="71"/>
        <v>9.9513848757224412E-12</v>
      </c>
      <c r="AP728" s="11">
        <f t="shared" si="71"/>
        <v>1.9994716576639345E-12</v>
      </c>
      <c r="AQ728" s="11">
        <f t="shared" si="71"/>
        <v>3.7740146056261833E-13</v>
      </c>
      <c r="AR728" s="11">
        <f t="shared" si="71"/>
        <v>6.6918854097900868E-14</v>
      </c>
      <c r="AS728" s="11">
        <f t="shared" si="71"/>
        <v>1.1146794881700931E-14</v>
      </c>
      <c r="AT728" s="11">
        <f t="shared" si="71"/>
        <v>1.744247536610478E-15</v>
      </c>
      <c r="AV728" s="11">
        <f t="shared" si="46"/>
        <v>3.9806604016304536E-2</v>
      </c>
      <c r="AX728" s="15">
        <f t="shared" ca="1" si="44"/>
        <v>37.476653302578626</v>
      </c>
      <c r="AZ728" s="14">
        <f t="shared" ca="1" si="47"/>
        <v>465.95947645194116</v>
      </c>
    </row>
    <row r="729" spans="1:52" x14ac:dyDescent="0.25">
      <c r="A729" s="9" t="str">
        <f t="shared" si="41"/>
        <v>Malaysia</v>
      </c>
      <c r="B729" s="13">
        <f t="shared" si="42"/>
        <v>0.14859009999999995</v>
      </c>
      <c r="C729" s="12">
        <f t="shared" si="45"/>
        <v>-1.0424994075538261</v>
      </c>
      <c r="E729" s="15">
        <f t="shared" si="43"/>
        <v>504.24994075538262</v>
      </c>
      <c r="F729" s="11">
        <f t="shared" si="68"/>
        <v>1.2010208304104033E-8</v>
      </c>
      <c r="G729" s="11">
        <f t="shared" si="68"/>
        <v>4.1064000278978774E-8</v>
      </c>
      <c r="H729" s="11">
        <f t="shared" si="68"/>
        <v>1.3189507022634273E-7</v>
      </c>
      <c r="I729" s="11">
        <f t="shared" si="68"/>
        <v>3.9797195414480442E-7</v>
      </c>
      <c r="J729" s="11">
        <f t="shared" si="68"/>
        <v>1.1280619916868725E-6</v>
      </c>
      <c r="K729" s="11">
        <f t="shared" si="68"/>
        <v>3.0037934121755101E-6</v>
      </c>
      <c r="L729" s="11">
        <f t="shared" si="68"/>
        <v>7.5138712514190367E-6</v>
      </c>
      <c r="M729" s="11">
        <f t="shared" si="68"/>
        <v>1.7656882741659627E-5</v>
      </c>
      <c r="N729" s="11">
        <f t="shared" si="68"/>
        <v>3.8978122074960063E-5</v>
      </c>
      <c r="O729" s="11">
        <f t="shared" si="68"/>
        <v>8.0832197347466617E-5</v>
      </c>
      <c r="P729" s="11">
        <f t="shared" si="69"/>
        <v>1.5747240240165429E-4</v>
      </c>
      <c r="Q729" s="11">
        <f t="shared" si="69"/>
        <v>2.8819146605999499E-4</v>
      </c>
      <c r="R729" s="11">
        <f t="shared" si="69"/>
        <v>4.9546658959741751E-4</v>
      </c>
      <c r="S729" s="11">
        <f t="shared" si="69"/>
        <v>8.0021046613067939E-4</v>
      </c>
      <c r="T729" s="11">
        <f t="shared" si="69"/>
        <v>1.2140894216773194E-3</v>
      </c>
      <c r="U729" s="11">
        <f t="shared" si="69"/>
        <v>1.7304287333041589E-3</v>
      </c>
      <c r="V729" s="11">
        <f t="shared" si="69"/>
        <v>2.3169323607231096E-3</v>
      </c>
      <c r="W729" s="11">
        <f t="shared" si="69"/>
        <v>2.9142686730729427E-3</v>
      </c>
      <c r="X729" s="11">
        <f t="shared" si="69"/>
        <v>3.4435184578590189E-3</v>
      </c>
      <c r="Y729" s="11">
        <f t="shared" si="69"/>
        <v>3.8223621985250243E-3</v>
      </c>
      <c r="Z729" s="11">
        <f t="shared" si="70"/>
        <v>3.9858215833688988E-3</v>
      </c>
      <c r="AA729" s="11">
        <f t="shared" si="70"/>
        <v>3.9044554020250103E-3</v>
      </c>
      <c r="AB729" s="11">
        <f t="shared" si="70"/>
        <v>3.5930203206774557E-3</v>
      </c>
      <c r="AC729" s="11">
        <f t="shared" si="70"/>
        <v>3.1061002971765833E-3</v>
      </c>
      <c r="AD729" s="11">
        <f t="shared" si="70"/>
        <v>2.5224808146350752E-3</v>
      </c>
      <c r="AE729" s="11">
        <f t="shared" si="70"/>
        <v>1.9244067134105858E-3</v>
      </c>
      <c r="AF729" s="11">
        <f t="shared" si="70"/>
        <v>1.3791847604367174E-3</v>
      </c>
      <c r="AG729" s="11">
        <f t="shared" si="70"/>
        <v>9.2854858166921514E-4</v>
      </c>
      <c r="AH729" s="11">
        <f t="shared" si="70"/>
        <v>5.8727756059395156E-4</v>
      </c>
      <c r="AI729" s="11">
        <f t="shared" si="70"/>
        <v>3.4893037577246209E-4</v>
      </c>
      <c r="AJ729" s="11">
        <f t="shared" si="71"/>
        <v>1.9475595419912855E-4</v>
      </c>
      <c r="AK729" s="11">
        <f t="shared" si="71"/>
        <v>1.0211729562759525E-4</v>
      </c>
      <c r="AL729" s="11">
        <f t="shared" si="71"/>
        <v>5.0299591792312312E-5</v>
      </c>
      <c r="AM729" s="11">
        <f t="shared" si="71"/>
        <v>2.3274813575842622E-5</v>
      </c>
      <c r="AN729" s="11">
        <f t="shared" si="71"/>
        <v>1.0117298336163319E-5</v>
      </c>
      <c r="AO729" s="11">
        <f t="shared" si="71"/>
        <v>4.1314214201049873E-6</v>
      </c>
      <c r="AP729" s="11">
        <f t="shared" si="71"/>
        <v>1.5848604656528908E-6</v>
      </c>
      <c r="AQ729" s="11">
        <f t="shared" si="71"/>
        <v>5.7113550888392777E-7</v>
      </c>
      <c r="AR729" s="11">
        <f t="shared" si="71"/>
        <v>1.9334987120406782E-7</v>
      </c>
      <c r="AS729" s="11">
        <f t="shared" si="71"/>
        <v>6.1490101080280075E-8</v>
      </c>
      <c r="AT729" s="11">
        <f t="shared" si="71"/>
        <v>1.8370590723934898E-8</v>
      </c>
      <c r="AV729" s="11">
        <f t="shared" si="46"/>
        <v>3.9999988630658297E-2</v>
      </c>
      <c r="AX729" s="15">
        <f t="shared" ca="1" si="44"/>
        <v>22.814885093180838</v>
      </c>
      <c r="AZ729" s="14">
        <f t="shared" ca="1" si="47"/>
        <v>73.401874301947373</v>
      </c>
    </row>
    <row r="730" spans="1:52" x14ac:dyDescent="0.25">
      <c r="A730" s="9" t="str">
        <f t="shared" si="41"/>
        <v>Maldives</v>
      </c>
      <c r="B730" s="13">
        <f t="shared" si="42"/>
        <v>0.27757620000000005</v>
      </c>
      <c r="C730" s="12">
        <f t="shared" si="45"/>
        <v>-0.5900570534674372</v>
      </c>
      <c r="E730" s="15">
        <f t="shared" si="43"/>
        <v>459.0057053467437</v>
      </c>
      <c r="F730" s="11">
        <f t="shared" si="68"/>
        <v>1.0614915638273425E-7</v>
      </c>
      <c r="G730" s="11">
        <f t="shared" si="68"/>
        <v>3.2411860190650067E-7</v>
      </c>
      <c r="H730" s="11">
        <f t="shared" si="68"/>
        <v>9.2971098352438253E-7</v>
      </c>
      <c r="I730" s="11">
        <f t="shared" si="68"/>
        <v>2.5052355243884081E-6</v>
      </c>
      <c r="J730" s="11">
        <f t="shared" si="68"/>
        <v>6.3417009124961772E-6</v>
      </c>
      <c r="K730" s="11">
        <f t="shared" si="68"/>
        <v>1.5080632106269892E-5</v>
      </c>
      <c r="L730" s="11">
        <f t="shared" si="68"/>
        <v>3.3689140394146282E-5</v>
      </c>
      <c r="M730" s="11">
        <f t="shared" si="68"/>
        <v>7.0699592231425571E-5</v>
      </c>
      <c r="N730" s="11">
        <f t="shared" si="68"/>
        <v>1.393800073387651E-4</v>
      </c>
      <c r="O730" s="11">
        <f t="shared" si="68"/>
        <v>2.5813129014791338E-4</v>
      </c>
      <c r="P730" s="11">
        <f t="shared" si="69"/>
        <v>4.4909416861058289E-4</v>
      </c>
      <c r="Q730" s="11">
        <f t="shared" si="69"/>
        <v>7.3399106738398568E-4</v>
      </c>
      <c r="R730" s="11">
        <f t="shared" si="69"/>
        <v>1.1269398289248504E-3</v>
      </c>
      <c r="S730" s="11">
        <f t="shared" si="69"/>
        <v>1.6254262783443423E-3</v>
      </c>
      <c r="T730" s="11">
        <f t="shared" si="69"/>
        <v>2.2023706973423483E-3</v>
      </c>
      <c r="U730" s="11">
        <f t="shared" si="69"/>
        <v>2.8033037525266478E-3</v>
      </c>
      <c r="V730" s="11">
        <f t="shared" si="69"/>
        <v>3.352019153369982E-3</v>
      </c>
      <c r="W730" s="11">
        <f t="shared" si="69"/>
        <v>3.7652985715603761E-3</v>
      </c>
      <c r="X730" s="11">
        <f t="shared" si="69"/>
        <v>3.9732779072324123E-3</v>
      </c>
      <c r="Y730" s="11">
        <f t="shared" si="69"/>
        <v>3.938719563928242E-3</v>
      </c>
      <c r="Z730" s="11">
        <f t="shared" si="70"/>
        <v>3.6679024166862604E-3</v>
      </c>
      <c r="AA730" s="11">
        <f t="shared" si="70"/>
        <v>3.2087588569551673E-3</v>
      </c>
      <c r="AB730" s="11">
        <f t="shared" si="70"/>
        <v>2.6370173236861159E-3</v>
      </c>
      <c r="AC730" s="11">
        <f t="shared" si="70"/>
        <v>2.0358486117139697E-3</v>
      </c>
      <c r="AD730" s="11">
        <f t="shared" si="70"/>
        <v>1.4765038113668208E-3</v>
      </c>
      <c r="AE730" s="11">
        <f t="shared" si="70"/>
        <v>1.0059589512491612E-3</v>
      </c>
      <c r="AF730" s="11">
        <f t="shared" si="70"/>
        <v>6.4384679978177174E-4</v>
      </c>
      <c r="AG730" s="11">
        <f t="shared" si="70"/>
        <v>3.8711626436753536E-4</v>
      </c>
      <c r="AH730" s="11">
        <f t="shared" si="70"/>
        <v>2.1865372979446254E-4</v>
      </c>
      <c r="AI730" s="11">
        <f t="shared" si="70"/>
        <v>1.1601895690708898E-4</v>
      </c>
      <c r="AJ730" s="11">
        <f t="shared" si="71"/>
        <v>5.7830589323323262E-5</v>
      </c>
      <c r="AK730" s="11">
        <f t="shared" si="71"/>
        <v>2.7079639244186213E-5</v>
      </c>
      <c r="AL730" s="11">
        <f t="shared" si="71"/>
        <v>1.1912001120755023E-5</v>
      </c>
      <c r="AM730" s="11">
        <f t="shared" si="71"/>
        <v>4.9224710622022089E-6</v>
      </c>
      <c r="AN730" s="11">
        <f t="shared" si="71"/>
        <v>1.9109011101117874E-6</v>
      </c>
      <c r="AO730" s="11">
        <f t="shared" si="71"/>
        <v>6.9686691901616479E-7</v>
      </c>
      <c r="AP730" s="11">
        <f t="shared" si="71"/>
        <v>2.3873609144054362E-7</v>
      </c>
      <c r="AQ730" s="11">
        <f t="shared" si="71"/>
        <v>7.6832135627462667E-8</v>
      </c>
      <c r="AR730" s="11">
        <f t="shared" si="71"/>
        <v>2.3228669002546604E-8</v>
      </c>
      <c r="AS730" s="11">
        <f t="shared" si="71"/>
        <v>6.5972408725924384E-9</v>
      </c>
      <c r="AT730" s="11">
        <f t="shared" si="71"/>
        <v>1.7601794698991654E-9</v>
      </c>
      <c r="AV730" s="11">
        <f t="shared" si="46"/>
        <v>3.9999953912225335E-2</v>
      </c>
      <c r="AX730" s="15">
        <f t="shared" ca="1" si="44"/>
        <v>0.39741957748859852</v>
      </c>
      <c r="AZ730" s="14">
        <f t="shared" ca="1" si="47"/>
        <v>2.1498429172302833</v>
      </c>
    </row>
    <row r="731" spans="1:52" x14ac:dyDescent="0.25">
      <c r="A731" s="9" t="str">
        <f t="shared" si="41"/>
        <v>Mali</v>
      </c>
      <c r="B731" s="13">
        <f t="shared" si="42"/>
        <v>0.95684837</v>
      </c>
      <c r="C731" s="12">
        <f t="shared" si="45"/>
        <v>1.7152289450634113</v>
      </c>
      <c r="E731" s="15">
        <f t="shared" si="43"/>
        <v>228.47710549365888</v>
      </c>
      <c r="F731" s="11">
        <f t="shared" si="68"/>
        <v>2.9333416441511739E-4</v>
      </c>
      <c r="G731" s="11">
        <f t="shared" si="68"/>
        <v>5.0333462923047613E-4</v>
      </c>
      <c r="H731" s="11">
        <f t="shared" si="68"/>
        <v>8.1134874445001675E-4</v>
      </c>
      <c r="I731" s="11">
        <f t="shared" si="68"/>
        <v>1.2286124758895357E-3</v>
      </c>
      <c r="J731" s="11">
        <f t="shared" si="68"/>
        <v>1.7477482200538173E-3</v>
      </c>
      <c r="K731" s="11">
        <f t="shared" si="68"/>
        <v>2.3356050782885425E-3</v>
      </c>
      <c r="L731" s="11">
        <f t="shared" si="68"/>
        <v>2.9320849454686003E-3</v>
      </c>
      <c r="M731" s="11">
        <f t="shared" si="68"/>
        <v>3.4578828861946643E-3</v>
      </c>
      <c r="N731" s="11">
        <f t="shared" si="68"/>
        <v>3.8308981626697992E-3</v>
      </c>
      <c r="O731" s="11">
        <f t="shared" si="68"/>
        <v>3.9870118743381231E-3</v>
      </c>
      <c r="P731" s="11">
        <f t="shared" si="69"/>
        <v>3.8980826747571718E-3</v>
      </c>
      <c r="Q731" s="11">
        <f t="shared" si="69"/>
        <v>3.580231897407745E-3</v>
      </c>
      <c r="R731" s="11">
        <f t="shared" si="69"/>
        <v>3.0890708128149509E-3</v>
      </c>
      <c r="S731" s="11">
        <f t="shared" si="69"/>
        <v>2.5038088227853899E-3</v>
      </c>
      <c r="T731" s="11">
        <f t="shared" si="69"/>
        <v>1.9064747676660249E-3</v>
      </c>
      <c r="U731" s="11">
        <f t="shared" si="69"/>
        <v>1.3636959568835553E-3</v>
      </c>
      <c r="V731" s="11">
        <f t="shared" si="69"/>
        <v>9.1634842755936767E-4</v>
      </c>
      <c r="W731" s="11">
        <f t="shared" si="69"/>
        <v>5.7844266705844036E-4</v>
      </c>
      <c r="X731" s="11">
        <f t="shared" si="69"/>
        <v>3.4301775142352479E-4</v>
      </c>
      <c r="Y731" s="11">
        <f t="shared" si="69"/>
        <v>1.9108626264654289E-4</v>
      </c>
      <c r="Z731" s="11">
        <f t="shared" si="70"/>
        <v>9.9999754073135994E-5</v>
      </c>
      <c r="AA731" s="11">
        <f t="shared" si="70"/>
        <v>4.9161484937231436E-5</v>
      </c>
      <c r="AB731" s="11">
        <f t="shared" si="70"/>
        <v>2.2704275486718102E-5</v>
      </c>
      <c r="AC731" s="11">
        <f t="shared" si="70"/>
        <v>9.8502419459098948E-6</v>
      </c>
      <c r="AD731" s="11">
        <f t="shared" si="70"/>
        <v>4.0146042780336155E-6</v>
      </c>
      <c r="AE731" s="11">
        <f t="shared" si="70"/>
        <v>1.5370754390880842E-6</v>
      </c>
      <c r="AF731" s="11">
        <f t="shared" si="70"/>
        <v>5.5284605880999667E-7</v>
      </c>
      <c r="AG731" s="11">
        <f t="shared" si="70"/>
        <v>1.8679697872923777E-7</v>
      </c>
      <c r="AH731" s="11">
        <f t="shared" si="70"/>
        <v>5.929145012380609E-8</v>
      </c>
      <c r="AI731" s="11">
        <f t="shared" si="70"/>
        <v>1.7679537180722038E-8</v>
      </c>
      <c r="AJ731" s="11">
        <f t="shared" si="71"/>
        <v>4.9522927097717428E-9</v>
      </c>
      <c r="AK731" s="11">
        <f t="shared" si="71"/>
        <v>1.3031617235822519E-9</v>
      </c>
      <c r="AL731" s="11">
        <f t="shared" si="71"/>
        <v>3.2214168023119308E-10</v>
      </c>
      <c r="AM731" s="11">
        <f t="shared" si="71"/>
        <v>7.4808701858791078E-11</v>
      </c>
      <c r="AN731" s="11">
        <f t="shared" si="71"/>
        <v>1.6319765441225711E-11</v>
      </c>
      <c r="AO731" s="11">
        <f t="shared" si="71"/>
        <v>3.3445084787081656E-12</v>
      </c>
      <c r="AP731" s="11">
        <f t="shared" si="71"/>
        <v>6.4388348344604464E-13</v>
      </c>
      <c r="AQ731" s="11">
        <f t="shared" si="71"/>
        <v>1.1644983124229494E-13</v>
      </c>
      <c r="AR731" s="11">
        <f t="shared" si="71"/>
        <v>1.978458918931846E-14</v>
      </c>
      <c r="AS731" s="11">
        <f t="shared" si="71"/>
        <v>3.157706821031266E-15</v>
      </c>
      <c r="AT731" s="11">
        <f t="shared" si="71"/>
        <v>4.7344896167719059E-16</v>
      </c>
      <c r="AV731" s="11">
        <f t="shared" si="46"/>
        <v>3.9686211945039185E-2</v>
      </c>
      <c r="AX731" s="15">
        <f t="shared" ca="1" si="44"/>
        <v>42.208305421193913</v>
      </c>
      <c r="AZ731" s="14">
        <f t="shared" ca="1" si="47"/>
        <v>521.53064898067078</v>
      </c>
    </row>
    <row r="732" spans="1:52" x14ac:dyDescent="0.25">
      <c r="A732" s="9" t="str">
        <f t="shared" si="41"/>
        <v>Malta</v>
      </c>
      <c r="B732" s="13">
        <f t="shared" si="42"/>
        <v>0.25656769999999995</v>
      </c>
      <c r="C732" s="12">
        <f t="shared" si="45"/>
        <v>-0.65396337810949168</v>
      </c>
      <c r="E732" s="15">
        <f t="shared" si="43"/>
        <v>465.39633781094915</v>
      </c>
      <c r="F732" s="11">
        <f t="shared" si="68"/>
        <v>7.9001714547268506E-8</v>
      </c>
      <c r="G732" s="11">
        <f t="shared" si="68"/>
        <v>2.4511081144130208E-7</v>
      </c>
      <c r="H732" s="11">
        <f t="shared" si="68"/>
        <v>7.1440586871576687E-7</v>
      </c>
      <c r="I732" s="11">
        <f t="shared" si="68"/>
        <v>1.956068927424786E-6</v>
      </c>
      <c r="J732" s="11">
        <f t="shared" si="68"/>
        <v>5.0312962489926247E-6</v>
      </c>
      <c r="K732" s="11">
        <f t="shared" si="68"/>
        <v>1.2157162460456757E-5</v>
      </c>
      <c r="L732" s="11">
        <f t="shared" si="68"/>
        <v>2.75956828923151E-5</v>
      </c>
      <c r="M732" s="11">
        <f t="shared" si="68"/>
        <v>5.884460690149217E-5</v>
      </c>
      <c r="N732" s="11">
        <f t="shared" si="68"/>
        <v>1.1787692039326419E-4</v>
      </c>
      <c r="O732" s="11">
        <f t="shared" si="68"/>
        <v>2.2182346817152518E-4</v>
      </c>
      <c r="P732" s="11">
        <f t="shared" si="69"/>
        <v>3.9214149121941956E-4</v>
      </c>
      <c r="Q732" s="11">
        <f t="shared" si="69"/>
        <v>6.5123044528334832E-4</v>
      </c>
      <c r="R732" s="11">
        <f t="shared" si="69"/>
        <v>1.0159753953884443E-3</v>
      </c>
      <c r="S732" s="11">
        <f t="shared" si="69"/>
        <v>1.4889779965413048E-3</v>
      </c>
      <c r="T732" s="11">
        <f t="shared" si="69"/>
        <v>2.0499816067242648E-3</v>
      </c>
      <c r="U732" s="11">
        <f t="shared" si="69"/>
        <v>2.6513572145050899E-3</v>
      </c>
      <c r="V732" s="11">
        <f t="shared" si="69"/>
        <v>3.2213886032247761E-3</v>
      </c>
      <c r="W732" s="11">
        <f t="shared" si="69"/>
        <v>3.6768387745983911E-3</v>
      </c>
      <c r="X732" s="11">
        <f t="shared" si="69"/>
        <v>3.9424178353511868E-3</v>
      </c>
      <c r="Y732" s="11">
        <f t="shared" si="69"/>
        <v>3.9710678700059666E-3</v>
      </c>
      <c r="Z732" s="11">
        <f t="shared" si="70"/>
        <v>3.7575828361266291E-3</v>
      </c>
      <c r="AA732" s="11">
        <f t="shared" si="70"/>
        <v>3.3401533946370221E-3</v>
      </c>
      <c r="AB732" s="11">
        <f t="shared" si="70"/>
        <v>2.7892076999729413E-3</v>
      </c>
      <c r="AC732" s="11">
        <f t="shared" si="70"/>
        <v>2.1880230550053912E-3</v>
      </c>
      <c r="AD732" s="11">
        <f t="shared" si="70"/>
        <v>1.6124250146343419E-3</v>
      </c>
      <c r="AE732" s="11">
        <f t="shared" si="70"/>
        <v>1.1162558685580025E-3</v>
      </c>
      <c r="AF732" s="11">
        <f t="shared" si="70"/>
        <v>7.2594643716327736E-4</v>
      </c>
      <c r="AG732" s="11">
        <f t="shared" si="70"/>
        <v>4.4350854937370995E-4</v>
      </c>
      <c r="AH732" s="11">
        <f t="shared" si="70"/>
        <v>2.5453998182123604E-4</v>
      </c>
      <c r="AI732" s="11">
        <f t="shared" si="70"/>
        <v>1.3723554659074151E-4</v>
      </c>
      <c r="AJ732" s="11">
        <f t="shared" si="71"/>
        <v>6.9507844186908417E-5</v>
      </c>
      <c r="AK732" s="11">
        <f t="shared" si="71"/>
        <v>3.3071783504401938E-5</v>
      </c>
      <c r="AL732" s="11">
        <f t="shared" si="71"/>
        <v>1.4782163739533153E-5</v>
      </c>
      <c r="AM732" s="11">
        <f t="shared" si="71"/>
        <v>6.2069035337351753E-6</v>
      </c>
      <c r="AN732" s="11">
        <f t="shared" si="71"/>
        <v>2.4483222408226796E-6</v>
      </c>
      <c r="AO732" s="11">
        <f t="shared" si="71"/>
        <v>9.0723282385733395E-7</v>
      </c>
      <c r="AP732" s="11">
        <f t="shared" si="71"/>
        <v>3.1580974464105507E-7</v>
      </c>
      <c r="AQ732" s="11">
        <f t="shared" si="71"/>
        <v>1.0327349938296023E-7</v>
      </c>
      <c r="AR732" s="11">
        <f t="shared" si="71"/>
        <v>3.1725527711732285E-8</v>
      </c>
      <c r="AS732" s="11">
        <f t="shared" si="71"/>
        <v>9.155570500637273E-9</v>
      </c>
      <c r="AT732" s="11">
        <f t="shared" si="71"/>
        <v>2.4820959303446719E-9</v>
      </c>
      <c r="AV732" s="11">
        <f t="shared" si="46"/>
        <v>3.9999966037583094E-2</v>
      </c>
      <c r="AX732" s="15">
        <f t="shared" ca="1" si="44"/>
        <v>0.21124832670204369</v>
      </c>
      <c r="AZ732" s="14">
        <f t="shared" ca="1" si="47"/>
        <v>1.0713816050427074</v>
      </c>
    </row>
    <row r="733" spans="1:52" x14ac:dyDescent="0.25">
      <c r="A733" s="9" t="str">
        <f t="shared" si="41"/>
        <v>Marshall Islands</v>
      </c>
      <c r="B733" s="13">
        <f t="shared" si="42"/>
        <v>0.34189510000000001</v>
      </c>
      <c r="C733" s="12">
        <f t="shared" si="45"/>
        <v>-0.40729654507180335</v>
      </c>
      <c r="E733" s="15">
        <f t="shared" si="43"/>
        <v>440.72965450718033</v>
      </c>
      <c r="F733" s="11">
        <f t="shared" si="68"/>
        <v>2.4153773166152935E-7</v>
      </c>
      <c r="G733" s="11">
        <f t="shared" si="68"/>
        <v>7.0457855935775605E-7</v>
      </c>
      <c r="H733" s="11">
        <f t="shared" si="68"/>
        <v>1.930769625670048E-6</v>
      </c>
      <c r="I733" s="11">
        <f t="shared" si="68"/>
        <v>4.9703627703875431E-6</v>
      </c>
      <c r="J733" s="11">
        <f t="shared" si="68"/>
        <v>1.2019940340504656E-5</v>
      </c>
      <c r="K733" s="11">
        <f t="shared" si="68"/>
        <v>2.7306945998563178E-5</v>
      </c>
      <c r="L733" s="11">
        <f t="shared" si="68"/>
        <v>5.8277450710878055E-5</v>
      </c>
      <c r="M733" s="11">
        <f t="shared" si="68"/>
        <v>1.1683811854374803E-4</v>
      </c>
      <c r="N733" s="11">
        <f t="shared" si="68"/>
        <v>2.2005191830679895E-4</v>
      </c>
      <c r="O733" s="11">
        <f t="shared" si="68"/>
        <v>3.8933402337358049E-4</v>
      </c>
      <c r="P733" s="11">
        <f t="shared" si="69"/>
        <v>6.4710708014546693E-4</v>
      </c>
      <c r="Q733" s="11">
        <f t="shared" si="69"/>
        <v>1.0103841859307675E-3</v>
      </c>
      <c r="R733" s="11">
        <f t="shared" si="69"/>
        <v>1.4820181546555992E-3</v>
      </c>
      <c r="S733" s="11">
        <f t="shared" si="69"/>
        <v>2.0421004554535519E-3</v>
      </c>
      <c r="T733" s="11">
        <f t="shared" si="69"/>
        <v>2.6433658530389051E-3</v>
      </c>
      <c r="U733" s="11">
        <f t="shared" si="69"/>
        <v>3.2143565114846088E-3</v>
      </c>
      <c r="V733" s="11">
        <f t="shared" si="69"/>
        <v>3.6718709285948423E-3</v>
      </c>
      <c r="W733" s="11">
        <f t="shared" si="69"/>
        <v>3.940373273319777E-3</v>
      </c>
      <c r="X733" s="11">
        <f t="shared" si="69"/>
        <v>3.9723171702239247E-3</v>
      </c>
      <c r="Y733" s="11">
        <f t="shared" si="69"/>
        <v>3.7618984269975789E-3</v>
      </c>
      <c r="Z733" s="11">
        <f t="shared" si="70"/>
        <v>3.3467772472195174E-3</v>
      </c>
      <c r="AA733" s="11">
        <f t="shared" si="70"/>
        <v>2.7970687765459402E-3</v>
      </c>
      <c r="AB733" s="11">
        <f t="shared" si="70"/>
        <v>2.1960189206771414E-3</v>
      </c>
      <c r="AC733" s="11">
        <f t="shared" si="70"/>
        <v>1.6196665194319424E-3</v>
      </c>
      <c r="AD733" s="11">
        <f t="shared" si="70"/>
        <v>1.1222037793341651E-3</v>
      </c>
      <c r="AE733" s="11">
        <f t="shared" si="70"/>
        <v>7.3042300656623942E-4</v>
      </c>
      <c r="AF733" s="11">
        <f t="shared" si="70"/>
        <v>4.4661546344937846E-4</v>
      </c>
      <c r="AG733" s="11">
        <f t="shared" si="70"/>
        <v>2.5653679379172275E-4</v>
      </c>
      <c r="AH733" s="11">
        <f t="shared" si="70"/>
        <v>1.3842743262815329E-4</v>
      </c>
      <c r="AI733" s="11">
        <f t="shared" si="70"/>
        <v>7.0169965137935946E-5</v>
      </c>
      <c r="AJ733" s="11">
        <f t="shared" si="71"/>
        <v>3.3414652744639457E-5</v>
      </c>
      <c r="AK733" s="11">
        <f t="shared" si="71"/>
        <v>1.494786746196051E-5</v>
      </c>
      <c r="AL733" s="11">
        <f t="shared" si="71"/>
        <v>6.2817134225044438E-6</v>
      </c>
      <c r="AM733" s="11">
        <f t="shared" si="71"/>
        <v>2.4798967283437215E-6</v>
      </c>
      <c r="AN733" s="11">
        <f t="shared" si="71"/>
        <v>9.1969889898584797E-7</v>
      </c>
      <c r="AO733" s="11">
        <f t="shared" si="71"/>
        <v>3.2041610173389274E-7</v>
      </c>
      <c r="AP733" s="11">
        <f t="shared" si="71"/>
        <v>1.0486718086515086E-7</v>
      </c>
      <c r="AQ733" s="11">
        <f t="shared" si="71"/>
        <v>3.2241961023091914E-8</v>
      </c>
      <c r="AR733" s="11">
        <f t="shared" si="71"/>
        <v>9.3123630525849047E-9</v>
      </c>
      <c r="AS733" s="11">
        <f t="shared" si="71"/>
        <v>2.5267073542023011E-9</v>
      </c>
      <c r="AT733" s="11">
        <f t="shared" si="71"/>
        <v>6.4403072162481578E-10</v>
      </c>
      <c r="AV733" s="11">
        <f t="shared" si="46"/>
        <v>3.9999889428189495E-2</v>
      </c>
      <c r="AX733" s="15">
        <f t="shared" ca="1" si="44"/>
        <v>0.14642460733430449</v>
      </c>
      <c r="AZ733" s="14">
        <f t="shared" ca="1" si="47"/>
        <v>0.9377693984306541</v>
      </c>
    </row>
    <row r="734" spans="1:52" x14ac:dyDescent="0.25">
      <c r="A734" s="9" t="str">
        <f t="shared" si="41"/>
        <v>Martinique</v>
      </c>
      <c r="B734" s="13">
        <f t="shared" si="42"/>
        <v>0.3263085</v>
      </c>
      <c r="C734" s="12">
        <f t="shared" si="45"/>
        <v>-0.45012959266633357</v>
      </c>
      <c r="E734" s="15">
        <f t="shared" si="43"/>
        <v>445.01295926663335</v>
      </c>
      <c r="F734" s="11">
        <f t="shared" si="68"/>
        <v>1.9980270846257838E-7</v>
      </c>
      <c r="G734" s="11">
        <f t="shared" si="68"/>
        <v>5.891099391612404E-7</v>
      </c>
      <c r="H734" s="11">
        <f t="shared" si="68"/>
        <v>1.6317285929007922E-6</v>
      </c>
      <c r="I734" s="11">
        <f t="shared" si="68"/>
        <v>4.245766366999566E-6</v>
      </c>
      <c r="J734" s="11">
        <f t="shared" si="68"/>
        <v>1.0378171806409856E-5</v>
      </c>
      <c r="K734" s="11">
        <f t="shared" si="68"/>
        <v>2.3830997133152012E-5</v>
      </c>
      <c r="L734" s="11">
        <f t="shared" si="68"/>
        <v>5.1406752324226912E-5</v>
      </c>
      <c r="M734" s="11">
        <f t="shared" si="68"/>
        <v>1.0417289077624799E-4</v>
      </c>
      <c r="N734" s="11">
        <f t="shared" si="68"/>
        <v>1.9831056824703866E-4</v>
      </c>
      <c r="O734" s="11">
        <f t="shared" si="68"/>
        <v>3.5464480046493922E-4</v>
      </c>
      <c r="P734" s="11">
        <f t="shared" si="69"/>
        <v>5.9579647549347142E-4</v>
      </c>
      <c r="Q734" s="11">
        <f t="shared" si="69"/>
        <v>9.402835914931035E-4</v>
      </c>
      <c r="R734" s="11">
        <f t="shared" si="69"/>
        <v>1.39404367426884E-3</v>
      </c>
      <c r="S734" s="11">
        <f t="shared" si="69"/>
        <v>1.9415585759445517E-3</v>
      </c>
      <c r="T734" s="11">
        <f t="shared" si="69"/>
        <v>2.5402777828036206E-3</v>
      </c>
      <c r="U734" s="11">
        <f t="shared" si="69"/>
        <v>3.1222560595586283E-3</v>
      </c>
      <c r="V734" s="11">
        <f t="shared" si="69"/>
        <v>3.6050593530481006E-3</v>
      </c>
      <c r="W734" s="11">
        <f t="shared" si="69"/>
        <v>3.9103255557017668E-3</v>
      </c>
      <c r="X734" s="11">
        <f t="shared" si="69"/>
        <v>3.9844649252778232E-3</v>
      </c>
      <c r="Y734" s="11">
        <f t="shared" si="69"/>
        <v>3.814026400652449E-3</v>
      </c>
      <c r="Z734" s="11">
        <f t="shared" si="70"/>
        <v>3.4296829666529403E-3</v>
      </c>
      <c r="AA734" s="11">
        <f t="shared" si="70"/>
        <v>2.8972158540614577E-3</v>
      </c>
      <c r="AB734" s="11">
        <f t="shared" si="70"/>
        <v>2.2991342147345912E-3</v>
      </c>
      <c r="AC734" s="11">
        <f t="shared" si="70"/>
        <v>1.7139746358721449E-3</v>
      </c>
      <c r="AD734" s="11">
        <f t="shared" si="70"/>
        <v>1.200331081541839E-3</v>
      </c>
      <c r="AE734" s="11">
        <f t="shared" si="70"/>
        <v>7.8968576236664067E-4</v>
      </c>
      <c r="AF734" s="11">
        <f t="shared" si="70"/>
        <v>4.8804982221288052E-4</v>
      </c>
      <c r="AG734" s="11">
        <f t="shared" si="70"/>
        <v>2.8335482007705199E-4</v>
      </c>
      <c r="AH734" s="11">
        <f t="shared" si="70"/>
        <v>1.5454453259610535E-4</v>
      </c>
      <c r="AI734" s="11">
        <f t="shared" si="70"/>
        <v>7.9183242341860898E-5</v>
      </c>
      <c r="AJ734" s="11">
        <f t="shared" si="71"/>
        <v>3.8112682014008322E-5</v>
      </c>
      <c r="AK734" s="11">
        <f t="shared" si="71"/>
        <v>1.7233057487209775E-5</v>
      </c>
      <c r="AL734" s="11">
        <f t="shared" si="71"/>
        <v>7.3200113926126945E-6</v>
      </c>
      <c r="AM734" s="11">
        <f t="shared" si="71"/>
        <v>2.92090728630498E-6</v>
      </c>
      <c r="AN734" s="11">
        <f t="shared" si="71"/>
        <v>1.0949149408618493E-6</v>
      </c>
      <c r="AO734" s="11">
        <f t="shared" si="71"/>
        <v>3.8556676081762595E-7</v>
      </c>
      <c r="AP734" s="11">
        <f t="shared" si="71"/>
        <v>1.2754850912784874E-7</v>
      </c>
      <c r="AQ734" s="11">
        <f t="shared" si="71"/>
        <v>3.9637639297932531E-8</v>
      </c>
      <c r="AR734" s="11">
        <f t="shared" si="71"/>
        <v>1.1571689471948987E-8</v>
      </c>
      <c r="AS734" s="11">
        <f t="shared" si="71"/>
        <v>3.1735281513664975E-9</v>
      </c>
      <c r="AT734" s="11">
        <f t="shared" si="71"/>
        <v>8.1760687456288589E-10</v>
      </c>
      <c r="AV734" s="11">
        <f t="shared" si="46"/>
        <v>3.9999909803914144E-2</v>
      </c>
      <c r="AX734" s="15">
        <f t="shared" ca="1" si="44"/>
        <v>0.19450382370938785</v>
      </c>
      <c r="AZ734" s="14">
        <f t="shared" ca="1" si="47"/>
        <v>1.1998112125115601</v>
      </c>
    </row>
    <row r="735" spans="1:52" x14ac:dyDescent="0.25">
      <c r="A735" s="9" t="str">
        <f t="shared" si="41"/>
        <v>Mauritania</v>
      </c>
      <c r="B735" s="13">
        <f t="shared" si="42"/>
        <v>0.96909966000000003</v>
      </c>
      <c r="C735" s="12">
        <f t="shared" si="45"/>
        <v>1.8677230790829655</v>
      </c>
      <c r="E735" s="15">
        <f t="shared" si="43"/>
        <v>213.22769209170346</v>
      </c>
      <c r="F735" s="11">
        <f t="shared" si="68"/>
        <v>4.1079709441340973E-4</v>
      </c>
      <c r="G735" s="11">
        <f t="shared" si="68"/>
        <v>6.7852317523373041E-4</v>
      </c>
      <c r="H735" s="11">
        <f t="shared" si="68"/>
        <v>1.0528308526731676E-3</v>
      </c>
      <c r="I735" s="11">
        <f t="shared" si="68"/>
        <v>1.5346491938923231E-3</v>
      </c>
      <c r="J735" s="11">
        <f t="shared" si="68"/>
        <v>2.1014362656356289E-3</v>
      </c>
      <c r="K735" s="11">
        <f t="shared" si="68"/>
        <v>2.7032108689943697E-3</v>
      </c>
      <c r="L735" s="11">
        <f t="shared" si="68"/>
        <v>3.2666320742178855E-3</v>
      </c>
      <c r="M735" s="11">
        <f t="shared" si="68"/>
        <v>3.7083192352864829E-3</v>
      </c>
      <c r="N735" s="11">
        <f t="shared" si="68"/>
        <v>3.954673198666994E-3</v>
      </c>
      <c r="O735" s="11">
        <f t="shared" si="68"/>
        <v>3.9618742078576102E-3</v>
      </c>
      <c r="P735" s="11">
        <f t="shared" si="69"/>
        <v>3.7286134239723203E-3</v>
      </c>
      <c r="Q735" s="11">
        <f t="shared" si="69"/>
        <v>3.2964814045034841E-3</v>
      </c>
      <c r="R735" s="11">
        <f t="shared" si="69"/>
        <v>2.7378553332041405E-3</v>
      </c>
      <c r="S735" s="11">
        <f t="shared" si="69"/>
        <v>2.1361264505299466E-3</v>
      </c>
      <c r="T735" s="11">
        <f t="shared" si="69"/>
        <v>1.565669220090296E-3</v>
      </c>
      <c r="U735" s="11">
        <f t="shared" si="69"/>
        <v>1.0780270656897913E-3</v>
      </c>
      <c r="V735" s="11">
        <f t="shared" si="69"/>
        <v>6.9729397150145543E-4</v>
      </c>
      <c r="W735" s="11">
        <f t="shared" si="69"/>
        <v>4.2370028019234296E-4</v>
      </c>
      <c r="X735" s="11">
        <f t="shared" si="69"/>
        <v>2.4185673559004163E-4</v>
      </c>
      <c r="Y735" s="11">
        <f t="shared" si="69"/>
        <v>1.2969230747046198E-4</v>
      </c>
      <c r="Z735" s="11">
        <f t="shared" si="70"/>
        <v>6.5332133762708E-5</v>
      </c>
      <c r="AA735" s="11">
        <f t="shared" si="70"/>
        <v>3.0916908653253836E-5</v>
      </c>
      <c r="AB735" s="11">
        <f t="shared" si="70"/>
        <v>1.3744276323638009E-5</v>
      </c>
      <c r="AC735" s="11">
        <f t="shared" si="70"/>
        <v>5.7398994933379878E-6</v>
      </c>
      <c r="AD735" s="11">
        <f t="shared" si="70"/>
        <v>2.2518698837813516E-6</v>
      </c>
      <c r="AE735" s="11">
        <f t="shared" si="70"/>
        <v>8.2992508671503423E-7</v>
      </c>
      <c r="AF735" s="11">
        <f t="shared" si="70"/>
        <v>2.8733669169952194E-7</v>
      </c>
      <c r="AG735" s="11">
        <f t="shared" si="70"/>
        <v>9.3454426485973448E-8</v>
      </c>
      <c r="AH735" s="11">
        <f t="shared" si="70"/>
        <v>2.8553888613009165E-8</v>
      </c>
      <c r="AI735" s="11">
        <f t="shared" si="70"/>
        <v>8.195722408539664E-9</v>
      </c>
      <c r="AJ735" s="11">
        <f t="shared" si="71"/>
        <v>2.2098653606559823E-9</v>
      </c>
      <c r="AK735" s="11">
        <f t="shared" si="71"/>
        <v>5.5975886909979409E-10</v>
      </c>
      <c r="AL735" s="11">
        <f t="shared" si="71"/>
        <v>1.331964798672926E-10</v>
      </c>
      <c r="AM735" s="11">
        <f t="shared" si="71"/>
        <v>2.9774268893445934E-11</v>
      </c>
      <c r="AN735" s="11">
        <f t="shared" si="71"/>
        <v>6.2523900008803611E-12</v>
      </c>
      <c r="AO735" s="11">
        <f t="shared" si="71"/>
        <v>1.2334104067908749E-12</v>
      </c>
      <c r="AP735" s="11">
        <f t="shared" si="71"/>
        <v>2.2857343339415536E-13</v>
      </c>
      <c r="AQ735" s="11">
        <f t="shared" si="71"/>
        <v>3.9792432676753955E-14</v>
      </c>
      <c r="AR735" s="11">
        <f t="shared" si="71"/>
        <v>6.507764423353588E-15</v>
      </c>
      <c r="AS735" s="11">
        <f t="shared" si="71"/>
        <v>9.9981523799189916E-16</v>
      </c>
      <c r="AT735" s="11">
        <f t="shared" si="71"/>
        <v>1.4429931664773684E-16</v>
      </c>
      <c r="AV735" s="11">
        <f t="shared" si="46"/>
        <v>3.952749785390533E-2</v>
      </c>
      <c r="AX735" s="15">
        <f t="shared" ca="1" si="44"/>
        <v>8.73644072233445</v>
      </c>
      <c r="AZ735" s="14">
        <f t="shared" ca="1" si="47"/>
        <v>106.94386856527105</v>
      </c>
    </row>
    <row r="736" spans="1:52" x14ac:dyDescent="0.25">
      <c r="A736" s="9" t="str">
        <f t="shared" ref="A736:A799" si="72">A274</f>
        <v>Mauritius</v>
      </c>
      <c r="B736" s="13">
        <f t="shared" ref="B736:B799" si="73">1-MIN(SUMPRODUCT((C$141:U$141=N$55)*(C$142:U$142=N$56)*(C$143:U$143=N$57)*(C$144:U$144=N$54)*(C274:U274)),99.99)/100</f>
        <v>0.24114320000000011</v>
      </c>
      <c r="C736" s="12">
        <f t="shared" si="45"/>
        <v>-0.70262993839898336</v>
      </c>
      <c r="E736" s="15">
        <f t="shared" ref="E736:E799" si="74">D$608+(B$37+B$38*D$608)*-C736</f>
        <v>470.26299383989834</v>
      </c>
      <c r="F736" s="11">
        <f t="shared" si="68"/>
        <v>6.2915524709922255E-8</v>
      </c>
      <c r="G736" s="11">
        <f t="shared" si="68"/>
        <v>1.9759123629376338E-7</v>
      </c>
      <c r="H736" s="11">
        <f t="shared" si="68"/>
        <v>5.8295378849396404E-7</v>
      </c>
      <c r="I736" s="11">
        <f t="shared" si="68"/>
        <v>1.6156867909097718E-6</v>
      </c>
      <c r="J736" s="11">
        <f t="shared" si="68"/>
        <v>4.2066542147932684E-6</v>
      </c>
      <c r="K736" s="11">
        <f t="shared" si="68"/>
        <v>1.0288997217992163E-5</v>
      </c>
      <c r="L736" s="11">
        <f t="shared" si="68"/>
        <v>2.3641002004263057E-5</v>
      </c>
      <c r="M736" s="11">
        <f t="shared" si="68"/>
        <v>5.1028794028926763E-5</v>
      </c>
      <c r="N736" s="11">
        <f t="shared" si="68"/>
        <v>1.0347163806613395E-4</v>
      </c>
      <c r="O736" s="11">
        <f t="shared" si="68"/>
        <v>1.9709878138321696E-4</v>
      </c>
      <c r="P736" s="11">
        <f t="shared" si="69"/>
        <v>3.526981232049678E-4</v>
      </c>
      <c r="Q736" s="11">
        <f t="shared" si="69"/>
        <v>5.928965907708748E-4</v>
      </c>
      <c r="R736" s="11">
        <f t="shared" si="69"/>
        <v>9.3629208573336477E-4</v>
      </c>
      <c r="S736" s="11">
        <f t="shared" si="69"/>
        <v>1.3889939259866327E-3</v>
      </c>
      <c r="T736" s="11">
        <f t="shared" si="69"/>
        <v>1.9357351473141826E-3</v>
      </c>
      <c r="U736" s="11">
        <f t="shared" si="69"/>
        <v>2.534242206539335E-3</v>
      </c>
      <c r="V736" s="11">
        <f t="shared" si="69"/>
        <v>3.1167853827285424E-3</v>
      </c>
      <c r="W736" s="11">
        <f t="shared" si="69"/>
        <v>3.6009929584498038E-3</v>
      </c>
      <c r="X736" s="11">
        <f t="shared" si="69"/>
        <v>3.9083571279540817E-3</v>
      </c>
      <c r="Y736" s="11">
        <f t="shared" si="69"/>
        <v>3.9849493357459916E-3</v>
      </c>
      <c r="Z736" s="11">
        <f t="shared" si="70"/>
        <v>3.8168752214772879E-3</v>
      </c>
      <c r="AA736" s="11">
        <f t="shared" si="70"/>
        <v>3.4343908291085408E-3</v>
      </c>
      <c r="AB736" s="11">
        <f t="shared" si="70"/>
        <v>2.9030068719260874E-3</v>
      </c>
      <c r="AC736" s="11">
        <f t="shared" si="70"/>
        <v>2.3051702544442249E-3</v>
      </c>
      <c r="AD736" s="11">
        <f t="shared" si="70"/>
        <v>1.7195489557730172E-3</v>
      </c>
      <c r="AE736" s="11">
        <f t="shared" si="70"/>
        <v>1.2049878766489973E-3</v>
      </c>
      <c r="AF736" s="11">
        <f t="shared" si="70"/>
        <v>7.9324511291157748E-4</v>
      </c>
      <c r="AG736" s="11">
        <f t="shared" si="70"/>
        <v>4.9055615329766488E-4</v>
      </c>
      <c r="AH736" s="11">
        <f t="shared" si="70"/>
        <v>2.8498804693243745E-4</v>
      </c>
      <c r="AI736" s="11">
        <f t="shared" si="70"/>
        <v>1.5553250161821192E-4</v>
      </c>
      <c r="AJ736" s="11">
        <f t="shared" si="71"/>
        <v>7.9739271661951035E-5</v>
      </c>
      <c r="AK736" s="11">
        <f t="shared" si="71"/>
        <v>3.8404309989315691E-5</v>
      </c>
      <c r="AL736" s="11">
        <f t="shared" si="71"/>
        <v>1.7375778169819559E-5</v>
      </c>
      <c r="AM736" s="11">
        <f t="shared" si="71"/>
        <v>7.3852492170603343E-6</v>
      </c>
      <c r="AN736" s="11">
        <f t="shared" si="71"/>
        <v>2.9487818309252052E-6</v>
      </c>
      <c r="AO736" s="11">
        <f t="shared" si="71"/>
        <v>1.1060550004240958E-6</v>
      </c>
      <c r="AP736" s="11">
        <f t="shared" si="71"/>
        <v>3.8973319693148545E-7</v>
      </c>
      <c r="AQ736" s="11">
        <f t="shared" si="71"/>
        <v>1.2900741446476772E-7</v>
      </c>
      <c r="AR736" s="11">
        <f t="shared" si="71"/>
        <v>4.0116084506641899E-8</v>
      </c>
      <c r="AS736" s="11">
        <f t="shared" si="71"/>
        <v>1.1718688186215806E-8</v>
      </c>
      <c r="AT736" s="11">
        <f t="shared" si="71"/>
        <v>3.215852008435176E-9</v>
      </c>
      <c r="AV736" s="11">
        <f t="shared" si="46"/>
        <v>3.9999972959927153E-2</v>
      </c>
      <c r="AX736" s="15">
        <f t="shared" ref="AX736:AX799" ca="1" si="75">(B$12+B$13*E736)*C1198</f>
        <v>0.73570681023211959</v>
      </c>
      <c r="AZ736" s="14">
        <f t="shared" ca="1" si="47"/>
        <v>3.545600023778944</v>
      </c>
    </row>
    <row r="737" spans="1:52" x14ac:dyDescent="0.25">
      <c r="A737" s="9" t="str">
        <f t="shared" si="72"/>
        <v>Mexico</v>
      </c>
      <c r="B737" s="13">
        <f t="shared" si="73"/>
        <v>0.24214650000000004</v>
      </c>
      <c r="C737" s="12">
        <f t="shared" ref="C737:C800" si="76">NORMINV(B737,0,1)</f>
        <v>-0.69941454597282149</v>
      </c>
      <c r="E737" s="15">
        <f t="shared" si="74"/>
        <v>469.94145459728213</v>
      </c>
      <c r="F737" s="11">
        <f t="shared" si="68"/>
        <v>6.3873756479507901E-8</v>
      </c>
      <c r="G737" s="11">
        <f t="shared" si="68"/>
        <v>2.0043945213907049E-7</v>
      </c>
      <c r="H737" s="11">
        <f t="shared" si="68"/>
        <v>5.9088171484575867E-7</v>
      </c>
      <c r="I737" s="11">
        <f t="shared" si="68"/>
        <v>1.6363435512734053E-6</v>
      </c>
      <c r="J737" s="11">
        <f t="shared" si="68"/>
        <v>4.2570134540477481E-6</v>
      </c>
      <c r="K737" s="11">
        <f t="shared" si="68"/>
        <v>1.0403803742882782E-5</v>
      </c>
      <c r="L737" s="11">
        <f t="shared" si="68"/>
        <v>2.3885584555227959E-5</v>
      </c>
      <c r="M737" s="11">
        <f t="shared" si="68"/>
        <v>5.1515295149673213E-5</v>
      </c>
      <c r="N737" s="11">
        <f t="shared" si="68"/>
        <v>1.0437418693190184E-4</v>
      </c>
      <c r="O737" s="11">
        <f t="shared" si="68"/>
        <v>1.9865825358218893E-4</v>
      </c>
      <c r="P737" s="11">
        <f t="shared" si="69"/>
        <v>3.5520307431728465E-4</v>
      </c>
      <c r="Q737" s="11">
        <f t="shared" si="69"/>
        <v>5.9662770117821463E-4</v>
      </c>
      <c r="R737" s="11">
        <f t="shared" si="69"/>
        <v>9.4142712238119621E-4</v>
      </c>
      <c r="S737" s="11">
        <f t="shared" si="69"/>
        <v>1.3954895655454735E-3</v>
      </c>
      <c r="T737" s="11">
        <f t="shared" si="69"/>
        <v>1.9432249402341975E-3</v>
      </c>
      <c r="U737" s="11">
        <f t="shared" si="69"/>
        <v>2.542003551099513E-3</v>
      </c>
      <c r="V737" s="11">
        <f t="shared" si="69"/>
        <v>3.1238187328247219E-3</v>
      </c>
      <c r="W737" s="11">
        <f t="shared" si="69"/>
        <v>3.6062189555470196E-3</v>
      </c>
      <c r="X737" s="11">
        <f t="shared" si="69"/>
        <v>3.9108841713616756E-3</v>
      </c>
      <c r="Y737" s="11">
        <f t="shared" si="69"/>
        <v>3.9843218245316859E-3</v>
      </c>
      <c r="Z737" s="11">
        <f t="shared" si="70"/>
        <v>3.8132077048290041E-3</v>
      </c>
      <c r="AA737" s="11">
        <f t="shared" si="70"/>
        <v>3.4283338621860344E-3</v>
      </c>
      <c r="AB737" s="11">
        <f t="shared" si="70"/>
        <v>2.8955585403795617E-3</v>
      </c>
      <c r="AC737" s="11">
        <f t="shared" si="70"/>
        <v>2.2974083004142728E-3</v>
      </c>
      <c r="AD737" s="11">
        <f t="shared" si="70"/>
        <v>1.7123818536001533E-3</v>
      </c>
      <c r="AE737" s="11">
        <f t="shared" si="70"/>
        <v>1.1990012692904401E-3</v>
      </c>
      <c r="AF737" s="11">
        <f t="shared" si="70"/>
        <v>7.8866989569082889E-4</v>
      </c>
      <c r="AG737" s="11">
        <f t="shared" si="70"/>
        <v>4.8733486112376433E-4</v>
      </c>
      <c r="AH737" s="11">
        <f t="shared" si="70"/>
        <v>2.828891495285898E-4</v>
      </c>
      <c r="AI737" s="11">
        <f t="shared" si="70"/>
        <v>1.5426297248280306E-4</v>
      </c>
      <c r="AJ737" s="11">
        <f t="shared" si="71"/>
        <v>7.9024852856813391E-5</v>
      </c>
      <c r="AK737" s="11">
        <f t="shared" si="71"/>
        <v>3.8029646728429969E-5</v>
      </c>
      <c r="AL737" s="11">
        <f t="shared" si="71"/>
        <v>1.7192438569446283E-5</v>
      </c>
      <c r="AM737" s="11">
        <f t="shared" si="71"/>
        <v>7.30145253382145E-6</v>
      </c>
      <c r="AN737" s="11">
        <f t="shared" si="71"/>
        <v>2.9129809610225825E-6</v>
      </c>
      <c r="AO737" s="11">
        <f t="shared" si="71"/>
        <v>1.0917485427327398E-6</v>
      </c>
      <c r="AP737" s="11">
        <f t="shared" si="71"/>
        <v>3.8438301641555541E-7</v>
      </c>
      <c r="AQ737" s="11">
        <f t="shared" si="71"/>
        <v>1.2713418844181927E-7</v>
      </c>
      <c r="AR737" s="11">
        <f t="shared" si="71"/>
        <v>3.9501820799911949E-8</v>
      </c>
      <c r="AS737" s="11">
        <f t="shared" si="71"/>
        <v>1.152997773855723E-8</v>
      </c>
      <c r="AT737" s="11">
        <f t="shared" si="71"/>
        <v>3.1615235264367709E-9</v>
      </c>
      <c r="AV737" s="11">
        <f t="shared" ref="AV737:AV800" si="77">SUM(F737:AT737)</f>
        <v>3.999997255515627E-2</v>
      </c>
      <c r="AX737" s="15">
        <f t="shared" ca="1" si="75"/>
        <v>115.58292900506316</v>
      </c>
      <c r="AZ737" s="14">
        <f t="shared" ref="AZ737:AZ800" ca="1" si="78">B737*C1199</f>
        <v>558.94060717691821</v>
      </c>
    </row>
    <row r="738" spans="1:52" x14ac:dyDescent="0.25">
      <c r="A738" s="9" t="str">
        <f t="shared" si="72"/>
        <v>Micronesia (Federated States of)</v>
      </c>
      <c r="B738" s="13">
        <f t="shared" si="73"/>
        <v>0.3590487</v>
      </c>
      <c r="C738" s="12">
        <f t="shared" si="76"/>
        <v>-0.36100273836663799</v>
      </c>
      <c r="E738" s="15">
        <f t="shared" si="74"/>
        <v>436.1002738366638</v>
      </c>
      <c r="F738" s="11">
        <f t="shared" ref="F738:O747" si="79">_xlfn.NORM.DIST(F$607,$E738,$B$37+$B$38*$E738,FALSE)</f>
        <v>2.9588908632237709E-7</v>
      </c>
      <c r="G738" s="11">
        <f t="shared" si="79"/>
        <v>8.5319264009600719E-7</v>
      </c>
      <c r="H738" s="11">
        <f t="shared" si="79"/>
        <v>2.3111165573967354E-6</v>
      </c>
      <c r="I738" s="11">
        <f t="shared" si="79"/>
        <v>5.8810272587805278E-6</v>
      </c>
      <c r="J738" s="11">
        <f t="shared" si="79"/>
        <v>1.4058569449995071E-5</v>
      </c>
      <c r="K738" s="11">
        <f t="shared" si="79"/>
        <v>3.1570805586364182E-5</v>
      </c>
      <c r="L738" s="11">
        <f t="shared" si="79"/>
        <v>6.6601926549711706E-5</v>
      </c>
      <c r="M738" s="11">
        <f t="shared" si="79"/>
        <v>1.3199105945519636E-4</v>
      </c>
      <c r="N738" s="11">
        <f t="shared" si="79"/>
        <v>2.4573036891190189E-4</v>
      </c>
      <c r="O738" s="11">
        <f t="shared" si="79"/>
        <v>4.2976371517991388E-4</v>
      </c>
      <c r="P738" s="11">
        <f t="shared" ref="P738:Y747" si="80">_xlfn.NORM.DIST(P$607,$E738,$B$37+$B$38*$E738,FALSE)</f>
        <v>7.0608543482191238E-4</v>
      </c>
      <c r="Q738" s="11">
        <f t="shared" si="80"/>
        <v>1.0897863286647494E-3</v>
      </c>
      <c r="R738" s="11">
        <f t="shared" si="80"/>
        <v>1.5800908302217114E-3</v>
      </c>
      <c r="S738" s="11">
        <f t="shared" si="80"/>
        <v>2.1521837351890349E-3</v>
      </c>
      <c r="T738" s="11">
        <f t="shared" si="80"/>
        <v>2.753805303889485E-3</v>
      </c>
      <c r="U738" s="11">
        <f t="shared" si="80"/>
        <v>3.3101198150813217E-3</v>
      </c>
      <c r="V738" s="11">
        <f t="shared" si="80"/>
        <v>3.7377546539627635E-3</v>
      </c>
      <c r="W738" s="11">
        <f t="shared" si="80"/>
        <v>3.9649203072354439E-3</v>
      </c>
      <c r="X738" s="11">
        <f t="shared" si="80"/>
        <v>3.9510700478577907E-3</v>
      </c>
      <c r="Y738" s="11">
        <f t="shared" si="80"/>
        <v>3.6987211508906254E-3</v>
      </c>
      <c r="Z738" s="11">
        <f t="shared" ref="Z738:AI747" si="81">_xlfn.NORM.DIST(Z$607,$E738,$B$37+$B$38*$E738,FALSE)</f>
        <v>3.2527077704729165E-3</v>
      </c>
      <c r="AA738" s="11">
        <f t="shared" si="81"/>
        <v>2.6871697285336437E-3</v>
      </c>
      <c r="AB738" s="11">
        <f t="shared" si="81"/>
        <v>2.0854594251785799E-3</v>
      </c>
      <c r="AC738" s="11">
        <f t="shared" si="81"/>
        <v>1.5204249427374626E-3</v>
      </c>
      <c r="AD738" s="11">
        <f t="shared" si="81"/>
        <v>1.0413214670527381E-3</v>
      </c>
      <c r="AE738" s="11">
        <f t="shared" si="81"/>
        <v>6.6997909576152655E-4</v>
      </c>
      <c r="AF738" s="11">
        <f t="shared" si="81"/>
        <v>4.0494335621762425E-4</v>
      </c>
      <c r="AG738" s="11">
        <f t="shared" si="81"/>
        <v>2.2992378414530594E-4</v>
      </c>
      <c r="AH738" s="11">
        <f t="shared" si="81"/>
        <v>1.22639427364978E-4</v>
      </c>
      <c r="AI738" s="11">
        <f t="shared" si="81"/>
        <v>6.1451561703811005E-5</v>
      </c>
      <c r="AJ738" s="11">
        <f t="shared" ref="AJ738:AT747" si="82">_xlfn.NORM.DIST(AJ$607,$E738,$B$37+$B$38*$E738,FALSE)</f>
        <v>2.8926262934170019E-5</v>
      </c>
      <c r="AK738" s="11">
        <f t="shared" si="82"/>
        <v>1.2791112823193826E-5</v>
      </c>
      <c r="AL738" s="11">
        <f t="shared" si="82"/>
        <v>5.3135029322735536E-6</v>
      </c>
      <c r="AM738" s="11">
        <f t="shared" si="82"/>
        <v>2.0735290034319694E-6</v>
      </c>
      <c r="AN738" s="11">
        <f t="shared" si="82"/>
        <v>7.6014404776189866E-7</v>
      </c>
      <c r="AO738" s="11">
        <f t="shared" si="82"/>
        <v>2.6178109426297499E-7</v>
      </c>
      <c r="AP738" s="11">
        <f t="shared" si="82"/>
        <v>8.4690998509389593E-8</v>
      </c>
      <c r="AQ738" s="11">
        <f t="shared" si="82"/>
        <v>2.5739068317829954E-8</v>
      </c>
      <c r="AR738" s="11">
        <f t="shared" si="82"/>
        <v>7.3486064030192676E-9</v>
      </c>
      <c r="AS738" s="11">
        <f t="shared" si="82"/>
        <v>1.9709415540883322E-9</v>
      </c>
      <c r="AT738" s="11">
        <f t="shared" si="82"/>
        <v>4.9659129234801575E-10</v>
      </c>
      <c r="AV738" s="11">
        <f t="shared" si="77"/>
        <v>3.9999862416700269E-2</v>
      </c>
      <c r="AX738" s="15">
        <f t="shared" ca="1" si="75"/>
        <v>0.13009159163941775</v>
      </c>
      <c r="AZ738" s="14">
        <f t="shared" ca="1" si="78"/>
        <v>0.86645147501139619</v>
      </c>
    </row>
    <row r="739" spans="1:52" x14ac:dyDescent="0.25">
      <c r="A739" s="9" t="str">
        <f t="shared" si="72"/>
        <v>Monaco</v>
      </c>
      <c r="B739" s="13">
        <f t="shared" si="73"/>
        <v>4.161999999999777E-4</v>
      </c>
      <c r="C739" s="12">
        <f t="shared" si="76"/>
        <v>-3.341790038802106</v>
      </c>
      <c r="E739" s="15">
        <f t="shared" si="74"/>
        <v>734.17900388021053</v>
      </c>
      <c r="F739" s="11">
        <f t="shared" si="79"/>
        <v>7.8752677866775185E-15</v>
      </c>
      <c r="G739" s="11">
        <f t="shared" si="79"/>
        <v>4.7842994344249292E-14</v>
      </c>
      <c r="H739" s="11">
        <f t="shared" si="79"/>
        <v>2.7304106583928065E-13</v>
      </c>
      <c r="I739" s="11">
        <f t="shared" si="79"/>
        <v>1.4638419307496792E-12</v>
      </c>
      <c r="J739" s="11">
        <f t="shared" si="79"/>
        <v>7.3725375032928079E-12</v>
      </c>
      <c r="K739" s="11">
        <f t="shared" si="79"/>
        <v>3.4881599608041209E-11</v>
      </c>
      <c r="L739" s="11">
        <f t="shared" si="79"/>
        <v>1.550359410857111E-10</v>
      </c>
      <c r="M739" s="11">
        <f t="shared" si="79"/>
        <v>6.4732887809602953E-10</v>
      </c>
      <c r="N739" s="11">
        <f t="shared" si="79"/>
        <v>2.5390670449788275E-9</v>
      </c>
      <c r="O739" s="11">
        <f t="shared" si="79"/>
        <v>9.3557789148078864E-9</v>
      </c>
      <c r="P739" s="11">
        <f t="shared" si="80"/>
        <v>3.2384882610971533E-8</v>
      </c>
      <c r="Q739" s="11">
        <f t="shared" si="80"/>
        <v>1.0530798397940291E-7</v>
      </c>
      <c r="R739" s="11">
        <f t="shared" si="80"/>
        <v>3.2168948476012022E-7</v>
      </c>
      <c r="S739" s="11">
        <f t="shared" si="80"/>
        <v>9.2314309679488192E-7</v>
      </c>
      <c r="T739" s="11">
        <f t="shared" si="80"/>
        <v>2.4886153902780935E-6</v>
      </c>
      <c r="U739" s="11">
        <f t="shared" si="80"/>
        <v>6.3023589344390209E-6</v>
      </c>
      <c r="V739" s="11">
        <f t="shared" si="80"/>
        <v>1.499357096740466E-5</v>
      </c>
      <c r="W739" s="11">
        <f t="shared" si="80"/>
        <v>3.3509166114170746E-5</v>
      </c>
      <c r="X739" s="11">
        <f t="shared" si="80"/>
        <v>7.0352373852620255E-5</v>
      </c>
      <c r="Y739" s="11">
        <f t="shared" si="80"/>
        <v>1.3875558945209863E-4</v>
      </c>
      <c r="Z739" s="11">
        <f t="shared" si="81"/>
        <v>2.5708622792893957E-4</v>
      </c>
      <c r="AA739" s="11">
        <f t="shared" si="81"/>
        <v>4.4746980275263209E-4</v>
      </c>
      <c r="AB739" s="11">
        <f t="shared" si="81"/>
        <v>7.3165315174847606E-4</v>
      </c>
      <c r="AC739" s="11">
        <f t="shared" si="81"/>
        <v>1.1238370818296777E-3</v>
      </c>
      <c r="AD739" s="11">
        <f t="shared" si="81"/>
        <v>1.6216534966871374E-3</v>
      </c>
      <c r="AE739" s="11">
        <f t="shared" si="81"/>
        <v>2.1982109288685757E-3</v>
      </c>
      <c r="AF739" s="11">
        <f t="shared" si="81"/>
        <v>2.7992214503652422E-3</v>
      </c>
      <c r="AG739" s="11">
        <f t="shared" si="81"/>
        <v>3.3485882355060695E-3</v>
      </c>
      <c r="AH739" s="11">
        <f t="shared" si="81"/>
        <v>3.7630746318144622E-3</v>
      </c>
      <c r="AI739" s="11">
        <f t="shared" si="81"/>
        <v>3.9726518904441028E-3</v>
      </c>
      <c r="AJ739" s="11">
        <f t="shared" si="82"/>
        <v>3.9398055286390754E-3</v>
      </c>
      <c r="AK739" s="11">
        <f t="shared" si="82"/>
        <v>3.670503600799267E-3</v>
      </c>
      <c r="AL739" s="11">
        <f t="shared" si="82"/>
        <v>3.2124258983033749E-3</v>
      </c>
      <c r="AM739" s="11">
        <f t="shared" si="82"/>
        <v>2.641174997572411E-3</v>
      </c>
      <c r="AN739" s="11">
        <f t="shared" si="82"/>
        <v>2.0399420542644201E-3</v>
      </c>
      <c r="AO739" s="11">
        <f t="shared" si="82"/>
        <v>1.4801137047828013E-3</v>
      </c>
      <c r="AP739" s="11">
        <f t="shared" si="82"/>
        <v>1.0088554011984752E-3</v>
      </c>
      <c r="AQ739" s="11">
        <f t="shared" si="82"/>
        <v>6.4598043100643485E-4</v>
      </c>
      <c r="AR739" s="11">
        <f t="shared" si="82"/>
        <v>3.8856743028132059E-4</v>
      </c>
      <c r="AS739" s="11">
        <f t="shared" si="82"/>
        <v>2.1956849416860747E-4</v>
      </c>
      <c r="AT739" s="11">
        <f t="shared" si="82"/>
        <v>1.1655482228420085E-4</v>
      </c>
      <c r="AV739" s="11">
        <f t="shared" si="77"/>
        <v>3.989473620266238E-2</v>
      </c>
      <c r="AX739" s="15">
        <f t="shared" ca="1" si="75"/>
        <v>2.4151656370883776E-2</v>
      </c>
      <c r="AZ739" s="14">
        <f t="shared" ca="1" si="78"/>
        <v>4.9944001858225973E-4</v>
      </c>
    </row>
    <row r="740" spans="1:52" x14ac:dyDescent="0.25">
      <c r="A740" s="9" t="str">
        <f t="shared" si="72"/>
        <v>Mongolia</v>
      </c>
      <c r="B740" s="13">
        <f t="shared" si="73"/>
        <v>0.28817120000000007</v>
      </c>
      <c r="C740" s="12">
        <f t="shared" si="76"/>
        <v>-0.55873527690056346</v>
      </c>
      <c r="E740" s="15">
        <f t="shared" si="74"/>
        <v>455.87352769005633</v>
      </c>
      <c r="F740" s="11">
        <f t="shared" si="79"/>
        <v>1.225015221136109E-7</v>
      </c>
      <c r="G740" s="11">
        <f t="shared" si="79"/>
        <v>3.7113180703900783E-7</v>
      </c>
      <c r="H740" s="11">
        <f t="shared" si="79"/>
        <v>1.0562615291412216E-6</v>
      </c>
      <c r="I740" s="11">
        <f t="shared" si="79"/>
        <v>2.8240432481603532E-6</v>
      </c>
      <c r="J740" s="11">
        <f t="shared" si="79"/>
        <v>7.0929650388543946E-6</v>
      </c>
      <c r="K740" s="11">
        <f t="shared" si="79"/>
        <v>1.673558469438219E-5</v>
      </c>
      <c r="L740" s="11">
        <f t="shared" si="79"/>
        <v>3.7094588323904717E-5</v>
      </c>
      <c r="M740" s="11">
        <f t="shared" si="79"/>
        <v>7.7239030903478748E-5</v>
      </c>
      <c r="N740" s="11">
        <f t="shared" si="79"/>
        <v>1.5108441648036805E-4</v>
      </c>
      <c r="O740" s="11">
        <f t="shared" si="79"/>
        <v>2.7762535179395159E-4</v>
      </c>
      <c r="P740" s="11">
        <f t="shared" si="80"/>
        <v>4.7924232567224623E-4</v>
      </c>
      <c r="Q740" s="11">
        <f t="shared" si="80"/>
        <v>7.7715528921566441E-4</v>
      </c>
      <c r="R740" s="11">
        <f t="shared" si="80"/>
        <v>1.1839055106254717E-3</v>
      </c>
      <c r="S740" s="11">
        <f t="shared" si="80"/>
        <v>1.6942709787625195E-3</v>
      </c>
      <c r="T740" s="11">
        <f t="shared" si="80"/>
        <v>2.277746020548014E-3</v>
      </c>
      <c r="U740" s="11">
        <f t="shared" si="80"/>
        <v>2.8766320585911853E-3</v>
      </c>
      <c r="V740" s="11">
        <f t="shared" si="80"/>
        <v>3.4128714519063678E-3</v>
      </c>
      <c r="W740" s="11">
        <f t="shared" si="80"/>
        <v>3.8037515289514562E-3</v>
      </c>
      <c r="X740" s="11">
        <f t="shared" si="80"/>
        <v>3.9825473148144249E-3</v>
      </c>
      <c r="Y740" s="11">
        <f t="shared" si="80"/>
        <v>3.9171151926516625E-3</v>
      </c>
      <c r="Z740" s="11">
        <f t="shared" si="81"/>
        <v>3.6193312885850733E-3</v>
      </c>
      <c r="AA740" s="11">
        <f t="shared" si="81"/>
        <v>3.1415713387071098E-3</v>
      </c>
      <c r="AB740" s="11">
        <f t="shared" si="81"/>
        <v>2.5616636746191891E-3</v>
      </c>
      <c r="AC740" s="11">
        <f t="shared" si="81"/>
        <v>1.9622479700808931E-3</v>
      </c>
      <c r="AD740" s="11">
        <f t="shared" si="81"/>
        <v>1.412024596820573E-3</v>
      </c>
      <c r="AE740" s="11">
        <f t="shared" si="81"/>
        <v>9.5452483050022154E-4</v>
      </c>
      <c r="AF740" s="11">
        <f t="shared" si="81"/>
        <v>6.0616212069885633E-4</v>
      </c>
      <c r="AG740" s="11">
        <f t="shared" si="81"/>
        <v>3.61615428681437E-4</v>
      </c>
      <c r="AH740" s="11">
        <f t="shared" si="81"/>
        <v>2.0265704455506739E-4</v>
      </c>
      <c r="AI740" s="11">
        <f t="shared" si="81"/>
        <v>1.0669229393097166E-4</v>
      </c>
      <c r="AJ740" s="11">
        <f t="shared" si="82"/>
        <v>5.2766828917981227E-5</v>
      </c>
      <c r="AK740" s="11">
        <f t="shared" si="82"/>
        <v>2.4515769714903521E-5</v>
      </c>
      <c r="AL740" s="11">
        <f t="shared" si="82"/>
        <v>1.0700071156085406E-5</v>
      </c>
      <c r="AM740" s="11">
        <f t="shared" si="82"/>
        <v>4.3871692914030003E-6</v>
      </c>
      <c r="AN740" s="11">
        <f t="shared" si="82"/>
        <v>1.6898132671126876E-6</v>
      </c>
      <c r="AO740" s="11">
        <f t="shared" si="82"/>
        <v>6.1143406739162304E-7</v>
      </c>
      <c r="AP740" s="11">
        <f t="shared" si="82"/>
        <v>2.0783426255365232E-7</v>
      </c>
      <c r="AQ740" s="11">
        <f t="shared" si="82"/>
        <v>6.6365329010404133E-8</v>
      </c>
      <c r="AR740" s="11">
        <f t="shared" si="82"/>
        <v>1.9907739702289653E-8</v>
      </c>
      <c r="AS740" s="11">
        <f t="shared" si="82"/>
        <v>5.6099533562455713E-9</v>
      </c>
      <c r="AT740" s="11">
        <f t="shared" si="82"/>
        <v>1.4850912591365499E-9</v>
      </c>
      <c r="AV740" s="11">
        <f t="shared" si="77"/>
        <v>3.9999946423050547E-2</v>
      </c>
      <c r="AX740" s="15">
        <f t="shared" ca="1" si="75"/>
        <v>3.6640890582644583</v>
      </c>
      <c r="AZ740" s="14">
        <f t="shared" ca="1" si="78"/>
        <v>20.436087111332832</v>
      </c>
    </row>
    <row r="741" spans="1:52" x14ac:dyDescent="0.25">
      <c r="A741" s="9" t="str">
        <f t="shared" si="72"/>
        <v>Montenegro</v>
      </c>
      <c r="B741" s="13">
        <f t="shared" si="73"/>
        <v>0.21839889999999995</v>
      </c>
      <c r="C741" s="12">
        <f t="shared" si="76"/>
        <v>-0.77761197377210689</v>
      </c>
      <c r="E741" s="15">
        <f t="shared" si="74"/>
        <v>477.76119737721069</v>
      </c>
      <c r="F741" s="11">
        <f t="shared" si="79"/>
        <v>4.4095998077288791E-8</v>
      </c>
      <c r="G741" s="11">
        <f t="shared" si="79"/>
        <v>1.4110750197459893E-7</v>
      </c>
      <c r="H741" s="11">
        <f t="shared" si="79"/>
        <v>4.2418726424107316E-7</v>
      </c>
      <c r="I741" s="11">
        <f t="shared" si="79"/>
        <v>1.1979032455708657E-6</v>
      </c>
      <c r="J741" s="11">
        <f t="shared" si="79"/>
        <v>3.1779162877004827E-6</v>
      </c>
      <c r="K741" s="11">
        <f t="shared" si="79"/>
        <v>7.9199011130417878E-6</v>
      </c>
      <c r="L741" s="11">
        <f t="shared" si="79"/>
        <v>1.8541875477530031E-5</v>
      </c>
      <c r="M741" s="11">
        <f t="shared" si="79"/>
        <v>4.0779712166032828E-5</v>
      </c>
      <c r="N741" s="11">
        <f t="shared" si="79"/>
        <v>8.425413939837305E-5</v>
      </c>
      <c r="O741" s="11">
        <f t="shared" si="79"/>
        <v>1.6352905709677559E-4</v>
      </c>
      <c r="P741" s="11">
        <f t="shared" si="80"/>
        <v>2.981640049315381E-4</v>
      </c>
      <c r="Q741" s="11">
        <f t="shared" si="80"/>
        <v>5.1070732707868922E-4</v>
      </c>
      <c r="R741" s="11">
        <f t="shared" si="80"/>
        <v>8.2176106212634124E-4</v>
      </c>
      <c r="S741" s="11">
        <f t="shared" si="80"/>
        <v>1.242154520710966E-3</v>
      </c>
      <c r="T741" s="11">
        <f t="shared" si="80"/>
        <v>1.7638525788758999E-3</v>
      </c>
      <c r="U741" s="11">
        <f t="shared" si="80"/>
        <v>2.3529112129243167E-3</v>
      </c>
      <c r="V741" s="11">
        <f t="shared" si="80"/>
        <v>2.9485289026774989E-3</v>
      </c>
      <c r="W741" s="11">
        <f t="shared" si="80"/>
        <v>3.4710577075064667E-3</v>
      </c>
      <c r="X741" s="11">
        <f t="shared" si="80"/>
        <v>3.8386178073409058E-3</v>
      </c>
      <c r="Y741" s="11">
        <f t="shared" si="80"/>
        <v>3.9879022837994056E-3</v>
      </c>
      <c r="Z741" s="11">
        <f t="shared" si="81"/>
        <v>3.8919812342256511E-3</v>
      </c>
      <c r="AA741" s="11">
        <f t="shared" si="81"/>
        <v>3.5682359289903008E-3</v>
      </c>
      <c r="AB741" s="11">
        <f t="shared" si="81"/>
        <v>3.0732152601947735E-3</v>
      </c>
      <c r="AC741" s="11">
        <f t="shared" si="81"/>
        <v>2.486503043082578E-3</v>
      </c>
      <c r="AD741" s="11">
        <f t="shared" si="81"/>
        <v>1.8899120932023559E-3</v>
      </c>
      <c r="AE741" s="11">
        <f t="shared" si="81"/>
        <v>1.3494313883381849E-3</v>
      </c>
      <c r="AF741" s="11">
        <f t="shared" si="81"/>
        <v>9.0514176905856806E-4</v>
      </c>
      <c r="AG741" s="11">
        <f t="shared" si="81"/>
        <v>5.7034678796553972E-4</v>
      </c>
      <c r="AH741" s="11">
        <f t="shared" si="81"/>
        <v>3.3761208848715981E-4</v>
      </c>
      <c r="AI741" s="11">
        <f t="shared" si="81"/>
        <v>1.8773859866602171E-4</v>
      </c>
      <c r="AJ741" s="11">
        <f t="shared" si="82"/>
        <v>9.8072162142994823E-5</v>
      </c>
      <c r="AK741" s="11">
        <f t="shared" si="82"/>
        <v>4.8127635249505073E-5</v>
      </c>
      <c r="AL741" s="11">
        <f t="shared" si="82"/>
        <v>2.2187066809874896E-5</v>
      </c>
      <c r="AM741" s="11">
        <f t="shared" si="82"/>
        <v>9.6086384886519558E-6</v>
      </c>
      <c r="AN741" s="11">
        <f t="shared" si="82"/>
        <v>3.9091326856667473E-6</v>
      </c>
      <c r="AO741" s="11">
        <f t="shared" si="82"/>
        <v>1.494017086380369E-6</v>
      </c>
      <c r="AP741" s="11">
        <f t="shared" si="82"/>
        <v>5.3639820002151484E-7</v>
      </c>
      <c r="AQ741" s="11">
        <f t="shared" si="82"/>
        <v>1.8091544893697145E-7</v>
      </c>
      <c r="AR741" s="11">
        <f t="shared" si="82"/>
        <v>5.7321901889857213E-8</v>
      </c>
      <c r="AS741" s="11">
        <f t="shared" si="82"/>
        <v>1.7061693016089661E-8</v>
      </c>
      <c r="AT741" s="11">
        <f t="shared" si="82"/>
        <v>4.7706796045943545E-9</v>
      </c>
      <c r="AV741" s="11">
        <f t="shared" si="77"/>
        <v>3.9999980616119028E-2</v>
      </c>
      <c r="AX741" s="15">
        <f t="shared" ca="1" si="75"/>
        <v>0.37328115522085431</v>
      </c>
      <c r="AZ741" s="14">
        <f t="shared" ca="1" si="78"/>
        <v>1.6574315799433195</v>
      </c>
    </row>
    <row r="742" spans="1:52" x14ac:dyDescent="0.25">
      <c r="A742" s="9" t="str">
        <f t="shared" si="72"/>
        <v>Montserrat</v>
      </c>
      <c r="B742" s="13">
        <f t="shared" si="73"/>
        <v>0.4099334</v>
      </c>
      <c r="C742" s="12">
        <f t="shared" si="76"/>
        <v>-0.22771629969287915</v>
      </c>
      <c r="E742" s="15">
        <f t="shared" si="74"/>
        <v>422.77162996928791</v>
      </c>
      <c r="F742" s="11">
        <f t="shared" si="79"/>
        <v>5.2445758779833301E-7</v>
      </c>
      <c r="G742" s="11">
        <f t="shared" si="79"/>
        <v>1.4627063122068302E-6</v>
      </c>
      <c r="H742" s="11">
        <f t="shared" si="79"/>
        <v>3.8323087688070134E-6</v>
      </c>
      <c r="I742" s="11">
        <f t="shared" si="79"/>
        <v>9.4323616766127097E-6</v>
      </c>
      <c r="J742" s="11">
        <f t="shared" si="79"/>
        <v>2.1809062253549498E-5</v>
      </c>
      <c r="K742" s="11">
        <f t="shared" si="79"/>
        <v>4.7370736187983969E-5</v>
      </c>
      <c r="L742" s="11">
        <f t="shared" si="79"/>
        <v>9.6658459884941091E-5</v>
      </c>
      <c r="M742" s="11">
        <f t="shared" si="79"/>
        <v>1.8527900199289307E-4</v>
      </c>
      <c r="N742" s="11">
        <f t="shared" si="79"/>
        <v>3.3363309887458594E-4</v>
      </c>
      <c r="O742" s="11">
        <f t="shared" si="79"/>
        <v>5.6437614769430829E-4</v>
      </c>
      <c r="P742" s="11">
        <f t="shared" si="80"/>
        <v>8.9686023191890723E-4</v>
      </c>
      <c r="Q742" s="11">
        <f t="shared" si="80"/>
        <v>1.3388671267656439E-3</v>
      </c>
      <c r="R742" s="11">
        <f t="shared" si="80"/>
        <v>1.8776160309588582E-3</v>
      </c>
      <c r="S742" s="11">
        <f t="shared" si="80"/>
        <v>2.4736183023227618E-3</v>
      </c>
      <c r="T742" s="11">
        <f t="shared" si="80"/>
        <v>3.0613654850358777E-3</v>
      </c>
      <c r="U742" s="11">
        <f t="shared" si="80"/>
        <v>3.5592154034805412E-3</v>
      </c>
      <c r="V742" s="11">
        <f t="shared" si="80"/>
        <v>3.8873170030092083E-3</v>
      </c>
      <c r="W742" s="11">
        <f t="shared" si="80"/>
        <v>3.9884324264906103E-3</v>
      </c>
      <c r="X742" s="11">
        <f t="shared" si="80"/>
        <v>3.8442454931932281E-3</v>
      </c>
      <c r="Y742" s="11">
        <f t="shared" si="80"/>
        <v>3.4807800744325115E-3</v>
      </c>
      <c r="Z742" s="11">
        <f t="shared" si="81"/>
        <v>2.9607289440791227E-3</v>
      </c>
      <c r="AA742" s="11">
        <f t="shared" si="81"/>
        <v>2.3657960886333419E-3</v>
      </c>
      <c r="AB742" s="11">
        <f t="shared" si="81"/>
        <v>1.7758756988880704E-3</v>
      </c>
      <c r="AC742" s="11">
        <f t="shared" si="81"/>
        <v>1.2522885629104785E-3</v>
      </c>
      <c r="AD742" s="11">
        <f t="shared" si="81"/>
        <v>8.295696576603313E-4</v>
      </c>
      <c r="AE742" s="11">
        <f t="shared" si="81"/>
        <v>5.1624742507136543E-4</v>
      </c>
      <c r="AF742" s="11">
        <f t="shared" si="81"/>
        <v>3.0180020676236067E-4</v>
      </c>
      <c r="AG742" s="11">
        <f t="shared" si="81"/>
        <v>1.657439796198327E-4</v>
      </c>
      <c r="AH742" s="11">
        <f t="shared" si="81"/>
        <v>8.5509149445612824E-5</v>
      </c>
      <c r="AI742" s="11">
        <f t="shared" si="81"/>
        <v>4.1442314830498694E-5</v>
      </c>
      <c r="AJ742" s="11">
        <f t="shared" si="82"/>
        <v>1.8868267280352073E-5</v>
      </c>
      <c r="AK742" s="11">
        <f t="shared" si="82"/>
        <v>8.0700574889886441E-6</v>
      </c>
      <c r="AL742" s="11">
        <f t="shared" si="82"/>
        <v>3.2424839294369935E-6</v>
      </c>
      <c r="AM742" s="11">
        <f t="shared" si="82"/>
        <v>1.2238709626893268E-6</v>
      </c>
      <c r="AN742" s="11">
        <f t="shared" si="82"/>
        <v>4.3396032366677625E-7</v>
      </c>
      <c r="AO742" s="11">
        <f t="shared" si="82"/>
        <v>1.4455097083857962E-7</v>
      </c>
      <c r="AP742" s="11">
        <f t="shared" si="82"/>
        <v>4.5232292140585934E-8</v>
      </c>
      <c r="AQ742" s="11">
        <f t="shared" si="82"/>
        <v>1.3296360279350296E-8</v>
      </c>
      <c r="AR742" s="11">
        <f t="shared" si="82"/>
        <v>3.6717537519419825E-9</v>
      </c>
      <c r="AS742" s="11">
        <f t="shared" si="82"/>
        <v>9.525130078060815E-10</v>
      </c>
      <c r="AT742" s="11">
        <f t="shared" si="82"/>
        <v>2.3212658278389684E-10</v>
      </c>
      <c r="AV742" s="11">
        <f t="shared" si="77"/>
        <v>3.9999744522744587E-2</v>
      </c>
      <c r="AX742" s="15">
        <f t="shared" ca="1" si="75"/>
        <v>2.2167686087111581E-2</v>
      </c>
      <c r="AZ742" s="14">
        <f t="shared" ca="1" si="78"/>
        <v>0.16397335984505326</v>
      </c>
    </row>
    <row r="743" spans="1:52" x14ac:dyDescent="0.25">
      <c r="A743" s="9" t="str">
        <f t="shared" si="72"/>
        <v>Morocco</v>
      </c>
      <c r="B743" s="13">
        <f t="shared" si="73"/>
        <v>0.79592289999999999</v>
      </c>
      <c r="C743" s="12">
        <f t="shared" si="76"/>
        <v>0.82714620161895203</v>
      </c>
      <c r="E743" s="15">
        <f t="shared" si="74"/>
        <v>317.2853798381048</v>
      </c>
      <c r="F743" s="11">
        <f t="shared" si="79"/>
        <v>2.599492237866401E-5</v>
      </c>
      <c r="G743" s="11">
        <f t="shared" si="79"/>
        <v>5.5693568607832229E-5</v>
      </c>
      <c r="H743" s="11">
        <f t="shared" si="79"/>
        <v>1.1209291493594225E-4</v>
      </c>
      <c r="I743" s="11">
        <f t="shared" si="79"/>
        <v>2.1193753279116686E-4</v>
      </c>
      <c r="J743" s="11">
        <f t="shared" si="79"/>
        <v>3.7643862682898248E-4</v>
      </c>
      <c r="K743" s="11">
        <f t="shared" si="79"/>
        <v>6.281119869864278E-4</v>
      </c>
      <c r="L743" s="11">
        <f t="shared" si="79"/>
        <v>9.8454728205638097E-4</v>
      </c>
      <c r="M743" s="11">
        <f t="shared" si="79"/>
        <v>1.4497485012945613E-3</v>
      </c>
      <c r="N743" s="11">
        <f t="shared" si="79"/>
        <v>2.0054200570948817E-3</v>
      </c>
      <c r="O743" s="11">
        <f t="shared" si="79"/>
        <v>2.6060013407705513E-3</v>
      </c>
      <c r="P743" s="11">
        <f t="shared" si="80"/>
        <v>3.181269855753593E-3</v>
      </c>
      <c r="Q743" s="11">
        <f t="shared" si="80"/>
        <v>3.6482364716611008E-3</v>
      </c>
      <c r="R743" s="11">
        <f t="shared" si="80"/>
        <v>3.9302669193402003E-3</v>
      </c>
      <c r="S743" s="11">
        <f t="shared" si="80"/>
        <v>3.9775688525029189E-3</v>
      </c>
      <c r="T743" s="11">
        <f t="shared" si="80"/>
        <v>3.7815509933365075E-3</v>
      </c>
      <c r="U743" s="11">
        <f t="shared" si="80"/>
        <v>3.3773713194162041E-3</v>
      </c>
      <c r="V743" s="11">
        <f t="shared" si="80"/>
        <v>2.833637268649433E-3</v>
      </c>
      <c r="W743" s="11">
        <f t="shared" si="80"/>
        <v>2.2333988876079482E-3</v>
      </c>
      <c r="X743" s="11">
        <f t="shared" si="80"/>
        <v>1.6536550826114463E-3</v>
      </c>
      <c r="Y743" s="11">
        <f t="shared" si="80"/>
        <v>1.1502179994496145E-3</v>
      </c>
      <c r="Z743" s="11">
        <f t="shared" si="81"/>
        <v>7.5157440859618138E-4</v>
      </c>
      <c r="AA743" s="11">
        <f t="shared" si="81"/>
        <v>4.6133924757783861E-4</v>
      </c>
      <c r="AB743" s="11">
        <f t="shared" si="81"/>
        <v>2.6602681631555263E-4</v>
      </c>
      <c r="AC743" s="11">
        <f t="shared" si="81"/>
        <v>1.4410764665416935E-4</v>
      </c>
      <c r="AD743" s="11">
        <f t="shared" si="81"/>
        <v>7.3333975620501119E-5</v>
      </c>
      <c r="AE743" s="11">
        <f t="shared" si="81"/>
        <v>3.5057426206980407E-5</v>
      </c>
      <c r="AF743" s="11">
        <f t="shared" si="81"/>
        <v>1.5743867357168291E-5</v>
      </c>
      <c r="AG743" s="11">
        <f t="shared" si="81"/>
        <v>6.6420082489606857E-6</v>
      </c>
      <c r="AH743" s="11">
        <f t="shared" si="81"/>
        <v>2.6323521878594872E-6</v>
      </c>
      <c r="AI743" s="11">
        <f t="shared" si="81"/>
        <v>9.8004309292050625E-7</v>
      </c>
      <c r="AJ743" s="11">
        <f t="shared" si="82"/>
        <v>3.4277011117841057E-7</v>
      </c>
      <c r="AK743" s="11">
        <f t="shared" si="82"/>
        <v>1.1262046426899841E-7</v>
      </c>
      <c r="AL743" s="11">
        <f t="shared" si="82"/>
        <v>3.4760681005623078E-8</v>
      </c>
      <c r="AM743" s="11">
        <f t="shared" si="82"/>
        <v>1.0078962607725535E-8</v>
      </c>
      <c r="AN743" s="11">
        <f t="shared" si="82"/>
        <v>2.7453643298167491E-9</v>
      </c>
      <c r="AO743" s="11">
        <f t="shared" si="82"/>
        <v>7.0249095074238314E-10</v>
      </c>
      <c r="AP743" s="11">
        <f t="shared" si="82"/>
        <v>1.688643904125725E-10</v>
      </c>
      <c r="AQ743" s="11">
        <f t="shared" si="82"/>
        <v>3.8132213317815858E-11</v>
      </c>
      <c r="AR743" s="11">
        <f t="shared" si="82"/>
        <v>8.0891436163689653E-12</v>
      </c>
      <c r="AS743" s="11">
        <f t="shared" si="82"/>
        <v>1.6120172064444874E-12</v>
      </c>
      <c r="AT743" s="11">
        <f t="shared" si="82"/>
        <v>3.0178204350788606E-13</v>
      </c>
      <c r="AV743" s="11">
        <f t="shared" si="77"/>
        <v>3.9981102071006379E-2</v>
      </c>
      <c r="AX743" s="15">
        <f t="shared" ca="1" si="75"/>
        <v>47.335420446370492</v>
      </c>
      <c r="AZ743" s="14">
        <f t="shared" ca="1" si="78"/>
        <v>559.19440954705658</v>
      </c>
    </row>
    <row r="744" spans="1:52" x14ac:dyDescent="0.25">
      <c r="A744" s="9" t="str">
        <f t="shared" si="72"/>
        <v>Mozambique</v>
      </c>
      <c r="B744" s="13">
        <f t="shared" si="73"/>
        <v>0.90712671</v>
      </c>
      <c r="C744" s="12">
        <f t="shared" si="76"/>
        <v>1.3232670657146561</v>
      </c>
      <c r="E744" s="15">
        <f t="shared" si="74"/>
        <v>267.67329342853441</v>
      </c>
      <c r="F744" s="11">
        <f t="shared" si="79"/>
        <v>1.1093586461112939E-4</v>
      </c>
      <c r="G744" s="11">
        <f t="shared" si="79"/>
        <v>2.0995337276230052E-4</v>
      </c>
      <c r="H744" s="11">
        <f t="shared" si="79"/>
        <v>3.732762287328183E-4</v>
      </c>
      <c r="I744" s="11">
        <f t="shared" si="79"/>
        <v>6.2343963167568359E-4</v>
      </c>
      <c r="J744" s="11">
        <f t="shared" si="79"/>
        <v>9.7817165629059837E-4</v>
      </c>
      <c r="K744" s="11">
        <f t="shared" si="79"/>
        <v>1.4417578912798322E-3</v>
      </c>
      <c r="L744" s="11">
        <f t="shared" si="79"/>
        <v>1.9963017832496802E-3</v>
      </c>
      <c r="M744" s="11">
        <f t="shared" si="79"/>
        <v>2.5966693226172764E-3</v>
      </c>
      <c r="N744" s="11">
        <f t="shared" si="79"/>
        <v>3.172953404885001E-3</v>
      </c>
      <c r="O744" s="11">
        <f t="shared" si="79"/>
        <v>3.6422297441765293E-3</v>
      </c>
      <c r="P744" s="11">
        <f t="shared" si="80"/>
        <v>3.9276029160312895E-3</v>
      </c>
      <c r="Q744" s="11">
        <f t="shared" si="80"/>
        <v>3.9787294248069443E-3</v>
      </c>
      <c r="R744" s="11">
        <f t="shared" si="80"/>
        <v>3.7863245086134415E-3</v>
      </c>
      <c r="S744" s="11">
        <f t="shared" si="80"/>
        <v>3.3849156776828496E-3</v>
      </c>
      <c r="T744" s="11">
        <f t="shared" si="80"/>
        <v>2.8427225264364125E-3</v>
      </c>
      <c r="U744" s="11">
        <f t="shared" si="80"/>
        <v>2.2427335633003814E-3</v>
      </c>
      <c r="V744" s="11">
        <f t="shared" si="80"/>
        <v>1.6621778431048628E-3</v>
      </c>
      <c r="W744" s="11">
        <f t="shared" si="80"/>
        <v>1.1572678551500192E-3</v>
      </c>
      <c r="X744" s="11">
        <f t="shared" si="80"/>
        <v>7.5691460679450833E-4</v>
      </c>
      <c r="Y744" s="11">
        <f t="shared" si="80"/>
        <v>4.6506802066204511E-4</v>
      </c>
      <c r="Z744" s="11">
        <f t="shared" si="81"/>
        <v>2.6843717714390112E-4</v>
      </c>
      <c r="AA744" s="11">
        <f t="shared" si="81"/>
        <v>1.4555443538857068E-4</v>
      </c>
      <c r="AB744" s="11">
        <f t="shared" si="81"/>
        <v>7.4142089211183873E-5</v>
      </c>
      <c r="AC744" s="11">
        <f t="shared" si="81"/>
        <v>3.5478135671735133E-5</v>
      </c>
      <c r="AD744" s="11">
        <f t="shared" si="81"/>
        <v>1.5948261776137785E-5</v>
      </c>
      <c r="AE744" s="11">
        <f t="shared" si="81"/>
        <v>6.7347660803291249E-6</v>
      </c>
      <c r="AF744" s="11">
        <f t="shared" si="81"/>
        <v>2.6717035719594758E-6</v>
      </c>
      <c r="AG744" s="11">
        <f t="shared" si="81"/>
        <v>9.9565899397718661E-7</v>
      </c>
      <c r="AH744" s="11">
        <f t="shared" si="81"/>
        <v>3.4856964660048335E-7</v>
      </c>
      <c r="AI744" s="11">
        <f t="shared" si="81"/>
        <v>1.1463707752644462E-7</v>
      </c>
      <c r="AJ744" s="11">
        <f t="shared" si="82"/>
        <v>3.5417446019465845E-8</v>
      </c>
      <c r="AK744" s="11">
        <f t="shared" si="82"/>
        <v>1.027935749637483E-8</v>
      </c>
      <c r="AL744" s="11">
        <f t="shared" si="82"/>
        <v>2.8026656756045095E-9</v>
      </c>
      <c r="AM744" s="11">
        <f t="shared" si="82"/>
        <v>7.178491890253953E-10</v>
      </c>
      <c r="AN744" s="11">
        <f t="shared" si="82"/>
        <v>1.7272361873102752E-10</v>
      </c>
      <c r="AO744" s="11">
        <f t="shared" si="82"/>
        <v>3.9041530766693527E-11</v>
      </c>
      <c r="AP744" s="11">
        <f t="shared" si="82"/>
        <v>8.2900765619253177E-12</v>
      </c>
      <c r="AQ744" s="11">
        <f t="shared" si="82"/>
        <v>1.6536623563578645E-12</v>
      </c>
      <c r="AR744" s="11">
        <f t="shared" si="82"/>
        <v>3.0987870622924263E-13</v>
      </c>
      <c r="AS744" s="11">
        <f t="shared" si="82"/>
        <v>5.4549807546686421E-14</v>
      </c>
      <c r="AT744" s="11">
        <f t="shared" si="82"/>
        <v>9.0209298633773428E-15</v>
      </c>
      <c r="AV744" s="11">
        <f t="shared" si="77"/>
        <v>3.9900620716826249E-2</v>
      </c>
      <c r="AX744" s="15">
        <f t="shared" ca="1" si="75"/>
        <v>57.714809869553733</v>
      </c>
      <c r="AZ744" s="14">
        <f t="shared" ca="1" si="78"/>
        <v>717.21613783396515</v>
      </c>
    </row>
    <row r="745" spans="1:52" x14ac:dyDescent="0.25">
      <c r="A745" s="9" t="str">
        <f t="shared" si="72"/>
        <v>Myanmar</v>
      </c>
      <c r="B745" s="13">
        <f t="shared" si="73"/>
        <v>0.32799319999999998</v>
      </c>
      <c r="C745" s="12">
        <f t="shared" si="76"/>
        <v>-0.44546132920371445</v>
      </c>
      <c r="E745" s="15">
        <f t="shared" si="74"/>
        <v>444.54613292037146</v>
      </c>
      <c r="F745" s="11">
        <f t="shared" si="79"/>
        <v>2.0399467754350066E-7</v>
      </c>
      <c r="G745" s="11">
        <f t="shared" si="79"/>
        <v>6.0076823947651714E-7</v>
      </c>
      <c r="H745" s="11">
        <f t="shared" si="79"/>
        <v>1.6620791001473818E-6</v>
      </c>
      <c r="I745" s="11">
        <f t="shared" si="79"/>
        <v>4.3196942355856638E-6</v>
      </c>
      <c r="J745" s="11">
        <f t="shared" si="79"/>
        <v>1.0546562244858964E-5</v>
      </c>
      <c r="K745" s="11">
        <f t="shared" si="79"/>
        <v>2.4189418501919644E-5</v>
      </c>
      <c r="L745" s="11">
        <f t="shared" si="79"/>
        <v>5.2119054843517287E-5</v>
      </c>
      <c r="M745" s="11">
        <f t="shared" si="79"/>
        <v>1.0549314243160372E-4</v>
      </c>
      <c r="N745" s="11">
        <f t="shared" si="79"/>
        <v>2.0058965069679046E-4</v>
      </c>
      <c r="O745" s="11">
        <f t="shared" si="79"/>
        <v>3.5830214638327758E-4</v>
      </c>
      <c r="P745" s="11">
        <f t="shared" si="80"/>
        <v>6.0123865189694011E-4</v>
      </c>
      <c r="Q745" s="11">
        <f t="shared" si="80"/>
        <v>9.477656616625681E-4</v>
      </c>
      <c r="R745" s="11">
        <f t="shared" si="80"/>
        <v>1.40349749595878E-3</v>
      </c>
      <c r="S745" s="11">
        <f t="shared" si="80"/>
        <v>1.9524454522990712E-3</v>
      </c>
      <c r="T745" s="11">
        <f t="shared" si="80"/>
        <v>2.5515422933961823E-3</v>
      </c>
      <c r="U745" s="11">
        <f t="shared" si="80"/>
        <v>3.1324433705265365E-3</v>
      </c>
      <c r="V745" s="11">
        <f t="shared" si="80"/>
        <v>3.6126033494781307E-3</v>
      </c>
      <c r="W745" s="11">
        <f t="shared" si="80"/>
        <v>3.9139378665590408E-3</v>
      </c>
      <c r="X745" s="11">
        <f t="shared" si="80"/>
        <v>3.9834940113897656E-3</v>
      </c>
      <c r="Y745" s="11">
        <f t="shared" si="80"/>
        <v>3.8086494787641888E-3</v>
      </c>
      <c r="Z745" s="11">
        <f t="shared" si="81"/>
        <v>3.4208531912418572E-3</v>
      </c>
      <c r="AA745" s="11">
        <f t="shared" si="81"/>
        <v>2.8863863545759041E-3</v>
      </c>
      <c r="AB745" s="11">
        <f t="shared" si="81"/>
        <v>2.2878686317751159E-3</v>
      </c>
      <c r="AC745" s="11">
        <f t="shared" si="81"/>
        <v>1.7035869315999096E-3</v>
      </c>
      <c r="AD745" s="11">
        <f t="shared" si="81"/>
        <v>1.1916647991012037E-3</v>
      </c>
      <c r="AE745" s="11">
        <f t="shared" si="81"/>
        <v>7.8306987457760018E-4</v>
      </c>
      <c r="AF745" s="11">
        <f t="shared" si="81"/>
        <v>4.8339651740725005E-4</v>
      </c>
      <c r="AG745" s="11">
        <f t="shared" si="81"/>
        <v>2.803258274720722E-4</v>
      </c>
      <c r="AH745" s="11">
        <f t="shared" si="81"/>
        <v>1.5271415842773794E-4</v>
      </c>
      <c r="AI745" s="11">
        <f t="shared" si="81"/>
        <v>7.8154157996030007E-5</v>
      </c>
      <c r="AJ745" s="11">
        <f t="shared" si="82"/>
        <v>3.7573484158790852E-5</v>
      </c>
      <c r="AK745" s="11">
        <f t="shared" si="82"/>
        <v>1.6969437388175195E-5</v>
      </c>
      <c r="AL745" s="11">
        <f t="shared" si="82"/>
        <v>7.1996272775736973E-6</v>
      </c>
      <c r="AM745" s="11">
        <f t="shared" si="82"/>
        <v>2.8695194880259164E-6</v>
      </c>
      <c r="AN745" s="11">
        <f t="shared" si="82"/>
        <v>1.0743973742269445E-6</v>
      </c>
      <c r="AO745" s="11">
        <f t="shared" si="82"/>
        <v>3.779003488804186E-7</v>
      </c>
      <c r="AP745" s="11">
        <f t="shared" si="82"/>
        <v>1.2486658731671887E-7</v>
      </c>
      <c r="AQ745" s="11">
        <f t="shared" si="82"/>
        <v>3.8758930670638562E-8</v>
      </c>
      <c r="AR745" s="11">
        <f t="shared" si="82"/>
        <v>1.1301964164335889E-8</v>
      </c>
      <c r="AS745" s="11">
        <f t="shared" si="82"/>
        <v>3.0959408887587737E-9</v>
      </c>
      <c r="AT745" s="11">
        <f t="shared" si="82"/>
        <v>7.9668747411320457E-10</v>
      </c>
      <c r="AV745" s="11">
        <f t="shared" si="77"/>
        <v>3.9999907773606798E-2</v>
      </c>
      <c r="AX745" s="15">
        <f t="shared" ca="1" si="75"/>
        <v>48.706709144605547</v>
      </c>
      <c r="AZ745" s="14">
        <f t="shared" ca="1" si="78"/>
        <v>301.70038654367835</v>
      </c>
    </row>
    <row r="746" spans="1:52" x14ac:dyDescent="0.25">
      <c r="A746" s="9" t="str">
        <f t="shared" si="72"/>
        <v>Namibia</v>
      </c>
      <c r="B746" s="13">
        <f t="shared" si="73"/>
        <v>0.85943970000000003</v>
      </c>
      <c r="C746" s="12">
        <f t="shared" si="76"/>
        <v>1.0778054205927992</v>
      </c>
      <c r="E746" s="15">
        <f t="shared" si="74"/>
        <v>292.21945794072008</v>
      </c>
      <c r="F746" s="11">
        <f t="shared" si="79"/>
        <v>5.5800970338398202E-5</v>
      </c>
      <c r="G746" s="11">
        <f t="shared" si="79"/>
        <v>1.1229057190346011E-4</v>
      </c>
      <c r="H746" s="11">
        <f t="shared" si="79"/>
        <v>2.1227626190035366E-4</v>
      </c>
      <c r="I746" s="11">
        <f t="shared" si="79"/>
        <v>3.7697813686599579E-4</v>
      </c>
      <c r="J746" s="11">
        <f t="shared" si="79"/>
        <v>6.2890853842625266E-4</v>
      </c>
      <c r="K746" s="11">
        <f t="shared" si="79"/>
        <v>9.8563340283863796E-4</v>
      </c>
      <c r="L746" s="11">
        <f t="shared" si="79"/>
        <v>1.4511086477500704E-3</v>
      </c>
      <c r="M746" s="11">
        <f t="shared" si="79"/>
        <v>2.0069707461397774E-3</v>
      </c>
      <c r="N746" s="11">
        <f t="shared" si="79"/>
        <v>2.6075866506270525E-3</v>
      </c>
      <c r="O746" s="11">
        <f t="shared" si="79"/>
        <v>3.1826805548634974E-3</v>
      </c>
      <c r="P746" s="11">
        <f t="shared" si="80"/>
        <v>3.6492527782495676E-3</v>
      </c>
      <c r="Q746" s="11">
        <f t="shared" si="80"/>
        <v>3.9307139388065678E-3</v>
      </c>
      <c r="R746" s="11">
        <f t="shared" si="80"/>
        <v>3.9773657092295701E-3</v>
      </c>
      <c r="S746" s="11">
        <f t="shared" si="80"/>
        <v>3.7807347267673954E-3</v>
      </c>
      <c r="T746" s="11">
        <f t="shared" si="80"/>
        <v>3.3760858562234975E-3</v>
      </c>
      <c r="U746" s="11">
        <f t="shared" si="80"/>
        <v>2.8320919757245464E-3</v>
      </c>
      <c r="V746" s="11">
        <f t="shared" si="80"/>
        <v>2.231813084390564E-3</v>
      </c>
      <c r="W746" s="11">
        <f t="shared" si="80"/>
        <v>1.6522086066053173E-3</v>
      </c>
      <c r="X746" s="11">
        <f t="shared" si="80"/>
        <v>1.1490225071733972E-3</v>
      </c>
      <c r="Y746" s="11">
        <f t="shared" si="80"/>
        <v>7.506695270167585E-4</v>
      </c>
      <c r="Z746" s="11">
        <f t="shared" si="81"/>
        <v>4.6070787062329067E-4</v>
      </c>
      <c r="AA746" s="11">
        <f t="shared" si="81"/>
        <v>2.6561896002769863E-4</v>
      </c>
      <c r="AB746" s="11">
        <f t="shared" si="81"/>
        <v>1.4386299823382988E-4</v>
      </c>
      <c r="AC746" s="11">
        <f t="shared" si="81"/>
        <v>7.3197413848490956E-5</v>
      </c>
      <c r="AD746" s="11">
        <f t="shared" si="81"/>
        <v>3.4986376234057872E-5</v>
      </c>
      <c r="AE746" s="11">
        <f t="shared" si="81"/>
        <v>1.5709370478988591E-5</v>
      </c>
      <c r="AF746" s="11">
        <f t="shared" si="81"/>
        <v>6.6263625918112553E-6</v>
      </c>
      <c r="AG746" s="11">
        <f t="shared" si="81"/>
        <v>2.6257187545248777E-6</v>
      </c>
      <c r="AH746" s="11">
        <f t="shared" si="81"/>
        <v>9.7741232392818132E-7</v>
      </c>
      <c r="AI746" s="11">
        <f t="shared" si="81"/>
        <v>3.4179366575818491E-7</v>
      </c>
      <c r="AJ746" s="11">
        <f t="shared" si="82"/>
        <v>1.1228113761050489E-7</v>
      </c>
      <c r="AK746" s="11">
        <f t="shared" si="82"/>
        <v>3.4650235709683353E-8</v>
      </c>
      <c r="AL746" s="11">
        <f t="shared" si="82"/>
        <v>1.0045283019711763E-8</v>
      </c>
      <c r="AM746" s="11">
        <f t="shared" si="82"/>
        <v>2.7357395948360208E-9</v>
      </c>
      <c r="AN746" s="11">
        <f t="shared" si="82"/>
        <v>6.9991279011961604E-10</v>
      </c>
      <c r="AO746" s="11">
        <f t="shared" si="82"/>
        <v>1.6821692834027861E-10</v>
      </c>
      <c r="AP746" s="11">
        <f t="shared" si="82"/>
        <v>3.7979746524530054E-11</v>
      </c>
      <c r="AQ746" s="11">
        <f t="shared" si="82"/>
        <v>8.0554725174606127E-12</v>
      </c>
      <c r="AR746" s="11">
        <f t="shared" si="82"/>
        <v>1.6050426366912071E-12</v>
      </c>
      <c r="AS746" s="11">
        <f t="shared" si="82"/>
        <v>3.0042683445543297E-13</v>
      </c>
      <c r="AT746" s="11">
        <f t="shared" si="82"/>
        <v>5.2825968097220998E-14</v>
      </c>
      <c r="AV746" s="11">
        <f t="shared" si="77"/>
        <v>3.9955008097142232E-2</v>
      </c>
      <c r="AX746" s="15">
        <f t="shared" ca="1" si="75"/>
        <v>4.2431537625676503</v>
      </c>
      <c r="AZ746" s="14">
        <f t="shared" ca="1" si="78"/>
        <v>51.936596790917569</v>
      </c>
    </row>
    <row r="747" spans="1:52" x14ac:dyDescent="0.25">
      <c r="A747" s="9" t="str">
        <f t="shared" si="72"/>
        <v>Nauru</v>
      </c>
      <c r="B747" s="13">
        <f t="shared" si="73"/>
        <v>0.19721770000000005</v>
      </c>
      <c r="C747" s="12">
        <f t="shared" si="76"/>
        <v>-0.85160133211887667</v>
      </c>
      <c r="E747" s="15">
        <f t="shared" si="74"/>
        <v>485.16013321188768</v>
      </c>
      <c r="F747" s="11">
        <f t="shared" si="79"/>
        <v>3.0880946476877398E-8</v>
      </c>
      <c r="G747" s="11">
        <f t="shared" si="79"/>
        <v>1.0066414793440003E-7</v>
      </c>
      <c r="H747" s="11">
        <f t="shared" si="79"/>
        <v>3.0825890820225161E-7</v>
      </c>
      <c r="I747" s="11">
        <f t="shared" si="79"/>
        <v>8.8677419111847397E-7</v>
      </c>
      <c r="J747" s="11">
        <f t="shared" si="79"/>
        <v>2.396442696449458E-6</v>
      </c>
      <c r="K747" s="11">
        <f t="shared" si="79"/>
        <v>6.0838380863155151E-6</v>
      </c>
      <c r="L747" s="11">
        <f t="shared" si="79"/>
        <v>1.4509245893469184E-5</v>
      </c>
      <c r="M747" s="11">
        <f t="shared" si="79"/>
        <v>3.2506381602842441E-5</v>
      </c>
      <c r="N747" s="11">
        <f t="shared" si="79"/>
        <v>6.841463475167036E-5</v>
      </c>
      <c r="O747" s="11">
        <f t="shared" si="79"/>
        <v>1.3526517257431066E-4</v>
      </c>
      <c r="P747" s="11">
        <f t="shared" si="80"/>
        <v>2.5123466587308017E-4</v>
      </c>
      <c r="Q747" s="11">
        <f t="shared" si="80"/>
        <v>4.3835880266267631E-4</v>
      </c>
      <c r="R747" s="11">
        <f t="shared" si="80"/>
        <v>7.1851608502416034E-4</v>
      </c>
      <c r="S747" s="11">
        <f t="shared" si="80"/>
        <v>1.1063686283604543E-3</v>
      </c>
      <c r="T747" s="11">
        <f t="shared" si="80"/>
        <v>1.6003678023494771E-3</v>
      </c>
      <c r="U747" s="11">
        <f t="shared" si="80"/>
        <v>2.1746849692508632E-3</v>
      </c>
      <c r="V747" s="11">
        <f t="shared" si="80"/>
        <v>2.7760641338679328E-3</v>
      </c>
      <c r="W747" s="11">
        <f t="shared" si="80"/>
        <v>3.3290416786514059E-3</v>
      </c>
      <c r="X747" s="11">
        <f t="shared" si="80"/>
        <v>3.7502961545681063E-3</v>
      </c>
      <c r="Y747" s="11">
        <f t="shared" si="80"/>
        <v>3.9688847841594741E-3</v>
      </c>
      <c r="Z747" s="11">
        <f t="shared" si="81"/>
        <v>3.945735902562926E-3</v>
      </c>
      <c r="AA747" s="11">
        <f t="shared" si="81"/>
        <v>3.6850563251518906E-3</v>
      </c>
      <c r="AB747" s="11">
        <f t="shared" si="81"/>
        <v>3.2330829106726367E-3</v>
      </c>
      <c r="AC747" s="11">
        <f t="shared" si="81"/>
        <v>2.6646866649133235E-3</v>
      </c>
      <c r="AD747" s="11">
        <f t="shared" si="81"/>
        <v>2.0631559181578966E-3</v>
      </c>
      <c r="AE747" s="11">
        <f t="shared" si="81"/>
        <v>1.5006331853766818E-3</v>
      </c>
      <c r="AF747" s="11">
        <f t="shared" si="81"/>
        <v>1.0253535455983476E-3</v>
      </c>
      <c r="AG747" s="11">
        <f t="shared" si="81"/>
        <v>6.5815672553342513E-4</v>
      </c>
      <c r="AH747" s="11">
        <f t="shared" si="81"/>
        <v>3.9686390791462701E-4</v>
      </c>
      <c r="AI747" s="11">
        <f t="shared" si="81"/>
        <v>2.248073366262016E-4</v>
      </c>
      <c r="AJ747" s="11">
        <f t="shared" si="82"/>
        <v>1.1962885641102784E-4</v>
      </c>
      <c r="AK747" s="11">
        <f t="shared" si="82"/>
        <v>5.9802317822795636E-5</v>
      </c>
      <c r="AL747" s="11">
        <f t="shared" si="82"/>
        <v>2.8083852100460167E-5</v>
      </c>
      <c r="AM747" s="11">
        <f t="shared" si="82"/>
        <v>1.2389447296935349E-5</v>
      </c>
      <c r="AN747" s="11">
        <f t="shared" si="82"/>
        <v>5.1345664984538963E-6</v>
      </c>
      <c r="AO747" s="11">
        <f t="shared" si="82"/>
        <v>1.9989973940744922E-6</v>
      </c>
      <c r="AP747" s="11">
        <f t="shared" si="82"/>
        <v>7.3110081489580073E-7</v>
      </c>
      <c r="AQ747" s="11">
        <f t="shared" si="82"/>
        <v>2.5118800858863987E-7</v>
      </c>
      <c r="AR747" s="11">
        <f t="shared" si="82"/>
        <v>8.1073165924321081E-8</v>
      </c>
      <c r="AS747" s="11">
        <f t="shared" si="82"/>
        <v>2.4581702441879641E-8</v>
      </c>
      <c r="AT747" s="11">
        <f t="shared" si="82"/>
        <v>7.0016980347661771E-9</v>
      </c>
      <c r="AV747" s="11">
        <f t="shared" si="77"/>
        <v>3.9999985403988005E-2</v>
      </c>
      <c r="AX747" s="15">
        <f t="shared" ca="1" si="75"/>
        <v>1.933940727611964E-2</v>
      </c>
      <c r="AZ747" s="14">
        <f t="shared" ca="1" si="78"/>
        <v>7.8887079925455614E-2</v>
      </c>
    </row>
    <row r="748" spans="1:52" x14ac:dyDescent="0.25">
      <c r="A748" s="9" t="str">
        <f t="shared" si="72"/>
        <v>Nepal</v>
      </c>
      <c r="B748" s="13">
        <f t="shared" si="73"/>
        <v>0.53638140000000001</v>
      </c>
      <c r="C748" s="12">
        <f t="shared" si="76"/>
        <v>9.1321417989421907E-2</v>
      </c>
      <c r="E748" s="15">
        <f t="shared" si="74"/>
        <v>390.8678582010578</v>
      </c>
      <c r="F748" s="11">
        <f t="shared" ref="F748:O757" si="83">_xlfn.NORM.DIST(F$607,$E748,$B$37+$B$38*$E748,FALSE)</f>
        <v>1.9203696816607538E-6</v>
      </c>
      <c r="G748" s="11">
        <f t="shared" si="83"/>
        <v>4.9452986398686523E-6</v>
      </c>
      <c r="H748" s="11">
        <f t="shared" si="83"/>
        <v>1.1963459960518646E-5</v>
      </c>
      <c r="I748" s="11">
        <f t="shared" si="83"/>
        <v>2.7188025748705039E-5</v>
      </c>
      <c r="J748" s="11">
        <f t="shared" si="83"/>
        <v>5.8043706786780571E-5</v>
      </c>
      <c r="K748" s="11">
        <f t="shared" si="83"/>
        <v>1.1640970842712892E-4</v>
      </c>
      <c r="L748" s="11">
        <f t="shared" si="83"/>
        <v>2.1932081861724784E-4</v>
      </c>
      <c r="M748" s="11">
        <f t="shared" si="83"/>
        <v>3.8817459617736212E-4</v>
      </c>
      <c r="N748" s="11">
        <f t="shared" si="83"/>
        <v>6.4540296525883521E-4</v>
      </c>
      <c r="O748" s="11">
        <f t="shared" si="83"/>
        <v>1.0080716420431274E-3</v>
      </c>
      <c r="P748" s="11">
        <f t="shared" ref="P748:Y757" si="84">_xlfn.NORM.DIST(P$607,$E748,$B$37+$B$38*$E748,FALSE)</f>
        <v>1.4791371131354088E-3</v>
      </c>
      <c r="Q748" s="11">
        <f t="shared" si="84"/>
        <v>2.0388349292259108E-3</v>
      </c>
      <c r="R748" s="11">
        <f t="shared" si="84"/>
        <v>2.6400508467016052E-3</v>
      </c>
      <c r="S748" s="11">
        <f t="shared" si="84"/>
        <v>3.2114348228640174E-3</v>
      </c>
      <c r="T748" s="11">
        <f t="shared" si="84"/>
        <v>3.6698011135039808E-3</v>
      </c>
      <c r="U748" s="11">
        <f t="shared" si="84"/>
        <v>3.9395130078223439E-3</v>
      </c>
      <c r="V748" s="11">
        <f t="shared" si="84"/>
        <v>3.9728223404115861E-3</v>
      </c>
      <c r="W748" s="11">
        <f t="shared" si="84"/>
        <v>3.763676998209088E-3</v>
      </c>
      <c r="X748" s="11">
        <f t="shared" si="84"/>
        <v>3.3495166441646546E-3</v>
      </c>
      <c r="Y748" s="11">
        <f t="shared" si="84"/>
        <v>2.8003255985178518E-3</v>
      </c>
      <c r="Z748" s="11">
        <f t="shared" ref="Z748:AI757" si="85">_xlfn.NORM.DIST(Z$607,$E748,$B$37+$B$38*$E748,FALSE)</f>
        <v>2.199335657963633E-3</v>
      </c>
      <c r="AA748" s="11">
        <f t="shared" si="85"/>
        <v>1.6226733198629222E-3</v>
      </c>
      <c r="AB748" s="11">
        <f t="shared" si="85"/>
        <v>1.1246755927965314E-3</v>
      </c>
      <c r="AC748" s="11">
        <f t="shared" si="85"/>
        <v>7.3228483461303063E-4</v>
      </c>
      <c r="AD748" s="11">
        <f t="shared" si="85"/>
        <v>4.4790860374339556E-4</v>
      </c>
      <c r="AE748" s="11">
        <f t="shared" si="85"/>
        <v>2.5736848392801063E-4</v>
      </c>
      <c r="AF748" s="11">
        <f t="shared" si="85"/>
        <v>1.3892420450941574E-4</v>
      </c>
      <c r="AG748" s="11">
        <f t="shared" si="85"/>
        <v>7.0446118330547098E-5</v>
      </c>
      <c r="AH748" s="11">
        <f t="shared" si="85"/>
        <v>3.3557748283860551E-5</v>
      </c>
      <c r="AI748" s="11">
        <f t="shared" si="85"/>
        <v>1.5017068131021311E-5</v>
      </c>
      <c r="AJ748" s="11">
        <f t="shared" ref="AJ748:AT757" si="86">_xlfn.NORM.DIST(AJ$607,$E748,$B$37+$B$38*$E748,FALSE)</f>
        <v>6.3129752261399613E-6</v>
      </c>
      <c r="AK748" s="11">
        <f t="shared" si="86"/>
        <v>2.4930995127684137E-6</v>
      </c>
      <c r="AL748" s="11">
        <f t="shared" si="86"/>
        <v>9.2491481844469981E-7</v>
      </c>
      <c r="AM748" s="11">
        <f t="shared" si="86"/>
        <v>3.2234464221687979E-7</v>
      </c>
      <c r="AN748" s="11">
        <f t="shared" si="86"/>
        <v>1.0553481897141767E-7</v>
      </c>
      <c r="AO748" s="11">
        <f t="shared" si="86"/>
        <v>3.2458442591165364E-8</v>
      </c>
      <c r="AP748" s="11">
        <f t="shared" si="86"/>
        <v>9.3781285399440779E-9</v>
      </c>
      <c r="AQ748" s="11">
        <f t="shared" si="86"/>
        <v>2.5454307079966422E-9</v>
      </c>
      <c r="AR748" s="11">
        <f t="shared" si="86"/>
        <v>6.4902731075296792E-10</v>
      </c>
      <c r="AS748" s="11">
        <f t="shared" si="86"/>
        <v>1.5546092946745112E-10</v>
      </c>
      <c r="AT748" s="11">
        <f t="shared" si="86"/>
        <v>3.4981315920475776E-11</v>
      </c>
      <c r="AV748" s="11">
        <f t="shared" si="77"/>
        <v>3.9998949728549976E-2</v>
      </c>
      <c r="AX748" s="15">
        <f t="shared" ca="1" si="75"/>
        <v>33.661871878693468</v>
      </c>
      <c r="AZ748" s="14">
        <f t="shared" ca="1" si="78"/>
        <v>305.84584201978493</v>
      </c>
    </row>
    <row r="749" spans="1:52" x14ac:dyDescent="0.25">
      <c r="A749" s="9" t="str">
        <f t="shared" si="72"/>
        <v>Netherlands</v>
      </c>
      <c r="B749" s="13">
        <f t="shared" si="73"/>
        <v>5.6096999999999397E-3</v>
      </c>
      <c r="C749" s="12">
        <f t="shared" si="76"/>
        <v>-2.5357899718946788</v>
      </c>
      <c r="E749" s="15">
        <f t="shared" si="74"/>
        <v>653.57899718946783</v>
      </c>
      <c r="F749" s="11">
        <f t="shared" si="83"/>
        <v>2.1141167614066494E-12</v>
      </c>
      <c r="G749" s="11">
        <f t="shared" si="83"/>
        <v>1.0499573227631112E-11</v>
      </c>
      <c r="H749" s="11">
        <f t="shared" si="83"/>
        <v>4.8985880539104188E-11</v>
      </c>
      <c r="I749" s="11">
        <f t="shared" si="83"/>
        <v>2.1469740051670893E-10</v>
      </c>
      <c r="J749" s="11">
        <f t="shared" si="83"/>
        <v>8.8397350482490168E-10</v>
      </c>
      <c r="K749" s="11">
        <f t="shared" si="83"/>
        <v>3.4190724617044256E-9</v>
      </c>
      <c r="L749" s="11">
        <f t="shared" si="83"/>
        <v>1.2423213727187715E-8</v>
      </c>
      <c r="M749" s="11">
        <f t="shared" si="83"/>
        <v>4.2404915630932758E-8</v>
      </c>
      <c r="N749" s="11">
        <f t="shared" si="83"/>
        <v>1.3597374058831225E-7</v>
      </c>
      <c r="O749" s="11">
        <f t="shared" si="83"/>
        <v>4.0959107181339549E-7</v>
      </c>
      <c r="P749" s="11">
        <f t="shared" si="84"/>
        <v>1.1590509111100014E-6</v>
      </c>
      <c r="Q749" s="11">
        <f t="shared" si="84"/>
        <v>3.0811379194544637E-6</v>
      </c>
      <c r="R749" s="11">
        <f t="shared" si="84"/>
        <v>7.6944283504904008E-6</v>
      </c>
      <c r="S749" s="11">
        <f t="shared" si="84"/>
        <v>1.8050871552489997E-5</v>
      </c>
      <c r="T749" s="11">
        <f t="shared" si="84"/>
        <v>3.9781081577908908E-5</v>
      </c>
      <c r="U749" s="11">
        <f t="shared" si="84"/>
        <v>8.2359100045456161E-5</v>
      </c>
      <c r="V749" s="11">
        <f t="shared" si="84"/>
        <v>1.6017812031397284E-4</v>
      </c>
      <c r="W749" s="11">
        <f t="shared" si="84"/>
        <v>2.9265192717306874E-4</v>
      </c>
      <c r="X749" s="11">
        <f t="shared" si="84"/>
        <v>5.022919045875767E-4</v>
      </c>
      <c r="Y749" s="11">
        <f t="shared" si="84"/>
        <v>8.098741999585659E-4</v>
      </c>
      <c r="Z749" s="11">
        <f t="shared" si="85"/>
        <v>1.2266920311946E-3</v>
      </c>
      <c r="AA749" s="11">
        <f t="shared" si="85"/>
        <v>1.7454608773494608E-3</v>
      </c>
      <c r="AB749" s="11">
        <f t="shared" si="85"/>
        <v>2.3331426295414405E-3</v>
      </c>
      <c r="AC749" s="11">
        <f t="shared" si="85"/>
        <v>2.9297398181628242E-3</v>
      </c>
      <c r="AD749" s="11">
        <f t="shared" si="85"/>
        <v>3.455997448975671E-3</v>
      </c>
      <c r="AE749" s="11">
        <f t="shared" si="85"/>
        <v>3.829784769925459E-3</v>
      </c>
      <c r="AF749" s="11">
        <f t="shared" si="85"/>
        <v>3.9868685521565845E-3</v>
      </c>
      <c r="AG749" s="11">
        <f t="shared" si="85"/>
        <v>3.8989355957522449E-3</v>
      </c>
      <c r="AH749" s="11">
        <f t="shared" si="85"/>
        <v>3.5819275764678851E-3</v>
      </c>
      <c r="AI749" s="11">
        <f t="shared" si="85"/>
        <v>3.0913212164590947E-3</v>
      </c>
      <c r="AJ749" s="11">
        <f t="shared" si="86"/>
        <v>2.5062711993736981E-3</v>
      </c>
      <c r="AK749" s="11">
        <f t="shared" si="86"/>
        <v>1.908835869079011E-3</v>
      </c>
      <c r="AL749" s="11">
        <f t="shared" si="86"/>
        <v>1.3657326937266206E-3</v>
      </c>
      <c r="AM749" s="11">
        <f t="shared" si="86"/>
        <v>9.1795083132974273E-4</v>
      </c>
      <c r="AN749" s="11">
        <f t="shared" si="86"/>
        <v>5.7960180317910949E-4</v>
      </c>
      <c r="AO749" s="11">
        <f t="shared" si="86"/>
        <v>3.4379268454385958E-4</v>
      </c>
      <c r="AP749" s="11">
        <f t="shared" si="86"/>
        <v>1.915667491588368E-4</v>
      </c>
      <c r="AQ749" s="11">
        <f t="shared" si="86"/>
        <v>1.0027674367523989E-4</v>
      </c>
      <c r="AR749" s="11">
        <f t="shared" si="86"/>
        <v>4.9310216627954806E-5</v>
      </c>
      <c r="AS749" s="11">
        <f t="shared" si="86"/>
        <v>2.2778766003603119E-5</v>
      </c>
      <c r="AT749" s="11">
        <f t="shared" si="86"/>
        <v>9.885077328049728E-6</v>
      </c>
      <c r="AV749" s="11">
        <f t="shared" si="77"/>
        <v>3.9993599944685779E-2</v>
      </c>
      <c r="AX749" s="15">
        <f t="shared" ca="1" si="75"/>
        <v>5.3543208864580949</v>
      </c>
      <c r="AZ749" s="14">
        <f t="shared" ca="1" si="78"/>
        <v>1.0264886930382973</v>
      </c>
    </row>
    <row r="750" spans="1:52" x14ac:dyDescent="0.25">
      <c r="A750" s="9" t="str">
        <f t="shared" si="72"/>
        <v>Netherlands Antilles</v>
      </c>
      <c r="B750" s="13">
        <f t="shared" si="73"/>
        <v>0.25789019999999996</v>
      </c>
      <c r="C750" s="12">
        <f t="shared" si="76"/>
        <v>-0.64986349532086141</v>
      </c>
      <c r="E750" s="15">
        <f t="shared" si="74"/>
        <v>464.98634953208614</v>
      </c>
      <c r="F750" s="11">
        <f t="shared" si="83"/>
        <v>8.0522919259080746E-8</v>
      </c>
      <c r="G750" s="11">
        <f t="shared" si="83"/>
        <v>2.495745651914634E-7</v>
      </c>
      <c r="H750" s="11">
        <f t="shared" si="83"/>
        <v>7.2667083464989242E-7</v>
      </c>
      <c r="I750" s="11">
        <f t="shared" si="83"/>
        <v>1.9876125556241017E-6</v>
      </c>
      <c r="J750" s="11">
        <f t="shared" si="83"/>
        <v>5.1071936808669017E-6</v>
      </c>
      <c r="K750" s="11">
        <f t="shared" si="83"/>
        <v>1.2327911822396873E-5</v>
      </c>
      <c r="L750" s="11">
        <f t="shared" si="83"/>
        <v>2.7954601496360075E-5</v>
      </c>
      <c r="M750" s="11">
        <f t="shared" si="83"/>
        <v>5.9548892214929982E-5</v>
      </c>
      <c r="N750" s="11">
        <f t="shared" si="83"/>
        <v>1.1916553380084905E-4</v>
      </c>
      <c r="O750" s="11">
        <f t="shared" si="83"/>
        <v>2.2401867987667485E-4</v>
      </c>
      <c r="P750" s="11">
        <f t="shared" si="84"/>
        <v>3.956165027057639E-4</v>
      </c>
      <c r="Q750" s="11">
        <f t="shared" si="84"/>
        <v>6.563283441518268E-4</v>
      </c>
      <c r="R750" s="11">
        <f t="shared" si="84"/>
        <v>1.0228795961229782E-3</v>
      </c>
      <c r="S750" s="11">
        <f t="shared" si="84"/>
        <v>1.4975608087434565E-3</v>
      </c>
      <c r="T750" s="11">
        <f t="shared" si="84"/>
        <v>2.0596859729250139E-3</v>
      </c>
      <c r="U750" s="11">
        <f t="shared" si="84"/>
        <v>2.6611793912100722E-3</v>
      </c>
      <c r="V750" s="11">
        <f t="shared" si="84"/>
        <v>3.2300101463486699E-3</v>
      </c>
      <c r="W750" s="11">
        <f t="shared" si="84"/>
        <v>3.6829024565996921E-3</v>
      </c>
      <c r="X750" s="11">
        <f t="shared" si="84"/>
        <v>3.9448740455641099E-3</v>
      </c>
      <c r="Y750" s="11">
        <f t="shared" si="84"/>
        <v>3.9694712522771944E-3</v>
      </c>
      <c r="Z750" s="11">
        <f t="shared" si="85"/>
        <v>3.7522241612723112E-3</v>
      </c>
      <c r="AA750" s="11">
        <f t="shared" si="85"/>
        <v>3.3319730887459618E-3</v>
      </c>
      <c r="AB750" s="11">
        <f t="shared" si="85"/>
        <v>2.7795263111048828E-3</v>
      </c>
      <c r="AC750" s="11">
        <f t="shared" si="85"/>
        <v>2.1781946583328653E-3</v>
      </c>
      <c r="AD750" s="11">
        <f t="shared" si="85"/>
        <v>1.6035377292028992E-3</v>
      </c>
      <c r="AE750" s="11">
        <f t="shared" si="85"/>
        <v>1.1089661035091252E-3</v>
      </c>
      <c r="AF750" s="11">
        <f t="shared" si="85"/>
        <v>7.2046677156473637E-4</v>
      </c>
      <c r="AG750" s="11">
        <f t="shared" si="85"/>
        <v>4.3970989047759063E-4</v>
      </c>
      <c r="AH750" s="11">
        <f t="shared" si="85"/>
        <v>2.5210131325910102E-4</v>
      </c>
      <c r="AI750" s="11">
        <f t="shared" si="85"/>
        <v>1.3578149201525202E-4</v>
      </c>
      <c r="AJ750" s="11">
        <f t="shared" si="86"/>
        <v>6.8700933769250537E-5</v>
      </c>
      <c r="AK750" s="11">
        <f t="shared" si="86"/>
        <v>3.265436916357148E-5</v>
      </c>
      <c r="AL750" s="11">
        <f t="shared" si="86"/>
        <v>1.4580638795856597E-5</v>
      </c>
      <c r="AM750" s="11">
        <f t="shared" si="86"/>
        <v>6.1160129937189874E-6</v>
      </c>
      <c r="AN750" s="11">
        <f t="shared" si="86"/>
        <v>2.4099988888396303E-6</v>
      </c>
      <c r="AO750" s="11">
        <f t="shared" si="86"/>
        <v>8.9211713324180535E-7</v>
      </c>
      <c r="AP750" s="11">
        <f t="shared" si="86"/>
        <v>3.1022979996923222E-7</v>
      </c>
      <c r="AQ750" s="11">
        <f t="shared" si="86"/>
        <v>1.0134486310558904E-7</v>
      </c>
      <c r="AR750" s="11">
        <f t="shared" si="86"/>
        <v>3.1101158234016945E-8</v>
      </c>
      <c r="AS750" s="11">
        <f t="shared" si="86"/>
        <v>8.9661908777714718E-9</v>
      </c>
      <c r="AT750" s="11">
        <f t="shared" si="86"/>
        <v>2.428264509087667E-9</v>
      </c>
      <c r="AV750" s="11">
        <f t="shared" si="77"/>
        <v>3.9999965370921479E-2</v>
      </c>
      <c r="AX750" s="15">
        <f t="shared" ca="1" si="75"/>
        <v>0.27732332753205952</v>
      </c>
      <c r="AZ750" s="14">
        <f t="shared" ca="1" si="78"/>
        <v>1.4124446993098656</v>
      </c>
    </row>
    <row r="751" spans="1:52" x14ac:dyDescent="0.25">
      <c r="A751" s="9" t="str">
        <f t="shared" si="72"/>
        <v>New Caledonia</v>
      </c>
      <c r="B751" s="13">
        <f t="shared" si="73"/>
        <v>9.7561100000000067E-2</v>
      </c>
      <c r="C751" s="12">
        <f t="shared" si="76"/>
        <v>-1.2955742653907933</v>
      </c>
      <c r="E751" s="15">
        <f t="shared" si="74"/>
        <v>529.5574265390793</v>
      </c>
      <c r="F751" s="11">
        <f t="shared" si="83"/>
        <v>3.2465851394511126E-9</v>
      </c>
      <c r="G751" s="11">
        <f t="shared" si="83"/>
        <v>1.1825370714697581E-8</v>
      </c>
      <c r="H751" s="11">
        <f t="shared" si="83"/>
        <v>4.0463116291542051E-8</v>
      </c>
      <c r="I751" s="11">
        <f t="shared" si="83"/>
        <v>1.3006501185736178E-7</v>
      </c>
      <c r="J751" s="11">
        <f t="shared" si="83"/>
        <v>3.92751848236398E-7</v>
      </c>
      <c r="K751" s="11">
        <f t="shared" si="83"/>
        <v>1.1141215761951187E-6</v>
      </c>
      <c r="L751" s="11">
        <f t="shared" si="83"/>
        <v>2.9689543993053814E-6</v>
      </c>
      <c r="M751" s="11">
        <f t="shared" si="83"/>
        <v>7.4324340530628481E-6</v>
      </c>
      <c r="N751" s="11">
        <f t="shared" si="83"/>
        <v>1.7478944225745349E-5</v>
      </c>
      <c r="O751" s="11">
        <f t="shared" si="83"/>
        <v>3.8614989718562537E-5</v>
      </c>
      <c r="P751" s="11">
        <f t="shared" si="84"/>
        <v>8.0140721015280279E-5</v>
      </c>
      <c r="Q751" s="11">
        <f t="shared" si="84"/>
        <v>1.5624537191933342E-4</v>
      </c>
      <c r="R751" s="11">
        <f t="shared" si="84"/>
        <v>2.8616576327994631E-4</v>
      </c>
      <c r="S751" s="11">
        <f t="shared" si="84"/>
        <v>4.9236228697559865E-4</v>
      </c>
      <c r="T751" s="11">
        <f t="shared" si="84"/>
        <v>7.9580833168113542E-4</v>
      </c>
      <c r="U751" s="11">
        <f t="shared" si="84"/>
        <v>1.2083389584180634E-3</v>
      </c>
      <c r="V751" s="11">
        <f t="shared" si="84"/>
        <v>1.7235570733430225E-3</v>
      </c>
      <c r="W751" s="11">
        <f t="shared" si="84"/>
        <v>2.3095063203644145E-3</v>
      </c>
      <c r="X751" s="11">
        <f t="shared" si="84"/>
        <v>2.9071620184172409E-3</v>
      </c>
      <c r="Y751" s="11">
        <f t="shared" si="84"/>
        <v>3.437762831907467E-3</v>
      </c>
      <c r="Z751" s="11">
        <f t="shared" si="85"/>
        <v>3.8189078805882745E-3</v>
      </c>
      <c r="AA751" s="11">
        <f t="shared" si="85"/>
        <v>3.9852819117174448E-3</v>
      </c>
      <c r="AB751" s="11">
        <f t="shared" si="85"/>
        <v>3.9069289058710739E-3</v>
      </c>
      <c r="AC751" s="11">
        <f t="shared" si="85"/>
        <v>3.5980613468672403E-3</v>
      </c>
      <c r="AD751" s="11">
        <f t="shared" si="85"/>
        <v>3.1128501454681357E-3</v>
      </c>
      <c r="AE751" s="11">
        <f t="shared" si="85"/>
        <v>2.5299064312179912E-3</v>
      </c>
      <c r="AF751" s="11">
        <f t="shared" si="85"/>
        <v>1.9315559787149985E-3</v>
      </c>
      <c r="AG751" s="11">
        <f t="shared" si="85"/>
        <v>1.385373046524165E-3</v>
      </c>
      <c r="AH751" s="11">
        <f t="shared" si="85"/>
        <v>9.3343216818477014E-4</v>
      </c>
      <c r="AI751" s="11">
        <f t="shared" si="85"/>
        <v>5.908202719145545E-4</v>
      </c>
      <c r="AJ751" s="11">
        <f t="shared" si="86"/>
        <v>3.5130522379819352E-4</v>
      </c>
      <c r="AK751" s="11">
        <f t="shared" si="86"/>
        <v>1.962322674064619E-4</v>
      </c>
      <c r="AL751" s="11">
        <f t="shared" si="86"/>
        <v>1.0297050229862367E-4</v>
      </c>
      <c r="AM751" s="11">
        <f t="shared" si="86"/>
        <v>5.075885716490392E-5</v>
      </c>
      <c r="AN751" s="11">
        <f t="shared" si="86"/>
        <v>2.3505388540450847E-5</v>
      </c>
      <c r="AO751" s="11">
        <f t="shared" si="86"/>
        <v>1.0225384046734223E-5</v>
      </c>
      <c r="AP751" s="11">
        <f t="shared" si="86"/>
        <v>4.1787695081298007E-6</v>
      </c>
      <c r="AQ751" s="11">
        <f t="shared" si="86"/>
        <v>1.6042564745306245E-6</v>
      </c>
      <c r="AR751" s="11">
        <f t="shared" si="86"/>
        <v>5.7856982465000649E-7</v>
      </c>
      <c r="AS751" s="11">
        <f t="shared" si="86"/>
        <v>1.9601727736740758E-7</v>
      </c>
      <c r="AT751" s="11">
        <f t="shared" si="86"/>
        <v>6.2386341894818834E-8</v>
      </c>
      <c r="AV751" s="11">
        <f t="shared" si="77"/>
        <v>3.9999973182977204E-2</v>
      </c>
      <c r="AX751" s="15">
        <f t="shared" ca="1" si="75"/>
        <v>0.1968773462781406</v>
      </c>
      <c r="AZ751" s="14">
        <f t="shared" ca="1" si="78"/>
        <v>0.44342055243934159</v>
      </c>
    </row>
    <row r="752" spans="1:52" x14ac:dyDescent="0.25">
      <c r="A752" s="9" t="str">
        <f t="shared" si="72"/>
        <v>New Zealand</v>
      </c>
      <c r="B752" s="13">
        <f t="shared" si="73"/>
        <v>8.9193499999999926E-2</v>
      </c>
      <c r="C752" s="12">
        <f t="shared" si="76"/>
        <v>-1.3457380828151961</v>
      </c>
      <c r="E752" s="15">
        <f t="shared" si="74"/>
        <v>534.57380828151963</v>
      </c>
      <c r="F752" s="11">
        <f t="shared" si="83"/>
        <v>2.4860604096260316E-9</v>
      </c>
      <c r="G752" s="11">
        <f t="shared" si="83"/>
        <v>9.1695096671553872E-9</v>
      </c>
      <c r="H752" s="11">
        <f t="shared" si="83"/>
        <v>3.177145782688436E-8</v>
      </c>
      <c r="I752" s="11">
        <f t="shared" si="83"/>
        <v>1.0341529324227422E-7</v>
      </c>
      <c r="J752" s="11">
        <f t="shared" si="83"/>
        <v>3.1621974754791855E-7</v>
      </c>
      <c r="K752" s="11">
        <f t="shared" si="83"/>
        <v>9.0834285073005945E-7</v>
      </c>
      <c r="L752" s="11">
        <f t="shared" si="83"/>
        <v>2.4511348906191881E-6</v>
      </c>
      <c r="M752" s="11">
        <f t="shared" si="83"/>
        <v>6.2135703024460121E-6</v>
      </c>
      <c r="N752" s="11">
        <f t="shared" si="83"/>
        <v>1.4796936696367027E-5</v>
      </c>
      <c r="O752" s="11">
        <f t="shared" si="83"/>
        <v>3.3102364010031477E-5</v>
      </c>
      <c r="P752" s="11">
        <f t="shared" si="84"/>
        <v>6.9566923741304874E-5</v>
      </c>
      <c r="Q752" s="11">
        <f t="shared" si="84"/>
        <v>1.3734194176653344E-4</v>
      </c>
      <c r="R752" s="11">
        <f t="shared" si="84"/>
        <v>2.5471830854528499E-4</v>
      </c>
      <c r="S752" s="11">
        <f t="shared" si="84"/>
        <v>4.4378614140398232E-4</v>
      </c>
      <c r="T752" s="11">
        <f t="shared" si="84"/>
        <v>7.2634659435291378E-4</v>
      </c>
      <c r="U752" s="11">
        <f t="shared" si="84"/>
        <v>1.1167878183359571E-3</v>
      </c>
      <c r="V752" s="11">
        <f t="shared" si="84"/>
        <v>1.6130730171247996E-3</v>
      </c>
      <c r="W752" s="11">
        <f t="shared" si="84"/>
        <v>2.1887390171113786E-3</v>
      </c>
      <c r="X752" s="11">
        <f t="shared" si="84"/>
        <v>2.7899121487307971E-3</v>
      </c>
      <c r="Y752" s="11">
        <f t="shared" si="84"/>
        <v>3.3407476462826891E-3</v>
      </c>
      <c r="Z752" s="11">
        <f t="shared" si="85"/>
        <v>3.7579708675096789E-3</v>
      </c>
      <c r="AA752" s="11">
        <f t="shared" si="85"/>
        <v>3.971181547904391E-3</v>
      </c>
      <c r="AB752" s="11">
        <f t="shared" si="85"/>
        <v>3.9422364542119849E-3</v>
      </c>
      <c r="AC752" s="11">
        <f t="shared" si="85"/>
        <v>3.6763952149648019E-3</v>
      </c>
      <c r="AD752" s="11">
        <f t="shared" si="85"/>
        <v>3.2207595977227525E-3</v>
      </c>
      <c r="AE752" s="11">
        <f t="shared" si="85"/>
        <v>2.6506416754187049E-3</v>
      </c>
      <c r="AF752" s="11">
        <f t="shared" si="85"/>
        <v>2.0492754118961215E-3</v>
      </c>
      <c r="AG752" s="11">
        <f t="shared" si="85"/>
        <v>1.4883539738338159E-3</v>
      </c>
      <c r="AH752" s="11">
        <f t="shared" si="85"/>
        <v>1.0154738130573699E-3</v>
      </c>
      <c r="AI752" s="11">
        <f t="shared" si="85"/>
        <v>6.5086035721392582E-4</v>
      </c>
      <c r="AJ752" s="11">
        <f t="shared" si="86"/>
        <v>3.9188939127325081E-4</v>
      </c>
      <c r="AK752" s="11">
        <f t="shared" si="86"/>
        <v>2.2166431780405892E-4</v>
      </c>
      <c r="AL752" s="11">
        <f t="shared" si="86"/>
        <v>1.1778355686204659E-4</v>
      </c>
      <c r="AM752" s="11">
        <f t="shared" si="86"/>
        <v>5.8793611260342755E-5</v>
      </c>
      <c r="AN752" s="11">
        <f t="shared" si="86"/>
        <v>2.7569710313458608E-5</v>
      </c>
      <c r="AO752" s="11">
        <f t="shared" si="86"/>
        <v>1.2144813890474346E-5</v>
      </c>
      <c r="AP752" s="11">
        <f t="shared" si="86"/>
        <v>5.0258106236694028E-6</v>
      </c>
      <c r="AQ752" s="11">
        <f t="shared" si="86"/>
        <v>1.9537903981614647E-6</v>
      </c>
      <c r="AR752" s="11">
        <f t="shared" si="86"/>
        <v>7.1352043675265785E-7</v>
      </c>
      <c r="AS752" s="11">
        <f t="shared" si="86"/>
        <v>2.4478875158418764E-7</v>
      </c>
      <c r="AT752" s="11">
        <f t="shared" si="86"/>
        <v>7.8892023062817942E-8</v>
      </c>
      <c r="AV752" s="11">
        <f t="shared" si="77"/>
        <v>3.999996608558494E-2</v>
      </c>
      <c r="AX752" s="15">
        <f t="shared" ca="1" si="75"/>
        <v>2.7292206012617215</v>
      </c>
      <c r="AZ752" s="14">
        <f t="shared" ca="1" si="78"/>
        <v>5.6944656947308454</v>
      </c>
    </row>
    <row r="753" spans="1:52" x14ac:dyDescent="0.25">
      <c r="A753" s="9" t="str">
        <f t="shared" si="72"/>
        <v>Nicaragua</v>
      </c>
      <c r="B753" s="13">
        <f t="shared" si="73"/>
        <v>0.54881480000000005</v>
      </c>
      <c r="C753" s="12">
        <f t="shared" si="76"/>
        <v>0.1226675008813128</v>
      </c>
      <c r="E753" s="15">
        <f t="shared" si="74"/>
        <v>387.73324991186871</v>
      </c>
      <c r="F753" s="11">
        <f t="shared" si="83"/>
        <v>2.1696116413380692E-6</v>
      </c>
      <c r="G753" s="11">
        <f t="shared" si="83"/>
        <v>5.5435290422504469E-6</v>
      </c>
      <c r="H753" s="11">
        <f t="shared" si="83"/>
        <v>1.330599165248585E-5</v>
      </c>
      <c r="I753" s="11">
        <f t="shared" si="83"/>
        <v>3.0003005463158379E-5</v>
      </c>
      <c r="J753" s="11">
        <f t="shared" si="83"/>
        <v>6.3553411830130714E-5</v>
      </c>
      <c r="K753" s="11">
        <f t="shared" si="83"/>
        <v>1.2646477467322787E-4</v>
      </c>
      <c r="L753" s="11">
        <f t="shared" si="83"/>
        <v>2.3640511753777481E-4</v>
      </c>
      <c r="M753" s="11">
        <f t="shared" si="83"/>
        <v>4.1514591376516326E-4</v>
      </c>
      <c r="N753" s="11">
        <f t="shared" si="83"/>
        <v>6.8485914038897032E-4</v>
      </c>
      <c r="O753" s="11">
        <f t="shared" si="83"/>
        <v>1.0613493055983208E-3</v>
      </c>
      <c r="P753" s="11">
        <f t="shared" si="84"/>
        <v>1.5451548830053227E-3</v>
      </c>
      <c r="Q753" s="11">
        <f t="shared" si="84"/>
        <v>2.1132082239495894E-3</v>
      </c>
      <c r="R753" s="11">
        <f t="shared" si="84"/>
        <v>2.7149957901203368E-3</v>
      </c>
      <c r="S753" s="11">
        <f t="shared" si="84"/>
        <v>3.2768202871940465E-3</v>
      </c>
      <c r="T753" s="11">
        <f t="shared" si="84"/>
        <v>3.7152896853505243E-3</v>
      </c>
      <c r="U753" s="11">
        <f t="shared" si="84"/>
        <v>3.9572121591351303E-3</v>
      </c>
      <c r="V753" s="11">
        <f t="shared" si="84"/>
        <v>3.95952038052868E-3</v>
      </c>
      <c r="W753" s="11">
        <f t="shared" si="84"/>
        <v>3.7217948060747448E-3</v>
      </c>
      <c r="X753" s="11">
        <f t="shared" si="84"/>
        <v>3.2863882041797654E-3</v>
      </c>
      <c r="Y753" s="11">
        <f t="shared" si="84"/>
        <v>2.726100708390483E-3</v>
      </c>
      <c r="Z753" s="11">
        <f t="shared" si="85"/>
        <v>2.1243277534770369E-3</v>
      </c>
      <c r="AA753" s="11">
        <f t="shared" si="85"/>
        <v>1.5550979372488376E-3</v>
      </c>
      <c r="AB753" s="11">
        <f t="shared" si="85"/>
        <v>1.0694255665034628E-3</v>
      </c>
      <c r="AC753" s="11">
        <f t="shared" si="85"/>
        <v>6.9087579049240903E-4</v>
      </c>
      <c r="AD753" s="11">
        <f t="shared" si="85"/>
        <v>4.192817713060798E-4</v>
      </c>
      <c r="AE753" s="11">
        <f t="shared" si="85"/>
        <v>2.390389008865362E-4</v>
      </c>
      <c r="AF753" s="11">
        <f t="shared" si="85"/>
        <v>1.2802293514410784E-4</v>
      </c>
      <c r="AG753" s="11">
        <f t="shared" si="85"/>
        <v>6.4411523501491211E-5</v>
      </c>
      <c r="AH753" s="11">
        <f t="shared" si="85"/>
        <v>3.0443596553798354E-5</v>
      </c>
      <c r="AI753" s="11">
        <f t="shared" si="85"/>
        <v>1.3517143963836291E-5</v>
      </c>
      <c r="AJ753" s="11">
        <f t="shared" si="86"/>
        <v>5.6380706733861455E-6</v>
      </c>
      <c r="AK753" s="11">
        <f t="shared" si="86"/>
        <v>2.2091880560708224E-6</v>
      </c>
      <c r="AL753" s="11">
        <f t="shared" si="86"/>
        <v>8.1318891989042246E-7</v>
      </c>
      <c r="AM753" s="11">
        <f t="shared" si="86"/>
        <v>2.8119449449120864E-7</v>
      </c>
      <c r="AN753" s="11">
        <f t="shared" si="86"/>
        <v>9.1343735712923814E-8</v>
      </c>
      <c r="AO753" s="11">
        <f t="shared" si="86"/>
        <v>2.7874515004331658E-8</v>
      </c>
      <c r="AP753" s="11">
        <f t="shared" si="86"/>
        <v>7.9908405577152358E-9</v>
      </c>
      <c r="AQ753" s="11">
        <f t="shared" si="86"/>
        <v>2.1519600548197259E-9</v>
      </c>
      <c r="AR753" s="11">
        <f t="shared" si="86"/>
        <v>5.4441808157997163E-10</v>
      </c>
      <c r="AS753" s="11">
        <f t="shared" si="86"/>
        <v>1.2938605488841557E-10</v>
      </c>
      <c r="AT753" s="11">
        <f t="shared" si="86"/>
        <v>2.8886770829806235E-11</v>
      </c>
      <c r="AV753" s="11">
        <f t="shared" si="77"/>
        <v>3.9998799554485112E-2</v>
      </c>
      <c r="AX753" s="15">
        <f t="shared" ca="1" si="75"/>
        <v>8.0077606488015913</v>
      </c>
      <c r="AZ753" s="14">
        <f t="shared" ca="1" si="78"/>
        <v>73.998323206531879</v>
      </c>
    </row>
    <row r="754" spans="1:52" x14ac:dyDescent="0.25">
      <c r="A754" s="9" t="str">
        <f t="shared" si="72"/>
        <v>Niger</v>
      </c>
      <c r="B754" s="13">
        <f t="shared" si="73"/>
        <v>0.96756887000000003</v>
      </c>
      <c r="C754" s="12">
        <f t="shared" si="76"/>
        <v>1.8462062762993157</v>
      </c>
      <c r="E754" s="15">
        <f t="shared" si="74"/>
        <v>215.37937237006844</v>
      </c>
      <c r="F754" s="11">
        <f t="shared" si="83"/>
        <v>3.9228481178351954E-4</v>
      </c>
      <c r="G754" s="11">
        <f t="shared" si="83"/>
        <v>6.5144082759744227E-4</v>
      </c>
      <c r="H754" s="11">
        <f t="shared" si="83"/>
        <v>1.0162605056744497E-3</v>
      </c>
      <c r="I754" s="11">
        <f t="shared" si="83"/>
        <v>1.4893326748989318E-3</v>
      </c>
      <c r="J754" s="11">
        <f t="shared" si="83"/>
        <v>2.0503829516020063E-3</v>
      </c>
      <c r="K754" s="11">
        <f t="shared" si="83"/>
        <v>2.651763823305303E-3</v>
      </c>
      <c r="L754" s="11">
        <f t="shared" si="83"/>
        <v>3.2217459825698395E-3</v>
      </c>
      <c r="M754" s="11">
        <f t="shared" si="83"/>
        <v>3.6770907194019981E-3</v>
      </c>
      <c r="N754" s="11">
        <f t="shared" si="83"/>
        <v>3.9425207581429266E-3</v>
      </c>
      <c r="O754" s="11">
        <f t="shared" si="83"/>
        <v>3.971003112632117E-3</v>
      </c>
      <c r="P754" s="11">
        <f t="shared" si="84"/>
        <v>3.7573621934710974E-3</v>
      </c>
      <c r="Q754" s="11">
        <f t="shared" si="84"/>
        <v>3.3398156065338794E-3</v>
      </c>
      <c r="R754" s="11">
        <f t="shared" si="84"/>
        <v>2.7888073428686882E-3</v>
      </c>
      <c r="S754" s="11">
        <f t="shared" si="84"/>
        <v>2.1876162040504847E-3</v>
      </c>
      <c r="T754" s="11">
        <f t="shared" si="84"/>
        <v>1.612056818409456E-3</v>
      </c>
      <c r="U754" s="11">
        <f t="shared" si="84"/>
        <v>1.1159536396240226E-3</v>
      </c>
      <c r="V754" s="11">
        <f t="shared" si="84"/>
        <v>7.2571910442292365E-4</v>
      </c>
      <c r="W754" s="11">
        <f t="shared" si="84"/>
        <v>4.4335085856902058E-4</v>
      </c>
      <c r="X754" s="11">
        <f t="shared" si="84"/>
        <v>2.5443868747153018E-4</v>
      </c>
      <c r="Y754" s="11">
        <f t="shared" si="84"/>
        <v>1.3717511540242575E-4</v>
      </c>
      <c r="Z754" s="11">
        <f t="shared" si="85"/>
        <v>6.9474289935790023E-5</v>
      </c>
      <c r="AA754" s="11">
        <f t="shared" si="85"/>
        <v>3.3054416428657235E-5</v>
      </c>
      <c r="AB754" s="11">
        <f t="shared" si="85"/>
        <v>1.4773774519344436E-5</v>
      </c>
      <c r="AC754" s="11">
        <f t="shared" si="85"/>
        <v>6.2031178701117336E-6</v>
      </c>
      <c r="AD754" s="11">
        <f t="shared" si="85"/>
        <v>2.4467252036004005E-6</v>
      </c>
      <c r="AE754" s="11">
        <f t="shared" si="85"/>
        <v>9.0660258404028339E-7</v>
      </c>
      <c r="AF754" s="11">
        <f t="shared" si="85"/>
        <v>3.1557697173231085E-7</v>
      </c>
      <c r="AG754" s="11">
        <f t="shared" si="85"/>
        <v>1.0319300302535687E-7</v>
      </c>
      <c r="AH754" s="11">
        <f t="shared" si="85"/>
        <v>3.1699454785261135E-8</v>
      </c>
      <c r="AI754" s="11">
        <f t="shared" si="85"/>
        <v>9.1476582032289761E-9</v>
      </c>
      <c r="AJ754" s="11">
        <f t="shared" si="86"/>
        <v>2.4798457071498921E-9</v>
      </c>
      <c r="AK754" s="11">
        <f t="shared" si="86"/>
        <v>6.3153290926928439E-10</v>
      </c>
      <c r="AL754" s="11">
        <f t="shared" si="86"/>
        <v>1.5108589017571416E-10</v>
      </c>
      <c r="AM754" s="11">
        <f t="shared" si="86"/>
        <v>3.3955366599664377E-11</v>
      </c>
      <c r="AN754" s="11">
        <f t="shared" si="86"/>
        <v>7.168850679849453E-12</v>
      </c>
      <c r="AO754" s="11">
        <f t="shared" si="86"/>
        <v>1.4218285819895043E-12</v>
      </c>
      <c r="AP754" s="11">
        <f t="shared" si="86"/>
        <v>2.6491194477448888E-13</v>
      </c>
      <c r="AQ754" s="11">
        <f t="shared" si="86"/>
        <v>4.6367367159237168E-14</v>
      </c>
      <c r="AR754" s="11">
        <f t="shared" si="86"/>
        <v>7.6239480227665249E-15</v>
      </c>
      <c r="AS754" s="11">
        <f t="shared" si="86"/>
        <v>1.1776168523784028E-15</v>
      </c>
      <c r="AT754" s="11">
        <f t="shared" si="86"/>
        <v>1.7087742550864888E-16</v>
      </c>
      <c r="AV754" s="11">
        <f t="shared" si="77"/>
        <v>3.9553443587392156E-2</v>
      </c>
      <c r="AX754" s="15">
        <f t="shared" ca="1" si="75"/>
        <v>48.859299904282771</v>
      </c>
      <c r="AZ754" s="14">
        <f t="shared" ca="1" si="78"/>
        <v>598.99314007675775</v>
      </c>
    </row>
    <row r="755" spans="1:52" x14ac:dyDescent="0.25">
      <c r="A755" s="9" t="str">
        <f t="shared" si="72"/>
        <v>Nigeria</v>
      </c>
      <c r="B755" s="13">
        <f t="shared" si="73"/>
        <v>0.80856499999999998</v>
      </c>
      <c r="C755" s="12">
        <f t="shared" si="76"/>
        <v>0.87262043211796025</v>
      </c>
      <c r="E755" s="15">
        <f t="shared" si="74"/>
        <v>312.73795678820397</v>
      </c>
      <c r="F755" s="11">
        <f t="shared" si="83"/>
        <v>2.9998589322357759E-5</v>
      </c>
      <c r="G755" s="11">
        <f t="shared" si="83"/>
        <v>6.3544805146225922E-5</v>
      </c>
      <c r="H755" s="11">
        <f t="shared" si="83"/>
        <v>1.2644913619689225E-4</v>
      </c>
      <c r="I755" s="11">
        <f t="shared" si="83"/>
        <v>2.3637866547223657E-4</v>
      </c>
      <c r="J755" s="11">
        <f t="shared" si="83"/>
        <v>4.1510434644831965E-4</v>
      </c>
      <c r="K755" s="11">
        <f t="shared" si="83"/>
        <v>6.8479862560332828E-4</v>
      </c>
      <c r="L755" s="11">
        <f t="shared" si="83"/>
        <v>1.0612680118640022E-3</v>
      </c>
      <c r="M755" s="11">
        <f t="shared" si="83"/>
        <v>1.5450547131734273E-3</v>
      </c>
      <c r="N755" s="11">
        <f t="shared" si="83"/>
        <v>2.1130960932191339E-3</v>
      </c>
      <c r="O755" s="11">
        <f t="shared" si="83"/>
        <v>2.7148836737967376E-3</v>
      </c>
      <c r="P755" s="11">
        <f t="shared" si="84"/>
        <v>3.2767235278136002E-3</v>
      </c>
      <c r="Q755" s="11">
        <f t="shared" si="84"/>
        <v>3.7152236961432291E-3</v>
      </c>
      <c r="R755" s="11">
        <f t="shared" si="84"/>
        <v>3.957188437733546E-3</v>
      </c>
      <c r="S755" s="11">
        <f t="shared" si="84"/>
        <v>3.9595432377173036E-3</v>
      </c>
      <c r="T755" s="11">
        <f t="shared" si="84"/>
        <v>3.7218600865212581E-3</v>
      </c>
      <c r="U755" s="11">
        <f t="shared" si="84"/>
        <v>3.2864845200381073E-3</v>
      </c>
      <c r="V755" s="11">
        <f t="shared" si="84"/>
        <v>2.7262126832930614E-3</v>
      </c>
      <c r="W755" s="11">
        <f t="shared" si="84"/>
        <v>2.1244400090296707E-3</v>
      </c>
      <c r="X755" s="11">
        <f t="shared" si="84"/>
        <v>1.5551984132792186E-3</v>
      </c>
      <c r="Y755" s="11">
        <f t="shared" si="84"/>
        <v>1.0695072479038276E-3</v>
      </c>
      <c r="Z755" s="11">
        <f t="shared" si="85"/>
        <v>6.9093668906572967E-4</v>
      </c>
      <c r="AA755" s="11">
        <f t="shared" si="85"/>
        <v>4.1932366393555143E-4</v>
      </c>
      <c r="AB755" s="11">
        <f t="shared" si="85"/>
        <v>2.3906559762432384E-4</v>
      </c>
      <c r="AC755" s="11">
        <f t="shared" si="85"/>
        <v>1.2803873986066286E-4</v>
      </c>
      <c r="AD755" s="11">
        <f t="shared" si="85"/>
        <v>6.4420233288283409E-5</v>
      </c>
      <c r="AE755" s="11">
        <f t="shared" si="85"/>
        <v>3.044807145171844E-5</v>
      </c>
      <c r="AF755" s="11">
        <f t="shared" si="85"/>
        <v>1.3519289929142325E-5</v>
      </c>
      <c r="AG755" s="11">
        <f t="shared" si="85"/>
        <v>5.639032121793379E-6</v>
      </c>
      <c r="AH755" s="11">
        <f t="shared" si="85"/>
        <v>2.2095907848158414E-6</v>
      </c>
      <c r="AI755" s="11">
        <f t="shared" si="85"/>
        <v>8.1334673268440656E-7</v>
      </c>
      <c r="AJ755" s="11">
        <f t="shared" si="86"/>
        <v>2.8125237447644798E-7</v>
      </c>
      <c r="AK755" s="11">
        <f t="shared" si="86"/>
        <v>9.1363612640305774E-8</v>
      </c>
      <c r="AL755" s="11">
        <f t="shared" si="86"/>
        <v>2.7880908738725108E-8</v>
      </c>
      <c r="AM755" s="11">
        <f t="shared" si="86"/>
        <v>7.9927675136563312E-9</v>
      </c>
      <c r="AN755" s="11">
        <f t="shared" si="86"/>
        <v>2.1525043192715516E-9</v>
      </c>
      <c r="AO755" s="11">
        <f t="shared" si="86"/>
        <v>5.4456218138152896E-10</v>
      </c>
      <c r="AP755" s="11">
        <f t="shared" si="86"/>
        <v>1.2942182447791898E-10</v>
      </c>
      <c r="AQ755" s="11">
        <f t="shared" si="86"/>
        <v>2.8895096771594054E-11</v>
      </c>
      <c r="AR755" s="11">
        <f t="shared" si="86"/>
        <v>6.060345494877682E-12</v>
      </c>
      <c r="AS755" s="11">
        <f t="shared" si="86"/>
        <v>1.1940629109051123E-12</v>
      </c>
      <c r="AT755" s="11">
        <f t="shared" si="86"/>
        <v>2.2101086732725872E-13</v>
      </c>
      <c r="AV755" s="11">
        <f t="shared" si="77"/>
        <v>3.9977784127032394E-2</v>
      </c>
      <c r="AX755" s="15">
        <f t="shared" ca="1" si="75"/>
        <v>359.70959485851932</v>
      </c>
      <c r="AZ755" s="14">
        <f t="shared" ca="1" si="78"/>
        <v>4284.1343553856495</v>
      </c>
    </row>
    <row r="756" spans="1:52" x14ac:dyDescent="0.25">
      <c r="A756" s="9" t="str">
        <f t="shared" si="72"/>
        <v>Niue</v>
      </c>
      <c r="B756" s="13">
        <f t="shared" si="73"/>
        <v>0.30429500000000009</v>
      </c>
      <c r="C756" s="12">
        <f t="shared" si="76"/>
        <v>-0.51208717489186484</v>
      </c>
      <c r="E756" s="15">
        <f t="shared" si="74"/>
        <v>451.20871748918648</v>
      </c>
      <c r="F756" s="11">
        <f t="shared" si="83"/>
        <v>1.5136464312068487E-7</v>
      </c>
      <c r="G756" s="11">
        <f t="shared" si="83"/>
        <v>4.5325894041261901E-7</v>
      </c>
      <c r="H756" s="11">
        <f t="shared" si="83"/>
        <v>1.2750432368695094E-6</v>
      </c>
      <c r="I756" s="11">
        <f t="shared" si="83"/>
        <v>3.3694579408980811E-6</v>
      </c>
      <c r="J756" s="11">
        <f t="shared" si="83"/>
        <v>8.3647268229069544E-6</v>
      </c>
      <c r="K756" s="11">
        <f t="shared" si="83"/>
        <v>1.9507431011179863E-5</v>
      </c>
      <c r="L756" s="11">
        <f t="shared" si="83"/>
        <v>4.2737094390230056E-5</v>
      </c>
      <c r="M756" s="11">
        <f t="shared" si="83"/>
        <v>8.7956208322618782E-5</v>
      </c>
      <c r="N756" s="11">
        <f t="shared" si="83"/>
        <v>1.7005311877794468E-4</v>
      </c>
      <c r="O756" s="11">
        <f t="shared" si="83"/>
        <v>3.0885831534981599E-4</v>
      </c>
      <c r="P756" s="11">
        <f t="shared" si="84"/>
        <v>5.2697570087900181E-4</v>
      </c>
      <c r="Q756" s="11">
        <f t="shared" si="84"/>
        <v>8.4465328775886546E-4</v>
      </c>
      <c r="R756" s="11">
        <f t="shared" si="84"/>
        <v>1.2718121173890939E-3</v>
      </c>
      <c r="S756" s="11">
        <f t="shared" si="84"/>
        <v>1.7989704720099077E-3</v>
      </c>
      <c r="T756" s="11">
        <f t="shared" si="84"/>
        <v>2.3904612405441623E-3</v>
      </c>
      <c r="U756" s="11">
        <f t="shared" si="84"/>
        <v>2.9839804440635726E-3</v>
      </c>
      <c r="V756" s="11">
        <f t="shared" si="84"/>
        <v>3.4991844338596628E-3</v>
      </c>
      <c r="W756" s="11">
        <f t="shared" si="84"/>
        <v>3.854732893037725E-3</v>
      </c>
      <c r="X756" s="11">
        <f t="shared" si="84"/>
        <v>3.9891313877277812E-3</v>
      </c>
      <c r="Y756" s="11">
        <f t="shared" si="84"/>
        <v>3.8780998473503521E-3</v>
      </c>
      <c r="Z756" s="11">
        <f t="shared" si="85"/>
        <v>3.5417363361657643E-3</v>
      </c>
      <c r="AA756" s="11">
        <f t="shared" si="85"/>
        <v>3.0385757157040151E-3</v>
      </c>
      <c r="AB756" s="11">
        <f t="shared" si="85"/>
        <v>2.4489532412308715E-3</v>
      </c>
      <c r="AC756" s="11">
        <f t="shared" si="85"/>
        <v>1.8541613260838461E-3</v>
      </c>
      <c r="AD756" s="11">
        <f t="shared" si="85"/>
        <v>1.3187763145822331E-3</v>
      </c>
      <c r="AE756" s="11">
        <f t="shared" si="85"/>
        <v>8.8115305973124564E-4</v>
      </c>
      <c r="AF756" s="11">
        <f t="shared" si="85"/>
        <v>5.5308026666005836E-4</v>
      </c>
      <c r="AG756" s="11">
        <f t="shared" si="85"/>
        <v>3.2612310486798067E-4</v>
      </c>
      <c r="AH756" s="11">
        <f t="shared" si="85"/>
        <v>1.8064733877576892E-4</v>
      </c>
      <c r="AI756" s="11">
        <f t="shared" si="85"/>
        <v>9.4002231356719277E-5</v>
      </c>
      <c r="AJ756" s="11">
        <f t="shared" si="86"/>
        <v>4.5951675585673214E-5</v>
      </c>
      <c r="AK756" s="11">
        <f t="shared" si="86"/>
        <v>2.1101879392955404E-5</v>
      </c>
      <c r="AL756" s="11">
        <f t="shared" si="86"/>
        <v>9.1032719240659931E-6</v>
      </c>
      <c r="AM756" s="11">
        <f t="shared" si="86"/>
        <v>3.6891854732064773E-6</v>
      </c>
      <c r="AN756" s="11">
        <f t="shared" si="86"/>
        <v>1.4044945517842438E-6</v>
      </c>
      <c r="AO756" s="11">
        <f t="shared" si="86"/>
        <v>5.0230352133105892E-7</v>
      </c>
      <c r="AP756" s="11">
        <f t="shared" si="86"/>
        <v>1.687597920224082E-7</v>
      </c>
      <c r="AQ756" s="11">
        <f t="shared" si="86"/>
        <v>5.3263332486892847E-8</v>
      </c>
      <c r="AR756" s="11">
        <f t="shared" si="86"/>
        <v>1.5792259932512104E-8</v>
      </c>
      <c r="AS756" s="11">
        <f t="shared" si="86"/>
        <v>4.3986238737392004E-9</v>
      </c>
      <c r="AT756" s="11">
        <f t="shared" si="86"/>
        <v>1.1509221950536889E-9</v>
      </c>
      <c r="AV756" s="11">
        <f t="shared" si="77"/>
        <v>3.999993295459417E-2</v>
      </c>
      <c r="AX756" s="15">
        <f t="shared" ca="1" si="75"/>
        <v>2.0878538120761025E-2</v>
      </c>
      <c r="AZ756" s="14">
        <f t="shared" ca="1" si="78"/>
        <v>0.12171799988498253</v>
      </c>
    </row>
    <row r="757" spans="1:52" x14ac:dyDescent="0.25">
      <c r="A757" s="9" t="str">
        <f t="shared" si="72"/>
        <v>Norfolk Island</v>
      </c>
      <c r="B757" s="13">
        <f t="shared" si="73"/>
        <v>7.3281000000000041E-2</v>
      </c>
      <c r="C757" s="12">
        <f t="shared" si="76"/>
        <v>-1.4517828283563416</v>
      </c>
      <c r="E757" s="15">
        <f t="shared" si="74"/>
        <v>545.17828283563415</v>
      </c>
      <c r="F757" s="11">
        <f t="shared" si="83"/>
        <v>1.4024056928415049E-9</v>
      </c>
      <c r="G757" s="11">
        <f t="shared" si="83"/>
        <v>5.3115559825716178E-9</v>
      </c>
      <c r="H757" s="11">
        <f t="shared" si="83"/>
        <v>1.8898461717623716E-8</v>
      </c>
      <c r="I757" s="11">
        <f t="shared" si="83"/>
        <v>6.3166635044556711E-8</v>
      </c>
      <c r="J757" s="11">
        <f t="shared" si="83"/>
        <v>1.9833786043296654E-7</v>
      </c>
      <c r="K757" s="11">
        <f t="shared" si="83"/>
        <v>5.8503264519003762E-7</v>
      </c>
      <c r="L757" s="11">
        <f t="shared" si="83"/>
        <v>1.6211051005723775E-6</v>
      </c>
      <c r="M757" s="11">
        <f t="shared" si="83"/>
        <v>4.219867732784136E-6</v>
      </c>
      <c r="N757" s="11">
        <f t="shared" si="83"/>
        <v>1.0319130387271422E-5</v>
      </c>
      <c r="O757" s="11">
        <f t="shared" si="83"/>
        <v>2.3705218144812199E-5</v>
      </c>
      <c r="P757" s="11">
        <f t="shared" si="84"/>
        <v>5.1156568771466878E-5</v>
      </c>
      <c r="Q757" s="11">
        <f t="shared" si="84"/>
        <v>1.0370876278537691E-4</v>
      </c>
      <c r="R757" s="11">
        <f t="shared" si="84"/>
        <v>1.9750863799336061E-4</v>
      </c>
      <c r="S757" s="11">
        <f t="shared" si="84"/>
        <v>3.5335669958383041E-4</v>
      </c>
      <c r="T757" s="11">
        <f t="shared" si="84"/>
        <v>5.9387789498797894E-4</v>
      </c>
      <c r="U757" s="11">
        <f t="shared" si="84"/>
        <v>9.3764315169319289E-4</v>
      </c>
      <c r="V757" s="11">
        <f t="shared" si="84"/>
        <v>1.3907036880464105E-3</v>
      </c>
      <c r="W757" s="11">
        <f t="shared" si="84"/>
        <v>1.9377075062746471E-3</v>
      </c>
      <c r="X757" s="11">
        <f t="shared" si="84"/>
        <v>2.53628721074941E-3</v>
      </c>
      <c r="Y757" s="11">
        <f t="shared" si="84"/>
        <v>3.1186399418276049E-3</v>
      </c>
      <c r="Z757" s="11">
        <f t="shared" si="85"/>
        <v>3.6023726499096625E-3</v>
      </c>
      <c r="AA757" s="11">
        <f t="shared" si="85"/>
        <v>3.9090266519218467E-3</v>
      </c>
      <c r="AB757" s="11">
        <f t="shared" si="85"/>
        <v>3.9847880025494636E-3</v>
      </c>
      <c r="AC757" s="11">
        <f t="shared" si="85"/>
        <v>3.8159124828438269E-3</v>
      </c>
      <c r="AD757" s="11">
        <f t="shared" si="85"/>
        <v>3.4327974990403369E-3</v>
      </c>
      <c r="AE757" s="11">
        <f t="shared" si="85"/>
        <v>2.901045627567358E-3</v>
      </c>
      <c r="AF757" s="11">
        <f t="shared" si="85"/>
        <v>2.3031251011751156E-3</v>
      </c>
      <c r="AG757" s="11">
        <f t="shared" si="85"/>
        <v>1.7176595671118255E-3</v>
      </c>
      <c r="AH757" s="11">
        <f t="shared" si="85"/>
        <v>1.2034089902728951E-3</v>
      </c>
      <c r="AI757" s="11">
        <f t="shared" si="85"/>
        <v>7.9203797632839106E-4</v>
      </c>
      <c r="AJ757" s="11">
        <f t="shared" si="86"/>
        <v>4.8970591999717621E-4</v>
      </c>
      <c r="AK757" s="11">
        <f t="shared" si="86"/>
        <v>2.8443386177631123E-4</v>
      </c>
      <c r="AL757" s="11">
        <f t="shared" si="86"/>
        <v>1.551971837807212E-4</v>
      </c>
      <c r="AM757" s="11">
        <f t="shared" si="86"/>
        <v>7.9550510247029953E-5</v>
      </c>
      <c r="AN757" s="11">
        <f t="shared" si="86"/>
        <v>3.8305284992217305E-5</v>
      </c>
      <c r="AO757" s="11">
        <f t="shared" si="86"/>
        <v>1.7327305037247057E-5</v>
      </c>
      <c r="AP757" s="11">
        <f t="shared" si="86"/>
        <v>7.363087118143223E-6</v>
      </c>
      <c r="AQ757" s="11">
        <f t="shared" si="86"/>
        <v>2.9393104037407448E-6</v>
      </c>
      <c r="AR757" s="11">
        <f t="shared" si="86"/>
        <v>1.1022689138026311E-6</v>
      </c>
      <c r="AS757" s="11">
        <f t="shared" si="86"/>
        <v>3.8831687344212696E-7</v>
      </c>
      <c r="AT757" s="11">
        <f t="shared" si="86"/>
        <v>1.285113718795205E-7</v>
      </c>
      <c r="AV757" s="11">
        <f t="shared" si="77"/>
        <v>3.9999943642875208E-2</v>
      </c>
      <c r="AX757" s="15">
        <f t="shared" ca="1" si="75"/>
        <v>1.6618584495747511E-2</v>
      </c>
      <c r="AZ757" s="14">
        <f t="shared" ca="1" si="78"/>
        <v>2.9312399972301242E-2</v>
      </c>
    </row>
    <row r="758" spans="1:52" x14ac:dyDescent="0.25">
      <c r="A758" s="9" t="str">
        <f t="shared" si="72"/>
        <v>North Macedonia</v>
      </c>
      <c r="B758" s="13">
        <f t="shared" si="73"/>
        <v>0.34462340000000002</v>
      </c>
      <c r="C758" s="12">
        <f t="shared" si="76"/>
        <v>-0.39987742556654848</v>
      </c>
      <c r="E758" s="15">
        <f t="shared" si="74"/>
        <v>439.98774255665484</v>
      </c>
      <c r="F758" s="11">
        <f t="shared" ref="F758:O767" si="87">_xlfn.NORM.DIST(F$607,$E758,$B$37+$B$38*$E758,FALSE)</f>
        <v>2.4955926891654879E-7</v>
      </c>
      <c r="G758" s="11">
        <f t="shared" si="87"/>
        <v>7.2662882795684158E-7</v>
      </c>
      <c r="H758" s="11">
        <f t="shared" si="87"/>
        <v>1.9875045792119842E-6</v>
      </c>
      <c r="I758" s="11">
        <f t="shared" si="87"/>
        <v>5.1069340193950249E-6</v>
      </c>
      <c r="J758" s="11">
        <f t="shared" si="87"/>
        <v>1.2327327973611088E-5</v>
      </c>
      <c r="K758" s="11">
        <f t="shared" si="87"/>
        <v>2.7953374918144234E-5</v>
      </c>
      <c r="L758" s="11">
        <f t="shared" si="87"/>
        <v>5.9546486731946267E-5</v>
      </c>
      <c r="M758" s="11">
        <f t="shared" si="87"/>
        <v>1.1916113508338897E-4</v>
      </c>
      <c r="N758" s="11">
        <f t="shared" si="87"/>
        <v>2.2401119088150484E-4</v>
      </c>
      <c r="O758" s="11">
        <f t="shared" si="87"/>
        <v>3.956046548716495E-4</v>
      </c>
      <c r="P758" s="11">
        <f t="shared" ref="P758:Y767" si="88">_xlfn.NORM.DIST(P$607,$E758,$B$37+$B$38*$E758,FALSE)</f>
        <v>6.5631097421737518E-4</v>
      </c>
      <c r="Q758" s="11">
        <f t="shared" si="88"/>
        <v>1.0228560874481992E-3</v>
      </c>
      <c r="R758" s="11">
        <f t="shared" si="88"/>
        <v>1.4975316057845736E-3</v>
      </c>
      <c r="S758" s="11">
        <f t="shared" si="88"/>
        <v>2.0596529811845983E-3</v>
      </c>
      <c r="T758" s="11">
        <f t="shared" si="88"/>
        <v>2.6611460324268382E-3</v>
      </c>
      <c r="U758" s="11">
        <f t="shared" si="88"/>
        <v>3.2299809056669459E-3</v>
      </c>
      <c r="V758" s="11">
        <f t="shared" si="88"/>
        <v>3.6828819418082675E-3</v>
      </c>
      <c r="W758" s="11">
        <f t="shared" si="88"/>
        <v>3.9448658097316035E-3</v>
      </c>
      <c r="X758" s="11">
        <f t="shared" si="88"/>
        <v>3.9694767890150178E-3</v>
      </c>
      <c r="Y758" s="11">
        <f t="shared" si="88"/>
        <v>3.752242462379451E-3</v>
      </c>
      <c r="Z758" s="11">
        <f t="shared" ref="Z758:AI767" si="89">_xlfn.NORM.DIST(Z$607,$E758,$B$37+$B$38*$E758,FALSE)</f>
        <v>3.3320009439972501E-3</v>
      </c>
      <c r="AA758" s="11">
        <f t="shared" si="89"/>
        <v>2.7795592278772418E-3</v>
      </c>
      <c r="AB758" s="11">
        <f t="shared" si="89"/>
        <v>2.1782280395846601E-3</v>
      </c>
      <c r="AC758" s="11">
        <f t="shared" si="89"/>
        <v>1.6035678882407446E-3</v>
      </c>
      <c r="AD758" s="11">
        <f t="shared" si="89"/>
        <v>1.1089908228582215E-3</v>
      </c>
      <c r="AE758" s="11">
        <f t="shared" si="89"/>
        <v>7.20485340220517E-4</v>
      </c>
      <c r="AF758" s="11">
        <f t="shared" si="89"/>
        <v>4.397227545195158E-4</v>
      </c>
      <c r="AG758" s="11">
        <f t="shared" si="89"/>
        <v>2.5210956665721533E-4</v>
      </c>
      <c r="AH758" s="11">
        <f t="shared" si="89"/>
        <v>1.3578641017015353E-4</v>
      </c>
      <c r="AI758" s="11">
        <f t="shared" si="89"/>
        <v>6.8703661456896901E-5</v>
      </c>
      <c r="AJ758" s="11">
        <f t="shared" ref="AJ758:AT767" si="90">_xlfn.NORM.DIST(AJ$607,$E758,$B$37+$B$38*$E758,FALSE)</f>
        <v>3.2655779391441487E-5</v>
      </c>
      <c r="AK758" s="11">
        <f t="shared" si="90"/>
        <v>1.4581319262845893E-5</v>
      </c>
      <c r="AL758" s="11">
        <f t="shared" si="90"/>
        <v>6.1163197236757882E-6</v>
      </c>
      <c r="AM758" s="11">
        <f t="shared" si="90"/>
        <v>2.4101281483798007E-6</v>
      </c>
      <c r="AN758" s="11">
        <f t="shared" si="90"/>
        <v>8.9216808869128929E-7</v>
      </c>
      <c r="AO758" s="11">
        <f t="shared" si="90"/>
        <v>3.1024859996006411E-7</v>
      </c>
      <c r="AP758" s="11">
        <f t="shared" si="90"/>
        <v>1.0135135758722563E-7</v>
      </c>
      <c r="AQ758" s="11">
        <f t="shared" si="90"/>
        <v>3.1103259607987263E-8</v>
      </c>
      <c r="AR758" s="11">
        <f t="shared" si="90"/>
        <v>8.9668279129134655E-9</v>
      </c>
      <c r="AS758" s="11">
        <f t="shared" si="90"/>
        <v>2.4284454910320515E-9</v>
      </c>
      <c r="AT758" s="11">
        <f t="shared" si="90"/>
        <v>6.1783780551975206E-10</v>
      </c>
      <c r="AV758" s="11">
        <f t="shared" si="77"/>
        <v>3.9999885473344411E-2</v>
      </c>
      <c r="AX758" s="15">
        <f t="shared" ca="1" si="75"/>
        <v>1.3069707424961727</v>
      </c>
      <c r="AZ758" s="14">
        <f t="shared" ca="1" si="78"/>
        <v>8.4239588268785859</v>
      </c>
    </row>
    <row r="759" spans="1:52" x14ac:dyDescent="0.25">
      <c r="A759" s="9" t="str">
        <f t="shared" si="72"/>
        <v>Norway</v>
      </c>
      <c r="B759" s="13">
        <f t="shared" si="73"/>
        <v>5.2640800000000043E-2</v>
      </c>
      <c r="C759" s="12">
        <f t="shared" si="76"/>
        <v>-1.6197704323483253</v>
      </c>
      <c r="E759" s="15">
        <f t="shared" si="74"/>
        <v>561.97704323483254</v>
      </c>
      <c r="F759" s="11">
        <f t="shared" si="87"/>
        <v>5.5335654499430637E-10</v>
      </c>
      <c r="G759" s="11">
        <f t="shared" si="87"/>
        <v>2.1857081446294857E-9</v>
      </c>
      <c r="H759" s="11">
        <f t="shared" si="87"/>
        <v>8.1102806891369857E-9</v>
      </c>
      <c r="I759" s="11">
        <f t="shared" si="87"/>
        <v>2.8270676061419469E-8</v>
      </c>
      <c r="J759" s="11">
        <f t="shared" si="87"/>
        <v>9.2574867354381791E-8</v>
      </c>
      <c r="K759" s="11">
        <f t="shared" si="87"/>
        <v>2.8477810613043619E-7</v>
      </c>
      <c r="L759" s="11">
        <f t="shared" si="87"/>
        <v>8.2295614304662021E-7</v>
      </c>
      <c r="M759" s="11">
        <f t="shared" si="87"/>
        <v>2.2341039696200199E-6</v>
      </c>
      <c r="N759" s="11">
        <f t="shared" si="87"/>
        <v>5.6975305682076764E-6</v>
      </c>
      <c r="O759" s="11">
        <f t="shared" si="87"/>
        <v>1.3649807997393196E-5</v>
      </c>
      <c r="P759" s="11">
        <f t="shared" si="88"/>
        <v>3.0720127648458024E-5</v>
      </c>
      <c r="Q759" s="11">
        <f t="shared" si="88"/>
        <v>6.4949540705396761E-5</v>
      </c>
      <c r="R759" s="11">
        <f t="shared" si="88"/>
        <v>1.2899882291991804E-4</v>
      </c>
      <c r="S759" s="11">
        <f t="shared" si="88"/>
        <v>2.4068665186211566E-4</v>
      </c>
      <c r="T759" s="11">
        <f t="shared" si="88"/>
        <v>4.2186632389892717E-4</v>
      </c>
      <c r="U759" s="11">
        <f t="shared" si="88"/>
        <v>6.9463123243227137E-4</v>
      </c>
      <c r="V759" s="11">
        <f t="shared" si="88"/>
        <v>1.0744602398667356E-3</v>
      </c>
      <c r="W759" s="11">
        <f t="shared" si="88"/>
        <v>1.5612878742983453E-3</v>
      </c>
      <c r="X759" s="11">
        <f t="shared" si="88"/>
        <v>2.1312393164091945E-3</v>
      </c>
      <c r="Y759" s="11">
        <f t="shared" si="88"/>
        <v>2.7329900255240562E-3</v>
      </c>
      <c r="Z759" s="11">
        <f t="shared" si="89"/>
        <v>3.2923080882292597E-3</v>
      </c>
      <c r="AA759" s="11">
        <f t="shared" si="89"/>
        <v>3.7257995514001752E-3</v>
      </c>
      <c r="AB759" s="11">
        <f t="shared" si="89"/>
        <v>3.9609111277118169E-3</v>
      </c>
      <c r="AC759" s="11">
        <f t="shared" si="89"/>
        <v>3.9557360482013427E-3</v>
      </c>
      <c r="AD759" s="11">
        <f t="shared" si="89"/>
        <v>3.7112149312107639E-3</v>
      </c>
      <c r="AE759" s="11">
        <f t="shared" si="89"/>
        <v>3.2708565935474221E-3</v>
      </c>
      <c r="AF759" s="11">
        <f t="shared" si="89"/>
        <v>2.7080925037598312E-3</v>
      </c>
      <c r="AG759" s="11">
        <f t="shared" si="89"/>
        <v>2.1063089903039884E-3</v>
      </c>
      <c r="AH759" s="11">
        <f t="shared" si="89"/>
        <v>1.5389951909751973E-3</v>
      </c>
      <c r="AI759" s="11">
        <f t="shared" si="89"/>
        <v>1.0563529244059055E-3</v>
      </c>
      <c r="AJ759" s="11">
        <f t="shared" si="90"/>
        <v>6.8114160761865246E-4</v>
      </c>
      <c r="AK759" s="11">
        <f t="shared" si="90"/>
        <v>4.1259349445738205E-4</v>
      </c>
      <c r="AL759" s="11">
        <f t="shared" si="90"/>
        <v>2.347815345175851E-4</v>
      </c>
      <c r="AM759" s="11">
        <f t="shared" si="90"/>
        <v>1.255053076233332E-4</v>
      </c>
      <c r="AN759" s="11">
        <f t="shared" si="90"/>
        <v>6.3025578856404216E-5</v>
      </c>
      <c r="AO759" s="11">
        <f t="shared" si="90"/>
        <v>2.9732278257383578E-5</v>
      </c>
      <c r="AP759" s="11">
        <f t="shared" si="90"/>
        <v>1.3176380540007673E-5</v>
      </c>
      <c r="AQ759" s="11">
        <f t="shared" si="90"/>
        <v>5.4855561420203144E-6</v>
      </c>
      <c r="AR759" s="11">
        <f t="shared" si="90"/>
        <v>2.1453679796101121E-6</v>
      </c>
      <c r="AS759" s="11">
        <f t="shared" si="90"/>
        <v>7.8820560588803425E-7</v>
      </c>
      <c r="AT759" s="11">
        <f t="shared" si="90"/>
        <v>2.7204067215215364E-7</v>
      </c>
      <c r="AV759" s="11">
        <f t="shared" si="77"/>
        <v>3.9999874329254725E-2</v>
      </c>
      <c r="AX759" s="15">
        <f t="shared" ca="1" si="75"/>
        <v>2.4709973671188061</v>
      </c>
      <c r="AZ759" s="14">
        <f t="shared" ca="1" si="78"/>
        <v>3.2811993261307428</v>
      </c>
    </row>
    <row r="760" spans="1:52" x14ac:dyDescent="0.25">
      <c r="A760" s="9" t="str">
        <f t="shared" si="72"/>
        <v>Oman</v>
      </c>
      <c r="B760" s="13">
        <f t="shared" si="73"/>
        <v>0.52911540000000001</v>
      </c>
      <c r="C760" s="12">
        <f t="shared" si="76"/>
        <v>7.3046392767286944E-2</v>
      </c>
      <c r="E760" s="15">
        <f t="shared" si="74"/>
        <v>392.69536072327128</v>
      </c>
      <c r="F760" s="11">
        <f t="shared" si="87"/>
        <v>1.7876814878430855E-6</v>
      </c>
      <c r="G760" s="11">
        <f t="shared" si="87"/>
        <v>4.6246834431641712E-6</v>
      </c>
      <c r="H760" s="11">
        <f t="shared" si="87"/>
        <v>1.1239072527442321E-5</v>
      </c>
      <c r="I760" s="11">
        <f t="shared" si="87"/>
        <v>2.5658752141679136E-5</v>
      </c>
      <c r="J760" s="11">
        <f t="shared" si="87"/>
        <v>5.5029704943883776E-5</v>
      </c>
      <c r="K760" s="11">
        <f t="shared" si="87"/>
        <v>1.1087035338196161E-4</v>
      </c>
      <c r="L760" s="11">
        <f t="shared" si="87"/>
        <v>2.098409647170566E-4</v>
      </c>
      <c r="M760" s="11">
        <f t="shared" si="87"/>
        <v>3.7309696093477365E-4</v>
      </c>
      <c r="N760" s="11">
        <f t="shared" si="87"/>
        <v>6.2317460013289357E-4</v>
      </c>
      <c r="O760" s="11">
        <f t="shared" si="87"/>
        <v>9.7780976653181768E-4</v>
      </c>
      <c r="P760" s="11">
        <f t="shared" si="88"/>
        <v>1.4413040026184964E-3</v>
      </c>
      <c r="Q760" s="11">
        <f t="shared" si="88"/>
        <v>1.9957834160331681E-3</v>
      </c>
      <c r="R760" s="11">
        <f t="shared" si="88"/>
        <v>2.5961382821322833E-3</v>
      </c>
      <c r="S760" s="11">
        <f t="shared" si="88"/>
        <v>3.1724795247836755E-3</v>
      </c>
      <c r="T760" s="11">
        <f t="shared" si="88"/>
        <v>3.641886688651745E-3</v>
      </c>
      <c r="U760" s="11">
        <f t="shared" si="88"/>
        <v>3.927449646180697E-3</v>
      </c>
      <c r="V760" s="11">
        <f t="shared" si="88"/>
        <v>3.9787936567836392E-3</v>
      </c>
      <c r="W760" s="11">
        <f t="shared" si="88"/>
        <v>3.7865945284172513E-3</v>
      </c>
      <c r="X760" s="11">
        <f t="shared" si="88"/>
        <v>3.3853438295189026E-3</v>
      </c>
      <c r="Y760" s="11">
        <f t="shared" si="88"/>
        <v>2.8432389493986401E-3</v>
      </c>
      <c r="Z760" s="11">
        <f t="shared" si="89"/>
        <v>2.2432647428621932E-3</v>
      </c>
      <c r="AA760" s="11">
        <f t="shared" si="89"/>
        <v>1.6626632447898368E-3</v>
      </c>
      <c r="AB760" s="11">
        <f t="shared" si="89"/>
        <v>1.1576696740529396E-3</v>
      </c>
      <c r="AC760" s="11">
        <f t="shared" si="89"/>
        <v>7.5721919098155235E-4</v>
      </c>
      <c r="AD760" s="11">
        <f t="shared" si="89"/>
        <v>4.6528083312352009E-4</v>
      </c>
      <c r="AE760" s="11">
        <f t="shared" si="89"/>
        <v>2.6857482884911862E-4</v>
      </c>
      <c r="AF760" s="11">
        <f t="shared" si="89"/>
        <v>1.4563710846271125E-4</v>
      </c>
      <c r="AG760" s="11">
        <f t="shared" si="89"/>
        <v>7.4188293702436207E-5</v>
      </c>
      <c r="AH760" s="11">
        <f t="shared" si="89"/>
        <v>3.5502203774924648E-5</v>
      </c>
      <c r="AI760" s="11">
        <f t="shared" si="89"/>
        <v>1.5959961416874431E-5</v>
      </c>
      <c r="AJ760" s="11">
        <f t="shared" si="90"/>
        <v>6.7400785309853779E-6</v>
      </c>
      <c r="AK760" s="11">
        <f t="shared" si="90"/>
        <v>2.6739585518940541E-6</v>
      </c>
      <c r="AL760" s="11">
        <f t="shared" si="90"/>
        <v>9.965543299470031E-7</v>
      </c>
      <c r="AM760" s="11">
        <f t="shared" si="90"/>
        <v>3.4890234201718083E-7</v>
      </c>
      <c r="AN760" s="11">
        <f t="shared" si="90"/>
        <v>1.1475282444674207E-7</v>
      </c>
      <c r="AO760" s="11">
        <f t="shared" si="90"/>
        <v>3.5455162299353852E-8</v>
      </c>
      <c r="AP760" s="11">
        <f t="shared" si="90"/>
        <v>1.0290871767890642E-8</v>
      </c>
      <c r="AQ760" s="11">
        <f t="shared" si="90"/>
        <v>2.8059598360367318E-9</v>
      </c>
      <c r="AR760" s="11">
        <f t="shared" si="90"/>
        <v>7.1873257530771041E-10</v>
      </c>
      <c r="AS760" s="11">
        <f t="shared" si="90"/>
        <v>1.7294571352067138E-10</v>
      </c>
      <c r="AT760" s="11">
        <f t="shared" si="90"/>
        <v>3.9093888576514953E-11</v>
      </c>
      <c r="AV760" s="11">
        <f t="shared" si="77"/>
        <v>3.9999028876122479E-2</v>
      </c>
      <c r="AX760" s="15">
        <f t="shared" ca="1" si="75"/>
        <v>4.0512351971913088</v>
      </c>
      <c r="AZ760" s="14">
        <f t="shared" ca="1" si="78"/>
        <v>36.438023820571225</v>
      </c>
    </row>
    <row r="761" spans="1:52" x14ac:dyDescent="0.25">
      <c r="A761" s="9" t="str">
        <f t="shared" si="72"/>
        <v>Pakistan</v>
      </c>
      <c r="B761" s="13">
        <f t="shared" si="73"/>
        <v>0.60139410000000004</v>
      </c>
      <c r="C761" s="12">
        <f t="shared" si="76"/>
        <v>0.25695721731019172</v>
      </c>
      <c r="E761" s="15">
        <f t="shared" si="74"/>
        <v>374.30427826898085</v>
      </c>
      <c r="F761" s="11">
        <f t="shared" si="87"/>
        <v>3.6190704179811309E-6</v>
      </c>
      <c r="G761" s="11">
        <f t="shared" si="87"/>
        <v>8.9417194054175782E-6</v>
      </c>
      <c r="H761" s="11">
        <f t="shared" si="87"/>
        <v>2.0753991582390896E-5</v>
      </c>
      <c r="I761" s="11">
        <f t="shared" si="87"/>
        <v>4.5252109564343532E-5</v>
      </c>
      <c r="J761" s="11">
        <f t="shared" si="87"/>
        <v>9.2689943741862822E-5</v>
      </c>
      <c r="K761" s="11">
        <f t="shared" si="87"/>
        <v>1.7835406086273362E-4</v>
      </c>
      <c r="L761" s="11">
        <f t="shared" si="87"/>
        <v>3.2239624910757861E-4</v>
      </c>
      <c r="M761" s="11">
        <f t="shared" si="87"/>
        <v>5.4746146297634678E-4</v>
      </c>
      <c r="N761" s="11">
        <f t="shared" si="87"/>
        <v>8.7332063475809507E-4</v>
      </c>
      <c r="O761" s="11">
        <f t="shared" si="87"/>
        <v>1.3087312864689643E-3</v>
      </c>
      <c r="P761" s="11">
        <f t="shared" si="88"/>
        <v>1.8423996508033715E-3</v>
      </c>
      <c r="Q761" s="11">
        <f t="shared" si="88"/>
        <v>2.4365414022412615E-3</v>
      </c>
      <c r="R761" s="11">
        <f t="shared" si="88"/>
        <v>3.0270552169068604E-3</v>
      </c>
      <c r="S761" s="11">
        <f t="shared" si="88"/>
        <v>3.5328360677670816E-3</v>
      </c>
      <c r="T761" s="11">
        <f t="shared" si="88"/>
        <v>3.8733186144038032E-3</v>
      </c>
      <c r="U761" s="11">
        <f t="shared" si="88"/>
        <v>3.9893262554205723E-3</v>
      </c>
      <c r="V761" s="11">
        <f t="shared" si="88"/>
        <v>3.8598682625661934E-3</v>
      </c>
      <c r="W761" s="11">
        <f t="shared" si="88"/>
        <v>3.50834266129395E-3</v>
      </c>
      <c r="X761" s="11">
        <f t="shared" si="88"/>
        <v>2.9956296565188103E-3</v>
      </c>
      <c r="Y761" s="11">
        <f t="shared" si="88"/>
        <v>2.4028730871967878E-3</v>
      </c>
      <c r="Z761" s="11">
        <f t="shared" si="89"/>
        <v>1.8106317847392829E-3</v>
      </c>
      <c r="AA761" s="11">
        <f t="shared" si="89"/>
        <v>1.2816989882701174E-3</v>
      </c>
      <c r="AB761" s="11">
        <f t="shared" si="89"/>
        <v>8.5231187220753072E-4</v>
      </c>
      <c r="AC761" s="11">
        <f t="shared" si="89"/>
        <v>5.3243626629673679E-4</v>
      </c>
      <c r="AD761" s="11">
        <f t="shared" si="89"/>
        <v>3.1245919929211472E-4</v>
      </c>
      <c r="AE761" s="11">
        <f t="shared" si="89"/>
        <v>1.7225649121988578E-4</v>
      </c>
      <c r="AF761" s="11">
        <f t="shared" si="89"/>
        <v>8.9210191695228533E-5</v>
      </c>
      <c r="AG761" s="11">
        <f t="shared" si="89"/>
        <v>4.3402020069553999E-5</v>
      </c>
      <c r="AH761" s="11">
        <f t="shared" si="89"/>
        <v>1.9836361265450926E-5</v>
      </c>
      <c r="AI761" s="11">
        <f t="shared" si="89"/>
        <v>8.516686670363319E-6</v>
      </c>
      <c r="AJ761" s="11">
        <f t="shared" si="90"/>
        <v>3.4350726398461515E-6</v>
      </c>
      <c r="AK761" s="11">
        <f t="shared" si="90"/>
        <v>1.3015407670569121E-6</v>
      </c>
      <c r="AL761" s="11">
        <f t="shared" si="90"/>
        <v>4.632721798215172E-7</v>
      </c>
      <c r="AM761" s="11">
        <f t="shared" si="90"/>
        <v>1.5490707769737764E-7</v>
      </c>
      <c r="AN761" s="11">
        <f t="shared" si="90"/>
        <v>4.8658968260234166E-8</v>
      </c>
      <c r="AO761" s="11">
        <f t="shared" si="90"/>
        <v>1.4358567893276293E-8</v>
      </c>
      <c r="AP761" s="11">
        <f t="shared" si="90"/>
        <v>3.9803013218527519E-9</v>
      </c>
      <c r="AQ761" s="11">
        <f t="shared" si="90"/>
        <v>1.0365192461361722E-9</v>
      </c>
      <c r="AR761" s="11">
        <f t="shared" si="90"/>
        <v>2.5356854875465983E-10</v>
      </c>
      <c r="AS761" s="11">
        <f t="shared" si="90"/>
        <v>5.8273351220572077E-11</v>
      </c>
      <c r="AT761" s="11">
        <f t="shared" si="90"/>
        <v>1.2580595498941764E-11</v>
      </c>
      <c r="AV761" s="11">
        <f t="shared" si="77"/>
        <v>3.9997894417174315E-2</v>
      </c>
      <c r="AX761" s="15">
        <f t="shared" ca="1" si="75"/>
        <v>290.30730832019077</v>
      </c>
      <c r="AZ761" s="14">
        <f t="shared" ca="1" si="78"/>
        <v>2866.2427984411229</v>
      </c>
    </row>
    <row r="762" spans="1:52" x14ac:dyDescent="0.25">
      <c r="A762" s="9" t="str">
        <f t="shared" si="72"/>
        <v>Palau</v>
      </c>
      <c r="B762" s="13">
        <f t="shared" si="73"/>
        <v>0.1985538</v>
      </c>
      <c r="C762" s="12">
        <f t="shared" si="76"/>
        <v>-0.84679822101724267</v>
      </c>
      <c r="E762" s="15">
        <f t="shared" si="74"/>
        <v>484.67982210172426</v>
      </c>
      <c r="F762" s="11">
        <f t="shared" si="87"/>
        <v>3.1608643767216633E-8</v>
      </c>
      <c r="G762" s="11">
        <f t="shared" si="87"/>
        <v>1.0291260937087936E-7</v>
      </c>
      <c r="H762" s="11">
        <f t="shared" si="87"/>
        <v>3.1476607082444432E-7</v>
      </c>
      <c r="I762" s="11">
        <f t="shared" si="87"/>
        <v>9.0440682416220962E-7</v>
      </c>
      <c r="J762" s="11">
        <f t="shared" si="87"/>
        <v>2.4411605516804361E-6</v>
      </c>
      <c r="K762" s="11">
        <f t="shared" si="87"/>
        <v>6.1899259105915695E-6</v>
      </c>
      <c r="L762" s="11">
        <f t="shared" si="87"/>
        <v>1.4744537462535004E-5</v>
      </c>
      <c r="M762" s="11">
        <f t="shared" si="87"/>
        <v>3.299388455980488E-5</v>
      </c>
      <c r="N762" s="11">
        <f t="shared" si="87"/>
        <v>6.9357326272486656E-5</v>
      </c>
      <c r="O762" s="11">
        <f t="shared" si="87"/>
        <v>1.3696444114229449E-4</v>
      </c>
      <c r="P762" s="11">
        <f t="shared" si="88"/>
        <v>2.5408551756664338E-4</v>
      </c>
      <c r="Q762" s="11">
        <f t="shared" si="88"/>
        <v>4.4280099546267353E-4</v>
      </c>
      <c r="R762" s="11">
        <f t="shared" si="88"/>
        <v>7.2492630701747544E-4</v>
      </c>
      <c r="S762" s="11">
        <f t="shared" si="88"/>
        <v>1.1148995157723547E-3</v>
      </c>
      <c r="T762" s="11">
        <f t="shared" si="88"/>
        <v>1.6107724325643167E-3</v>
      </c>
      <c r="U762" s="11">
        <f t="shared" si="88"/>
        <v>2.1861967515245128E-3</v>
      </c>
      <c r="V762" s="11">
        <f t="shared" si="88"/>
        <v>2.7874102702698076E-3</v>
      </c>
      <c r="W762" s="11">
        <f t="shared" si="88"/>
        <v>3.3386365379904082E-3</v>
      </c>
      <c r="X762" s="11">
        <f t="shared" si="88"/>
        <v>3.7565915992819449E-3</v>
      </c>
      <c r="Y762" s="11">
        <f t="shared" si="88"/>
        <v>3.9707762795436283E-3</v>
      </c>
      <c r="Z762" s="11">
        <f t="shared" si="89"/>
        <v>3.9428790004611015E-3</v>
      </c>
      <c r="AA762" s="11">
        <f t="shared" si="89"/>
        <v>3.6779690913941467E-3</v>
      </c>
      <c r="AB762" s="11">
        <f t="shared" si="89"/>
        <v>3.2229925062853878E-3</v>
      </c>
      <c r="AC762" s="11">
        <f t="shared" si="89"/>
        <v>2.6531824208605747E-3</v>
      </c>
      <c r="AD762" s="11">
        <f t="shared" si="89"/>
        <v>2.0517834453101218E-3</v>
      </c>
      <c r="AE762" s="11">
        <f t="shared" si="89"/>
        <v>1.4905705163036822E-3</v>
      </c>
      <c r="AF762" s="11">
        <f t="shared" si="89"/>
        <v>1.0172556873323058E-3</v>
      </c>
      <c r="AG762" s="11">
        <f t="shared" si="89"/>
        <v>6.5217526229796911E-4</v>
      </c>
      <c r="AH762" s="11">
        <f t="shared" si="89"/>
        <v>3.9278519634769634E-4</v>
      </c>
      <c r="AI762" s="11">
        <f t="shared" si="89"/>
        <v>2.2222990264665572E-4</v>
      </c>
      <c r="AJ762" s="11">
        <f t="shared" si="90"/>
        <v>1.1811538654698873E-4</v>
      </c>
      <c r="AK762" s="11">
        <f t="shared" si="90"/>
        <v>5.8974877847181551E-5</v>
      </c>
      <c r="AL762" s="11">
        <f t="shared" si="90"/>
        <v>2.7662040914313001E-5</v>
      </c>
      <c r="AM762" s="11">
        <f t="shared" si="90"/>
        <v>1.2188716717062158E-5</v>
      </c>
      <c r="AN762" s="11">
        <f t="shared" si="90"/>
        <v>5.0453156552665709E-6</v>
      </c>
      <c r="AO762" s="11">
        <f t="shared" si="90"/>
        <v>1.9618929049972419E-6</v>
      </c>
      <c r="AP762" s="11">
        <f t="shared" si="90"/>
        <v>7.1666937339799328E-7</v>
      </c>
      <c r="AQ762" s="11">
        <f t="shared" si="90"/>
        <v>2.4593423542846922E-7</v>
      </c>
      <c r="AR762" s="11">
        <f t="shared" si="90"/>
        <v>7.9282206374689631E-8</v>
      </c>
      <c r="AS762" s="11">
        <f t="shared" si="90"/>
        <v>2.4009828684714792E-8</v>
      </c>
      <c r="AT762" s="11">
        <f t="shared" si="90"/>
        <v>6.8306021369071626E-9</v>
      </c>
      <c r="AV762" s="11">
        <f t="shared" si="77"/>
        <v>3.9999985163112754E-2</v>
      </c>
      <c r="AX762" s="15">
        <f t="shared" ca="1" si="75"/>
        <v>1.9361181379759809E-2</v>
      </c>
      <c r="AZ762" s="14">
        <f t="shared" ca="1" si="78"/>
        <v>7.9421519924950584E-2</v>
      </c>
    </row>
    <row r="763" spans="1:52" x14ac:dyDescent="0.25">
      <c r="A763" s="9" t="str">
        <f t="shared" si="72"/>
        <v>Palestine</v>
      </c>
      <c r="B763" s="13">
        <f t="shared" si="73"/>
        <v>0.43810910000000003</v>
      </c>
      <c r="C763" s="12">
        <f t="shared" si="76"/>
        <v>-0.15576507583320928</v>
      </c>
      <c r="E763" s="15">
        <f t="shared" si="74"/>
        <v>415.5765075833209</v>
      </c>
      <c r="F763" s="11">
        <f t="shared" si="87"/>
        <v>7.0907792938346261E-7</v>
      </c>
      <c r="G763" s="11">
        <f t="shared" si="87"/>
        <v>1.9423555255497656E-6</v>
      </c>
      <c r="H763" s="11">
        <f t="shared" si="87"/>
        <v>4.9982742053878305E-6</v>
      </c>
      <c r="I763" s="11">
        <f t="shared" si="87"/>
        <v>1.2082812193502544E-5</v>
      </c>
      <c r="J763" s="11">
        <f t="shared" si="87"/>
        <v>2.7439270901159333E-5</v>
      </c>
      <c r="K763" s="11">
        <f t="shared" si="87"/>
        <v>5.8537437148077745E-5</v>
      </c>
      <c r="L763" s="11">
        <f t="shared" si="87"/>
        <v>1.1731443044200124E-4</v>
      </c>
      <c r="M763" s="11">
        <f t="shared" si="87"/>
        <v>2.208644221259699E-4</v>
      </c>
      <c r="N763" s="11">
        <f t="shared" si="87"/>
        <v>3.9062198719511966E-4</v>
      </c>
      <c r="O763" s="11">
        <f t="shared" si="87"/>
        <v>6.4899926009800426E-4</v>
      </c>
      <c r="P763" s="11">
        <f t="shared" si="88"/>
        <v>1.0129507099850817E-3</v>
      </c>
      <c r="Q763" s="11">
        <f t="shared" si="88"/>
        <v>1.4852139494387893E-3</v>
      </c>
      <c r="R763" s="11">
        <f t="shared" si="88"/>
        <v>2.0457206111837494E-3</v>
      </c>
      <c r="S763" s="11">
        <f t="shared" si="88"/>
        <v>2.6470382500744507E-3</v>
      </c>
      <c r="T763" s="11">
        <f t="shared" si="88"/>
        <v>3.2175900332158218E-3</v>
      </c>
      <c r="U763" s="11">
        <f t="shared" si="88"/>
        <v>3.6741577084146667E-3</v>
      </c>
      <c r="V763" s="11">
        <f t="shared" si="88"/>
        <v>3.9413179811879466E-3</v>
      </c>
      <c r="W763" s="11">
        <f t="shared" si="88"/>
        <v>3.9717485928291493E-3</v>
      </c>
      <c r="X763" s="11">
        <f t="shared" si="88"/>
        <v>3.759920141755026E-3</v>
      </c>
      <c r="Y763" s="11">
        <f t="shared" si="88"/>
        <v>3.3437368108630685E-3</v>
      </c>
      <c r="Z763" s="11">
        <f t="shared" si="89"/>
        <v>2.7934580036212443E-3</v>
      </c>
      <c r="AA763" s="11">
        <f t="shared" si="89"/>
        <v>2.1923445131768913E-3</v>
      </c>
      <c r="AB763" s="11">
        <f t="shared" si="89"/>
        <v>1.6163375110099052E-3</v>
      </c>
      <c r="AC763" s="11">
        <f t="shared" si="89"/>
        <v>1.1194685492268747E-3</v>
      </c>
      <c r="AD763" s="11">
        <f t="shared" si="89"/>
        <v>7.2836377258653337E-4</v>
      </c>
      <c r="AE763" s="11">
        <f t="shared" si="89"/>
        <v>4.4518586983008639E-4</v>
      </c>
      <c r="AF763" s="11">
        <f t="shared" si="89"/>
        <v>2.5561774601062489E-4</v>
      </c>
      <c r="AG763" s="11">
        <f t="shared" si="89"/>
        <v>1.3787871444589646E-4</v>
      </c>
      <c r="AH763" s="11">
        <f t="shared" si="89"/>
        <v>6.9865061363438998E-5</v>
      </c>
      <c r="AI763" s="11">
        <f t="shared" si="89"/>
        <v>3.3256723454052207E-5</v>
      </c>
      <c r="AJ763" s="11">
        <f t="shared" si="90"/>
        <v>1.4871523722069615E-5</v>
      </c>
      <c r="AK763" s="11">
        <f t="shared" si="90"/>
        <v>6.2472382976714824E-6</v>
      </c>
      <c r="AL763" s="11">
        <f t="shared" si="90"/>
        <v>2.4653425483299834E-6</v>
      </c>
      <c r="AM763" s="11">
        <f t="shared" si="90"/>
        <v>9.1395132089405479E-7</v>
      </c>
      <c r="AN763" s="11">
        <f t="shared" si="90"/>
        <v>3.1829180238149109E-7</v>
      </c>
      <c r="AO763" s="11">
        <f t="shared" si="90"/>
        <v>1.0413205450463881E-7</v>
      </c>
      <c r="AP763" s="11">
        <f t="shared" si="90"/>
        <v>3.2003687082648634E-8</v>
      </c>
      <c r="AQ763" s="11">
        <f t="shared" si="90"/>
        <v>9.2400046273907378E-9</v>
      </c>
      <c r="AR763" s="11">
        <f t="shared" si="90"/>
        <v>2.5061147747662781E-9</v>
      </c>
      <c r="AS763" s="11">
        <f t="shared" si="90"/>
        <v>6.3853737114466299E-10</v>
      </c>
      <c r="AT763" s="11">
        <f t="shared" si="90"/>
        <v>1.5283692026401808E-10</v>
      </c>
      <c r="AV763" s="11">
        <f t="shared" si="77"/>
        <v>3.9999645602364083E-2</v>
      </c>
      <c r="AX763" s="15">
        <f t="shared" ca="1" si="75"/>
        <v>7.1867890118539339</v>
      </c>
      <c r="AZ763" s="14">
        <f t="shared" ca="1" si="78"/>
        <v>55.990336339888358</v>
      </c>
    </row>
    <row r="764" spans="1:52" x14ac:dyDescent="0.25">
      <c r="A764" s="9" t="str">
        <f t="shared" si="72"/>
        <v>Panama</v>
      </c>
      <c r="B764" s="13">
        <f t="shared" si="73"/>
        <v>0.39273940000000007</v>
      </c>
      <c r="C764" s="12">
        <f t="shared" si="76"/>
        <v>-0.27218626791244221</v>
      </c>
      <c r="E764" s="15">
        <f t="shared" si="74"/>
        <v>427.21862679124422</v>
      </c>
      <c r="F764" s="11">
        <f t="shared" si="87"/>
        <v>4.3414099902510655E-7</v>
      </c>
      <c r="G764" s="11">
        <f t="shared" si="87"/>
        <v>1.2243506868023902E-6</v>
      </c>
      <c r="H764" s="11">
        <f t="shared" si="87"/>
        <v>3.2436758841624666E-6</v>
      </c>
      <c r="I764" s="11">
        <f t="shared" si="87"/>
        <v>8.0728274448851893E-6</v>
      </c>
      <c r="J764" s="11">
        <f t="shared" si="87"/>
        <v>1.8874283852278195E-5</v>
      </c>
      <c r="K764" s="11">
        <f t="shared" si="87"/>
        <v>4.145451988025877E-5</v>
      </c>
      <c r="L764" s="11">
        <f t="shared" si="87"/>
        <v>8.5532249056115013E-5</v>
      </c>
      <c r="M764" s="11">
        <f t="shared" si="87"/>
        <v>1.6578471577616629E-4</v>
      </c>
      <c r="N764" s="11">
        <f t="shared" si="87"/>
        <v>3.0186702949424639E-4</v>
      </c>
      <c r="O764" s="11">
        <f t="shared" si="87"/>
        <v>5.1634915194088407E-4</v>
      </c>
      <c r="P764" s="11">
        <f t="shared" si="88"/>
        <v>8.2971291439142307E-4</v>
      </c>
      <c r="Q764" s="11">
        <f t="shared" si="88"/>
        <v>1.2524743098625813E-3</v>
      </c>
      <c r="R764" s="11">
        <f t="shared" si="88"/>
        <v>1.7760958445804426E-3</v>
      </c>
      <c r="S764" s="11">
        <f t="shared" si="88"/>
        <v>2.3660317308251996E-3</v>
      </c>
      <c r="T764" s="11">
        <f t="shared" si="88"/>
        <v>2.9609517197893027E-3</v>
      </c>
      <c r="U764" s="11">
        <f t="shared" si="88"/>
        <v>3.4809571900964479E-3</v>
      </c>
      <c r="V764" s="11">
        <f t="shared" si="88"/>
        <v>3.8443474612598013E-3</v>
      </c>
      <c r="W764" s="11">
        <f t="shared" si="88"/>
        <v>3.9884410670708789E-3</v>
      </c>
      <c r="X764" s="11">
        <f t="shared" si="88"/>
        <v>3.8872307378289492E-3</v>
      </c>
      <c r="Y764" s="11">
        <f t="shared" si="88"/>
        <v>3.5590497266085393E-3</v>
      </c>
      <c r="Z764" s="11">
        <f t="shared" si="89"/>
        <v>3.0611484177701185E-3</v>
      </c>
      <c r="AA764" s="11">
        <f t="shared" si="89"/>
        <v>2.4733826618583386E-3</v>
      </c>
      <c r="AB764" s="11">
        <f t="shared" si="89"/>
        <v>1.8773914362917796E-3</v>
      </c>
      <c r="AC764" s="11">
        <f t="shared" si="89"/>
        <v>1.3386743676295583E-3</v>
      </c>
      <c r="AD764" s="11">
        <f t="shared" si="89"/>
        <v>8.9670926692081042E-4</v>
      </c>
      <c r="AE764" s="11">
        <f t="shared" si="89"/>
        <v>5.6426740380175107E-4</v>
      </c>
      <c r="AF764" s="11">
        <f t="shared" si="89"/>
        <v>3.3356068950718458E-4</v>
      </c>
      <c r="AG764" s="11">
        <f t="shared" si="89"/>
        <v>1.8523427833932684E-4</v>
      </c>
      <c r="AH764" s="11">
        <f t="shared" si="89"/>
        <v>9.6632774120681219E-5</v>
      </c>
      <c r="AI764" s="11">
        <f t="shared" si="89"/>
        <v>4.7356994473063968E-5</v>
      </c>
      <c r="AJ764" s="11">
        <f t="shared" si="90"/>
        <v>2.1802204624478019E-5</v>
      </c>
      <c r="AK764" s="11">
        <f t="shared" si="90"/>
        <v>9.429166090842281E-6</v>
      </c>
      <c r="AL764" s="11">
        <f t="shared" si="90"/>
        <v>3.8309171075680766E-6</v>
      </c>
      <c r="AM764" s="11">
        <f t="shared" si="90"/>
        <v>1.4621395309491411E-6</v>
      </c>
      <c r="AN764" s="11">
        <f t="shared" si="90"/>
        <v>5.2424159705154207E-7</v>
      </c>
      <c r="AO764" s="11">
        <f t="shared" si="90"/>
        <v>1.7657561674624697E-7</v>
      </c>
      <c r="AP764" s="11">
        <f t="shared" si="90"/>
        <v>5.5871017492739712E-8</v>
      </c>
      <c r="AQ764" s="11">
        <f t="shared" si="90"/>
        <v>1.6607299739945299E-8</v>
      </c>
      <c r="AR764" s="11">
        <f t="shared" si="90"/>
        <v>4.63733064677923E-9</v>
      </c>
      <c r="AS764" s="11">
        <f t="shared" si="90"/>
        <v>1.216448412721294E-9</v>
      </c>
      <c r="AT764" s="11">
        <f t="shared" si="90"/>
        <v>2.9976154901528722E-10</v>
      </c>
      <c r="AV764" s="11">
        <f t="shared" si="77"/>
        <v>3.9999791814466466E-2</v>
      </c>
      <c r="AX764" s="15">
        <f t="shared" ca="1" si="75"/>
        <v>4.1607631459152348</v>
      </c>
      <c r="AZ764" s="14">
        <f t="shared" ca="1" si="78"/>
        <v>29.756696834100961</v>
      </c>
    </row>
    <row r="765" spans="1:52" x14ac:dyDescent="0.25">
      <c r="A765" s="9" t="str">
        <f t="shared" si="72"/>
        <v>Papua New Guinea</v>
      </c>
      <c r="B765" s="13">
        <f t="shared" si="73"/>
        <v>0.34303980000000001</v>
      </c>
      <c r="C765" s="12">
        <f t="shared" si="76"/>
        <v>-0.4041810332499724</v>
      </c>
      <c r="E765" s="15">
        <f t="shared" si="74"/>
        <v>440.41810332499722</v>
      </c>
      <c r="F765" s="11">
        <f t="shared" si="87"/>
        <v>2.4487596840161998E-7</v>
      </c>
      <c r="G765" s="11">
        <f t="shared" si="87"/>
        <v>7.1376022688063642E-7</v>
      </c>
      <c r="H765" s="11">
        <f t="shared" si="87"/>
        <v>1.9544074807064542E-6</v>
      </c>
      <c r="I765" s="11">
        <f t="shared" si="87"/>
        <v>5.0272963110671401E-6</v>
      </c>
      <c r="J765" s="11">
        <f t="shared" si="87"/>
        <v>1.2148158386882278E-5</v>
      </c>
      <c r="K765" s="11">
        <f t="shared" si="87"/>
        <v>2.7576744956399405E-5</v>
      </c>
      <c r="L765" s="11">
        <f t="shared" si="87"/>
        <v>5.8807423787647804E-5</v>
      </c>
      <c r="M765" s="11">
        <f t="shared" si="87"/>
        <v>1.1780884580712781E-4</v>
      </c>
      <c r="N765" s="11">
        <f t="shared" si="87"/>
        <v>2.2170742748008147E-4</v>
      </c>
      <c r="O765" s="11">
        <f t="shared" si="87"/>
        <v>3.9195768077833953E-4</v>
      </c>
      <c r="P765" s="11">
        <f t="shared" si="88"/>
        <v>6.5096061104904536E-4</v>
      </c>
      <c r="Q765" s="11">
        <f t="shared" si="88"/>
        <v>1.0156096924847846E-3</v>
      </c>
      <c r="R765" s="11">
        <f t="shared" si="88"/>
        <v>1.4885230291281117E-3</v>
      </c>
      <c r="S765" s="11">
        <f t="shared" si="88"/>
        <v>2.0494667370286623E-3</v>
      </c>
      <c r="T765" s="11">
        <f t="shared" si="88"/>
        <v>2.6508355424640713E-3</v>
      </c>
      <c r="U765" s="11">
        <f t="shared" si="88"/>
        <v>3.2209300319700181E-3</v>
      </c>
      <c r="V765" s="11">
        <f t="shared" si="88"/>
        <v>3.6765154167575885E-3</v>
      </c>
      <c r="W765" s="11">
        <f t="shared" si="88"/>
        <v>3.942285630132933E-3</v>
      </c>
      <c r="X765" s="11">
        <f t="shared" si="88"/>
        <v>3.9711507835026626E-3</v>
      </c>
      <c r="Y765" s="11">
        <f t="shared" si="88"/>
        <v>3.757865766322028E-3</v>
      </c>
      <c r="Z765" s="11">
        <f t="shared" si="89"/>
        <v>3.340586663169276E-3</v>
      </c>
      <c r="AA765" s="11">
        <f t="shared" si="89"/>
        <v>2.7897212976615441E-3</v>
      </c>
      <c r="AB765" s="11">
        <f t="shared" si="89"/>
        <v>2.1885450358453459E-3</v>
      </c>
      <c r="AC765" s="11">
        <f t="shared" si="89"/>
        <v>1.612897440678628E-3</v>
      </c>
      <c r="AD765" s="11">
        <f t="shared" si="89"/>
        <v>1.1166436806559689E-3</v>
      </c>
      <c r="AE765" s="11">
        <f t="shared" si="89"/>
        <v>7.2623816338223855E-4</v>
      </c>
      <c r="AF765" s="11">
        <f t="shared" si="89"/>
        <v>4.4371091945473261E-4</v>
      </c>
      <c r="AG765" s="11">
        <f t="shared" si="89"/>
        <v>2.5466998394851697E-4</v>
      </c>
      <c r="AH765" s="11">
        <f t="shared" si="89"/>
        <v>1.3731310892147052E-4</v>
      </c>
      <c r="AI765" s="11">
        <f t="shared" si="89"/>
        <v>6.9550912825047168E-5</v>
      </c>
      <c r="AJ765" s="11">
        <f t="shared" si="90"/>
        <v>3.3094076257177363E-5</v>
      </c>
      <c r="AK765" s="11">
        <f t="shared" si="90"/>
        <v>1.4792932895099725E-5</v>
      </c>
      <c r="AL765" s="11">
        <f t="shared" si="90"/>
        <v>6.2117634059834193E-6</v>
      </c>
      <c r="AM765" s="11">
        <f t="shared" si="90"/>
        <v>2.4503725550070765E-6</v>
      </c>
      <c r="AN765" s="11">
        <f t="shared" si="90"/>
        <v>9.08041982312128E-7</v>
      </c>
      <c r="AO765" s="11">
        <f t="shared" si="90"/>
        <v>3.1610861468003002E-7</v>
      </c>
      <c r="AP765" s="11">
        <f t="shared" si="90"/>
        <v>1.0337685837255374E-7</v>
      </c>
      <c r="AQ765" s="11">
        <f t="shared" si="90"/>
        <v>3.1759007582759176E-8</v>
      </c>
      <c r="AR765" s="11">
        <f t="shared" si="90"/>
        <v>9.1657310801233109E-9</v>
      </c>
      <c r="AS765" s="11">
        <f t="shared" si="90"/>
        <v>2.4849857002897676E-9</v>
      </c>
      <c r="AT765" s="11">
        <f t="shared" si="90"/>
        <v>6.3290317123874062E-10</v>
      </c>
      <c r="AV765" s="11">
        <f t="shared" si="77"/>
        <v>3.9999887783762386E-2</v>
      </c>
      <c r="AX765" s="15">
        <f t="shared" ca="1" si="75"/>
        <v>10.469943068036182</v>
      </c>
      <c r="AZ765" s="14">
        <f t="shared" ca="1" si="78"/>
        <v>67.234284455688041</v>
      </c>
    </row>
    <row r="766" spans="1:52" x14ac:dyDescent="0.25">
      <c r="A766" s="9" t="str">
        <f t="shared" si="72"/>
        <v>Paraguay</v>
      </c>
      <c r="B766" s="13">
        <f t="shared" si="73"/>
        <v>0.55166910000000002</v>
      </c>
      <c r="C766" s="12">
        <f t="shared" si="76"/>
        <v>0.1298794538966376</v>
      </c>
      <c r="E766" s="15">
        <f t="shared" si="74"/>
        <v>387.01205461033624</v>
      </c>
      <c r="F766" s="11">
        <f t="shared" si="87"/>
        <v>2.2310789846777476E-6</v>
      </c>
      <c r="G766" s="11">
        <f t="shared" si="87"/>
        <v>5.6903141335047621E-6</v>
      </c>
      <c r="H766" s="11">
        <f t="shared" si="87"/>
        <v>1.3633712573726319E-5</v>
      </c>
      <c r="I766" s="11">
        <f t="shared" si="87"/>
        <v>3.0686589273221883E-5</v>
      </c>
      <c r="J766" s="11">
        <f t="shared" si="87"/>
        <v>6.4884311703569718E-5</v>
      </c>
      <c r="K766" s="11">
        <f t="shared" si="87"/>
        <v>1.2888054926792156E-4</v>
      </c>
      <c r="L766" s="11">
        <f t="shared" si="87"/>
        <v>2.4048702482068148E-4</v>
      </c>
      <c r="M766" s="11">
        <f t="shared" si="87"/>
        <v>4.2155332157331937E-4</v>
      </c>
      <c r="N766" s="11">
        <f t="shared" si="87"/>
        <v>6.9417661061961543E-4</v>
      </c>
      <c r="O766" s="11">
        <f t="shared" si="87"/>
        <v>1.0738510161934101E-3</v>
      </c>
      <c r="P766" s="11">
        <f t="shared" si="88"/>
        <v>1.5605392028013195E-3</v>
      </c>
      <c r="Q766" s="11">
        <f t="shared" si="88"/>
        <v>2.1304038035563685E-3</v>
      </c>
      <c r="R766" s="11">
        <f t="shared" si="88"/>
        <v>2.7321577385001961E-3</v>
      </c>
      <c r="S766" s="11">
        <f t="shared" si="88"/>
        <v>3.2915935655543054E-3</v>
      </c>
      <c r="T766" s="11">
        <f t="shared" si="88"/>
        <v>3.7253170058995622E-3</v>
      </c>
      <c r="U766" s="11">
        <f t="shared" si="88"/>
        <v>3.9607447944620703E-3</v>
      </c>
      <c r="V766" s="11">
        <f t="shared" si="88"/>
        <v>3.9559161722855264E-3</v>
      </c>
      <c r="W766" s="11">
        <f t="shared" si="88"/>
        <v>3.7117087869054772E-3</v>
      </c>
      <c r="X766" s="11">
        <f t="shared" si="88"/>
        <v>3.2715781938448944E-3</v>
      </c>
      <c r="Y766" s="11">
        <f t="shared" si="88"/>
        <v>2.7089270475898031E-3</v>
      </c>
      <c r="Z766" s="11">
        <f t="shared" si="89"/>
        <v>2.1071425113396193E-3</v>
      </c>
      <c r="AA766" s="11">
        <f t="shared" si="89"/>
        <v>1.539738976293748E-3</v>
      </c>
      <c r="AB766" s="11">
        <f t="shared" si="89"/>
        <v>1.0569559618411775E-3</v>
      </c>
      <c r="AC766" s="11">
        <f t="shared" si="89"/>
        <v>6.8159010505631807E-4</v>
      </c>
      <c r="AD766" s="11">
        <f t="shared" si="89"/>
        <v>4.1290130551504222E-4</v>
      </c>
      <c r="AE766" s="11">
        <f t="shared" si="89"/>
        <v>2.3497725711618206E-4</v>
      </c>
      <c r="AF766" s="11">
        <f t="shared" si="89"/>
        <v>1.2562092842711403E-4</v>
      </c>
      <c r="AG766" s="11">
        <f t="shared" si="89"/>
        <v>6.308916254263936E-5</v>
      </c>
      <c r="AH766" s="11">
        <f t="shared" si="89"/>
        <v>2.976487898182808E-5</v>
      </c>
      <c r="AI766" s="11">
        <f t="shared" si="89"/>
        <v>1.3191982745902889E-5</v>
      </c>
      <c r="AJ766" s="11">
        <f t="shared" si="90"/>
        <v>5.4925323431450786E-6</v>
      </c>
      <c r="AK766" s="11">
        <f t="shared" si="90"/>
        <v>2.1482843576143963E-6</v>
      </c>
      <c r="AL766" s="11">
        <f t="shared" si="90"/>
        <v>7.8934616686028295E-7</v>
      </c>
      <c r="AM766" s="11">
        <f t="shared" si="90"/>
        <v>2.7245817127717102E-7</v>
      </c>
      <c r="AN766" s="11">
        <f t="shared" si="90"/>
        <v>8.8346381274087972E-8</v>
      </c>
      <c r="AO766" s="11">
        <f t="shared" si="90"/>
        <v>2.6911275853084422E-8</v>
      </c>
      <c r="AP766" s="11">
        <f t="shared" si="90"/>
        <v>7.7008099527629871E-9</v>
      </c>
      <c r="AQ766" s="11">
        <f t="shared" si="90"/>
        <v>2.070118078748477E-9</v>
      </c>
      <c r="AR766" s="11">
        <f t="shared" si="90"/>
        <v>5.2276972149385162E-10</v>
      </c>
      <c r="AS766" s="11">
        <f t="shared" si="90"/>
        <v>1.2401731594307922E-10</v>
      </c>
      <c r="AT766" s="11">
        <f t="shared" si="90"/>
        <v>2.7638268081675729E-11</v>
      </c>
      <c r="AV766" s="11">
        <f t="shared" si="77"/>
        <v>3.9998762234452097E-2</v>
      </c>
      <c r="AX766" s="15">
        <f t="shared" ca="1" si="75"/>
        <v>8.0527652261672706</v>
      </c>
      <c r="AZ766" s="14">
        <f t="shared" ca="1" si="78"/>
        <v>74.698416046375769</v>
      </c>
    </row>
    <row r="767" spans="1:52" x14ac:dyDescent="0.25">
      <c r="A767" s="9" t="str">
        <f t="shared" si="72"/>
        <v>Peru</v>
      </c>
      <c r="B767" s="13">
        <f t="shared" si="73"/>
        <v>0.31047300000000011</v>
      </c>
      <c r="C767" s="12">
        <f t="shared" si="76"/>
        <v>-0.49451006484098664</v>
      </c>
      <c r="E767" s="15">
        <f t="shared" si="74"/>
        <v>449.45100648409868</v>
      </c>
      <c r="F767" s="11">
        <f t="shared" si="87"/>
        <v>1.6383285909485588E-7</v>
      </c>
      <c r="G767" s="11">
        <f t="shared" si="87"/>
        <v>4.8844372853103648E-7</v>
      </c>
      <c r="H767" s="11">
        <f t="shared" si="87"/>
        <v>1.3679954726295206E-6</v>
      </c>
      <c r="I767" s="11">
        <f t="shared" si="87"/>
        <v>3.5992447289002806E-6</v>
      </c>
      <c r="J767" s="11">
        <f t="shared" si="87"/>
        <v>8.8959982619513311E-6</v>
      </c>
      <c r="K767" s="11">
        <f t="shared" si="87"/>
        <v>2.0655446927305756E-5</v>
      </c>
      <c r="L767" s="11">
        <f t="shared" si="87"/>
        <v>4.5053765909427932E-5</v>
      </c>
      <c r="M767" s="11">
        <f t="shared" si="87"/>
        <v>9.2317533981556215E-5</v>
      </c>
      <c r="N767" s="11">
        <f t="shared" si="87"/>
        <v>1.7770264274107219E-4</v>
      </c>
      <c r="O767" s="11">
        <f t="shared" si="87"/>
        <v>3.2133658435714132E-4</v>
      </c>
      <c r="P767" s="11">
        <f t="shared" si="88"/>
        <v>5.4586224173467095E-4</v>
      </c>
      <c r="Q767" s="11">
        <f t="shared" si="88"/>
        <v>8.7108900224107692E-4</v>
      </c>
      <c r="R767" s="11">
        <f t="shared" si="88"/>
        <v>1.3058659616242291E-3</v>
      </c>
      <c r="S767" s="11">
        <f t="shared" si="88"/>
        <v>1.8390403911764926E-3</v>
      </c>
      <c r="T767" s="11">
        <f t="shared" si="88"/>
        <v>2.4329911474311951E-3</v>
      </c>
      <c r="U767" s="11">
        <f t="shared" si="88"/>
        <v>3.0237535030844622E-3</v>
      </c>
      <c r="V767" s="11">
        <f t="shared" si="88"/>
        <v>3.5302774220563652E-3</v>
      </c>
      <c r="W767" s="11">
        <f t="shared" si="88"/>
        <v>3.8719334194832686E-3</v>
      </c>
      <c r="X767" s="11">
        <f t="shared" si="88"/>
        <v>3.9893626850863225E-3</v>
      </c>
      <c r="Y767" s="11">
        <f t="shared" si="88"/>
        <v>3.8613196616517709E-3</v>
      </c>
      <c r="Z767" s="11">
        <f t="shared" si="89"/>
        <v>3.5109495308947758E-3</v>
      </c>
      <c r="AA767" s="11">
        <f t="shared" si="89"/>
        <v>2.9989554320698523E-3</v>
      </c>
      <c r="AB767" s="11">
        <f t="shared" si="89"/>
        <v>2.4064233425853386E-3</v>
      </c>
      <c r="AC767" s="11">
        <f t="shared" si="89"/>
        <v>1.8139722813006757E-3</v>
      </c>
      <c r="AD767" s="11">
        <f t="shared" si="89"/>
        <v>1.2845347459239378E-3</v>
      </c>
      <c r="AE767" s="11">
        <f t="shared" si="89"/>
        <v>8.5451100602538111E-4</v>
      </c>
      <c r="AF767" s="11">
        <f t="shared" si="89"/>
        <v>5.3400590596546611E-4</v>
      </c>
      <c r="AG767" s="11">
        <f t="shared" si="89"/>
        <v>3.1349531474513578E-4</v>
      </c>
      <c r="AH767" s="11">
        <f t="shared" si="89"/>
        <v>1.7289110253398377E-4</v>
      </c>
      <c r="AI767" s="11">
        <f t="shared" si="89"/>
        <v>8.9571702285346034E-5</v>
      </c>
      <c r="AJ767" s="11">
        <f t="shared" si="90"/>
        <v>4.3593888285902605E-5</v>
      </c>
      <c r="AK767" s="11">
        <f t="shared" si="90"/>
        <v>1.9931362174077525E-5</v>
      </c>
      <c r="AL767" s="11">
        <f t="shared" si="90"/>
        <v>8.5606146802925505E-6</v>
      </c>
      <c r="AM767" s="11">
        <f t="shared" si="90"/>
        <v>3.4540571037501693E-6</v>
      </c>
      <c r="AN767" s="11">
        <f t="shared" si="90"/>
        <v>1.3092140933474924E-6</v>
      </c>
      <c r="AO767" s="11">
        <f t="shared" si="90"/>
        <v>4.6617440493902113E-7</v>
      </c>
      <c r="AP767" s="11">
        <f t="shared" si="90"/>
        <v>1.5593470155486505E-7</v>
      </c>
      <c r="AQ767" s="11">
        <f t="shared" si="90"/>
        <v>4.899973333996603E-8</v>
      </c>
      <c r="AR767" s="11">
        <f t="shared" si="90"/>
        <v>1.4464427686766555E-8</v>
      </c>
      <c r="AS767" s="11">
        <f t="shared" si="90"/>
        <v>4.0111175307880211E-9</v>
      </c>
      <c r="AT767" s="11">
        <f t="shared" si="90"/>
        <v>1.0449273951576959E-9</v>
      </c>
      <c r="AV767" s="11">
        <f t="shared" si="77"/>
        <v>3.9999927054517166E-2</v>
      </c>
      <c r="AX767" s="15">
        <f t="shared" ca="1" si="75"/>
        <v>26.405860564117383</v>
      </c>
      <c r="AZ767" s="14">
        <f t="shared" ca="1" si="78"/>
        <v>156.46951583373132</v>
      </c>
    </row>
    <row r="768" spans="1:52" x14ac:dyDescent="0.25">
      <c r="A768" s="9" t="str">
        <f t="shared" si="72"/>
        <v>Philippines</v>
      </c>
      <c r="B768" s="13">
        <f t="shared" si="73"/>
        <v>0.58253160000000004</v>
      </c>
      <c r="C768" s="12">
        <f t="shared" si="76"/>
        <v>0.20837419949301444</v>
      </c>
      <c r="E768" s="15">
        <f t="shared" si="74"/>
        <v>379.16258005069858</v>
      </c>
      <c r="F768" s="11">
        <f t="shared" ref="F768:O777" si="91">_xlfn.NORM.DIST(F$607,$E768,$B$37+$B$38*$E768,FALSE)</f>
        <v>3.0137607974512228E-6</v>
      </c>
      <c r="G768" s="11">
        <f t="shared" si="91"/>
        <v>7.5371579658834481E-6</v>
      </c>
      <c r="H768" s="11">
        <f t="shared" si="91"/>
        <v>1.7707736482483494E-5</v>
      </c>
      <c r="I768" s="11">
        <f t="shared" si="91"/>
        <v>3.9081846825392063E-5</v>
      </c>
      <c r="J768" s="11">
        <f t="shared" si="91"/>
        <v>8.1029601112229992E-5</v>
      </c>
      <c r="K768" s="11">
        <f t="shared" si="91"/>
        <v>1.5782250001126387E-4</v>
      </c>
      <c r="L768" s="11">
        <f t="shared" si="91"/>
        <v>2.8876910784364642E-4</v>
      </c>
      <c r="M768" s="11">
        <f t="shared" si="91"/>
        <v>4.963512711975989E-4</v>
      </c>
      <c r="N768" s="11">
        <f t="shared" si="91"/>
        <v>8.0146422360239972E-4</v>
      </c>
      <c r="O768" s="11">
        <f t="shared" si="91"/>
        <v>1.2157260926246418E-3</v>
      </c>
      <c r="P768" s="11">
        <f t="shared" ref="P768:Y777" si="92">_xlfn.NORM.DIST(P$607,$E768,$B$37+$B$38*$E768,FALSE)</f>
        <v>1.7323830661558066E-3</v>
      </c>
      <c r="Q768" s="11">
        <f t="shared" si="92"/>
        <v>2.3190425479531051E-3</v>
      </c>
      <c r="R768" s="11">
        <f t="shared" si="92"/>
        <v>2.9162859034045645E-3</v>
      </c>
      <c r="S768" s="11">
        <f t="shared" si="92"/>
        <v>3.445149521192866E-3</v>
      </c>
      <c r="T768" s="11">
        <f t="shared" si="92"/>
        <v>3.8233375908296929E-3</v>
      </c>
      <c r="U768" s="11">
        <f t="shared" si="92"/>
        <v>3.9859680498063287E-3</v>
      </c>
      <c r="V768" s="11">
        <f t="shared" si="92"/>
        <v>3.9037462003533238E-3</v>
      </c>
      <c r="W768" s="11">
        <f t="shared" si="92"/>
        <v>3.5915831940249989E-3</v>
      </c>
      <c r="X768" s="11">
        <f t="shared" si="92"/>
        <v>3.1041798950952691E-3</v>
      </c>
      <c r="Y768" s="11">
        <f t="shared" si="92"/>
        <v>2.5203707322181785E-3</v>
      </c>
      <c r="Z768" s="11">
        <f t="shared" ref="Z768:AI777" si="93">_xlfn.NORM.DIST(Z$607,$E768,$B$37+$B$38*$E768,FALSE)</f>
        <v>1.9223770300506623E-3</v>
      </c>
      <c r="AA768" s="11">
        <f t="shared" si="93"/>
        <v>1.3774292601262395E-3</v>
      </c>
      <c r="AB768" s="11">
        <f t="shared" si="93"/>
        <v>9.2716415884886512E-4</v>
      </c>
      <c r="AC768" s="11">
        <f t="shared" si="93"/>
        <v>5.862738997839148E-4</v>
      </c>
      <c r="AD768" s="11">
        <f t="shared" si="93"/>
        <v>3.4825798324160623E-4</v>
      </c>
      <c r="AE768" s="11">
        <f t="shared" si="93"/>
        <v>1.9433820896960001E-4</v>
      </c>
      <c r="AF768" s="11">
        <f t="shared" si="93"/>
        <v>1.0187600499885441E-4</v>
      </c>
      <c r="AG768" s="11">
        <f t="shared" si="93"/>
        <v>5.0169781668781813E-5</v>
      </c>
      <c r="AH768" s="11">
        <f t="shared" si="93"/>
        <v>2.3209677766177384E-5</v>
      </c>
      <c r="AI768" s="11">
        <f t="shared" si="93"/>
        <v>1.0086781324676764E-5</v>
      </c>
      <c r="AJ768" s="11">
        <f t="shared" ref="AJ768:AT777" si="94">_xlfn.NORM.DIST(AJ$607,$E768,$B$37+$B$38*$E768,FALSE)</f>
        <v>4.1180602403284669E-6</v>
      </c>
      <c r="AK768" s="11">
        <f t="shared" si="94"/>
        <v>1.5793899851893157E-6</v>
      </c>
      <c r="AL768" s="11">
        <f t="shared" si="94"/>
        <v>5.6903982123562996E-7</v>
      </c>
      <c r="AM768" s="11">
        <f t="shared" si="94"/>
        <v>1.9259833729852929E-7</v>
      </c>
      <c r="AN768" s="11">
        <f t="shared" si="94"/>
        <v>6.123771859151743E-8</v>
      </c>
      <c r="AO768" s="11">
        <f t="shared" si="94"/>
        <v>1.8291194453767892E-8</v>
      </c>
      <c r="AP768" s="11">
        <f t="shared" si="94"/>
        <v>5.1324145285242587E-9</v>
      </c>
      <c r="AQ768" s="11">
        <f t="shared" si="94"/>
        <v>1.3528759595607181E-9</v>
      </c>
      <c r="AR768" s="11">
        <f t="shared" si="94"/>
        <v>3.3500464453650366E-10</v>
      </c>
      <c r="AS768" s="11">
        <f t="shared" si="94"/>
        <v>7.7929209660415481E-11</v>
      </c>
      <c r="AT768" s="11">
        <f t="shared" si="94"/>
        <v>1.7029673054317019E-11</v>
      </c>
      <c r="AV768" s="11">
        <f t="shared" si="77"/>
        <v>3.9998278318827615E-2</v>
      </c>
      <c r="AX768" s="15">
        <f t="shared" ca="1" si="75"/>
        <v>142.14739159804137</v>
      </c>
      <c r="AZ768" s="14">
        <f t="shared" ca="1" si="78"/>
        <v>1371.8221977693393</v>
      </c>
    </row>
    <row r="769" spans="1:52" x14ac:dyDescent="0.25">
      <c r="A769" s="9" t="str">
        <f t="shared" si="72"/>
        <v>Poland</v>
      </c>
      <c r="B769" s="13">
        <f t="shared" si="73"/>
        <v>5.5978300000000036E-2</v>
      </c>
      <c r="C769" s="12">
        <f t="shared" si="76"/>
        <v>-1.5894599017992324</v>
      </c>
      <c r="E769" s="15">
        <f t="shared" si="74"/>
        <v>558.94599017992323</v>
      </c>
      <c r="F769" s="11">
        <f t="shared" si="91"/>
        <v>6.5581674633863703E-10</v>
      </c>
      <c r="G769" s="11">
        <f t="shared" si="91"/>
        <v>2.5708616016761997E-9</v>
      </c>
      <c r="H769" s="11">
        <f t="shared" si="91"/>
        <v>9.4674166006742268E-9</v>
      </c>
      <c r="I769" s="11">
        <f t="shared" si="91"/>
        <v>3.2752229863296898E-8</v>
      </c>
      <c r="J769" s="11">
        <f t="shared" si="91"/>
        <v>1.0644048712724988E-7</v>
      </c>
      <c r="K769" s="11">
        <f t="shared" si="91"/>
        <v>3.2495964262864407E-7</v>
      </c>
      <c r="L769" s="11">
        <f t="shared" si="91"/>
        <v>9.3198430418611099E-7</v>
      </c>
      <c r="M769" s="11">
        <f t="shared" si="91"/>
        <v>2.5109864151098633E-6</v>
      </c>
      <c r="N769" s="11">
        <f t="shared" si="91"/>
        <v>6.3553097554460237E-6</v>
      </c>
      <c r="O769" s="11">
        <f t="shared" si="91"/>
        <v>1.5110738060299564E-5</v>
      </c>
      <c r="P769" s="11">
        <f t="shared" si="92"/>
        <v>3.3751356069853089E-5</v>
      </c>
      <c r="Q769" s="11">
        <f t="shared" si="92"/>
        <v>7.0819583942567492E-5</v>
      </c>
      <c r="R769" s="11">
        <f t="shared" si="92"/>
        <v>1.3959572229299631E-4</v>
      </c>
      <c r="S769" s="11">
        <f t="shared" si="92"/>
        <v>2.5849220085206109E-4</v>
      </c>
      <c r="T769" s="11">
        <f t="shared" si="92"/>
        <v>4.4965494428755447E-4</v>
      </c>
      <c r="U769" s="11">
        <f t="shared" si="92"/>
        <v>7.3479788397517857E-4</v>
      </c>
      <c r="V769" s="11">
        <f t="shared" si="92"/>
        <v>1.1280101712215107E-3</v>
      </c>
      <c r="W769" s="11">
        <f t="shared" si="92"/>
        <v>1.6267272031006382E-3</v>
      </c>
      <c r="X769" s="11">
        <f t="shared" si="92"/>
        <v>2.2038043589083455E-3</v>
      </c>
      <c r="Y769" s="11">
        <f t="shared" si="92"/>
        <v>2.8047098586549009E-3</v>
      </c>
      <c r="Z769" s="11">
        <f t="shared" si="93"/>
        <v>3.3531998594782133E-3</v>
      </c>
      <c r="AA769" s="11">
        <f t="shared" si="93"/>
        <v>3.7660625804795361E-3</v>
      </c>
      <c r="AB769" s="11">
        <f t="shared" si="93"/>
        <v>3.973490878349745E-3</v>
      </c>
      <c r="AC769" s="11">
        <f t="shared" si="93"/>
        <v>3.9383426918226444E-3</v>
      </c>
      <c r="AD769" s="11">
        <f t="shared" si="93"/>
        <v>3.6670039771747511E-3</v>
      </c>
      <c r="AE769" s="11">
        <f t="shared" si="93"/>
        <v>3.2074940071644912E-3</v>
      </c>
      <c r="AF769" s="11">
        <f t="shared" si="93"/>
        <v>2.6355843564850943E-3</v>
      </c>
      <c r="AG769" s="11">
        <f t="shared" si="93"/>
        <v>2.0344385825536888E-3</v>
      </c>
      <c r="AH769" s="11">
        <f t="shared" si="93"/>
        <v>1.4752609294568363E-3</v>
      </c>
      <c r="AI769" s="11">
        <f t="shared" si="93"/>
        <v>1.0049621216729192E-3</v>
      </c>
      <c r="AJ769" s="11">
        <f t="shared" si="94"/>
        <v>6.4311277994793007E-4</v>
      </c>
      <c r="AK769" s="11">
        <f t="shared" si="94"/>
        <v>3.8661720950725482E-4</v>
      </c>
      <c r="AL769" s="11">
        <f t="shared" si="94"/>
        <v>2.183392522746629E-4</v>
      </c>
      <c r="AM769" s="11">
        <f t="shared" si="94"/>
        <v>1.158347992560342E-4</v>
      </c>
      <c r="AN769" s="11">
        <f t="shared" si="94"/>
        <v>5.773017538870572E-5</v>
      </c>
      <c r="AO769" s="11">
        <f t="shared" si="94"/>
        <v>2.7028584268269927E-5</v>
      </c>
      <c r="AP769" s="11">
        <f t="shared" si="94"/>
        <v>1.1887767830559821E-5</v>
      </c>
      <c r="AQ769" s="11">
        <f t="shared" si="94"/>
        <v>4.911723671712973E-6</v>
      </c>
      <c r="AR769" s="11">
        <f t="shared" si="94"/>
        <v>1.9064443474806265E-6</v>
      </c>
      <c r="AS769" s="11">
        <f t="shared" si="94"/>
        <v>6.9513784455340122E-7</v>
      </c>
      <c r="AT769" s="11">
        <f t="shared" si="94"/>
        <v>2.3810818729078889E-7</v>
      </c>
      <c r="AV769" s="11">
        <f t="shared" si="77"/>
        <v>3.9999891115457591E-2</v>
      </c>
      <c r="AX769" s="15">
        <f t="shared" ca="1" si="75"/>
        <v>15.581140504560311</v>
      </c>
      <c r="AZ769" s="14">
        <f t="shared" ca="1" si="78"/>
        <v>21.812712341936262</v>
      </c>
    </row>
    <row r="770" spans="1:52" x14ac:dyDescent="0.25">
      <c r="A770" s="9" t="str">
        <f t="shared" si="72"/>
        <v>Portugal</v>
      </c>
      <c r="B770" s="13">
        <f t="shared" si="73"/>
        <v>2.5804700000000014E-2</v>
      </c>
      <c r="C770" s="12">
        <f t="shared" si="76"/>
        <v>-1.946377585798539</v>
      </c>
      <c r="E770" s="15">
        <f t="shared" si="74"/>
        <v>594.63775857985388</v>
      </c>
      <c r="F770" s="11">
        <f t="shared" si="91"/>
        <v>8.3697507685193168E-11</v>
      </c>
      <c r="G770" s="11">
        <f t="shared" si="91"/>
        <v>3.58724109827643E-10</v>
      </c>
      <c r="H770" s="11">
        <f t="shared" si="91"/>
        <v>1.4443259096518574E-9</v>
      </c>
      <c r="I770" s="11">
        <f t="shared" si="91"/>
        <v>5.462940023392536E-9</v>
      </c>
      <c r="J770" s="11">
        <f t="shared" si="91"/>
        <v>1.9410836781732148E-8</v>
      </c>
      <c r="K770" s="11">
        <f t="shared" si="91"/>
        <v>6.4791595997968093E-8</v>
      </c>
      <c r="L770" s="11">
        <f t="shared" si="91"/>
        <v>2.0316537448092094E-7</v>
      </c>
      <c r="M770" s="11">
        <f t="shared" si="91"/>
        <v>5.9846299676241053E-7</v>
      </c>
      <c r="N770" s="11">
        <f t="shared" si="91"/>
        <v>1.6560807451533598E-6</v>
      </c>
      <c r="O770" s="11">
        <f t="shared" si="91"/>
        <v>4.3050907180463684E-6</v>
      </c>
      <c r="P770" s="11">
        <f t="shared" si="92"/>
        <v>1.0513315607420887E-5</v>
      </c>
      <c r="Q770" s="11">
        <f t="shared" si="92"/>
        <v>2.4118688665374894E-5</v>
      </c>
      <c r="R770" s="11">
        <f t="shared" si="92"/>
        <v>5.1978563838958056E-5</v>
      </c>
      <c r="S770" s="11">
        <f t="shared" si="92"/>
        <v>1.0523287970259188E-4</v>
      </c>
      <c r="T770" s="11">
        <f t="shared" si="92"/>
        <v>2.0014061462296962E-4</v>
      </c>
      <c r="U770" s="11">
        <f t="shared" si="92"/>
        <v>3.5758195802359095E-4</v>
      </c>
      <c r="V770" s="11">
        <f t="shared" si="92"/>
        <v>6.0016762159333938E-4</v>
      </c>
      <c r="W770" s="11">
        <f t="shared" si="92"/>
        <v>9.4629407472086738E-4</v>
      </c>
      <c r="X770" s="11">
        <f t="shared" si="92"/>
        <v>1.4016393269797526E-3</v>
      </c>
      <c r="Y770" s="11">
        <f t="shared" si="92"/>
        <v>1.9503071946551627E-3</v>
      </c>
      <c r="Z770" s="11">
        <f t="shared" si="93"/>
        <v>2.5493318171367694E-3</v>
      </c>
      <c r="AA770" s="11">
        <f t="shared" si="93"/>
        <v>3.1304466335217366E-3</v>
      </c>
      <c r="AB770" s="11">
        <f t="shared" si="93"/>
        <v>3.6111276256202765E-3</v>
      </c>
      <c r="AC770" s="11">
        <f t="shared" si="93"/>
        <v>3.9132353288664134E-3</v>
      </c>
      <c r="AD770" s="11">
        <f t="shared" si="93"/>
        <v>3.9836914049961479E-3</v>
      </c>
      <c r="AE770" s="11">
        <f t="shared" si="93"/>
        <v>3.80971077653516E-3</v>
      </c>
      <c r="AF770" s="11">
        <f t="shared" si="93"/>
        <v>3.4225903307409412E-3</v>
      </c>
      <c r="AG770" s="11">
        <f t="shared" si="93"/>
        <v>2.8885136662384148E-3</v>
      </c>
      <c r="AH770" s="11">
        <f t="shared" si="93"/>
        <v>2.2900793415602909E-3</v>
      </c>
      <c r="AI770" s="11">
        <f t="shared" si="93"/>
        <v>1.7056237172079092E-3</v>
      </c>
      <c r="AJ770" s="11">
        <f t="shared" si="94"/>
        <v>1.1933628628397609E-3</v>
      </c>
      <c r="AK770" s="11">
        <f t="shared" si="94"/>
        <v>7.8436536004845142E-4</v>
      </c>
      <c r="AL770" s="11">
        <f t="shared" si="94"/>
        <v>4.8430715767127627E-4</v>
      </c>
      <c r="AM770" s="11">
        <f t="shared" si="94"/>
        <v>2.8091825658077655E-4</v>
      </c>
      <c r="AN770" s="11">
        <f t="shared" si="94"/>
        <v>1.5307195755002507E-4</v>
      </c>
      <c r="AO770" s="11">
        <f t="shared" si="94"/>
        <v>7.8355214308263401E-5</v>
      </c>
      <c r="AP770" s="11">
        <f t="shared" si="94"/>
        <v>3.7678774093854088E-5</v>
      </c>
      <c r="AQ770" s="11">
        <f t="shared" si="94"/>
        <v>1.7020888259859665E-5</v>
      </c>
      <c r="AR770" s="11">
        <f t="shared" si="94"/>
        <v>7.2231107174865748E-6</v>
      </c>
      <c r="AS770" s="11">
        <f t="shared" si="94"/>
        <v>2.879538688931205E-6</v>
      </c>
      <c r="AT770" s="11">
        <f t="shared" si="94"/>
        <v>1.0783957286141913E-6</v>
      </c>
      <c r="AV770" s="11">
        <f t="shared" si="77"/>
        <v>3.9999440749276152E-2</v>
      </c>
      <c r="AX770" s="15">
        <f t="shared" ca="1" si="75"/>
        <v>3.366215111842279</v>
      </c>
      <c r="AZ770" s="14">
        <f t="shared" ca="1" si="78"/>
        <v>2.4168509646325718</v>
      </c>
    </row>
    <row r="771" spans="1:52" x14ac:dyDescent="0.25">
      <c r="A771" s="9" t="str">
        <f t="shared" si="72"/>
        <v>Puerto Rico</v>
      </c>
      <c r="B771" s="13">
        <f t="shared" si="73"/>
        <v>0.31915800000000005</v>
      </c>
      <c r="C771" s="12">
        <f t="shared" si="76"/>
        <v>-0.47005461268158844</v>
      </c>
      <c r="E771" s="15">
        <f t="shared" si="74"/>
        <v>447.00546126815885</v>
      </c>
      <c r="F771" s="11">
        <f t="shared" si="91"/>
        <v>1.8281285834018159E-7</v>
      </c>
      <c r="G771" s="11">
        <f t="shared" si="91"/>
        <v>5.4170775074358681E-7</v>
      </c>
      <c r="H771" s="11">
        <f t="shared" si="91"/>
        <v>1.5079257408940873E-6</v>
      </c>
      <c r="I771" s="11">
        <f t="shared" si="91"/>
        <v>3.9432240602798803E-6</v>
      </c>
      <c r="J771" s="11">
        <f t="shared" si="91"/>
        <v>9.6867825373396575E-6</v>
      </c>
      <c r="K771" s="11">
        <f t="shared" si="91"/>
        <v>2.2354462922202127E-5</v>
      </c>
      <c r="L771" s="11">
        <f t="shared" si="91"/>
        <v>4.8462467753977862E-5</v>
      </c>
      <c r="M771" s="11">
        <f t="shared" si="91"/>
        <v>9.8696875636489334E-5</v>
      </c>
      <c r="N771" s="11">
        <f t="shared" si="91"/>
        <v>1.8882429828175764E-4</v>
      </c>
      <c r="O771" s="11">
        <f t="shared" si="91"/>
        <v>3.3936648397955469E-4</v>
      </c>
      <c r="P771" s="11">
        <f t="shared" si="92"/>
        <v>5.7297624023554597E-4</v>
      </c>
      <c r="Q771" s="11">
        <f t="shared" si="92"/>
        <v>9.0878441921288819E-4</v>
      </c>
      <c r="R771" s="11">
        <f t="shared" si="92"/>
        <v>1.3540719035960126E-3</v>
      </c>
      <c r="S771" s="11">
        <f t="shared" si="92"/>
        <v>1.8953052944833011E-3</v>
      </c>
      <c r="T771" s="11">
        <f t="shared" si="92"/>
        <v>2.492144498003987E-3</v>
      </c>
      <c r="U771" s="11">
        <f t="shared" si="92"/>
        <v>3.0783915518910751E-3</v>
      </c>
      <c r="V771" s="11">
        <f t="shared" si="92"/>
        <v>3.5721615556528839E-3</v>
      </c>
      <c r="W771" s="11">
        <f t="shared" si="92"/>
        <v>3.8939907967682845E-3</v>
      </c>
      <c r="X771" s="11">
        <f t="shared" si="92"/>
        <v>3.9876344949313939E-3</v>
      </c>
      <c r="Y771" s="11">
        <f t="shared" si="92"/>
        <v>3.8361215756137893E-3</v>
      </c>
      <c r="Z771" s="11">
        <f t="shared" si="93"/>
        <v>3.4667775516457823E-3</v>
      </c>
      <c r="AA771" s="11">
        <f t="shared" si="93"/>
        <v>2.9431756639020906E-3</v>
      </c>
      <c r="AB771" s="11">
        <f t="shared" si="93"/>
        <v>2.3472696681680911E-3</v>
      </c>
      <c r="AC771" s="11">
        <f t="shared" si="93"/>
        <v>1.7585972294470614E-3</v>
      </c>
      <c r="AD771" s="11">
        <f t="shared" si="93"/>
        <v>1.2377313106626112E-3</v>
      </c>
      <c r="AE771" s="11">
        <f t="shared" si="93"/>
        <v>8.1835730781758059E-4</v>
      </c>
      <c r="AF771" s="11">
        <f t="shared" si="93"/>
        <v>5.0829536258219644E-4</v>
      </c>
      <c r="AG771" s="11">
        <f t="shared" si="93"/>
        <v>2.9658277530403206E-4</v>
      </c>
      <c r="AH771" s="11">
        <f t="shared" si="93"/>
        <v>1.6256696470313427E-4</v>
      </c>
      <c r="AI771" s="11">
        <f t="shared" si="93"/>
        <v>8.3709599520857066E-5</v>
      </c>
      <c r="AJ771" s="11">
        <f t="shared" si="94"/>
        <v>4.0492521943986442E-5</v>
      </c>
      <c r="AK771" s="11">
        <f t="shared" si="94"/>
        <v>1.8400557570048468E-5</v>
      </c>
      <c r="AL771" s="11">
        <f t="shared" si="94"/>
        <v>7.8549556063256235E-6</v>
      </c>
      <c r="AM771" s="11">
        <f t="shared" si="94"/>
        <v>3.1500183342475197E-6</v>
      </c>
      <c r="AN771" s="11">
        <f t="shared" si="94"/>
        <v>1.1866947556260017E-6</v>
      </c>
      <c r="AO771" s="11">
        <f t="shared" si="94"/>
        <v>4.199731827062949E-7</v>
      </c>
      <c r="AP771" s="11">
        <f t="shared" si="94"/>
        <v>1.3962419776181922E-7</v>
      </c>
      <c r="AQ771" s="11">
        <f t="shared" si="94"/>
        <v>4.3607020798516582E-8</v>
      </c>
      <c r="AR771" s="11">
        <f t="shared" si="94"/>
        <v>1.2794070457043933E-8</v>
      </c>
      <c r="AS771" s="11">
        <f t="shared" si="94"/>
        <v>3.5262869831057977E-9</v>
      </c>
      <c r="AT771" s="11">
        <f t="shared" si="94"/>
        <v>9.1302604166836626E-10</v>
      </c>
      <c r="AV771" s="11">
        <f t="shared" si="77"/>
        <v>3.999991799165916E-2</v>
      </c>
      <c r="AX771" s="15">
        <f t="shared" ca="1" si="75"/>
        <v>2.0067724246813103</v>
      </c>
      <c r="AZ771" s="14">
        <f t="shared" ca="1" si="78"/>
        <v>12.159568401562987</v>
      </c>
    </row>
    <row r="772" spans="1:52" x14ac:dyDescent="0.25">
      <c r="A772" s="9" t="str">
        <f t="shared" si="72"/>
        <v>Qatar</v>
      </c>
      <c r="B772" s="13">
        <f t="shared" si="73"/>
        <v>0.40913350000000004</v>
      </c>
      <c r="C772" s="12">
        <f t="shared" si="76"/>
        <v>-0.22977450083724055</v>
      </c>
      <c r="E772" s="15">
        <f t="shared" si="74"/>
        <v>422.97745008372408</v>
      </c>
      <c r="F772" s="11">
        <f t="shared" si="91"/>
        <v>5.1991272127550019E-7</v>
      </c>
      <c r="G772" s="11">
        <f t="shared" si="91"/>
        <v>1.4507770363212394E-6</v>
      </c>
      <c r="H772" s="11">
        <f t="shared" si="91"/>
        <v>3.8030102539573167E-6</v>
      </c>
      <c r="I772" s="11">
        <f t="shared" si="91"/>
        <v>9.3650675643820093E-6</v>
      </c>
      <c r="J772" s="11">
        <f t="shared" si="91"/>
        <v>2.1664612643021083E-5</v>
      </c>
      <c r="K772" s="11">
        <f t="shared" si="91"/>
        <v>4.7081201424403366E-5</v>
      </c>
      <c r="L772" s="11">
        <f t="shared" si="91"/>
        <v>9.6117117903526136E-5</v>
      </c>
      <c r="M772" s="11">
        <f t="shared" si="91"/>
        <v>1.8433616073636498E-4</v>
      </c>
      <c r="N772" s="11">
        <f t="shared" si="91"/>
        <v>3.3210615988008268E-4</v>
      </c>
      <c r="O772" s="11">
        <f t="shared" si="91"/>
        <v>5.6208231193609045E-4</v>
      </c>
      <c r="P772" s="11">
        <f t="shared" si="92"/>
        <v>8.9367477881099433E-4</v>
      </c>
      <c r="Q772" s="11">
        <f t="shared" si="92"/>
        <v>1.3347984052222753E-3</v>
      </c>
      <c r="R772" s="11">
        <f t="shared" si="92"/>
        <v>1.8728735297065377E-3</v>
      </c>
      <c r="S772" s="11">
        <f t="shared" si="92"/>
        <v>2.4686403254441953E-3</v>
      </c>
      <c r="T772" s="11">
        <f t="shared" si="92"/>
        <v>3.0567771706883763E-3</v>
      </c>
      <c r="U772" s="11">
        <f t="shared" si="92"/>
        <v>3.5557100424638355E-3</v>
      </c>
      <c r="V772" s="11">
        <f t="shared" si="92"/>
        <v>3.8854872691984131E-3</v>
      </c>
      <c r="W772" s="11">
        <f t="shared" si="92"/>
        <v>3.9886069092351902E-3</v>
      </c>
      <c r="X772" s="11">
        <f t="shared" si="92"/>
        <v>3.8463923213308574E-3</v>
      </c>
      <c r="Y772" s="11">
        <f t="shared" si="92"/>
        <v>3.4845164221504756E-3</v>
      </c>
      <c r="Z772" s="11">
        <f t="shared" si="93"/>
        <v>2.9654325288588882E-3</v>
      </c>
      <c r="AA772" s="11">
        <f t="shared" si="93"/>
        <v>2.3707740974608284E-3</v>
      </c>
      <c r="AB772" s="11">
        <f t="shared" si="93"/>
        <v>1.7805283577009938E-3</v>
      </c>
      <c r="AC772" s="11">
        <f t="shared" si="93"/>
        <v>1.2562156832510369E-3</v>
      </c>
      <c r="AD772" s="11">
        <f t="shared" si="93"/>
        <v>8.3259945470347458E-4</v>
      </c>
      <c r="AE772" s="11">
        <f t="shared" si="93"/>
        <v>5.1839956454404585E-4</v>
      </c>
      <c r="AF772" s="11">
        <f t="shared" si="93"/>
        <v>3.0321433456724202E-4</v>
      </c>
      <c r="AG772" s="11">
        <f t="shared" si="93"/>
        <v>1.6660630188475081E-4</v>
      </c>
      <c r="AH772" s="11">
        <f t="shared" si="93"/>
        <v>8.5998270076850504E-5</v>
      </c>
      <c r="AI772" s="11">
        <f t="shared" si="93"/>
        <v>4.1700820541903802E-5</v>
      </c>
      <c r="AJ772" s="11">
        <f t="shared" si="94"/>
        <v>1.8995734065411948E-5</v>
      </c>
      <c r="AK772" s="11">
        <f t="shared" si="94"/>
        <v>8.1287572841146625E-6</v>
      </c>
      <c r="AL772" s="11">
        <f t="shared" si="94"/>
        <v>3.2677500222842508E-6</v>
      </c>
      <c r="AM772" s="11">
        <f t="shared" si="94"/>
        <v>1.2340424271660382E-6</v>
      </c>
      <c r="AN772" s="11">
        <f t="shared" si="94"/>
        <v>4.3779213097251241E-7</v>
      </c>
      <c r="AO772" s="11">
        <f t="shared" si="94"/>
        <v>1.4590238994682376E-7</v>
      </c>
      <c r="AP772" s="11">
        <f t="shared" si="94"/>
        <v>4.5678670547465811E-8</v>
      </c>
      <c r="AQ772" s="11">
        <f t="shared" si="94"/>
        <v>1.3434487390156127E-8</v>
      </c>
      <c r="AR772" s="11">
        <f t="shared" si="94"/>
        <v>3.7118065980232373E-9</v>
      </c>
      <c r="AS772" s="11">
        <f t="shared" si="94"/>
        <v>9.6339896120130977E-10</v>
      </c>
      <c r="AT772" s="11">
        <f t="shared" si="94"/>
        <v>2.3490031699232891E-10</v>
      </c>
      <c r="AV772" s="11">
        <f t="shared" si="77"/>
        <v>3.9999746921524304E-2</v>
      </c>
      <c r="AX772" s="15">
        <f t="shared" ca="1" si="75"/>
        <v>1.4820529931076221</v>
      </c>
      <c r="AZ772" s="14">
        <f t="shared" ca="1" si="78"/>
        <v>10.945893987899712</v>
      </c>
    </row>
    <row r="773" spans="1:52" x14ac:dyDescent="0.25">
      <c r="A773" s="9" t="str">
        <f t="shared" si="72"/>
        <v>Republic of Korea</v>
      </c>
      <c r="B773" s="13">
        <f t="shared" si="73"/>
        <v>9.3258999999999981E-3</v>
      </c>
      <c r="C773" s="12">
        <f t="shared" si="76"/>
        <v>-2.3524180341865568</v>
      </c>
      <c r="E773" s="15">
        <f t="shared" si="74"/>
        <v>635.24180341865565</v>
      </c>
      <c r="F773" s="11">
        <f t="shared" si="91"/>
        <v>6.8916115608780023E-12</v>
      </c>
      <c r="G773" s="11">
        <f t="shared" si="91"/>
        <v>3.269295021003329E-11</v>
      </c>
      <c r="H773" s="11">
        <f t="shared" si="91"/>
        <v>1.4569479278941976E-10</v>
      </c>
      <c r="I773" s="11">
        <f t="shared" si="91"/>
        <v>6.0994481255080631E-10</v>
      </c>
      <c r="J773" s="11">
        <f t="shared" si="91"/>
        <v>2.3987978389189022E-9</v>
      </c>
      <c r="K773" s="11">
        <f t="shared" si="91"/>
        <v>8.8624408704772739E-9</v>
      </c>
      <c r="L773" s="11">
        <f t="shared" si="91"/>
        <v>3.0758818342438387E-8</v>
      </c>
      <c r="M773" s="11">
        <f t="shared" si="91"/>
        <v>1.0028651477753595E-7</v>
      </c>
      <c r="N773" s="11">
        <f t="shared" si="91"/>
        <v>3.0716520982644528E-7</v>
      </c>
      <c r="O773" s="11">
        <f t="shared" si="91"/>
        <v>8.8380836206682461E-7</v>
      </c>
      <c r="P773" s="11">
        <f t="shared" si="92"/>
        <v>2.3889154676024052E-6</v>
      </c>
      <c r="Q773" s="11">
        <f t="shared" si="92"/>
        <v>6.0659671404993884E-6</v>
      </c>
      <c r="R773" s="11">
        <f t="shared" si="92"/>
        <v>1.4469579799594654E-5</v>
      </c>
      <c r="S773" s="11">
        <f t="shared" si="92"/>
        <v>3.2424133587885186E-5</v>
      </c>
      <c r="T773" s="11">
        <f t="shared" si="92"/>
        <v>6.8255465940267532E-5</v>
      </c>
      <c r="U773" s="11">
        <f t="shared" si="92"/>
        <v>1.3497803026831233E-4</v>
      </c>
      <c r="V773" s="11">
        <f t="shared" si="92"/>
        <v>2.5075253463051843E-4</v>
      </c>
      <c r="W773" s="11">
        <f t="shared" si="92"/>
        <v>4.3760691082075855E-4</v>
      </c>
      <c r="X773" s="11">
        <f t="shared" si="92"/>
        <v>7.1743012209435114E-4</v>
      </c>
      <c r="Y773" s="11">
        <f t="shared" si="92"/>
        <v>1.1049220413276895E-3</v>
      </c>
      <c r="Z773" s="11">
        <f t="shared" si="93"/>
        <v>1.5986016689122171E-3</v>
      </c>
      <c r="AA773" s="11">
        <f t="shared" si="93"/>
        <v>2.1727286037412827E-3</v>
      </c>
      <c r="AB773" s="11">
        <f t="shared" si="93"/>
        <v>2.7741331146753138E-3</v>
      </c>
      <c r="AC773" s="11">
        <f t="shared" si="93"/>
        <v>3.3274053158227836E-3</v>
      </c>
      <c r="AD773" s="11">
        <f t="shared" si="93"/>
        <v>3.7492181480061094E-3</v>
      </c>
      <c r="AE773" s="11">
        <f t="shared" si="93"/>
        <v>3.9685541441120123E-3</v>
      </c>
      <c r="AF773" s="11">
        <f t="shared" si="93"/>
        <v>3.9462128287992638E-3</v>
      </c>
      <c r="AG773" s="11">
        <f t="shared" si="93"/>
        <v>3.6862543087568655E-3</v>
      </c>
      <c r="AH773" s="11">
        <f t="shared" si="93"/>
        <v>3.2347943595696892E-3</v>
      </c>
      <c r="AI773" s="11">
        <f t="shared" si="93"/>
        <v>2.666641637719817E-3</v>
      </c>
      <c r="AJ773" s="11">
        <f t="shared" si="94"/>
        <v>2.0650911702060465E-3</v>
      </c>
      <c r="AK773" s="11">
        <f t="shared" si="94"/>
        <v>1.5023474991497359E-3</v>
      </c>
      <c r="AL773" s="11">
        <f t="shared" si="94"/>
        <v>1.0267345155952794E-3</v>
      </c>
      <c r="AM773" s="11">
        <f t="shared" si="94"/>
        <v>6.591777205279453E-4</v>
      </c>
      <c r="AN773" s="11">
        <f t="shared" si="94"/>
        <v>3.9756072464445889E-4</v>
      </c>
      <c r="AO773" s="11">
        <f t="shared" si="94"/>
        <v>2.2524804053312457E-4</v>
      </c>
      <c r="AP773" s="11">
        <f t="shared" si="94"/>
        <v>1.1988784801799069E-4</v>
      </c>
      <c r="AQ773" s="11">
        <f t="shared" si="94"/>
        <v>5.9944025260757591E-5</v>
      </c>
      <c r="AR773" s="11">
        <f t="shared" si="94"/>
        <v>2.81561477424827E-5</v>
      </c>
      <c r="AS773" s="11">
        <f t="shared" si="94"/>
        <v>1.2423877570963312E-5</v>
      </c>
      <c r="AT773" s="11">
        <f t="shared" si="94"/>
        <v>5.1498868322188946E-6</v>
      </c>
      <c r="AV773" s="11">
        <f t="shared" si="77"/>
        <v>3.9996893362641728E-2</v>
      </c>
      <c r="AX773" s="15">
        <f t="shared" ca="1" si="75"/>
        <v>15.801462430556397</v>
      </c>
      <c r="AZ773" s="14">
        <f t="shared" ca="1" si="78"/>
        <v>4.7021801971018844</v>
      </c>
    </row>
    <row r="774" spans="1:52" x14ac:dyDescent="0.25">
      <c r="A774" s="9" t="str">
        <f t="shared" si="72"/>
        <v>Republic of Moldova</v>
      </c>
      <c r="B774" s="13">
        <f t="shared" si="73"/>
        <v>9.570920000000005E-2</v>
      </c>
      <c r="C774" s="12">
        <f t="shared" si="76"/>
        <v>-1.3063946037360092</v>
      </c>
      <c r="E774" s="15">
        <f t="shared" si="74"/>
        <v>530.63946037360097</v>
      </c>
      <c r="F774" s="11">
        <f t="shared" si="91"/>
        <v>3.0656060198630761E-9</v>
      </c>
      <c r="G774" s="11">
        <f t="shared" si="91"/>
        <v>1.1196418198060497E-8</v>
      </c>
      <c r="H774" s="11">
        <f t="shared" si="91"/>
        <v>3.841479125433041E-8</v>
      </c>
      <c r="I774" s="11">
        <f t="shared" si="91"/>
        <v>1.2381533543994131E-7</v>
      </c>
      <c r="J774" s="11">
        <f t="shared" si="91"/>
        <v>3.7489270919132322E-7</v>
      </c>
      <c r="K774" s="11">
        <f t="shared" si="91"/>
        <v>1.0663410918567282E-6</v>
      </c>
      <c r="L774" s="11">
        <f t="shared" si="91"/>
        <v>2.8493243588233838E-6</v>
      </c>
      <c r="M774" s="11">
        <f t="shared" si="91"/>
        <v>7.1522754442650539E-6</v>
      </c>
      <c r="N774" s="11">
        <f t="shared" si="91"/>
        <v>1.6865653235429892E-5</v>
      </c>
      <c r="O774" s="11">
        <f t="shared" si="91"/>
        <v>3.7361017645623071E-5</v>
      </c>
      <c r="P774" s="11">
        <f t="shared" si="92"/>
        <v>7.7748285769238502E-5</v>
      </c>
      <c r="Q774" s="11">
        <f t="shared" si="92"/>
        <v>1.519915844368054E-4</v>
      </c>
      <c r="R774" s="11">
        <f t="shared" si="92"/>
        <v>2.7912893416617336E-4</v>
      </c>
      <c r="S774" s="11">
        <f t="shared" si="92"/>
        <v>4.8155596529889653E-4</v>
      </c>
      <c r="T774" s="11">
        <f t="shared" si="92"/>
        <v>7.8045033572141001E-4</v>
      </c>
      <c r="U774" s="11">
        <f t="shared" si="92"/>
        <v>1.1882296121910392E-3</v>
      </c>
      <c r="V774" s="11">
        <f t="shared" si="92"/>
        <v>1.6994643776637817E-3</v>
      </c>
      <c r="W774" s="11">
        <f t="shared" si="92"/>
        <v>2.2833913690565939E-3</v>
      </c>
      <c r="X774" s="11">
        <f t="shared" si="92"/>
        <v>2.882074742021578E-3</v>
      </c>
      <c r="Y774" s="11">
        <f t="shared" si="92"/>
        <v>3.417328420654953E-3</v>
      </c>
      <c r="Z774" s="11">
        <f t="shared" si="93"/>
        <v>3.8064908698389028E-3</v>
      </c>
      <c r="AA774" s="11">
        <f t="shared" si="93"/>
        <v>3.9830839622246178E-3</v>
      </c>
      <c r="AB774" s="11">
        <f t="shared" si="93"/>
        <v>3.915351213236714E-3</v>
      </c>
      <c r="AC774" s="11">
        <f t="shared" si="93"/>
        <v>3.615585064167987E-3</v>
      </c>
      <c r="AD774" s="11">
        <f t="shared" si="93"/>
        <v>3.1364837164993171E-3</v>
      </c>
      <c r="AE774" s="11">
        <f t="shared" si="93"/>
        <v>2.556019045708327E-3</v>
      </c>
      <c r="AF774" s="11">
        <f t="shared" si="93"/>
        <v>1.9567787743989735E-3</v>
      </c>
      <c r="AG774" s="11">
        <f t="shared" si="93"/>
        <v>1.4072652608169663E-3</v>
      </c>
      <c r="AH774" s="11">
        <f t="shared" si="93"/>
        <v>9.50751019999267E-4</v>
      </c>
      <c r="AI774" s="11">
        <f t="shared" si="93"/>
        <v>6.0341239628841333E-4</v>
      </c>
      <c r="AJ774" s="11">
        <f t="shared" si="94"/>
        <v>3.5976445351452432E-4</v>
      </c>
      <c r="AK774" s="11">
        <f t="shared" si="94"/>
        <v>2.0150177140628066E-4</v>
      </c>
      <c r="AL774" s="11">
        <f t="shared" si="94"/>
        <v>1.0602202158961419E-4</v>
      </c>
      <c r="AM774" s="11">
        <f t="shared" si="94"/>
        <v>5.2404657675524028E-5</v>
      </c>
      <c r="AN774" s="11">
        <f t="shared" si="94"/>
        <v>2.4333259670799229E-5</v>
      </c>
      <c r="AO774" s="11">
        <f t="shared" si="94"/>
        <v>1.0614200519210587E-5</v>
      </c>
      <c r="AP774" s="11">
        <f t="shared" si="94"/>
        <v>4.3494153210647813E-6</v>
      </c>
      <c r="AQ774" s="11">
        <f t="shared" si="94"/>
        <v>1.6742914787888966E-6</v>
      </c>
      <c r="AR774" s="11">
        <f t="shared" si="94"/>
        <v>6.0546333504145024E-7</v>
      </c>
      <c r="AS774" s="11">
        <f t="shared" si="94"/>
        <v>2.0568433905928025E-7</v>
      </c>
      <c r="AT774" s="11">
        <f t="shared" si="94"/>
        <v>6.5640396703925359E-8</v>
      </c>
      <c r="AV774" s="11">
        <f t="shared" si="77"/>
        <v>3.9999971806042665E-2</v>
      </c>
      <c r="AX774" s="15">
        <f t="shared" ca="1" si="75"/>
        <v>2.0395253648377665</v>
      </c>
      <c r="AZ774" s="14">
        <f t="shared" ca="1" si="78"/>
        <v>4.5191568762565977</v>
      </c>
    </row>
    <row r="775" spans="1:52" x14ac:dyDescent="0.25">
      <c r="A775" s="9" t="str">
        <f t="shared" si="72"/>
        <v>Romania</v>
      </c>
      <c r="B775" s="13">
        <f t="shared" si="73"/>
        <v>0.14188849999999997</v>
      </c>
      <c r="C775" s="12">
        <f t="shared" si="76"/>
        <v>-1.0718731757041726</v>
      </c>
      <c r="E775" s="15">
        <f t="shared" si="74"/>
        <v>507.18731757041724</v>
      </c>
      <c r="F775" s="11">
        <f t="shared" si="91"/>
        <v>1.0352296327977582E-8</v>
      </c>
      <c r="G775" s="11">
        <f t="shared" si="91"/>
        <v>3.5656328779133387E-8</v>
      </c>
      <c r="H775" s="11">
        <f t="shared" si="91"/>
        <v>1.1537006869740674E-7</v>
      </c>
      <c r="I775" s="11">
        <f t="shared" si="91"/>
        <v>3.506761837799016E-7</v>
      </c>
      <c r="J775" s="11">
        <f t="shared" si="91"/>
        <v>1.0013271391326705E-6</v>
      </c>
      <c r="K775" s="11">
        <f t="shared" si="91"/>
        <v>2.685977048461519E-6</v>
      </c>
      <c r="L775" s="11">
        <f t="shared" si="91"/>
        <v>6.7683873085963734E-6</v>
      </c>
      <c r="M775" s="11">
        <f t="shared" si="91"/>
        <v>1.6022294218646821E-5</v>
      </c>
      <c r="N775" s="11">
        <f t="shared" si="91"/>
        <v>3.5630408156399394E-5</v>
      </c>
      <c r="O775" s="11">
        <f t="shared" si="91"/>
        <v>7.4434364890769956E-5</v>
      </c>
      <c r="P775" s="11">
        <f t="shared" si="92"/>
        <v>1.4607731302503186E-4</v>
      </c>
      <c r="Q775" s="11">
        <f t="shared" si="92"/>
        <v>2.6930762585632156E-4</v>
      </c>
      <c r="R775" s="11">
        <f t="shared" si="92"/>
        <v>4.6641351443148276E-4</v>
      </c>
      <c r="S775" s="11">
        <f t="shared" si="92"/>
        <v>7.5883996441948218E-4</v>
      </c>
      <c r="T775" s="11">
        <f t="shared" si="92"/>
        <v>1.1598073567275276E-3</v>
      </c>
      <c r="U775" s="11">
        <f t="shared" si="92"/>
        <v>1.6652449229187772E-3</v>
      </c>
      <c r="V775" s="11">
        <f t="shared" si="92"/>
        <v>2.2460890580824158E-3</v>
      </c>
      <c r="W775" s="11">
        <f t="shared" si="92"/>
        <v>2.8459837825440463E-3</v>
      </c>
      <c r="X775" s="11">
        <f t="shared" si="92"/>
        <v>3.3876182564322403E-3</v>
      </c>
      <c r="Y775" s="11">
        <f t="shared" si="92"/>
        <v>3.7880273261494714E-3</v>
      </c>
      <c r="Z775" s="11">
        <f t="shared" si="93"/>
        <v>3.9791319126085828E-3</v>
      </c>
      <c r="AA775" s="11">
        <f t="shared" si="93"/>
        <v>3.926631670277095E-3</v>
      </c>
      <c r="AB775" s="11">
        <f t="shared" si="93"/>
        <v>3.6400603855525427E-3</v>
      </c>
      <c r="AC775" s="11">
        <f t="shared" si="93"/>
        <v>3.1699587173125679E-3</v>
      </c>
      <c r="AD775" s="11">
        <f t="shared" si="93"/>
        <v>2.5933146854625021E-3</v>
      </c>
      <c r="AE775" s="11">
        <f t="shared" si="93"/>
        <v>1.9930281244100248E-3</v>
      </c>
      <c r="AF775" s="11">
        <f t="shared" si="93"/>
        <v>1.4388921060227151E-3</v>
      </c>
      <c r="AG775" s="11">
        <f t="shared" si="93"/>
        <v>9.758872132695994E-4</v>
      </c>
      <c r="AH775" s="11">
        <f t="shared" si="93"/>
        <v>6.2176693098255954E-4</v>
      </c>
      <c r="AI775" s="11">
        <f t="shared" si="93"/>
        <v>3.72145016426492E-4</v>
      </c>
      <c r="AJ775" s="11">
        <f t="shared" si="94"/>
        <v>2.092441812505127E-4</v>
      </c>
      <c r="AK775" s="11">
        <f t="shared" si="94"/>
        <v>1.105226188256211E-4</v>
      </c>
      <c r="AL775" s="11">
        <f t="shared" si="94"/>
        <v>5.4841021925337602E-5</v>
      </c>
      <c r="AM775" s="11">
        <f t="shared" si="94"/>
        <v>2.5563275816115579E-5</v>
      </c>
      <c r="AN775" s="11">
        <f t="shared" si="94"/>
        <v>1.1193968170735097E-5</v>
      </c>
      <c r="AO775" s="11">
        <f t="shared" si="94"/>
        <v>4.6047729849072635E-6</v>
      </c>
      <c r="AP775" s="11">
        <f t="shared" si="94"/>
        <v>1.7794630560544283E-6</v>
      </c>
      <c r="AQ775" s="11">
        <f t="shared" si="94"/>
        <v>6.4599078424322219E-7</v>
      </c>
      <c r="AR775" s="11">
        <f t="shared" si="94"/>
        <v>2.2030292514546537E-7</v>
      </c>
      <c r="AS775" s="11">
        <f t="shared" si="94"/>
        <v>7.0578236044930619E-8</v>
      </c>
      <c r="AT775" s="11">
        <f t="shared" si="94"/>
        <v>2.1241145359815597E-8</v>
      </c>
      <c r="AV775" s="11">
        <f t="shared" si="77"/>
        <v>3.9999988111671131E-2</v>
      </c>
      <c r="AX775" s="15">
        <f t="shared" ca="1" si="75"/>
        <v>9.1660868371821618</v>
      </c>
      <c r="AZ775" s="14">
        <f t="shared" ca="1" si="78"/>
        <v>28.364288625689827</v>
      </c>
    </row>
    <row r="776" spans="1:52" x14ac:dyDescent="0.25">
      <c r="A776" s="9" t="str">
        <f t="shared" si="72"/>
        <v>Russian Federation</v>
      </c>
      <c r="B776" s="13">
        <f t="shared" si="73"/>
        <v>1.1622600000000038E-2</v>
      </c>
      <c r="C776" s="12">
        <f t="shared" si="76"/>
        <v>-2.2693804502177808</v>
      </c>
      <c r="E776" s="15">
        <f t="shared" si="74"/>
        <v>626.93804502177807</v>
      </c>
      <c r="F776" s="11">
        <f t="shared" si="91"/>
        <v>1.1638828372449142E-11</v>
      </c>
      <c r="G776" s="11">
        <f t="shared" si="91"/>
        <v>5.4078781200285574E-11</v>
      </c>
      <c r="H776" s="11">
        <f t="shared" si="91"/>
        <v>2.3604843264876603E-10</v>
      </c>
      <c r="I776" s="11">
        <f t="shared" si="91"/>
        <v>9.6790323613804705E-10</v>
      </c>
      <c r="J776" s="11">
        <f t="shared" si="91"/>
        <v>3.7283730287778089E-9</v>
      </c>
      <c r="K776" s="11">
        <f t="shared" si="91"/>
        <v>1.349159725011331E-8</v>
      </c>
      <c r="L776" s="11">
        <f t="shared" si="91"/>
        <v>4.5863159902486857E-8</v>
      </c>
      <c r="M776" s="11">
        <f t="shared" si="91"/>
        <v>1.4646072310635113E-7</v>
      </c>
      <c r="N776" s="11">
        <f t="shared" si="91"/>
        <v>4.3937462250578374E-7</v>
      </c>
      <c r="O776" s="11">
        <f t="shared" si="91"/>
        <v>1.2382415111924253E-6</v>
      </c>
      <c r="P776" s="11">
        <f t="shared" si="92"/>
        <v>3.278176588019691E-6</v>
      </c>
      <c r="Q776" s="11">
        <f t="shared" si="92"/>
        <v>8.1529715004489529E-6</v>
      </c>
      <c r="R776" s="11">
        <f t="shared" si="92"/>
        <v>1.9048294588242693E-5</v>
      </c>
      <c r="S776" s="11">
        <f t="shared" si="92"/>
        <v>4.1807371982274079E-5</v>
      </c>
      <c r="T776" s="11">
        <f t="shared" si="92"/>
        <v>8.6199795023336585E-5</v>
      </c>
      <c r="U776" s="11">
        <f t="shared" si="92"/>
        <v>1.6696144413224029E-4</v>
      </c>
      <c r="V776" s="11">
        <f t="shared" si="92"/>
        <v>3.0379648648050925E-4</v>
      </c>
      <c r="W776" s="11">
        <f t="shared" si="92"/>
        <v>5.1928514125337236E-4</v>
      </c>
      <c r="X776" s="11">
        <f t="shared" si="92"/>
        <v>8.3384559719814071E-4</v>
      </c>
      <c r="Y776" s="11">
        <f t="shared" si="92"/>
        <v>1.2578300874516925E-3</v>
      </c>
      <c r="Z776" s="11">
        <f t="shared" si="93"/>
        <v>1.7824399713759779E-3</v>
      </c>
      <c r="AA776" s="11">
        <f t="shared" si="93"/>
        <v>2.3728180718943391E-3</v>
      </c>
      <c r="AB776" s="11">
        <f t="shared" si="93"/>
        <v>2.9673622331498973E-3</v>
      </c>
      <c r="AC776" s="11">
        <f t="shared" si="93"/>
        <v>3.4860473634092119E-3</v>
      </c>
      <c r="AD776" s="11">
        <f t="shared" si="93"/>
        <v>3.8472693861406971E-3</v>
      </c>
      <c r="AE776" s="11">
        <f t="shared" si="93"/>
        <v>3.9886736570676797E-3</v>
      </c>
      <c r="AF776" s="11">
        <f t="shared" si="93"/>
        <v>3.8847315075998543E-3</v>
      </c>
      <c r="AG776" s="11">
        <f t="shared" si="93"/>
        <v>3.5542674636344328E-3</v>
      </c>
      <c r="AH776" s="11">
        <f t="shared" si="93"/>
        <v>3.0548915613507802E-3</v>
      </c>
      <c r="AI776" s="11">
        <f t="shared" si="93"/>
        <v>2.4665963616001549E-3</v>
      </c>
      <c r="AJ776" s="11">
        <f t="shared" si="94"/>
        <v>1.8709275457011599E-3</v>
      </c>
      <c r="AK776" s="11">
        <f t="shared" si="94"/>
        <v>1.3331298311834237E-3</v>
      </c>
      <c r="AL776" s="11">
        <f t="shared" si="94"/>
        <v>8.9236909062725468E-4</v>
      </c>
      <c r="AM776" s="11">
        <f t="shared" si="94"/>
        <v>5.6114253048076786E-4</v>
      </c>
      <c r="AN776" s="11">
        <f t="shared" si="94"/>
        <v>3.3148085351415133E-4</v>
      </c>
      <c r="AO776" s="11">
        <f t="shared" si="94"/>
        <v>1.8395021739957013E-4</v>
      </c>
      <c r="AP776" s="11">
        <f t="shared" si="94"/>
        <v>9.5895616900108554E-5</v>
      </c>
      <c r="AQ776" s="11">
        <f t="shared" si="94"/>
        <v>4.6962780723852892E-5</v>
      </c>
      <c r="AR776" s="11">
        <f t="shared" si="94"/>
        <v>2.160555593988465E-5</v>
      </c>
      <c r="AS776" s="11">
        <f t="shared" si="94"/>
        <v>9.3375659523912313E-6</v>
      </c>
      <c r="AT776" s="11">
        <f t="shared" si="94"/>
        <v>3.7910412828070575E-6</v>
      </c>
      <c r="AV776" s="11">
        <f t="shared" si="77"/>
        <v>3.9997784002782935E-2</v>
      </c>
      <c r="AX776" s="15">
        <f t="shared" ca="1" si="75"/>
        <v>61.002348385497562</v>
      </c>
      <c r="AZ776" s="14">
        <f t="shared" ca="1" si="78"/>
        <v>21.964005556813049</v>
      </c>
    </row>
    <row r="777" spans="1:52" x14ac:dyDescent="0.25">
      <c r="A777" s="9" t="str">
        <f t="shared" si="72"/>
        <v>Rwanda</v>
      </c>
      <c r="B777" s="13">
        <f t="shared" si="73"/>
        <v>0.86279989999999995</v>
      </c>
      <c r="C777" s="12">
        <f t="shared" si="76"/>
        <v>1.0929854229959775</v>
      </c>
      <c r="E777" s="15">
        <f t="shared" si="74"/>
        <v>290.70145770040227</v>
      </c>
      <c r="F777" s="11">
        <f t="shared" si="91"/>
        <v>5.8325241781368975E-5</v>
      </c>
      <c r="G777" s="11">
        <f t="shared" si="91"/>
        <v>1.1692569032181574E-4</v>
      </c>
      <c r="H777" s="11">
        <f t="shared" si="91"/>
        <v>2.2020132726566642E-4</v>
      </c>
      <c r="I777" s="11">
        <f t="shared" si="91"/>
        <v>3.8957090743323923E-4</v>
      </c>
      <c r="J777" s="11">
        <f t="shared" si="91"/>
        <v>6.4745516006999709E-4</v>
      </c>
      <c r="K777" s="11">
        <f t="shared" si="91"/>
        <v>1.0108564133675345E-3</v>
      </c>
      <c r="L777" s="11">
        <f t="shared" si="91"/>
        <v>1.4826062960195427E-3</v>
      </c>
      <c r="M777" s="11">
        <f t="shared" si="91"/>
        <v>2.0427668625761777E-3</v>
      </c>
      <c r="N777" s="11">
        <f t="shared" si="91"/>
        <v>2.6440420831670541E-3</v>
      </c>
      <c r="O777" s="11">
        <f t="shared" si="91"/>
        <v>3.214952176915305E-3</v>
      </c>
      <c r="P777" s="11">
        <f t="shared" si="92"/>
        <v>3.6722925014466682E-3</v>
      </c>
      <c r="Q777" s="11">
        <f t="shared" si="92"/>
        <v>3.9405478863579072E-3</v>
      </c>
      <c r="R777" s="11">
        <f t="shared" si="92"/>
        <v>3.9722131796303163E-3</v>
      </c>
      <c r="S777" s="11">
        <f t="shared" si="92"/>
        <v>3.7615347774000423E-3</v>
      </c>
      <c r="T777" s="11">
        <f t="shared" si="92"/>
        <v>3.3462178359798004E-3</v>
      </c>
      <c r="U777" s="11">
        <f t="shared" si="92"/>
        <v>2.7964041175393556E-3</v>
      </c>
      <c r="V777" s="11">
        <f t="shared" si="92"/>
        <v>2.1953423277695514E-3</v>
      </c>
      <c r="W777" s="11">
        <f t="shared" si="92"/>
        <v>1.6190533662021505E-3</v>
      </c>
      <c r="X777" s="11">
        <f t="shared" si="92"/>
        <v>1.1216998756948908E-3</v>
      </c>
      <c r="Y777" s="11">
        <f t="shared" si="92"/>
        <v>7.3004356035671631E-4</v>
      </c>
      <c r="Z777" s="11">
        <f t="shared" si="93"/>
        <v>4.4635198657852297E-4</v>
      </c>
      <c r="AA777" s="11">
        <f t="shared" si="93"/>
        <v>2.5636737967227091E-4</v>
      </c>
      <c r="AB777" s="11">
        <f t="shared" si="93"/>
        <v>1.383262654101532E-4</v>
      </c>
      <c r="AC777" s="11">
        <f t="shared" si="93"/>
        <v>7.0113740038396487E-5</v>
      </c>
      <c r="AD777" s="11">
        <f t="shared" si="93"/>
        <v>3.3385525084373259E-5</v>
      </c>
      <c r="AE777" s="11">
        <f t="shared" si="93"/>
        <v>1.4933784608115921E-5</v>
      </c>
      <c r="AF777" s="11">
        <f t="shared" si="93"/>
        <v>6.2753528457834759E-6</v>
      </c>
      <c r="AG777" s="11">
        <f t="shared" si="93"/>
        <v>2.4772110681789871E-6</v>
      </c>
      <c r="AH777" s="11">
        <f t="shared" si="93"/>
        <v>9.1863813135671418E-7</v>
      </c>
      <c r="AI777" s="11">
        <f t="shared" si="93"/>
        <v>3.2002397842861011E-7</v>
      </c>
      <c r="AJ777" s="11">
        <f t="shared" si="94"/>
        <v>1.0473146204538522E-7</v>
      </c>
      <c r="AK777" s="11">
        <f t="shared" si="94"/>
        <v>3.2197963785570416E-8</v>
      </c>
      <c r="AL777" s="11">
        <f t="shared" si="94"/>
        <v>9.2989999147544779E-9</v>
      </c>
      <c r="AM777" s="11">
        <f t="shared" si="94"/>
        <v>2.5229037062972528E-9</v>
      </c>
      <c r="AN777" s="11">
        <f t="shared" si="94"/>
        <v>6.4301588330916475E-10</v>
      </c>
      <c r="AO777" s="11">
        <f t="shared" si="94"/>
        <v>1.539569580342552E-10</v>
      </c>
      <c r="AP777" s="11">
        <f t="shared" si="94"/>
        <v>3.4628488637823164E-11</v>
      </c>
      <c r="AQ777" s="11">
        <f t="shared" si="94"/>
        <v>7.3168533004802912E-12</v>
      </c>
      <c r="AR777" s="11">
        <f t="shared" si="94"/>
        <v>1.4523515520250569E-12</v>
      </c>
      <c r="AS777" s="11">
        <f t="shared" si="94"/>
        <v>2.7081689438824454E-13</v>
      </c>
      <c r="AT777" s="11">
        <f t="shared" si="94"/>
        <v>4.7439089901350821E-14</v>
      </c>
      <c r="AV777" s="11">
        <f t="shared" si="77"/>
        <v>3.9952671086728932E-2</v>
      </c>
      <c r="AX777" s="15">
        <f t="shared" ca="1" si="75"/>
        <v>21.057982695608654</v>
      </c>
      <c r="AZ777" s="14">
        <f t="shared" ca="1" si="78"/>
        <v>258.12695477557043</v>
      </c>
    </row>
    <row r="778" spans="1:52" x14ac:dyDescent="0.25">
      <c r="A778" s="9" t="str">
        <f t="shared" si="72"/>
        <v>Réunion</v>
      </c>
      <c r="B778" s="13">
        <f t="shared" si="73"/>
        <v>0.56201630000000002</v>
      </c>
      <c r="C778" s="12">
        <f t="shared" si="76"/>
        <v>0.1560832514033926</v>
      </c>
      <c r="E778" s="15">
        <f t="shared" si="74"/>
        <v>384.39167485966072</v>
      </c>
      <c r="F778" s="11">
        <f t="shared" ref="F778:O787" si="95">_xlfn.NORM.DIST(F$607,$E778,$B$37+$B$38*$E778,FALSE)</f>
        <v>2.4683597314333595E-6</v>
      </c>
      <c r="G778" s="11">
        <f t="shared" si="95"/>
        <v>6.2543863954023403E-6</v>
      </c>
      <c r="H778" s="11">
        <f t="shared" si="95"/>
        <v>1.4887355492467704E-5</v>
      </c>
      <c r="I778" s="11">
        <f t="shared" si="95"/>
        <v>3.3289479467024527E-5</v>
      </c>
      <c r="J778" s="11">
        <f t="shared" si="95"/>
        <v>6.9928311950844658E-5</v>
      </c>
      <c r="K778" s="11">
        <f t="shared" si="95"/>
        <v>1.3799256259234858E-4</v>
      </c>
      <c r="L778" s="11">
        <f t="shared" si="95"/>
        <v>2.5580846390996985E-4</v>
      </c>
      <c r="M778" s="11">
        <f t="shared" si="95"/>
        <v>4.4548258878977082E-4</v>
      </c>
      <c r="N778" s="11">
        <f t="shared" si="95"/>
        <v>7.287912580586927E-4</v>
      </c>
      <c r="O778" s="11">
        <f t="shared" si="95"/>
        <v>1.1200364831986515E-3</v>
      </c>
      <c r="P778" s="11">
        <f t="shared" ref="P778:Y787" si="96">_xlfn.NORM.DIST(P$607,$E778,$B$37+$B$38*$E778,FALSE)</f>
        <v>1.6170288889577806E-3</v>
      </c>
      <c r="Q778" s="11">
        <f t="shared" si="96"/>
        <v>2.1931078191346977E-3</v>
      </c>
      <c r="R778" s="11">
        <f t="shared" si="96"/>
        <v>2.7942083274945474E-3</v>
      </c>
      <c r="S778" s="11">
        <f t="shared" si="96"/>
        <v>3.3443689051301292E-3</v>
      </c>
      <c r="T778" s="11">
        <f t="shared" si="96"/>
        <v>3.7603317872803789E-3</v>
      </c>
      <c r="U778" s="11">
        <f t="shared" si="96"/>
        <v>3.971867479500962E-3</v>
      </c>
      <c r="V778" s="11">
        <f t="shared" si="96"/>
        <v>3.9411224522884186E-3</v>
      </c>
      <c r="W778" s="11">
        <f t="shared" si="96"/>
        <v>3.6736832026596812E-3</v>
      </c>
      <c r="X778" s="11">
        <f t="shared" si="96"/>
        <v>3.2169185953161328E-3</v>
      </c>
      <c r="Y778" s="11">
        <f t="shared" si="96"/>
        <v>2.6462753699467837E-3</v>
      </c>
      <c r="Z778" s="11">
        <f t="shared" ref="Z778:AI787" si="97">_xlfn.NORM.DIST(Z$607,$E778,$B$37+$B$38*$E778,FALSE)</f>
        <v>2.0449683604278467E-3</v>
      </c>
      <c r="AA778" s="11">
        <f t="shared" si="97"/>
        <v>1.4845497161869229E-3</v>
      </c>
      <c r="AB778" s="11">
        <f t="shared" si="97"/>
        <v>1.012417152541084E-3</v>
      </c>
      <c r="AC778" s="11">
        <f t="shared" si="97"/>
        <v>6.4860581424381703E-4</v>
      </c>
      <c r="AD778" s="11">
        <f t="shared" si="97"/>
        <v>3.9035412708076484E-4</v>
      </c>
      <c r="AE778" s="11">
        <f t="shared" si="97"/>
        <v>2.2069541371777908E-4</v>
      </c>
      <c r="AF778" s="11">
        <f t="shared" si="97"/>
        <v>1.1721533573673507E-4</v>
      </c>
      <c r="AG778" s="11">
        <f t="shared" si="97"/>
        <v>5.8483338793731604E-5</v>
      </c>
      <c r="AH778" s="11">
        <f t="shared" si="97"/>
        <v>2.7411731916156642E-5</v>
      </c>
      <c r="AI778" s="11">
        <f t="shared" si="97"/>
        <v>1.2069725361339336E-5</v>
      </c>
      <c r="AJ778" s="11">
        <f t="shared" ref="AJ778:AT787" si="98">_xlfn.NORM.DIST(AJ$607,$E778,$B$37+$B$38*$E778,FALSE)</f>
        <v>4.9924634643570512E-6</v>
      </c>
      <c r="AK778" s="11">
        <f t="shared" si="98"/>
        <v>1.9399431243972267E-6</v>
      </c>
      <c r="AL778" s="11">
        <f t="shared" si="98"/>
        <v>7.0814092567911137E-7</v>
      </c>
      <c r="AM778" s="11">
        <f t="shared" si="98"/>
        <v>2.4283259794714717E-7</v>
      </c>
      <c r="AN778" s="11">
        <f t="shared" si="98"/>
        <v>7.8225954835752487E-8</v>
      </c>
      <c r="AO778" s="11">
        <f t="shared" si="98"/>
        <v>2.3672894056370095E-8</v>
      </c>
      <c r="AP778" s="11">
        <f t="shared" si="98"/>
        <v>6.7298972094281732E-9</v>
      </c>
      <c r="AQ778" s="11">
        <f t="shared" si="98"/>
        <v>1.7973063236775549E-9</v>
      </c>
      <c r="AR778" s="11">
        <f t="shared" si="98"/>
        <v>4.5091259737767719E-10</v>
      </c>
      <c r="AS778" s="11">
        <f t="shared" si="98"/>
        <v>1.0627209195588495E-10</v>
      </c>
      <c r="AT778" s="11">
        <f t="shared" si="98"/>
        <v>2.352895752389837E-11</v>
      </c>
      <c r="AV778" s="11">
        <f t="shared" si="77"/>
        <v>3.9998617180180759E-2</v>
      </c>
      <c r="AX778" s="15">
        <f t="shared" ca="1" si="75"/>
        <v>0.83256165765435108</v>
      </c>
      <c r="AZ778" s="14">
        <f t="shared" ca="1" si="78"/>
        <v>7.8287015769694621</v>
      </c>
    </row>
    <row r="779" spans="1:52" x14ac:dyDescent="0.25">
      <c r="A779" s="9" t="str">
        <f t="shared" si="72"/>
        <v>Saint Helena</v>
      </c>
      <c r="B779" s="13">
        <f t="shared" si="73"/>
        <v>0.55999290000000002</v>
      </c>
      <c r="C779" s="12">
        <f t="shared" si="76"/>
        <v>0.15095121448780183</v>
      </c>
      <c r="E779" s="15">
        <f t="shared" si="74"/>
        <v>384.90487855121984</v>
      </c>
      <c r="F779" s="11">
        <f t="shared" si="95"/>
        <v>2.4201113757458585E-6</v>
      </c>
      <c r="G779" s="11">
        <f t="shared" si="95"/>
        <v>6.1400062404784028E-6</v>
      </c>
      <c r="H779" s="11">
        <f t="shared" si="95"/>
        <v>1.4633859023151872E-5</v>
      </c>
      <c r="I779" s="11">
        <f t="shared" si="95"/>
        <v>3.2764648721363195E-5</v>
      </c>
      <c r="J779" s="11">
        <f t="shared" si="95"/>
        <v>6.8914206552462388E-5</v>
      </c>
      <c r="K779" s="11">
        <f t="shared" si="95"/>
        <v>1.3616597472434707E-4</v>
      </c>
      <c r="L779" s="11">
        <f t="shared" si="95"/>
        <v>2.5274643183028755E-4</v>
      </c>
      <c r="M779" s="11">
        <f t="shared" si="95"/>
        <v>4.4071523303384217E-4</v>
      </c>
      <c r="N779" s="11">
        <f t="shared" si="95"/>
        <v>7.2191769255956534E-4</v>
      </c>
      <c r="O779" s="11">
        <f t="shared" si="95"/>
        <v>1.1108972815863846E-3</v>
      </c>
      <c r="P779" s="11">
        <f t="shared" si="96"/>
        <v>1.6058934155956147E-3</v>
      </c>
      <c r="Q779" s="11">
        <f t="shared" si="96"/>
        <v>2.1808014422972492E-3</v>
      </c>
      <c r="R779" s="11">
        <f t="shared" si="96"/>
        <v>2.7820961091836317E-3</v>
      </c>
      <c r="S779" s="11">
        <f t="shared" si="96"/>
        <v>3.3341468717659577E-3</v>
      </c>
      <c r="T779" s="11">
        <f t="shared" si="96"/>
        <v>3.753651248170255E-3</v>
      </c>
      <c r="U779" s="11">
        <f t="shared" si="96"/>
        <v>3.9699012837415143E-3</v>
      </c>
      <c r="V779" s="11">
        <f t="shared" si="96"/>
        <v>3.9442287131621571E-3</v>
      </c>
      <c r="W779" s="11">
        <f t="shared" si="96"/>
        <v>3.6812987885626951E-3</v>
      </c>
      <c r="X779" s="11">
        <f t="shared" si="96"/>
        <v>3.2277258497262896E-3</v>
      </c>
      <c r="Y779" s="11">
        <f t="shared" si="96"/>
        <v>2.6585743337189808E-3</v>
      </c>
      <c r="Z779" s="11">
        <f t="shared" si="97"/>
        <v>2.0571102582640842E-3</v>
      </c>
      <c r="AA779" s="11">
        <f t="shared" si="97"/>
        <v>1.4952813858652694E-3</v>
      </c>
      <c r="AB779" s="11">
        <f t="shared" si="97"/>
        <v>1.0210449906389511E-3</v>
      </c>
      <c r="AC779" s="11">
        <f t="shared" si="97"/>
        <v>6.5497304285397069E-4</v>
      </c>
      <c r="AD779" s="11">
        <f t="shared" si="97"/>
        <v>3.9469222154590855E-4</v>
      </c>
      <c r="AE779" s="11">
        <f t="shared" si="97"/>
        <v>2.2343453694970638E-4</v>
      </c>
      <c r="AF779" s="11">
        <f t="shared" si="97"/>
        <v>1.1882248634006682E-4</v>
      </c>
      <c r="AG779" s="11">
        <f t="shared" si="97"/>
        <v>5.9361321694393891E-5</v>
      </c>
      <c r="AH779" s="11">
        <f t="shared" si="97"/>
        <v>2.7858971772647475E-5</v>
      </c>
      <c r="AI779" s="11">
        <f t="shared" si="97"/>
        <v>1.2282398940593063E-5</v>
      </c>
      <c r="AJ779" s="11">
        <f t="shared" si="98"/>
        <v>5.0869551717522371E-6</v>
      </c>
      <c r="AK779" s="11">
        <f t="shared" si="98"/>
        <v>1.9791978767321943E-6</v>
      </c>
      <c r="AL779" s="11">
        <f t="shared" si="98"/>
        <v>7.2339768925196849E-7</v>
      </c>
      <c r="AM779" s="11">
        <f t="shared" si="98"/>
        <v>2.4838285392319463E-7</v>
      </c>
      <c r="AN779" s="11">
        <f t="shared" si="98"/>
        <v>8.0116635606162706E-8</v>
      </c>
      <c r="AO779" s="11">
        <f t="shared" si="98"/>
        <v>2.4276182225693663E-8</v>
      </c>
      <c r="AP779" s="11">
        <f t="shared" si="98"/>
        <v>6.9102644711965721E-9</v>
      </c>
      <c r="AQ779" s="11">
        <f t="shared" si="98"/>
        <v>1.847845021937722E-9</v>
      </c>
      <c r="AR779" s="11">
        <f t="shared" si="98"/>
        <v>4.6418704372511992E-10</v>
      </c>
      <c r="AS779" s="11">
        <f t="shared" si="98"/>
        <v>1.0954109535045206E-10</v>
      </c>
      <c r="AT779" s="11">
        <f t="shared" si="98"/>
        <v>2.4283861046453812E-11</v>
      </c>
      <c r="AV779" s="11">
        <f t="shared" si="77"/>
        <v>3.9998646798968564E-2</v>
      </c>
      <c r="AX779" s="15">
        <f t="shared" ca="1" si="75"/>
        <v>2.3884312149775207E-2</v>
      </c>
      <c r="AZ779" s="14">
        <f t="shared" ca="1" si="78"/>
        <v>0.22399715978833373</v>
      </c>
    </row>
    <row r="780" spans="1:52" x14ac:dyDescent="0.25">
      <c r="A780" s="9" t="str">
        <f t="shared" si="72"/>
        <v>Saint Kitts and Nevis</v>
      </c>
      <c r="B780" s="13">
        <f t="shared" si="73"/>
        <v>0.32286640000000011</v>
      </c>
      <c r="C780" s="12">
        <f t="shared" si="76"/>
        <v>-0.45969828596791024</v>
      </c>
      <c r="E780" s="15">
        <f t="shared" si="74"/>
        <v>445.96982859679105</v>
      </c>
      <c r="F780" s="11">
        <f t="shared" si="95"/>
        <v>1.9146455820046868E-7</v>
      </c>
      <c r="G780" s="11">
        <f t="shared" si="95"/>
        <v>5.6587731022162608E-7</v>
      </c>
      <c r="H780" s="11">
        <f t="shared" si="95"/>
        <v>1.5711323176260608E-6</v>
      </c>
      <c r="I780" s="11">
        <f t="shared" si="95"/>
        <v>4.0978856776321837E-6</v>
      </c>
      <c r="J780" s="11">
        <f t="shared" si="95"/>
        <v>1.004068886344554E-5</v>
      </c>
      <c r="K780" s="11">
        <f t="shared" si="95"/>
        <v>2.3111268103890759E-5</v>
      </c>
      <c r="L780" s="11">
        <f t="shared" si="95"/>
        <v>4.9973600040166538E-5</v>
      </c>
      <c r="M780" s="11">
        <f t="shared" si="95"/>
        <v>1.0151123056105866E-4</v>
      </c>
      <c r="N780" s="11">
        <f t="shared" si="95"/>
        <v>1.9370647731268276E-4</v>
      </c>
      <c r="O780" s="11">
        <f t="shared" si="95"/>
        <v>3.4724083259332671E-4</v>
      </c>
      <c r="P780" s="11">
        <f t="shared" si="96"/>
        <v>5.8475511500279424E-4</v>
      </c>
      <c r="Q780" s="11">
        <f t="shared" si="96"/>
        <v>9.2506844026471328E-4</v>
      </c>
      <c r="R780" s="11">
        <f t="shared" si="96"/>
        <v>1.3747707868648558E-3</v>
      </c>
      <c r="S780" s="11">
        <f t="shared" si="96"/>
        <v>1.9193020191484748E-3</v>
      </c>
      <c r="T780" s="11">
        <f t="shared" si="96"/>
        <v>2.5171722784149658E-3</v>
      </c>
      <c r="U780" s="11">
        <f t="shared" si="96"/>
        <v>3.1012669800495737E-3</v>
      </c>
      <c r="V780" s="11">
        <f t="shared" si="96"/>
        <v>3.5894008798173843E-3</v>
      </c>
      <c r="W780" s="11">
        <f t="shared" si="96"/>
        <v>3.9026658629472974E-3</v>
      </c>
      <c r="X780" s="11">
        <f t="shared" si="96"/>
        <v>3.986184252810737E-3</v>
      </c>
      <c r="Y780" s="11">
        <f t="shared" si="96"/>
        <v>3.8248108581431049E-3</v>
      </c>
      <c r="Z780" s="11">
        <f t="shared" si="97"/>
        <v>3.4476181065161179E-3</v>
      </c>
      <c r="AA780" s="11">
        <f t="shared" si="97"/>
        <v>2.9193417424186871E-3</v>
      </c>
      <c r="AB780" s="11">
        <f t="shared" si="97"/>
        <v>2.3222411485167588E-3</v>
      </c>
      <c r="AC780" s="11">
        <f t="shared" si="97"/>
        <v>1.7353468434210529E-3</v>
      </c>
      <c r="AD780" s="11">
        <f t="shared" si="97"/>
        <v>1.2182091551046778E-3</v>
      </c>
      <c r="AE780" s="11">
        <f t="shared" si="97"/>
        <v>8.0336706385663508E-4</v>
      </c>
      <c r="AF780" s="11">
        <f t="shared" si="97"/>
        <v>4.9769443114932438E-4</v>
      </c>
      <c r="AG780" s="11">
        <f t="shared" si="97"/>
        <v>2.8964639984078809E-4</v>
      </c>
      <c r="AH780" s="11">
        <f t="shared" si="97"/>
        <v>1.5835438107141364E-4</v>
      </c>
      <c r="AI780" s="11">
        <f t="shared" si="97"/>
        <v>8.1329598143575977E-5</v>
      </c>
      <c r="AJ780" s="11">
        <f t="shared" si="98"/>
        <v>3.9239527078489695E-5</v>
      </c>
      <c r="AK780" s="11">
        <f t="shared" si="98"/>
        <v>1.7785066670573745E-5</v>
      </c>
      <c r="AL780" s="11">
        <f t="shared" si="98"/>
        <v>7.572579221357304E-6</v>
      </c>
      <c r="AM780" s="11">
        <f t="shared" si="98"/>
        <v>3.0289265931626927E-6</v>
      </c>
      <c r="AN780" s="11">
        <f t="shared" si="98"/>
        <v>1.1381257933490331E-6</v>
      </c>
      <c r="AO780" s="11">
        <f t="shared" si="98"/>
        <v>4.0174305557933127E-7</v>
      </c>
      <c r="AP780" s="11">
        <f t="shared" si="98"/>
        <v>1.3321805414257529E-7</v>
      </c>
      <c r="AQ780" s="11">
        <f t="shared" si="98"/>
        <v>4.1498690064359919E-8</v>
      </c>
      <c r="AR780" s="11">
        <f t="shared" si="98"/>
        <v>1.2144014729016731E-8</v>
      </c>
      <c r="AS780" s="11">
        <f t="shared" si="98"/>
        <v>3.3384646143992146E-9</v>
      </c>
      <c r="AT780" s="11">
        <f t="shared" si="98"/>
        <v>8.6215998895896911E-10</v>
      </c>
      <c r="AV780" s="11">
        <f t="shared" si="77"/>
        <v>3.9999913830637238E-2</v>
      </c>
      <c r="AX780" s="15">
        <f t="shared" ca="1" si="75"/>
        <v>3.9679582847598843E-2</v>
      </c>
      <c r="AZ780" s="14">
        <f t="shared" ca="1" si="78"/>
        <v>0.2426820074718383</v>
      </c>
    </row>
    <row r="781" spans="1:52" x14ac:dyDescent="0.25">
      <c r="A781" s="9" t="str">
        <f t="shared" si="72"/>
        <v>Saint Lucia</v>
      </c>
      <c r="B781" s="13">
        <f t="shared" si="73"/>
        <v>0.38979580000000003</v>
      </c>
      <c r="C781" s="12">
        <f t="shared" si="76"/>
        <v>-0.2798512892789275</v>
      </c>
      <c r="E781" s="15">
        <f t="shared" si="74"/>
        <v>427.98512892789273</v>
      </c>
      <c r="F781" s="11">
        <f t="shared" si="95"/>
        <v>4.201423525867626E-7</v>
      </c>
      <c r="G781" s="11">
        <f t="shared" si="95"/>
        <v>1.1871448421755292E-6</v>
      </c>
      <c r="H781" s="11">
        <f t="shared" si="95"/>
        <v>3.1511389352678234E-6</v>
      </c>
      <c r="I781" s="11">
        <f t="shared" si="95"/>
        <v>7.8575651143498121E-6</v>
      </c>
      <c r="J781" s="11">
        <f t="shared" si="95"/>
        <v>1.84062374474448E-5</v>
      </c>
      <c r="K781" s="11">
        <f t="shared" si="95"/>
        <v>4.0504068311321921E-5</v>
      </c>
      <c r="L781" s="11">
        <f t="shared" si="95"/>
        <v>8.3731499391847579E-5</v>
      </c>
      <c r="M781" s="11">
        <f t="shared" si="95"/>
        <v>1.6260566975348004E-4</v>
      </c>
      <c r="N781" s="11">
        <f t="shared" si="95"/>
        <v>2.9664640920800268E-4</v>
      </c>
      <c r="O781" s="11">
        <f t="shared" si="95"/>
        <v>5.08392461074937E-4</v>
      </c>
      <c r="P781" s="11">
        <f t="shared" si="96"/>
        <v>8.1849438182414241E-4</v>
      </c>
      <c r="Q781" s="11">
        <f t="shared" si="96"/>
        <v>1.2379095078259344E-3</v>
      </c>
      <c r="R781" s="11">
        <f t="shared" si="96"/>
        <v>1.7588090404845622E-3</v>
      </c>
      <c r="S781" s="11">
        <f t="shared" si="96"/>
        <v>2.347497156414777E-3</v>
      </c>
      <c r="T781" s="11">
        <f t="shared" si="96"/>
        <v>2.9433916623794821E-3</v>
      </c>
      <c r="U781" s="11">
        <f t="shared" si="96"/>
        <v>3.4669504177863306E-3</v>
      </c>
      <c r="V781" s="11">
        <f t="shared" si="96"/>
        <v>3.8362226122728078E-3</v>
      </c>
      <c r="W781" s="11">
        <f t="shared" si="96"/>
        <v>3.9876457136584428E-3</v>
      </c>
      <c r="X781" s="11">
        <f t="shared" si="96"/>
        <v>3.8939101486349355E-3</v>
      </c>
      <c r="Y781" s="11">
        <f t="shared" si="96"/>
        <v>3.5720035422783479E-3</v>
      </c>
      <c r="Z781" s="11">
        <f t="shared" si="97"/>
        <v>3.078182966670577E-3</v>
      </c>
      <c r="AA781" s="11">
        <f t="shared" si="97"/>
        <v>2.4919170138127519E-3</v>
      </c>
      <c r="AB781" s="11">
        <f t="shared" si="97"/>
        <v>1.8950877085379947E-3</v>
      </c>
      <c r="AC781" s="11">
        <f t="shared" si="97"/>
        <v>1.3538846027962084E-3</v>
      </c>
      <c r="AD781" s="11">
        <f t="shared" si="97"/>
        <v>9.0863733691154598E-4</v>
      </c>
      <c r="AE781" s="11">
        <f t="shared" si="97"/>
        <v>5.7287003019588806E-4</v>
      </c>
      <c r="AF781" s="11">
        <f t="shared" si="97"/>
        <v>3.3929559527776034E-4</v>
      </c>
      <c r="AG781" s="11">
        <f t="shared" si="97"/>
        <v>1.8878041462480754E-4</v>
      </c>
      <c r="AH781" s="11">
        <f t="shared" si="97"/>
        <v>9.8671616788654565E-5</v>
      </c>
      <c r="AI781" s="11">
        <f t="shared" si="97"/>
        <v>4.8448925319974188E-5</v>
      </c>
      <c r="AJ781" s="11">
        <f t="shared" si="98"/>
        <v>2.2347690428604254E-5</v>
      </c>
      <c r="AK781" s="11">
        <f t="shared" si="98"/>
        <v>9.6836200308861277E-6</v>
      </c>
      <c r="AL781" s="11">
        <f t="shared" si="98"/>
        <v>3.9418439594171874E-6</v>
      </c>
      <c r="AM781" s="11">
        <f t="shared" si="98"/>
        <v>1.5073625170418615E-6</v>
      </c>
      <c r="AN781" s="11">
        <f t="shared" si="98"/>
        <v>5.4149267951760758E-7</v>
      </c>
      <c r="AO781" s="11">
        <f t="shared" si="98"/>
        <v>1.8273597833934578E-7</v>
      </c>
      <c r="AP781" s="11">
        <f t="shared" si="98"/>
        <v>5.7931147429958803E-8</v>
      </c>
      <c r="AQ781" s="11">
        <f t="shared" si="98"/>
        <v>1.7252688983192305E-8</v>
      </c>
      <c r="AR781" s="11">
        <f t="shared" si="98"/>
        <v>4.8267860723606015E-9</v>
      </c>
      <c r="AS781" s="11">
        <f t="shared" si="98"/>
        <v>1.2685742842598111E-9</v>
      </c>
      <c r="AT781" s="11">
        <f t="shared" si="98"/>
        <v>3.1320620024284862E-10</v>
      </c>
      <c r="AV781" s="11">
        <f t="shared" si="77"/>
        <v>3.9999799068924119E-2</v>
      </c>
      <c r="AX781" s="15">
        <f t="shared" ca="1" si="75"/>
        <v>0.12893700396669686</v>
      </c>
      <c r="AZ781" s="14">
        <f t="shared" ca="1" si="78"/>
        <v>0.91666265220835141</v>
      </c>
    </row>
    <row r="782" spans="1:52" x14ac:dyDescent="0.25">
      <c r="A782" s="9" t="str">
        <f t="shared" si="72"/>
        <v>Saint Pierre and Miquelon</v>
      </c>
      <c r="B782" s="13">
        <f t="shared" si="73"/>
        <v>4.8917299999999941E-2</v>
      </c>
      <c r="C782" s="12">
        <f t="shared" si="76"/>
        <v>-1.6554433437364804</v>
      </c>
      <c r="E782" s="15">
        <f t="shared" si="74"/>
        <v>565.5443343736481</v>
      </c>
      <c r="F782" s="11">
        <f t="shared" si="95"/>
        <v>4.5254748172735035E-10</v>
      </c>
      <c r="G782" s="11">
        <f t="shared" si="95"/>
        <v>1.8035343123100853E-9</v>
      </c>
      <c r="H782" s="11">
        <f t="shared" si="95"/>
        <v>6.7521372372909073E-9</v>
      </c>
      <c r="I782" s="11">
        <f t="shared" si="95"/>
        <v>2.374732561484396E-8</v>
      </c>
      <c r="J782" s="11">
        <f t="shared" si="95"/>
        <v>7.8459357697848766E-8</v>
      </c>
      <c r="K782" s="11">
        <f t="shared" si="95"/>
        <v>2.4351817741651877E-7</v>
      </c>
      <c r="L782" s="11">
        <f t="shared" si="95"/>
        <v>7.1002659441168469E-7</v>
      </c>
      <c r="M782" s="11">
        <f t="shared" si="95"/>
        <v>1.9447977424462374E-6</v>
      </c>
      <c r="N782" s="11">
        <f t="shared" si="95"/>
        <v>5.0041562600117132E-6</v>
      </c>
      <c r="O782" s="11">
        <f t="shared" si="95"/>
        <v>1.2096058491979725E-5</v>
      </c>
      <c r="P782" s="11">
        <f t="shared" si="96"/>
        <v>2.7467143018571276E-5</v>
      </c>
      <c r="Q782" s="11">
        <f t="shared" si="96"/>
        <v>5.8592185060083195E-5</v>
      </c>
      <c r="R782" s="11">
        <f t="shared" si="96"/>
        <v>1.1741470591436883E-4</v>
      </c>
      <c r="S782" s="11">
        <f t="shared" si="96"/>
        <v>2.2103542854071532E-4</v>
      </c>
      <c r="T782" s="11">
        <f t="shared" si="96"/>
        <v>3.9089298807666313E-4</v>
      </c>
      <c r="U782" s="11">
        <f t="shared" si="96"/>
        <v>6.4939727967424981E-4</v>
      </c>
      <c r="V782" s="11">
        <f t="shared" si="96"/>
        <v>1.0134904130637906E-3</v>
      </c>
      <c r="W782" s="11">
        <f t="shared" si="96"/>
        <v>1.4858857566508088E-3</v>
      </c>
      <c r="X782" s="11">
        <f t="shared" si="96"/>
        <v>2.0464813412166415E-3</v>
      </c>
      <c r="Y782" s="11">
        <f t="shared" si="96"/>
        <v>2.6478096086442835E-3</v>
      </c>
      <c r="Z782" s="11">
        <f t="shared" si="97"/>
        <v>3.2182687875789446E-3</v>
      </c>
      <c r="AA782" s="11">
        <f t="shared" si="97"/>
        <v>3.6746372021906229E-3</v>
      </c>
      <c r="AB782" s="11">
        <f t="shared" si="97"/>
        <v>3.9415152998115684E-3</v>
      </c>
      <c r="AC782" s="11">
        <f t="shared" si="97"/>
        <v>3.9716279720383909E-3</v>
      </c>
      <c r="AD782" s="11">
        <f t="shared" si="97"/>
        <v>3.759503553728004E-3</v>
      </c>
      <c r="AE782" s="11">
        <f t="shared" si="97"/>
        <v>3.3430974284670914E-3</v>
      </c>
      <c r="AF782" s="11">
        <f t="shared" si="97"/>
        <v>2.7926992101168879E-3</v>
      </c>
      <c r="AG782" s="11">
        <f t="shared" si="97"/>
        <v>2.1915727196192229E-3</v>
      </c>
      <c r="AH782" s="11">
        <f t="shared" si="97"/>
        <v>1.6156385391936771E-3</v>
      </c>
      <c r="AI782" s="11">
        <f t="shared" si="97"/>
        <v>1.1188944446089265E-3</v>
      </c>
      <c r="AJ782" s="11">
        <f t="shared" si="98"/>
        <v>7.2793168877119039E-4</v>
      </c>
      <c r="AK782" s="11">
        <f t="shared" si="98"/>
        <v>4.4488598934555357E-4</v>
      </c>
      <c r="AL782" s="11">
        <f t="shared" si="98"/>
        <v>2.5542501457946441E-4</v>
      </c>
      <c r="AM782" s="11">
        <f t="shared" si="98"/>
        <v>1.3776367504656073E-4</v>
      </c>
      <c r="AN782" s="11">
        <f t="shared" si="98"/>
        <v>6.9801154756785232E-5</v>
      </c>
      <c r="AO782" s="11">
        <f t="shared" si="98"/>
        <v>3.3223630651862733E-5</v>
      </c>
      <c r="AP782" s="11">
        <f t="shared" si="98"/>
        <v>1.4855530576279685E-5</v>
      </c>
      <c r="AQ782" s="11">
        <f t="shared" si="98"/>
        <v>6.2400179640248273E-6</v>
      </c>
      <c r="AR782" s="11">
        <f t="shared" si="98"/>
        <v>2.4622951361493334E-6</v>
      </c>
      <c r="AS782" s="11">
        <f t="shared" si="98"/>
        <v>9.1274816678176152E-7</v>
      </c>
      <c r="AT782" s="11">
        <f t="shared" si="98"/>
        <v>3.1784722665305547E-7</v>
      </c>
      <c r="AV782" s="11">
        <f t="shared" si="77"/>
        <v>3.9999851371603425E-2</v>
      </c>
      <c r="AX782" s="15">
        <f t="shared" ca="1" si="75"/>
        <v>1.5695323493563312E-2</v>
      </c>
      <c r="AZ782" s="14">
        <f t="shared" ca="1" si="78"/>
        <v>1.9566919981510202E-2</v>
      </c>
    </row>
    <row r="783" spans="1:52" x14ac:dyDescent="0.25">
      <c r="A783" s="9" t="str">
        <f t="shared" si="72"/>
        <v>Saint Vincent and the Grenadines</v>
      </c>
      <c r="B783" s="13">
        <f t="shared" si="73"/>
        <v>0.41533489999999995</v>
      </c>
      <c r="C783" s="12">
        <f t="shared" si="76"/>
        <v>-0.21384260417880693</v>
      </c>
      <c r="E783" s="15">
        <f t="shared" si="74"/>
        <v>421.38426041788068</v>
      </c>
      <c r="F783" s="11">
        <f t="shared" si="95"/>
        <v>5.5608567347139922E-7</v>
      </c>
      <c r="G783" s="11">
        <f t="shared" si="95"/>
        <v>1.5455467688203371E-6</v>
      </c>
      <c r="H783" s="11">
        <f t="shared" si="95"/>
        <v>4.035331257813894E-6</v>
      </c>
      <c r="I783" s="11">
        <f t="shared" si="95"/>
        <v>9.89766672985195E-6</v>
      </c>
      <c r="J783" s="11">
        <f t="shared" si="95"/>
        <v>2.2805681569318741E-5</v>
      </c>
      <c r="K783" s="11">
        <f t="shared" si="95"/>
        <v>4.9363947378392432E-5</v>
      </c>
      <c r="L783" s="11">
        <f t="shared" si="95"/>
        <v>1.0037678933849797E-4</v>
      </c>
      <c r="M783" s="11">
        <f t="shared" si="95"/>
        <v>1.9174026115760428E-4</v>
      </c>
      <c r="N783" s="11">
        <f t="shared" si="95"/>
        <v>3.440724689479554E-4</v>
      </c>
      <c r="O783" s="11">
        <f t="shared" si="95"/>
        <v>5.8002021232972465E-4</v>
      </c>
      <c r="P783" s="11">
        <f t="shared" si="96"/>
        <v>9.1852911522795865E-4</v>
      </c>
      <c r="Q783" s="11">
        <f t="shared" si="96"/>
        <v>1.3664675439591769E-3</v>
      </c>
      <c r="R783" s="11">
        <f t="shared" si="96"/>
        <v>1.9096875187578706E-3</v>
      </c>
      <c r="S783" s="11">
        <f t="shared" si="96"/>
        <v>2.5071590937477146E-3</v>
      </c>
      <c r="T783" s="11">
        <f t="shared" si="96"/>
        <v>3.0921323320641583E-3</v>
      </c>
      <c r="U783" s="11">
        <f t="shared" si="96"/>
        <v>3.5825383270205865E-3</v>
      </c>
      <c r="V783" s="11">
        <f t="shared" si="96"/>
        <v>3.8992422138238994E-3</v>
      </c>
      <c r="W783" s="11">
        <f t="shared" si="96"/>
        <v>3.9868158557022707E-3</v>
      </c>
      <c r="X783" s="11">
        <f t="shared" si="96"/>
        <v>3.8293823818933317E-3</v>
      </c>
      <c r="Y783" s="11">
        <f t="shared" si="96"/>
        <v>3.4553169279440219E-3</v>
      </c>
      <c r="Z783" s="11">
        <f t="shared" si="97"/>
        <v>2.9288938738301121E-3</v>
      </c>
      <c r="AA783" s="11">
        <f t="shared" si="97"/>
        <v>2.3322547075883154E-3</v>
      </c>
      <c r="AB783" s="11">
        <f t="shared" si="97"/>
        <v>1.7446363462577908E-3</v>
      </c>
      <c r="AC783" s="11">
        <f t="shared" si="97"/>
        <v>1.2259999385863247E-3</v>
      </c>
      <c r="AD783" s="11">
        <f t="shared" si="97"/>
        <v>8.0934292717642581E-4</v>
      </c>
      <c r="AE783" s="11">
        <f t="shared" si="97"/>
        <v>5.0191629787706528E-4</v>
      </c>
      <c r="AF783" s="11">
        <f t="shared" si="97"/>
        <v>2.9240622574822235E-4</v>
      </c>
      <c r="AG783" s="11">
        <f t="shared" si="97"/>
        <v>1.6002893947259661E-4</v>
      </c>
      <c r="AH783" s="11">
        <f t="shared" si="97"/>
        <v>8.227483765492774E-5</v>
      </c>
      <c r="AI783" s="11">
        <f t="shared" si="97"/>
        <v>3.973673094514183E-5</v>
      </c>
      <c r="AJ783" s="11">
        <f t="shared" si="98"/>
        <v>1.8029091067526634E-5</v>
      </c>
      <c r="AK783" s="11">
        <f t="shared" si="98"/>
        <v>7.6844382298997778E-6</v>
      </c>
      <c r="AL783" s="11">
        <f t="shared" si="98"/>
        <v>3.0768548596896055E-6</v>
      </c>
      <c r="AM783" s="11">
        <f t="shared" si="98"/>
        <v>1.1573334128658146E-6</v>
      </c>
      <c r="AN783" s="11">
        <f t="shared" si="98"/>
        <v>4.0894656798180712E-7</v>
      </c>
      <c r="AO783" s="11">
        <f t="shared" si="98"/>
        <v>1.3574731205551591E-7</v>
      </c>
      <c r="AP783" s="11">
        <f t="shared" si="98"/>
        <v>4.2330412907199228E-8</v>
      </c>
      <c r="AQ783" s="11">
        <f t="shared" si="98"/>
        <v>1.2400247846241924E-8</v>
      </c>
      <c r="AR783" s="11">
        <f t="shared" si="98"/>
        <v>3.4124384067907469E-9</v>
      </c>
      <c r="AS783" s="11">
        <f t="shared" si="98"/>
        <v>8.8217728665255017E-10</v>
      </c>
      <c r="AT783" s="11">
        <f t="shared" si="98"/>
        <v>2.1424145901895482E-10</v>
      </c>
      <c r="AV783" s="11">
        <f t="shared" si="77"/>
        <v>3.9999727777397298E-2</v>
      </c>
      <c r="AX783" s="15">
        <f t="shared" ca="1" si="75"/>
        <v>8.5624372808797838E-2</v>
      </c>
      <c r="AZ783" s="14">
        <f t="shared" ca="1" si="78"/>
        <v>0.63988955766579869</v>
      </c>
    </row>
    <row r="784" spans="1:52" x14ac:dyDescent="0.25">
      <c r="A784" s="9" t="str">
        <f t="shared" si="72"/>
        <v>Samoa</v>
      </c>
      <c r="B784" s="13">
        <f t="shared" si="73"/>
        <v>0.28843450000000004</v>
      </c>
      <c r="C784" s="12">
        <f t="shared" si="76"/>
        <v>-0.55796395194105364</v>
      </c>
      <c r="E784" s="15">
        <f t="shared" si="74"/>
        <v>455.79639519410534</v>
      </c>
      <c r="F784" s="11">
        <f t="shared" si="95"/>
        <v>1.2293299171956404E-7</v>
      </c>
      <c r="G784" s="11">
        <f t="shared" si="95"/>
        <v>3.7236718061984498E-7</v>
      </c>
      <c r="H784" s="11">
        <f t="shared" si="95"/>
        <v>1.0595731317765217E-6</v>
      </c>
      <c r="I784" s="11">
        <f t="shared" si="95"/>
        <v>2.832351000852024E-6</v>
      </c>
      <c r="J784" s="11">
        <f t="shared" si="95"/>
        <v>7.1124594422441599E-6</v>
      </c>
      <c r="K784" s="11">
        <f t="shared" si="95"/>
        <v>1.6778345306146484E-5</v>
      </c>
      <c r="L784" s="11">
        <f t="shared" si="95"/>
        <v>3.7182197060586427E-5</v>
      </c>
      <c r="M784" s="11">
        <f t="shared" si="95"/>
        <v>7.74065235837144E-5</v>
      </c>
      <c r="N784" s="11">
        <f t="shared" si="95"/>
        <v>1.5138284857083454E-4</v>
      </c>
      <c r="O784" s="11">
        <f t="shared" si="95"/>
        <v>2.7812010062689638E-4</v>
      </c>
      <c r="P784" s="11">
        <f t="shared" si="96"/>
        <v>4.8000380215513258E-4</v>
      </c>
      <c r="Q784" s="11">
        <f t="shared" si="96"/>
        <v>7.7824004133595487E-4</v>
      </c>
      <c r="R784" s="11">
        <f t="shared" si="96"/>
        <v>1.1853294134803313E-3</v>
      </c>
      <c r="S784" s="11">
        <f t="shared" si="96"/>
        <v>1.6959816368816432E-3</v>
      </c>
      <c r="T784" s="11">
        <f t="shared" si="96"/>
        <v>2.2796061754614049E-3</v>
      </c>
      <c r="U784" s="11">
        <f t="shared" si="96"/>
        <v>2.8784261986169752E-3</v>
      </c>
      <c r="V784" s="11">
        <f t="shared" si="96"/>
        <v>3.4143415863682513E-3</v>
      </c>
      <c r="W784" s="11">
        <f t="shared" si="96"/>
        <v>3.8046563122628857E-3</v>
      </c>
      <c r="X784" s="11">
        <f t="shared" si="96"/>
        <v>3.9827265594193847E-3</v>
      </c>
      <c r="Y784" s="11">
        <f t="shared" si="96"/>
        <v>3.9165361889685873E-3</v>
      </c>
      <c r="Z784" s="11">
        <f t="shared" si="97"/>
        <v>3.6180985517709993E-3</v>
      </c>
      <c r="AA784" s="11">
        <f t="shared" si="97"/>
        <v>3.139895797571885E-3</v>
      </c>
      <c r="AB784" s="11">
        <f t="shared" si="97"/>
        <v>2.5598037665655981E-3</v>
      </c>
      <c r="AC784" s="11">
        <f t="shared" si="97"/>
        <v>1.9604451991116086E-3</v>
      </c>
      <c r="AD784" s="11">
        <f t="shared" si="97"/>
        <v>1.4104553250647066E-3</v>
      </c>
      <c r="AE784" s="11">
        <f t="shared" si="97"/>
        <v>9.5328016709200422E-4</v>
      </c>
      <c r="AF784" s="11">
        <f t="shared" si="97"/>
        <v>6.0525498544852351E-4</v>
      </c>
      <c r="AG784" s="11">
        <f t="shared" si="97"/>
        <v>3.6100464337203355E-4</v>
      </c>
      <c r="AH784" s="11">
        <f t="shared" si="97"/>
        <v>2.0227573852111335E-4</v>
      </c>
      <c r="AI784" s="11">
        <f t="shared" si="97"/>
        <v>1.0647101587989564E-4</v>
      </c>
      <c r="AJ784" s="11">
        <f t="shared" si="98"/>
        <v>5.2647238377351982E-5</v>
      </c>
      <c r="AK784" s="11">
        <f t="shared" si="98"/>
        <v>2.4455491030181317E-5</v>
      </c>
      <c r="AL784" s="11">
        <f t="shared" si="98"/>
        <v>1.0671704085866714E-5</v>
      </c>
      <c r="AM784" s="11">
        <f t="shared" si="98"/>
        <v>4.3746947619922701E-6</v>
      </c>
      <c r="AN784" s="11">
        <f t="shared" si="98"/>
        <v>1.6846835410051333E-6</v>
      </c>
      <c r="AO784" s="11">
        <f t="shared" si="98"/>
        <v>6.0946041713689951E-7</v>
      </c>
      <c r="AP784" s="11">
        <f t="shared" si="98"/>
        <v>2.0712344985731048E-7</v>
      </c>
      <c r="AQ784" s="11">
        <f t="shared" si="98"/>
        <v>6.6125601041480383E-8</v>
      </c>
      <c r="AR784" s="11">
        <f t="shared" si="98"/>
        <v>1.9832003428233401E-8</v>
      </c>
      <c r="AS784" s="11">
        <f t="shared" si="98"/>
        <v>5.5875335007510886E-9</v>
      </c>
      <c r="AT784" s="11">
        <f t="shared" si="98"/>
        <v>1.4788709774291457E-9</v>
      </c>
      <c r="AV784" s="11">
        <f t="shared" si="77"/>
        <v>3.9999946223916637E-2</v>
      </c>
      <c r="AX784" s="15">
        <f t="shared" ca="1" si="75"/>
        <v>0.25270331961126191</v>
      </c>
      <c r="AZ784" s="14">
        <f t="shared" ca="1" si="78"/>
        <v>1.4104764184107583</v>
      </c>
    </row>
    <row r="785" spans="1:52" x14ac:dyDescent="0.25">
      <c r="A785" s="9" t="str">
        <f t="shared" si="72"/>
        <v>San Marino</v>
      </c>
      <c r="B785" s="13">
        <f t="shared" si="73"/>
        <v>1.2896800000000042E-2</v>
      </c>
      <c r="C785" s="12">
        <f t="shared" si="76"/>
        <v>-2.2293052736671055</v>
      </c>
      <c r="E785" s="15">
        <f t="shared" si="74"/>
        <v>622.93052736671052</v>
      </c>
      <c r="F785" s="11">
        <f t="shared" si="95"/>
        <v>1.4951181106082195E-11</v>
      </c>
      <c r="G785" s="11">
        <f t="shared" si="95"/>
        <v>6.8776809636663877E-11</v>
      </c>
      <c r="H785" s="11">
        <f t="shared" si="95"/>
        <v>2.9721118219907846E-10</v>
      </c>
      <c r="I785" s="11">
        <f t="shared" si="95"/>
        <v>1.2065487081755727E-9</v>
      </c>
      <c r="J785" s="11">
        <f t="shared" si="95"/>
        <v>4.6013065471390398E-9</v>
      </c>
      <c r="K785" s="11">
        <f t="shared" si="95"/>
        <v>1.6484435184870083E-8</v>
      </c>
      <c r="L785" s="11">
        <f t="shared" si="95"/>
        <v>5.5478354295607493E-8</v>
      </c>
      <c r="M785" s="11">
        <f t="shared" si="95"/>
        <v>1.7540002989949237E-7</v>
      </c>
      <c r="N785" s="11">
        <f t="shared" si="95"/>
        <v>5.2094557244458398E-7</v>
      </c>
      <c r="O785" s="11">
        <f t="shared" si="95"/>
        <v>1.4534886151240027E-6</v>
      </c>
      <c r="P785" s="11">
        <f t="shared" si="96"/>
        <v>3.8096713541730134E-6</v>
      </c>
      <c r="Q785" s="11">
        <f t="shared" si="96"/>
        <v>9.3803703491230526E-6</v>
      </c>
      <c r="R785" s="11">
        <f t="shared" si="96"/>
        <v>2.1697467821940494E-5</v>
      </c>
      <c r="S785" s="11">
        <f t="shared" si="96"/>
        <v>4.714707079548017E-5</v>
      </c>
      <c r="T785" s="11">
        <f t="shared" si="96"/>
        <v>9.6240301103821103E-5</v>
      </c>
      <c r="U785" s="11">
        <f t="shared" si="96"/>
        <v>1.8455075467793509E-4</v>
      </c>
      <c r="V785" s="11">
        <f t="shared" si="96"/>
        <v>3.3245377809066999E-4</v>
      </c>
      <c r="W785" s="11">
        <f t="shared" si="96"/>
        <v>5.6260464683220094E-4</v>
      </c>
      <c r="X785" s="11">
        <f t="shared" si="96"/>
        <v>8.9440033236289789E-4</v>
      </c>
      <c r="Y785" s="11">
        <f t="shared" si="96"/>
        <v>1.3357253978273614E-3</v>
      </c>
      <c r="Z785" s="11">
        <f t="shared" si="97"/>
        <v>1.8739543649831086E-3</v>
      </c>
      <c r="AA785" s="11">
        <f t="shared" si="97"/>
        <v>2.469775239321269E-3</v>
      </c>
      <c r="AB785" s="11">
        <f t="shared" si="97"/>
        <v>3.0578237455777518E-3</v>
      </c>
      <c r="AC785" s="11">
        <f t="shared" si="97"/>
        <v>3.5565102139817543E-3</v>
      </c>
      <c r="AD785" s="11">
        <f t="shared" si="97"/>
        <v>3.8859057833947799E-3</v>
      </c>
      <c r="AE785" s="11">
        <f t="shared" si="97"/>
        <v>3.9885686170344735E-3</v>
      </c>
      <c r="AF785" s="11">
        <f t="shared" si="97"/>
        <v>3.8459042172956414E-3</v>
      </c>
      <c r="AG785" s="11">
        <f t="shared" si="97"/>
        <v>3.4836655582674765E-3</v>
      </c>
      <c r="AH785" s="11">
        <f t="shared" si="97"/>
        <v>2.964360657027789E-3</v>
      </c>
      <c r="AI785" s="11">
        <f t="shared" si="97"/>
        <v>2.3696391771009474E-3</v>
      </c>
      <c r="AJ785" s="11">
        <f t="shared" si="98"/>
        <v>1.7794672398064723E-3</v>
      </c>
      <c r="AK785" s="11">
        <f t="shared" si="98"/>
        <v>1.2553197668613656E-3</v>
      </c>
      <c r="AL785" s="11">
        <f t="shared" si="98"/>
        <v>8.3190806160769347E-4</v>
      </c>
      <c r="AM785" s="11">
        <f t="shared" si="98"/>
        <v>5.1790832625556963E-4</v>
      </c>
      <c r="AN785" s="11">
        <f t="shared" si="98"/>
        <v>3.0289147367895512E-4</v>
      </c>
      <c r="AO785" s="11">
        <f t="shared" si="98"/>
        <v>1.6640937835248054E-4</v>
      </c>
      <c r="AP785" s="11">
        <f t="shared" si="98"/>
        <v>8.5886547096344597E-5</v>
      </c>
      <c r="AQ785" s="11">
        <f t="shared" si="98"/>
        <v>4.1641760583791434E-5</v>
      </c>
      <c r="AR785" s="11">
        <f t="shared" si="98"/>
        <v>1.8966605781420667E-5</v>
      </c>
      <c r="AS785" s="11">
        <f t="shared" si="98"/>
        <v>8.1153405108463899E-6</v>
      </c>
      <c r="AT785" s="11">
        <f t="shared" si="98"/>
        <v>3.2619738224745815E-6</v>
      </c>
      <c r="AV785" s="11">
        <f t="shared" si="77"/>
        <v>3.9998121825359383E-2</v>
      </c>
      <c r="AX785" s="15">
        <f t="shared" ca="1" si="75"/>
        <v>2.6187632160672231E-2</v>
      </c>
      <c r="AZ785" s="14">
        <f t="shared" ca="1" si="78"/>
        <v>1.0317439990250562E-2</v>
      </c>
    </row>
    <row r="786" spans="1:52" x14ac:dyDescent="0.25">
      <c r="A786" s="9" t="str">
        <f t="shared" si="72"/>
        <v>Sao Tome and Principe</v>
      </c>
      <c r="B786" s="13">
        <f t="shared" si="73"/>
        <v>0.81776080000000007</v>
      </c>
      <c r="C786" s="12">
        <f t="shared" si="76"/>
        <v>0.90686460611241027</v>
      </c>
      <c r="E786" s="15">
        <f t="shared" si="74"/>
        <v>309.31353938875895</v>
      </c>
      <c r="F786" s="11">
        <f t="shared" si="95"/>
        <v>3.337004216462877E-5</v>
      </c>
      <c r="G786" s="11">
        <f t="shared" si="95"/>
        <v>7.0083851573353486E-5</v>
      </c>
      <c r="H786" s="11">
        <f t="shared" si="95"/>
        <v>1.3827248305486609E-4</v>
      </c>
      <c r="I786" s="11">
        <f t="shared" si="95"/>
        <v>2.562773103443184E-4</v>
      </c>
      <c r="J786" s="11">
        <f t="shared" si="95"/>
        <v>4.4621189950977674E-4</v>
      </c>
      <c r="K786" s="11">
        <f t="shared" si="95"/>
        <v>7.2984180025016806E-4</v>
      </c>
      <c r="L786" s="11">
        <f t="shared" si="95"/>
        <v>1.121431919370746E-3</v>
      </c>
      <c r="M786" s="11">
        <f t="shared" si="95"/>
        <v>1.6187272893669455E-3</v>
      </c>
      <c r="N786" s="11">
        <f t="shared" si="95"/>
        <v>2.1949824808471983E-3</v>
      </c>
      <c r="O786" s="11">
        <f t="shared" si="95"/>
        <v>2.7960505778741283E-3</v>
      </c>
      <c r="P786" s="11">
        <f t="shared" si="96"/>
        <v>3.3459202305831616E-3</v>
      </c>
      <c r="Q786" s="11">
        <f t="shared" si="96"/>
        <v>3.7613412548922393E-3</v>
      </c>
      <c r="R786" s="11">
        <f t="shared" si="96"/>
        <v>3.9721577424101148E-3</v>
      </c>
      <c r="S786" s="11">
        <f t="shared" si="96"/>
        <v>3.9406406336442998E-3</v>
      </c>
      <c r="T786" s="11">
        <f t="shared" si="96"/>
        <v>3.6725166249676096E-3</v>
      </c>
      <c r="U786" s="11">
        <f t="shared" si="96"/>
        <v>3.215268935446589E-3</v>
      </c>
      <c r="V786" s="11">
        <f t="shared" si="96"/>
        <v>2.644401735791019E-3</v>
      </c>
      <c r="W786" s="11">
        <f t="shared" si="96"/>
        <v>2.0431213282118784E-3</v>
      </c>
      <c r="X786" s="11">
        <f t="shared" si="96"/>
        <v>1.482919158931624E-3</v>
      </c>
      <c r="Y786" s="11">
        <f t="shared" si="96"/>
        <v>1.0111076350270665E-3</v>
      </c>
      <c r="Z786" s="11">
        <f t="shared" si="97"/>
        <v>6.4764034929231892E-4</v>
      </c>
      <c r="AA786" s="11">
        <f t="shared" si="97"/>
        <v>3.8969694549529141E-4</v>
      </c>
      <c r="AB786" s="11">
        <f t="shared" si="97"/>
        <v>2.2028082787963843E-4</v>
      </c>
      <c r="AC786" s="11">
        <f t="shared" si="97"/>
        <v>1.1697229023682438E-4</v>
      </c>
      <c r="AD786" s="11">
        <f t="shared" si="97"/>
        <v>5.8350674582672005E-5</v>
      </c>
      <c r="AE786" s="11">
        <f t="shared" si="97"/>
        <v>2.73442089564178E-5</v>
      </c>
      <c r="AF786" s="11">
        <f t="shared" si="97"/>
        <v>1.2037642518301657E-5</v>
      </c>
      <c r="AG786" s="11">
        <f t="shared" si="97"/>
        <v>4.9782203366681363E-6</v>
      </c>
      <c r="AH786" s="11">
        <f t="shared" si="97"/>
        <v>1.9340307827433414E-6</v>
      </c>
      <c r="AI786" s="11">
        <f t="shared" si="97"/>
        <v>7.0584484071302535E-7</v>
      </c>
      <c r="AJ786" s="11">
        <f t="shared" si="98"/>
        <v>2.4199795832571554E-7</v>
      </c>
      <c r="AK786" s="11">
        <f t="shared" si="98"/>
        <v>7.7941857956787382E-8</v>
      </c>
      <c r="AL786" s="11">
        <f t="shared" si="98"/>
        <v>2.358231310594787E-8</v>
      </c>
      <c r="AM786" s="11">
        <f t="shared" si="98"/>
        <v>6.7028367671155421E-9</v>
      </c>
      <c r="AN786" s="11">
        <f t="shared" si="98"/>
        <v>1.789729844027626E-9</v>
      </c>
      <c r="AO786" s="11">
        <f t="shared" si="98"/>
        <v>4.4892409086681519E-10</v>
      </c>
      <c r="AP786" s="11">
        <f t="shared" si="98"/>
        <v>1.0578277079806679E-10</v>
      </c>
      <c r="AQ786" s="11">
        <f t="shared" si="98"/>
        <v>2.3416045856682639E-11</v>
      </c>
      <c r="AR786" s="11">
        <f t="shared" si="98"/>
        <v>4.8693251578430509E-12</v>
      </c>
      <c r="AS786" s="11">
        <f t="shared" si="98"/>
        <v>9.5121915572983888E-13</v>
      </c>
      <c r="AT786" s="11">
        <f t="shared" si="98"/>
        <v>1.7456171245055114E-13</v>
      </c>
      <c r="AV786" s="11">
        <f t="shared" si="77"/>
        <v>3.9974938567997345E-2</v>
      </c>
      <c r="AX786" s="15">
        <f t="shared" ca="1" si="75"/>
        <v>0.38025477586837914</v>
      </c>
      <c r="AZ786" s="14">
        <f t="shared" ca="1" si="78"/>
        <v>4.5542981008118266</v>
      </c>
    </row>
    <row r="787" spans="1:52" x14ac:dyDescent="0.25">
      <c r="A787" s="9" t="str">
        <f t="shared" si="72"/>
        <v>Saudi Arabia</v>
      </c>
      <c r="B787" s="13">
        <f t="shared" si="73"/>
        <v>0.35370320000000011</v>
      </c>
      <c r="C787" s="12">
        <f t="shared" si="76"/>
        <v>-0.37534164240186596</v>
      </c>
      <c r="E787" s="15">
        <f t="shared" si="74"/>
        <v>437.53416424018661</v>
      </c>
      <c r="F787" s="11">
        <f t="shared" si="95"/>
        <v>2.7792460555968064E-7</v>
      </c>
      <c r="G787" s="11">
        <f t="shared" si="95"/>
        <v>8.0427020170041364E-7</v>
      </c>
      <c r="H787" s="11">
        <f t="shared" si="95"/>
        <v>2.186419809907457E-6</v>
      </c>
      <c r="I787" s="11">
        <f t="shared" si="95"/>
        <v>5.5836954638961581E-6</v>
      </c>
      <c r="J787" s="11">
        <f t="shared" si="95"/>
        <v>1.339573318613241E-5</v>
      </c>
      <c r="K787" s="11">
        <f t="shared" si="95"/>
        <v>3.0190329199205365E-5</v>
      </c>
      <c r="L787" s="11">
        <f t="shared" si="95"/>
        <v>6.3918386490896125E-5</v>
      </c>
      <c r="M787" s="11">
        <f t="shared" si="95"/>
        <v>1.271277478032802E-4</v>
      </c>
      <c r="N787" s="11">
        <f t="shared" si="95"/>
        <v>2.3752618729887642E-4</v>
      </c>
      <c r="O787" s="11">
        <f t="shared" si="95"/>
        <v>4.1690704792960061E-4</v>
      </c>
      <c r="P787" s="11">
        <f t="shared" si="96"/>
        <v>6.8742222846434643E-4</v>
      </c>
      <c r="Q787" s="11">
        <f t="shared" si="96"/>
        <v>1.0647913159821444E-3</v>
      </c>
      <c r="R787" s="11">
        <f t="shared" si="96"/>
        <v>1.5493945521818646E-3</v>
      </c>
      <c r="S787" s="11">
        <f t="shared" si="96"/>
        <v>2.1179521476098633E-3</v>
      </c>
      <c r="T787" s="11">
        <f t="shared" si="96"/>
        <v>2.7197366732819102E-3</v>
      </c>
      <c r="U787" s="11">
        <f t="shared" si="96"/>
        <v>3.2809088582011555E-3</v>
      </c>
      <c r="V787" s="11">
        <f t="shared" si="96"/>
        <v>3.7180743467251838E-3</v>
      </c>
      <c r="W787" s="11">
        <f t="shared" si="96"/>
        <v>3.9582075983842545E-3</v>
      </c>
      <c r="X787" s="11">
        <f t="shared" si="96"/>
        <v>3.9585456857099193E-3</v>
      </c>
      <c r="Y787" s="11">
        <f t="shared" si="96"/>
        <v>3.7190271576778033E-3</v>
      </c>
      <c r="Z787" s="11">
        <f t="shared" si="97"/>
        <v>3.2823102793986965E-3</v>
      </c>
      <c r="AA787" s="11">
        <f t="shared" si="97"/>
        <v>2.7213632198652108E-3</v>
      </c>
      <c r="AB787" s="11">
        <f t="shared" si="97"/>
        <v>2.1195808335935607E-3</v>
      </c>
      <c r="AC787" s="11">
        <f t="shared" si="97"/>
        <v>1.5508509181244062E-3</v>
      </c>
      <c r="AD787" s="11">
        <f t="shared" si="97"/>
        <v>1.0659742506428549E-3</v>
      </c>
      <c r="AE787" s="11">
        <f t="shared" si="97"/>
        <v>6.8830349004151781E-4</v>
      </c>
      <c r="AF787" s="11">
        <f t="shared" si="97"/>
        <v>4.1751282839593701E-4</v>
      </c>
      <c r="AG787" s="11">
        <f t="shared" si="97"/>
        <v>2.3791195806027455E-4</v>
      </c>
      <c r="AH787" s="11">
        <f t="shared" si="97"/>
        <v>1.2735597161858575E-4</v>
      </c>
      <c r="AI787" s="11">
        <f t="shared" si="97"/>
        <v>6.4044073982217839E-5</v>
      </c>
      <c r="AJ787" s="11">
        <f t="shared" si="98"/>
        <v>3.0254862426086555E-5</v>
      </c>
      <c r="AK787" s="11">
        <f t="shared" si="98"/>
        <v>1.3426660548616613E-5</v>
      </c>
      <c r="AL787" s="11">
        <f t="shared" si="98"/>
        <v>5.5975429029181729E-6</v>
      </c>
      <c r="AM787" s="11">
        <f t="shared" si="98"/>
        <v>2.192216526881602E-6</v>
      </c>
      <c r="AN787" s="11">
        <f t="shared" si="98"/>
        <v>8.0654027498343247E-7</v>
      </c>
      <c r="AO787" s="11">
        <f t="shared" si="98"/>
        <v>2.7875666837286208E-7</v>
      </c>
      <c r="AP787" s="11">
        <f t="shared" si="98"/>
        <v>9.0506770087309765E-8</v>
      </c>
      <c r="AQ787" s="11">
        <f t="shared" si="98"/>
        <v>2.7605363018267193E-8</v>
      </c>
      <c r="AR787" s="11">
        <f t="shared" si="98"/>
        <v>7.9097444709753612E-9</v>
      </c>
      <c r="AS787" s="11">
        <f t="shared" si="98"/>
        <v>2.1290606803295076E-9</v>
      </c>
      <c r="AT787" s="11">
        <f t="shared" si="98"/>
        <v>5.3835682127406855E-10</v>
      </c>
      <c r="AV787" s="11">
        <f t="shared" si="77"/>
        <v>3.9999871398573708E-2</v>
      </c>
      <c r="AX787" s="15">
        <f t="shared" ca="1" si="75"/>
        <v>32.355402720170098</v>
      </c>
      <c r="AZ787" s="14">
        <f t="shared" ca="1" si="78"/>
        <v>212.9308639345075</v>
      </c>
    </row>
    <row r="788" spans="1:52" x14ac:dyDescent="0.25">
      <c r="A788" s="9" t="str">
        <f t="shared" si="72"/>
        <v>Senegal</v>
      </c>
      <c r="B788" s="13">
        <f t="shared" si="73"/>
        <v>0.92025548999999995</v>
      </c>
      <c r="C788" s="12">
        <f t="shared" si="76"/>
        <v>1.4067921870706859</v>
      </c>
      <c r="E788" s="15">
        <f t="shared" si="74"/>
        <v>259.32078129293143</v>
      </c>
      <c r="F788" s="11">
        <f t="shared" ref="F788:O797" si="99">_xlfn.NORM.DIST(F$607,$E788,$B$37+$B$38*$E788,FALSE)</f>
        <v>1.3824651861163133E-4</v>
      </c>
      <c r="G788" s="11">
        <f t="shared" si="99"/>
        <v>2.5623382627499284E-4</v>
      </c>
      <c r="H788" s="11">
        <f t="shared" si="99"/>
        <v>4.461442653903611E-4</v>
      </c>
      <c r="I788" s="11">
        <f t="shared" si="99"/>
        <v>7.2974438694181382E-4</v>
      </c>
      <c r="J788" s="11">
        <f t="shared" si="99"/>
        <v>1.1213025405492989E-3</v>
      </c>
      <c r="K788" s="11">
        <f t="shared" si="99"/>
        <v>1.6185698414781003E-3</v>
      </c>
      <c r="L788" s="11">
        <f t="shared" si="99"/>
        <v>2.194808718776569E-3</v>
      </c>
      <c r="M788" s="11">
        <f t="shared" si="99"/>
        <v>2.7958798515422688E-3</v>
      </c>
      <c r="N788" s="11">
        <f t="shared" si="99"/>
        <v>3.3457765032455745E-3</v>
      </c>
      <c r="O788" s="11">
        <f t="shared" si="99"/>
        <v>3.7612477786041244E-3</v>
      </c>
      <c r="P788" s="11">
        <f t="shared" ref="P788:Y797" si="100">_xlfn.NORM.DIST(P$607,$E788,$B$37+$B$38*$E788,FALSE)</f>
        <v>3.9721309407703964E-3</v>
      </c>
      <c r="Q788" s="11">
        <f t="shared" si="100"/>
        <v>3.9406853891814139E-3</v>
      </c>
      <c r="R788" s="11">
        <f t="shared" si="100"/>
        <v>3.6726248266966853E-3</v>
      </c>
      <c r="S788" s="11">
        <f t="shared" si="100"/>
        <v>3.2154218794055492E-3</v>
      </c>
      <c r="T788" s="11">
        <f t="shared" si="100"/>
        <v>2.644575403701522E-3</v>
      </c>
      <c r="U788" s="11">
        <f t="shared" si="100"/>
        <v>2.0432925007395396E-3</v>
      </c>
      <c r="V788" s="11">
        <f t="shared" si="100"/>
        <v>1.4830702481586188E-3</v>
      </c>
      <c r="W788" s="11">
        <f t="shared" si="100"/>
        <v>1.0112289609902692E-3</v>
      </c>
      <c r="X788" s="11">
        <f t="shared" si="100"/>
        <v>6.4772978856714864E-4</v>
      </c>
      <c r="Y788" s="11">
        <f t="shared" si="100"/>
        <v>3.8975781913732889E-4</v>
      </c>
      <c r="Z788" s="11">
        <f t="shared" ref="Z788:AI797" si="101">_xlfn.NORM.DIST(Z$607,$E788,$B$37+$B$38*$E788,FALSE)</f>
        <v>2.2031922621965471E-4</v>
      </c>
      <c r="AA788" s="11">
        <f t="shared" si="101"/>
        <v>1.1699479845168648E-4</v>
      </c>
      <c r="AB788" s="11">
        <f t="shared" si="101"/>
        <v>5.8362959260221808E-5</v>
      </c>
      <c r="AC788" s="11">
        <f t="shared" si="101"/>
        <v>2.7350460953352227E-5</v>
      </c>
      <c r="AD788" s="11">
        <f t="shared" si="101"/>
        <v>1.2040612802807191E-5</v>
      </c>
      <c r="AE788" s="11">
        <f t="shared" si="101"/>
        <v>4.9795388635126349E-6</v>
      </c>
      <c r="AF788" s="11">
        <f t="shared" si="101"/>
        <v>1.9345780531068752E-6</v>
      </c>
      <c r="AG788" s="11">
        <f t="shared" si="101"/>
        <v>7.0605735566187737E-7</v>
      </c>
      <c r="AH788" s="11">
        <f t="shared" si="101"/>
        <v>2.4207520146517103E-7</v>
      </c>
      <c r="AI788" s="11">
        <f t="shared" si="101"/>
        <v>7.7968147739458258E-8</v>
      </c>
      <c r="AJ788" s="11">
        <f t="shared" ref="AJ788:AT797" si="102">_xlfn.NORM.DIST(AJ$607,$E788,$B$37+$B$38*$E788,FALSE)</f>
        <v>2.3590694518344099E-8</v>
      </c>
      <c r="AK788" s="11">
        <f t="shared" si="102"/>
        <v>6.7053404262078815E-9</v>
      </c>
      <c r="AL788" s="11">
        <f t="shared" si="102"/>
        <v>1.7904307630850609E-9</v>
      </c>
      <c r="AM788" s="11">
        <f t="shared" si="102"/>
        <v>4.4910803572393198E-10</v>
      </c>
      <c r="AN788" s="11">
        <f t="shared" si="102"/>
        <v>1.0582803084062201E-10</v>
      </c>
      <c r="AO788" s="11">
        <f t="shared" si="102"/>
        <v>2.3426488734726702E-11</v>
      </c>
      <c r="AP788" s="11">
        <f t="shared" si="102"/>
        <v>4.8715849338694519E-12</v>
      </c>
      <c r="AQ788" s="11">
        <f t="shared" si="102"/>
        <v>9.5167783108903926E-13</v>
      </c>
      <c r="AR788" s="11">
        <f t="shared" si="102"/>
        <v>1.7464904759680697E-13</v>
      </c>
      <c r="AS788" s="11">
        <f t="shared" si="102"/>
        <v>3.0109190918023119E-14</v>
      </c>
      <c r="AT788" s="11">
        <f t="shared" si="102"/>
        <v>4.8762789779503262E-15</v>
      </c>
      <c r="AV788" s="11">
        <f t="shared" si="77"/>
        <v>3.9871512934933587E-2</v>
      </c>
      <c r="AX788" s="15">
        <f t="shared" ca="1" si="75"/>
        <v>32.456545314802192</v>
      </c>
      <c r="AZ788" s="14">
        <f t="shared" ca="1" si="78"/>
        <v>403.9334833777624</v>
      </c>
    </row>
    <row r="789" spans="1:52" x14ac:dyDescent="0.25">
      <c r="A789" s="9" t="str">
        <f t="shared" si="72"/>
        <v>Serbia</v>
      </c>
      <c r="B789" s="13">
        <f t="shared" si="73"/>
        <v>8.5050599999999976E-2</v>
      </c>
      <c r="C789" s="12">
        <f t="shared" si="76"/>
        <v>-1.3718787070854461</v>
      </c>
      <c r="E789" s="15">
        <f t="shared" si="74"/>
        <v>537.18787070854455</v>
      </c>
      <c r="F789" s="11">
        <f t="shared" si="99"/>
        <v>2.1610985836323848E-9</v>
      </c>
      <c r="G789" s="11">
        <f t="shared" si="99"/>
        <v>8.0231922007645616E-9</v>
      </c>
      <c r="H789" s="11">
        <f t="shared" si="99"/>
        <v>2.7981848986206218E-8</v>
      </c>
      <c r="I789" s="11">
        <f t="shared" si="99"/>
        <v>9.1677384707824377E-8</v>
      </c>
      <c r="J789" s="11">
        <f t="shared" si="99"/>
        <v>2.8216595846167482E-7</v>
      </c>
      <c r="K789" s="11">
        <f t="shared" si="99"/>
        <v>8.1583740765996122E-7</v>
      </c>
      <c r="L789" s="11">
        <f t="shared" si="99"/>
        <v>2.2159461711233319E-6</v>
      </c>
      <c r="M789" s="11">
        <f t="shared" si="99"/>
        <v>5.6542029544284626E-6</v>
      </c>
      <c r="N789" s="11">
        <f t="shared" si="99"/>
        <v>1.3553147811037334E-5</v>
      </c>
      <c r="O789" s="11">
        <f t="shared" si="99"/>
        <v>3.0518666350263509E-5</v>
      </c>
      <c r="P789" s="11">
        <f t="shared" si="100"/>
        <v>6.4557621698885852E-5</v>
      </c>
      <c r="Q789" s="11">
        <f t="shared" si="100"/>
        <v>1.2828801603310041E-4</v>
      </c>
      <c r="R789" s="11">
        <f t="shared" si="100"/>
        <v>2.3948661743911488E-4</v>
      </c>
      <c r="S789" s="11">
        <f t="shared" si="100"/>
        <v>4.1998425185042461E-4</v>
      </c>
      <c r="T789" s="11">
        <f t="shared" si="100"/>
        <v>6.918968554924101E-4</v>
      </c>
      <c r="U789" s="11">
        <f t="shared" si="100"/>
        <v>1.0707949210756521E-3</v>
      </c>
      <c r="V789" s="11">
        <f t="shared" si="100"/>
        <v>1.5567821496195598E-3</v>
      </c>
      <c r="W789" s="11">
        <f t="shared" si="100"/>
        <v>2.1262091303713509E-3</v>
      </c>
      <c r="X789" s="11">
        <f t="shared" si="100"/>
        <v>2.7279770299920591E-3</v>
      </c>
      <c r="Y789" s="11">
        <f t="shared" si="100"/>
        <v>3.288001707893869E-3</v>
      </c>
      <c r="Z789" s="11">
        <f t="shared" si="101"/>
        <v>3.7228878593705723E-3</v>
      </c>
      <c r="AA789" s="11">
        <f t="shared" si="101"/>
        <v>3.9599022878197268E-3</v>
      </c>
      <c r="AB789" s="11">
        <f t="shared" si="101"/>
        <v>3.9568134893687235E-3</v>
      </c>
      <c r="AC789" s="11">
        <f t="shared" si="101"/>
        <v>3.7141828847639291E-3</v>
      </c>
      <c r="AD789" s="11">
        <f t="shared" si="101"/>
        <v>3.275198180817388E-3</v>
      </c>
      <c r="AE789" s="11">
        <f t="shared" si="101"/>
        <v>2.713116725477022E-3</v>
      </c>
      <c r="AF789" s="11">
        <f t="shared" si="101"/>
        <v>2.1113292681283974E-3</v>
      </c>
      <c r="AG789" s="11">
        <f t="shared" si="101"/>
        <v>1.5434766097267238E-3</v>
      </c>
      <c r="AH789" s="11">
        <f t="shared" si="101"/>
        <v>1.059987470285242E-3</v>
      </c>
      <c r="AI789" s="11">
        <f t="shared" si="101"/>
        <v>6.8384551942566999E-4</v>
      </c>
      <c r="AJ789" s="11">
        <f t="shared" si="102"/>
        <v>4.1444974306421308E-4</v>
      </c>
      <c r="AK789" s="11">
        <f t="shared" si="102"/>
        <v>2.3596214671009792E-4</v>
      </c>
      <c r="AL789" s="11">
        <f t="shared" si="102"/>
        <v>1.2620291822309471E-4</v>
      </c>
      <c r="AM789" s="11">
        <f t="shared" si="102"/>
        <v>6.3409313444338182E-5</v>
      </c>
      <c r="AN789" s="11">
        <f t="shared" si="102"/>
        <v>2.9929075336337389E-5</v>
      </c>
      <c r="AO789" s="11">
        <f t="shared" si="102"/>
        <v>1.3270587284887427E-5</v>
      </c>
      <c r="AP789" s="11">
        <f t="shared" si="102"/>
        <v>5.5276887506106528E-6</v>
      </c>
      <c r="AQ789" s="11">
        <f t="shared" si="102"/>
        <v>2.1629855307073967E-6</v>
      </c>
      <c r="AR789" s="11">
        <f t="shared" si="102"/>
        <v>7.9509723332630794E-7</v>
      </c>
      <c r="AS789" s="11">
        <f t="shared" si="102"/>
        <v>2.7456391902002383E-7</v>
      </c>
      <c r="AT789" s="11">
        <f t="shared" si="102"/>
        <v>8.9068324550746472E-8</v>
      </c>
      <c r="AV789" s="11">
        <f t="shared" si="77"/>
        <v>3.9999961594648449E-2</v>
      </c>
      <c r="AX789" s="15">
        <f t="shared" ca="1" si="75"/>
        <v>3.9177168696735265</v>
      </c>
      <c r="AZ789" s="14">
        <f t="shared" ca="1" si="78"/>
        <v>7.848955198327392</v>
      </c>
    </row>
    <row r="790" spans="1:52" x14ac:dyDescent="0.25">
      <c r="A790" s="9" t="str">
        <f t="shared" si="72"/>
        <v>Seychelles</v>
      </c>
      <c r="B790" s="13">
        <f t="shared" si="73"/>
        <v>0.55321370000000003</v>
      </c>
      <c r="C790" s="12">
        <f t="shared" si="76"/>
        <v>0.13378498586677082</v>
      </c>
      <c r="E790" s="15">
        <f t="shared" si="74"/>
        <v>386.6215014133229</v>
      </c>
      <c r="F790" s="11">
        <f t="shared" si="99"/>
        <v>2.2650403447248372E-6</v>
      </c>
      <c r="G790" s="11">
        <f t="shared" si="99"/>
        <v>5.7712940331384712E-6</v>
      </c>
      <c r="H790" s="11">
        <f t="shared" si="99"/>
        <v>1.3814241849571925E-5</v>
      </c>
      <c r="I790" s="11">
        <f t="shared" si="99"/>
        <v>3.1062578518643657E-5</v>
      </c>
      <c r="J790" s="11">
        <f t="shared" si="99"/>
        <v>6.5615213695403781E-5</v>
      </c>
      <c r="K790" s="11">
        <f t="shared" si="99"/>
        <v>1.3020515718208304E-4</v>
      </c>
      <c r="L790" s="11">
        <f t="shared" si="99"/>
        <v>2.4272159628161289E-4</v>
      </c>
      <c r="M790" s="11">
        <f t="shared" si="99"/>
        <v>4.2505511622446893E-4</v>
      </c>
      <c r="N790" s="11">
        <f t="shared" si="99"/>
        <v>6.9925997641167442E-4</v>
      </c>
      <c r="O790" s="11">
        <f t="shared" si="99"/>
        <v>1.0806590363106922E-3</v>
      </c>
      <c r="P790" s="11">
        <f t="shared" si="100"/>
        <v>1.5689001420028253E-3</v>
      </c>
      <c r="Q790" s="11">
        <f t="shared" si="100"/>
        <v>2.1397277063210144E-3</v>
      </c>
      <c r="R790" s="11">
        <f t="shared" si="100"/>
        <v>2.7414372712841503E-3</v>
      </c>
      <c r="S790" s="11">
        <f t="shared" si="100"/>
        <v>3.2995499750226049E-3</v>
      </c>
      <c r="T790" s="11">
        <f t="shared" si="100"/>
        <v>3.7306774587772015E-3</v>
      </c>
      <c r="U790" s="11">
        <f t="shared" si="100"/>
        <v>3.9625731319051141E-3</v>
      </c>
      <c r="V790" s="11">
        <f t="shared" si="100"/>
        <v>3.9538798944055448E-3</v>
      </c>
      <c r="W790" s="11">
        <f t="shared" si="100"/>
        <v>3.7061777967901822E-3</v>
      </c>
      <c r="X790" s="11">
        <f t="shared" si="100"/>
        <v>3.2635150661168731E-3</v>
      </c>
      <c r="Y790" s="11">
        <f t="shared" si="100"/>
        <v>2.699613485292904E-3</v>
      </c>
      <c r="Z790" s="11">
        <f t="shared" si="101"/>
        <v>2.0978486404810027E-3</v>
      </c>
      <c r="AA790" s="11">
        <f t="shared" si="101"/>
        <v>1.5314517109483231E-3</v>
      </c>
      <c r="AB790" s="11">
        <f t="shared" si="101"/>
        <v>1.0502412185815718E-3</v>
      </c>
      <c r="AC790" s="11">
        <f t="shared" si="101"/>
        <v>6.7659908384116584E-4</v>
      </c>
      <c r="AD790" s="11">
        <f t="shared" si="101"/>
        <v>4.0947778626075837E-4</v>
      </c>
      <c r="AE790" s="11">
        <f t="shared" si="101"/>
        <v>2.3280155825022413E-4</v>
      </c>
      <c r="AF790" s="11">
        <f t="shared" si="101"/>
        <v>1.2433632133636429E-4</v>
      </c>
      <c r="AG790" s="11">
        <f t="shared" si="101"/>
        <v>6.2383069498172857E-5</v>
      </c>
      <c r="AH790" s="11">
        <f t="shared" si="101"/>
        <v>2.9403028226727697E-5</v>
      </c>
      <c r="AI790" s="11">
        <f t="shared" si="101"/>
        <v>1.3018890570134954E-5</v>
      </c>
      <c r="AJ790" s="11">
        <f t="shared" si="102"/>
        <v>5.415174888713714E-6</v>
      </c>
      <c r="AK790" s="11">
        <f t="shared" si="102"/>
        <v>2.1159606777923245E-6</v>
      </c>
      <c r="AL790" s="11">
        <f t="shared" si="102"/>
        <v>7.7671070893325052E-7</v>
      </c>
      <c r="AM790" s="11">
        <f t="shared" si="102"/>
        <v>2.6783515998665983E-7</v>
      </c>
      <c r="AN790" s="11">
        <f t="shared" si="102"/>
        <v>8.6762584113316472E-8</v>
      </c>
      <c r="AO790" s="11">
        <f t="shared" si="102"/>
        <v>2.6403041811956318E-8</v>
      </c>
      <c r="AP790" s="11">
        <f t="shared" si="102"/>
        <v>7.5480026394741954E-9</v>
      </c>
      <c r="AQ790" s="11">
        <f t="shared" si="102"/>
        <v>2.0270605337350256E-9</v>
      </c>
      <c r="AR790" s="11">
        <f t="shared" si="102"/>
        <v>5.1139677838947701E-10</v>
      </c>
      <c r="AS790" s="11">
        <f t="shared" si="102"/>
        <v>1.2120090211252548E-10</v>
      </c>
      <c r="AT790" s="11">
        <f t="shared" si="102"/>
        <v>2.6984247513335683E-11</v>
      </c>
      <c r="AV790" s="11">
        <f t="shared" si="77"/>
        <v>3.9998741568471316E-2</v>
      </c>
      <c r="AX790" s="15">
        <f t="shared" ca="1" si="75"/>
        <v>9.3656306842091405E-2</v>
      </c>
      <c r="AZ790" s="14">
        <f t="shared" ca="1" si="78"/>
        <v>0.87055164911975613</v>
      </c>
    </row>
    <row r="791" spans="1:52" x14ac:dyDescent="0.25">
      <c r="A791" s="9" t="str">
        <f t="shared" si="72"/>
        <v>Sierra Leone</v>
      </c>
      <c r="B791" s="13">
        <f t="shared" si="73"/>
        <v>0.90400663999999997</v>
      </c>
      <c r="C791" s="12">
        <f t="shared" si="76"/>
        <v>1.3047243702657829</v>
      </c>
      <c r="E791" s="15">
        <f t="shared" si="74"/>
        <v>269.52756297342171</v>
      </c>
      <c r="F791" s="11">
        <f t="shared" si="99"/>
        <v>1.0554595797234012E-4</v>
      </c>
      <c r="G791" s="11">
        <f t="shared" si="99"/>
        <v>2.006807598701221E-4</v>
      </c>
      <c r="H791" s="11">
        <f t="shared" si="99"/>
        <v>3.5844824833804157E-4</v>
      </c>
      <c r="I791" s="11">
        <f t="shared" si="99"/>
        <v>6.0145589093839314E-4</v>
      </c>
      <c r="J791" s="11">
        <f t="shared" si="99"/>
        <v>9.4806409277880524E-4</v>
      </c>
      <c r="K791" s="11">
        <f t="shared" si="99"/>
        <v>1.4038742510841158E-3</v>
      </c>
      <c r="L791" s="11">
        <f t="shared" si="99"/>
        <v>1.952878902865946E-3</v>
      </c>
      <c r="M791" s="11">
        <f t="shared" si="99"/>
        <v>2.5519902672574077E-3</v>
      </c>
      <c r="N791" s="11">
        <f t="shared" si="99"/>
        <v>3.1328478876706243E-3</v>
      </c>
      <c r="O791" s="11">
        <f t="shared" si="99"/>
        <v>3.6129021410751362E-3</v>
      </c>
      <c r="P791" s="11">
        <f t="shared" si="100"/>
        <v>3.9140798661078929E-3</v>
      </c>
      <c r="Q791" s="11">
        <f t="shared" si="100"/>
        <v>3.983453598871224E-3</v>
      </c>
      <c r="R791" s="11">
        <f t="shared" si="100"/>
        <v>3.80843402989329E-3</v>
      </c>
      <c r="S791" s="11">
        <f t="shared" si="100"/>
        <v>3.420500879366445E-3</v>
      </c>
      <c r="T791" s="11">
        <f t="shared" si="100"/>
        <v>2.8859551039665896E-3</v>
      </c>
      <c r="U791" s="11">
        <f t="shared" si="100"/>
        <v>2.28742060912793E-3</v>
      </c>
      <c r="V791" s="11">
        <f t="shared" si="100"/>
        <v>1.7031742546395954E-3</v>
      </c>
      <c r="W791" s="11">
        <f t="shared" si="100"/>
        <v>1.1913208219819092E-3</v>
      </c>
      <c r="X791" s="11">
        <f t="shared" si="100"/>
        <v>7.8280749685981431E-4</v>
      </c>
      <c r="Y791" s="11">
        <f t="shared" si="100"/>
        <v>4.8321211555539415E-4</v>
      </c>
      <c r="Z791" s="11">
        <f t="shared" si="101"/>
        <v>2.8020588241805763E-4</v>
      </c>
      <c r="AA791" s="11">
        <f t="shared" si="101"/>
        <v>1.52641728971709E-4</v>
      </c>
      <c r="AB791" s="11">
        <f t="shared" si="101"/>
        <v>7.811346445590752E-5</v>
      </c>
      <c r="AC791" s="11">
        <f t="shared" si="101"/>
        <v>3.7552176889675924E-5</v>
      </c>
      <c r="AD791" s="11">
        <f t="shared" si="101"/>
        <v>1.6959026976634236E-5</v>
      </c>
      <c r="AE791" s="11">
        <f t="shared" si="101"/>
        <v>7.1948764208309435E-6</v>
      </c>
      <c r="AF791" s="11">
        <f t="shared" si="101"/>
        <v>2.867492836715636E-6</v>
      </c>
      <c r="AG791" s="11">
        <f t="shared" si="101"/>
        <v>1.0735887188021007E-6</v>
      </c>
      <c r="AH791" s="11">
        <f t="shared" si="101"/>
        <v>3.7759838821868238E-7</v>
      </c>
      <c r="AI791" s="11">
        <f t="shared" si="101"/>
        <v>1.2476102072406442E-7</v>
      </c>
      <c r="AJ791" s="11">
        <f t="shared" si="102"/>
        <v>3.8724364695940825E-8</v>
      </c>
      <c r="AK791" s="11">
        <f t="shared" si="102"/>
        <v>1.1291360638897638E-8</v>
      </c>
      <c r="AL791" s="11">
        <f t="shared" si="102"/>
        <v>3.0928926803443458E-9</v>
      </c>
      <c r="AM791" s="11">
        <f t="shared" si="102"/>
        <v>7.9586612093877291E-10</v>
      </c>
      <c r="AN791" s="11">
        <f t="shared" si="102"/>
        <v>1.9238525332169859E-10</v>
      </c>
      <c r="AO791" s="11">
        <f t="shared" si="102"/>
        <v>4.3687796062303167E-11</v>
      </c>
      <c r="AP791" s="11">
        <f t="shared" si="102"/>
        <v>9.3197677068032664E-12</v>
      </c>
      <c r="AQ791" s="11">
        <f t="shared" si="102"/>
        <v>1.8676979162461502E-12</v>
      </c>
      <c r="AR791" s="11">
        <f t="shared" si="102"/>
        <v>3.5161288013936321E-13</v>
      </c>
      <c r="AS791" s="11">
        <f t="shared" si="102"/>
        <v>6.2184122725159462E-14</v>
      </c>
      <c r="AT791" s="11">
        <f t="shared" si="102"/>
        <v>1.0331201756825242E-14</v>
      </c>
      <c r="AV791" s="11">
        <f t="shared" si="77"/>
        <v>3.9906211925487066E-2</v>
      </c>
      <c r="AX791" s="15">
        <f t="shared" ca="1" si="75"/>
        <v>14.631760852073063</v>
      </c>
      <c r="AZ791" s="14">
        <f t="shared" ca="1" si="78"/>
        <v>181.72519080891962</v>
      </c>
    </row>
    <row r="792" spans="1:52" x14ac:dyDescent="0.25">
      <c r="A792" s="9" t="str">
        <f t="shared" si="72"/>
        <v>Singapore</v>
      </c>
      <c r="B792" s="13">
        <f t="shared" si="73"/>
        <v>3.6094400000000082E-2</v>
      </c>
      <c r="C792" s="12">
        <f t="shared" si="76"/>
        <v>-1.7979255917260897</v>
      </c>
      <c r="E792" s="15">
        <f t="shared" si="74"/>
        <v>579.792559172609</v>
      </c>
      <c r="F792" s="11">
        <f t="shared" si="99"/>
        <v>2.0012492831978924E-10</v>
      </c>
      <c r="G792" s="11">
        <f t="shared" si="99"/>
        <v>8.264779276287535E-10</v>
      </c>
      <c r="H792" s="11">
        <f t="shared" si="99"/>
        <v>3.206401659479722E-9</v>
      </c>
      <c r="I792" s="11">
        <f t="shared" si="99"/>
        <v>1.1685873602801822E-8</v>
      </c>
      <c r="J792" s="11">
        <f t="shared" si="99"/>
        <v>4.0009307953592464E-8</v>
      </c>
      <c r="K792" s="11">
        <f t="shared" si="99"/>
        <v>1.286819072375826E-7</v>
      </c>
      <c r="L792" s="11">
        <f t="shared" si="99"/>
        <v>3.8880382937239592E-7</v>
      </c>
      <c r="M792" s="11">
        <f t="shared" si="99"/>
        <v>1.1035707299750782E-6</v>
      </c>
      <c r="N792" s="11">
        <f t="shared" si="99"/>
        <v>2.9425673206834569E-6</v>
      </c>
      <c r="O792" s="11">
        <f t="shared" si="99"/>
        <v>7.3707085147913437E-6</v>
      </c>
      <c r="P792" s="11">
        <f t="shared" si="100"/>
        <v>1.7343975878559707E-5</v>
      </c>
      <c r="Q792" s="11">
        <f t="shared" si="100"/>
        <v>3.8339344192416993E-5</v>
      </c>
      <c r="R792" s="11">
        <f t="shared" si="100"/>
        <v>7.9615438922305473E-5</v>
      </c>
      <c r="S792" s="11">
        <f t="shared" si="100"/>
        <v>1.5531253292535096E-4</v>
      </c>
      <c r="T792" s="11">
        <f t="shared" si="100"/>
        <v>2.8462451665955843E-4</v>
      </c>
      <c r="U792" s="11">
        <f t="shared" si="100"/>
        <v>4.8999844819377697E-4</v>
      </c>
      <c r="V792" s="11">
        <f t="shared" si="100"/>
        <v>7.9245333606403829E-4</v>
      </c>
      <c r="W792" s="11">
        <f t="shared" si="100"/>
        <v>1.2039523154918216E-3</v>
      </c>
      <c r="X792" s="11">
        <f t="shared" si="100"/>
        <v>1.7183098097856048E-3</v>
      </c>
      <c r="Y792" s="11">
        <f t="shared" si="100"/>
        <v>2.3038290358541173E-3</v>
      </c>
      <c r="Z792" s="11">
        <f t="shared" si="101"/>
        <v>2.901720784042786E-3</v>
      </c>
      <c r="AA792" s="11">
        <f t="shared" si="101"/>
        <v>3.4333461266016041E-3</v>
      </c>
      <c r="AB792" s="11">
        <f t="shared" si="101"/>
        <v>3.8162441444258709E-3</v>
      </c>
      <c r="AC792" s="11">
        <f t="shared" si="101"/>
        <v>3.9848438563177034E-3</v>
      </c>
      <c r="AD792" s="11">
        <f t="shared" si="101"/>
        <v>3.9087965017366088E-3</v>
      </c>
      <c r="AE792" s="11">
        <f t="shared" si="101"/>
        <v>3.6018979846191364E-3</v>
      </c>
      <c r="AF792" s="11">
        <f t="shared" si="101"/>
        <v>3.1180017204418087E-3</v>
      </c>
      <c r="AG792" s="11">
        <f t="shared" si="101"/>
        <v>2.5355833282729363E-3</v>
      </c>
      <c r="AH792" s="11">
        <f t="shared" si="101"/>
        <v>1.9370285396795952E-3</v>
      </c>
      <c r="AI792" s="11">
        <f t="shared" si="101"/>
        <v>1.3901150537613965E-3</v>
      </c>
      <c r="AJ792" s="11">
        <f t="shared" si="102"/>
        <v>9.3717796339505175E-4</v>
      </c>
      <c r="AK792" s="11">
        <f t="shared" si="102"/>
        <v>5.9353998959834784E-4</v>
      </c>
      <c r="AL792" s="11">
        <f t="shared" si="102"/>
        <v>3.5312990391036175E-4</v>
      </c>
      <c r="AM792" s="11">
        <f t="shared" si="102"/>
        <v>1.9736748298596047E-4</v>
      </c>
      <c r="AN792" s="11">
        <f t="shared" si="102"/>
        <v>1.0362709028154167E-4</v>
      </c>
      <c r="AO792" s="11">
        <f t="shared" si="102"/>
        <v>5.1112556074934608E-5</v>
      </c>
      <c r="AP792" s="11">
        <f t="shared" si="102"/>
        <v>2.3683096852526562E-5</v>
      </c>
      <c r="AQ792" s="11">
        <f t="shared" si="102"/>
        <v>1.0308749272988311E-5</v>
      </c>
      <c r="AR792" s="11">
        <f t="shared" si="102"/>
        <v>4.2153152310653427E-6</v>
      </c>
      <c r="AS792" s="11">
        <f t="shared" si="102"/>
        <v>1.6192381721082403E-6</v>
      </c>
      <c r="AT792" s="11">
        <f t="shared" si="102"/>
        <v>5.8431630328306731E-7</v>
      </c>
      <c r="AV792" s="11">
        <f t="shared" si="77"/>
        <v>3.9999712756433291E-2</v>
      </c>
      <c r="AX792" s="15">
        <f t="shared" ca="1" si="75"/>
        <v>1.5465328503211317</v>
      </c>
      <c r="AZ792" s="14">
        <f t="shared" ca="1" si="78"/>
        <v>1.4836780345940335</v>
      </c>
    </row>
    <row r="793" spans="1:52" x14ac:dyDescent="0.25">
      <c r="A793" s="9" t="str">
        <f t="shared" si="72"/>
        <v>Sint Maarten (Dutch part)</v>
      </c>
      <c r="B793" s="13">
        <f t="shared" si="73"/>
        <v>0.25789019999999996</v>
      </c>
      <c r="C793" s="12">
        <f t="shared" si="76"/>
        <v>-0.64986349532086141</v>
      </c>
      <c r="E793" s="15">
        <f t="shared" si="74"/>
        <v>464.98634953208614</v>
      </c>
      <c r="F793" s="11">
        <f t="shared" si="99"/>
        <v>8.0522919259080746E-8</v>
      </c>
      <c r="G793" s="11">
        <f t="shared" si="99"/>
        <v>2.495745651914634E-7</v>
      </c>
      <c r="H793" s="11">
        <f t="shared" si="99"/>
        <v>7.2667083464989242E-7</v>
      </c>
      <c r="I793" s="11">
        <f t="shared" si="99"/>
        <v>1.9876125556241017E-6</v>
      </c>
      <c r="J793" s="11">
        <f t="shared" si="99"/>
        <v>5.1071936808669017E-6</v>
      </c>
      <c r="K793" s="11">
        <f t="shared" si="99"/>
        <v>1.2327911822396873E-5</v>
      </c>
      <c r="L793" s="11">
        <f t="shared" si="99"/>
        <v>2.7954601496360075E-5</v>
      </c>
      <c r="M793" s="11">
        <f t="shared" si="99"/>
        <v>5.9548892214929982E-5</v>
      </c>
      <c r="N793" s="11">
        <f t="shared" si="99"/>
        <v>1.1916553380084905E-4</v>
      </c>
      <c r="O793" s="11">
        <f t="shared" si="99"/>
        <v>2.2401867987667485E-4</v>
      </c>
      <c r="P793" s="11">
        <f t="shared" si="100"/>
        <v>3.956165027057639E-4</v>
      </c>
      <c r="Q793" s="11">
        <f t="shared" si="100"/>
        <v>6.563283441518268E-4</v>
      </c>
      <c r="R793" s="11">
        <f t="shared" si="100"/>
        <v>1.0228795961229782E-3</v>
      </c>
      <c r="S793" s="11">
        <f t="shared" si="100"/>
        <v>1.4975608087434565E-3</v>
      </c>
      <c r="T793" s="11">
        <f t="shared" si="100"/>
        <v>2.0596859729250139E-3</v>
      </c>
      <c r="U793" s="11">
        <f t="shared" si="100"/>
        <v>2.6611793912100722E-3</v>
      </c>
      <c r="V793" s="11">
        <f t="shared" si="100"/>
        <v>3.2300101463486699E-3</v>
      </c>
      <c r="W793" s="11">
        <f t="shared" si="100"/>
        <v>3.6829024565996921E-3</v>
      </c>
      <c r="X793" s="11">
        <f t="shared" si="100"/>
        <v>3.9448740455641099E-3</v>
      </c>
      <c r="Y793" s="11">
        <f t="shared" si="100"/>
        <v>3.9694712522771944E-3</v>
      </c>
      <c r="Z793" s="11">
        <f t="shared" si="101"/>
        <v>3.7522241612723112E-3</v>
      </c>
      <c r="AA793" s="11">
        <f t="shared" si="101"/>
        <v>3.3319730887459618E-3</v>
      </c>
      <c r="AB793" s="11">
        <f t="shared" si="101"/>
        <v>2.7795263111048828E-3</v>
      </c>
      <c r="AC793" s="11">
        <f t="shared" si="101"/>
        <v>2.1781946583328653E-3</v>
      </c>
      <c r="AD793" s="11">
        <f t="shared" si="101"/>
        <v>1.6035377292028992E-3</v>
      </c>
      <c r="AE793" s="11">
        <f t="shared" si="101"/>
        <v>1.1089661035091252E-3</v>
      </c>
      <c r="AF793" s="11">
        <f t="shared" si="101"/>
        <v>7.2046677156473637E-4</v>
      </c>
      <c r="AG793" s="11">
        <f t="shared" si="101"/>
        <v>4.3970989047759063E-4</v>
      </c>
      <c r="AH793" s="11">
        <f t="shared" si="101"/>
        <v>2.5210131325910102E-4</v>
      </c>
      <c r="AI793" s="11">
        <f t="shared" si="101"/>
        <v>1.3578149201525202E-4</v>
      </c>
      <c r="AJ793" s="11">
        <f t="shared" si="102"/>
        <v>6.8700933769250537E-5</v>
      </c>
      <c r="AK793" s="11">
        <f t="shared" si="102"/>
        <v>3.265436916357148E-5</v>
      </c>
      <c r="AL793" s="11">
        <f t="shared" si="102"/>
        <v>1.4580638795856597E-5</v>
      </c>
      <c r="AM793" s="11">
        <f t="shared" si="102"/>
        <v>6.1160129937189874E-6</v>
      </c>
      <c r="AN793" s="11">
        <f t="shared" si="102"/>
        <v>2.4099988888396303E-6</v>
      </c>
      <c r="AO793" s="11">
        <f t="shared" si="102"/>
        <v>8.9211713324180535E-7</v>
      </c>
      <c r="AP793" s="11">
        <f t="shared" si="102"/>
        <v>3.1022979996923222E-7</v>
      </c>
      <c r="AQ793" s="11">
        <f t="shared" si="102"/>
        <v>1.0134486310558904E-7</v>
      </c>
      <c r="AR793" s="11">
        <f t="shared" si="102"/>
        <v>3.1101158234016945E-8</v>
      </c>
      <c r="AS793" s="11">
        <f t="shared" si="102"/>
        <v>8.9661908777714718E-9</v>
      </c>
      <c r="AT793" s="11">
        <f t="shared" si="102"/>
        <v>2.428264509087667E-9</v>
      </c>
      <c r="AV793" s="11">
        <f t="shared" si="77"/>
        <v>3.9999965370921479E-2</v>
      </c>
      <c r="AX793" s="15">
        <f t="shared" ca="1" si="75"/>
        <v>4.050790427081289E-2</v>
      </c>
      <c r="AZ793" s="14">
        <f t="shared" ca="1" si="78"/>
        <v>0.20631215980504514</v>
      </c>
    </row>
    <row r="794" spans="1:52" x14ac:dyDescent="0.25">
      <c r="A794" s="9" t="str">
        <f t="shared" si="72"/>
        <v>Slovakia</v>
      </c>
      <c r="B794" s="13">
        <f t="shared" si="73"/>
        <v>4.3881300000000012E-2</v>
      </c>
      <c r="C794" s="12">
        <f t="shared" si="76"/>
        <v>-1.7073199500378238</v>
      </c>
      <c r="E794" s="15">
        <f t="shared" si="74"/>
        <v>570.73199500378234</v>
      </c>
      <c r="F794" s="11">
        <f t="shared" si="99"/>
        <v>3.370266106829863E-10</v>
      </c>
      <c r="G794" s="11">
        <f t="shared" si="99"/>
        <v>1.3606827545955181E-9</v>
      </c>
      <c r="H794" s="11">
        <f t="shared" si="99"/>
        <v>5.1606708809114847E-9</v>
      </c>
      <c r="I794" s="11">
        <f t="shared" si="99"/>
        <v>1.8387049296724363E-8</v>
      </c>
      <c r="J794" s="11">
        <f t="shared" si="99"/>
        <v>6.1542411913570963E-8</v>
      </c>
      <c r="K794" s="11">
        <f t="shared" si="99"/>
        <v>1.9350561869873985E-7</v>
      </c>
      <c r="L794" s="11">
        <f t="shared" si="99"/>
        <v>5.7156975784691505E-7</v>
      </c>
      <c r="M794" s="11">
        <f t="shared" si="99"/>
        <v>1.5859938496231498E-6</v>
      </c>
      <c r="N794" s="11">
        <f t="shared" si="99"/>
        <v>4.1341892238673852E-6</v>
      </c>
      <c r="O794" s="11">
        <f t="shared" si="99"/>
        <v>1.0123619118228872E-5</v>
      </c>
      <c r="P794" s="11">
        <f t="shared" si="100"/>
        <v>2.3288302777939762E-5</v>
      </c>
      <c r="Q794" s="11">
        <f t="shared" si="100"/>
        <v>5.0326470709214566E-5</v>
      </c>
      <c r="R794" s="11">
        <f t="shared" si="100"/>
        <v>1.0216725066597271E-4</v>
      </c>
      <c r="S794" s="11">
        <f t="shared" si="100"/>
        <v>1.9484242799551642E-4</v>
      </c>
      <c r="T794" s="11">
        <f t="shared" si="100"/>
        <v>3.4906954016961648E-4</v>
      </c>
      <c r="U794" s="11">
        <f t="shared" si="100"/>
        <v>5.8748525355035628E-4</v>
      </c>
      <c r="V794" s="11">
        <f t="shared" si="100"/>
        <v>9.2883501873215811E-4</v>
      </c>
      <c r="W794" s="11">
        <f t="shared" si="100"/>
        <v>1.3795479063490131E-3</v>
      </c>
      <c r="X794" s="11">
        <f t="shared" si="100"/>
        <v>1.9248264905722572E-3</v>
      </c>
      <c r="Y794" s="11">
        <f t="shared" si="100"/>
        <v>2.522917112637657E-3</v>
      </c>
      <c r="Z794" s="11">
        <f t="shared" si="101"/>
        <v>3.1064972458000883E-3</v>
      </c>
      <c r="AA794" s="11">
        <f t="shared" si="101"/>
        <v>3.5933172159231756E-3</v>
      </c>
      <c r="AB794" s="11">
        <f t="shared" si="101"/>
        <v>3.9046016933510647E-3</v>
      </c>
      <c r="AC794" s="11">
        <f t="shared" si="101"/>
        <v>3.9857909185239699E-3</v>
      </c>
      <c r="AD794" s="11">
        <f t="shared" si="101"/>
        <v>3.8221601762993569E-3</v>
      </c>
      <c r="AE794" s="11">
        <f t="shared" si="101"/>
        <v>3.4431809589177743E-3</v>
      </c>
      <c r="AF794" s="11">
        <f t="shared" si="101"/>
        <v>2.913851451599201E-3</v>
      </c>
      <c r="AG794" s="11">
        <f t="shared" si="101"/>
        <v>2.3164960402251786E-3</v>
      </c>
      <c r="AH794" s="11">
        <f t="shared" si="101"/>
        <v>1.7300247313823932E-3</v>
      </c>
      <c r="AI794" s="11">
        <f t="shared" si="101"/>
        <v>1.2137511541436793E-3</v>
      </c>
      <c r="AJ794" s="11">
        <f t="shared" si="102"/>
        <v>7.9995138574706051E-4</v>
      </c>
      <c r="AK794" s="11">
        <f t="shared" si="102"/>
        <v>4.9528380688717319E-4</v>
      </c>
      <c r="AL794" s="11">
        <f t="shared" si="102"/>
        <v>2.8807213946521634E-4</v>
      </c>
      <c r="AM794" s="11">
        <f t="shared" si="102"/>
        <v>1.5740009200825657E-4</v>
      </c>
      <c r="AN794" s="11">
        <f t="shared" si="102"/>
        <v>8.0791431009710743E-5</v>
      </c>
      <c r="AO794" s="11">
        <f t="shared" si="102"/>
        <v>3.8956704777043255E-5</v>
      </c>
      <c r="AP794" s="11">
        <f t="shared" si="102"/>
        <v>1.7646383879885152E-5</v>
      </c>
      <c r="AQ794" s="11">
        <f t="shared" si="102"/>
        <v>7.5090643483039871E-6</v>
      </c>
      <c r="AR794" s="11">
        <f t="shared" si="102"/>
        <v>3.0017362104492538E-6</v>
      </c>
      <c r="AS794" s="11">
        <f t="shared" si="102"/>
        <v>1.1272385103051967E-6</v>
      </c>
      <c r="AT794" s="11">
        <f t="shared" si="102"/>
        <v>3.9766347685681992E-7</v>
      </c>
      <c r="AV794" s="11">
        <f t="shared" si="77"/>
        <v>3.9999810672055561E-2</v>
      </c>
      <c r="AX794" s="15">
        <f t="shared" ca="1" si="75"/>
        <v>2.2251571945136956</v>
      </c>
      <c r="AZ794" s="14">
        <f t="shared" ca="1" si="78"/>
        <v>2.5263090766813194</v>
      </c>
    </row>
    <row r="795" spans="1:52" x14ac:dyDescent="0.25">
      <c r="A795" s="9" t="str">
        <f t="shared" si="72"/>
        <v>Slovenia</v>
      </c>
      <c r="B795" s="13">
        <f t="shared" si="73"/>
        <v>4.6812999999999882E-2</v>
      </c>
      <c r="C795" s="12">
        <f t="shared" si="76"/>
        <v>-1.6765730521483104</v>
      </c>
      <c r="E795" s="15">
        <f t="shared" si="74"/>
        <v>567.65730521483101</v>
      </c>
      <c r="F795" s="11">
        <f t="shared" si="99"/>
        <v>4.0148556840642398E-10</v>
      </c>
      <c r="G795" s="11">
        <f t="shared" si="99"/>
        <v>1.6085120716859403E-9</v>
      </c>
      <c r="H795" s="11">
        <f t="shared" si="99"/>
        <v>6.0539008668043328E-9</v>
      </c>
      <c r="I795" s="11">
        <f t="shared" si="99"/>
        <v>2.1404391230759707E-8</v>
      </c>
      <c r="J795" s="11">
        <f t="shared" si="99"/>
        <v>7.1093034311952657E-8</v>
      </c>
      <c r="K795" s="11">
        <f t="shared" si="99"/>
        <v>2.2182363401238702E-7</v>
      </c>
      <c r="L795" s="11">
        <f t="shared" si="99"/>
        <v>6.5019732112827875E-7</v>
      </c>
      <c r="M795" s="11">
        <f t="shared" si="99"/>
        <v>1.790354906241729E-6</v>
      </c>
      <c r="N795" s="11">
        <f t="shared" si="99"/>
        <v>4.6311588802082851E-6</v>
      </c>
      <c r="O795" s="11">
        <f t="shared" si="99"/>
        <v>1.1253738650334032E-5</v>
      </c>
      <c r="P795" s="11">
        <f t="shared" si="100"/>
        <v>2.5689790623045105E-5</v>
      </c>
      <c r="Q795" s="11">
        <f t="shared" si="100"/>
        <v>5.5091030881630882E-5</v>
      </c>
      <c r="R795" s="11">
        <f t="shared" si="100"/>
        <v>1.1098334966339206E-4</v>
      </c>
      <c r="S795" s="11">
        <f t="shared" si="100"/>
        <v>2.1003484595377939E-4</v>
      </c>
      <c r="T795" s="11">
        <f t="shared" si="100"/>
        <v>3.734061544275704E-4</v>
      </c>
      <c r="U795" s="11">
        <f t="shared" si="100"/>
        <v>6.2363170397876648E-4</v>
      </c>
      <c r="V795" s="11">
        <f t="shared" si="100"/>
        <v>9.7843390684735363E-4</v>
      </c>
      <c r="W795" s="11">
        <f t="shared" si="100"/>
        <v>1.4420867884713559E-3</v>
      </c>
      <c r="X795" s="11">
        <f t="shared" si="100"/>
        <v>1.9966773744380063E-3</v>
      </c>
      <c r="Y795" s="11">
        <f t="shared" si="100"/>
        <v>2.5970540613379249E-3</v>
      </c>
      <c r="Z795" s="11">
        <f t="shared" si="101"/>
        <v>3.1732966885502684E-3</v>
      </c>
      <c r="AA795" s="11">
        <f t="shared" si="101"/>
        <v>3.6424782044109602E-3</v>
      </c>
      <c r="AB795" s="11">
        <f t="shared" si="101"/>
        <v>3.9277138474716278E-3</v>
      </c>
      <c r="AC795" s="11">
        <f t="shared" si="101"/>
        <v>3.9786827670131629E-3</v>
      </c>
      <c r="AD795" s="11">
        <f t="shared" si="101"/>
        <v>3.7861287705008508E-3</v>
      </c>
      <c r="AE795" s="11">
        <f t="shared" si="101"/>
        <v>3.384605403640981E-3</v>
      </c>
      <c r="AF795" s="11">
        <f t="shared" si="101"/>
        <v>2.8423483393961594E-3</v>
      </c>
      <c r="AG795" s="11">
        <f t="shared" si="101"/>
        <v>2.2423487230286343E-3</v>
      </c>
      <c r="AH795" s="11">
        <f t="shared" si="101"/>
        <v>1.6618261974708076E-3</v>
      </c>
      <c r="AI795" s="11">
        <f t="shared" si="101"/>
        <v>1.1569767809378663E-3</v>
      </c>
      <c r="AJ795" s="11">
        <f t="shared" si="102"/>
        <v>7.5669398274186956E-4</v>
      </c>
      <c r="AK795" s="11">
        <f t="shared" si="102"/>
        <v>4.6491388027842574E-4</v>
      </c>
      <c r="AL795" s="11">
        <f t="shared" si="102"/>
        <v>2.683374815355881E-4</v>
      </c>
      <c r="AM795" s="11">
        <f t="shared" si="102"/>
        <v>1.4549456192204747E-4</v>
      </c>
      <c r="AN795" s="11">
        <f t="shared" si="102"/>
        <v>7.4108628820622664E-5</v>
      </c>
      <c r="AO795" s="11">
        <f t="shared" si="102"/>
        <v>3.5460706945938979E-5</v>
      </c>
      <c r="AP795" s="11">
        <f t="shared" si="102"/>
        <v>1.5939790016686409E-5</v>
      </c>
      <c r="AQ795" s="11">
        <f t="shared" si="102"/>
        <v>6.730919510689274E-6</v>
      </c>
      <c r="AR795" s="11">
        <f t="shared" si="102"/>
        <v>2.6700708990001932E-6</v>
      </c>
      <c r="AS795" s="11">
        <f t="shared" si="102"/>
        <v>9.9501077675698267E-7</v>
      </c>
      <c r="AT795" s="11">
        <f t="shared" si="102"/>
        <v>3.4832878946532168E-7</v>
      </c>
      <c r="AV795" s="11">
        <f t="shared" si="77"/>
        <v>3.9999835925997207E-2</v>
      </c>
      <c r="AX795" s="15">
        <f t="shared" ca="1" si="75"/>
        <v>0.88745927065688235</v>
      </c>
      <c r="AZ795" s="14">
        <f t="shared" ca="1" si="78"/>
        <v>1.0652786641100376</v>
      </c>
    </row>
    <row r="796" spans="1:52" x14ac:dyDescent="0.25">
      <c r="A796" s="9" t="str">
        <f t="shared" si="72"/>
        <v>Solomon Islands</v>
      </c>
      <c r="B796" s="13">
        <f t="shared" si="73"/>
        <v>0.41416600000000003</v>
      </c>
      <c r="C796" s="12">
        <f t="shared" si="76"/>
        <v>-0.21684133190588917</v>
      </c>
      <c r="E796" s="15">
        <f t="shared" si="74"/>
        <v>421.68413319058891</v>
      </c>
      <c r="F796" s="11">
        <f t="shared" si="99"/>
        <v>5.4910062280819023E-7</v>
      </c>
      <c r="G796" s="11">
        <f t="shared" si="99"/>
        <v>1.5272775365127859E-6</v>
      </c>
      <c r="H796" s="11">
        <f t="shared" si="99"/>
        <v>3.9906219481737772E-6</v>
      </c>
      <c r="I796" s="11">
        <f t="shared" si="99"/>
        <v>9.7953465245252966E-6</v>
      </c>
      <c r="J796" s="11">
        <f t="shared" si="99"/>
        <v>2.2586847355455374E-5</v>
      </c>
      <c r="K796" s="11">
        <f t="shared" si="99"/>
        <v>4.8926936545443769E-5</v>
      </c>
      <c r="L796" s="11">
        <f t="shared" si="99"/>
        <v>9.9562782730537727E-5</v>
      </c>
      <c r="M796" s="11">
        <f t="shared" si="99"/>
        <v>1.9032797350488956E-4</v>
      </c>
      <c r="N796" s="11">
        <f t="shared" si="99"/>
        <v>3.4179429973507289E-4</v>
      </c>
      <c r="O796" s="11">
        <f t="shared" si="99"/>
        <v>5.7661190179293751E-4</v>
      </c>
      <c r="P796" s="11">
        <f t="shared" si="100"/>
        <v>9.1381647611983943E-4</v>
      </c>
      <c r="Q796" s="11">
        <f t="shared" si="100"/>
        <v>1.360476237788646E-3</v>
      </c>
      <c r="R796" s="11">
        <f t="shared" si="100"/>
        <v>1.9027403685070148E-3</v>
      </c>
      <c r="S796" s="11">
        <f t="shared" si="100"/>
        <v>2.4999118699895193E-3</v>
      </c>
      <c r="T796" s="11">
        <f t="shared" si="100"/>
        <v>3.0855064593346532E-3</v>
      </c>
      <c r="U796" s="11">
        <f t="shared" si="100"/>
        <v>3.5775426181279633E-3</v>
      </c>
      <c r="V796" s="11">
        <f t="shared" si="100"/>
        <v>3.8967250834457002E-3</v>
      </c>
      <c r="W796" s="11">
        <f t="shared" si="100"/>
        <v>3.9872302270121578E-3</v>
      </c>
      <c r="X796" s="11">
        <f t="shared" si="100"/>
        <v>3.832652583934352E-3</v>
      </c>
      <c r="Y796" s="11">
        <f t="shared" si="100"/>
        <v>3.46086125978496E-3</v>
      </c>
      <c r="Z796" s="11">
        <f t="shared" si="101"/>
        <v>2.9357936044926303E-3</v>
      </c>
      <c r="AA796" s="11">
        <f t="shared" si="101"/>
        <v>2.339502133007907E-3</v>
      </c>
      <c r="AB796" s="11">
        <f t="shared" si="101"/>
        <v>1.7513702403429475E-3</v>
      </c>
      <c r="AC796" s="11">
        <f t="shared" si="101"/>
        <v>1.2316550191964963E-3</v>
      </c>
      <c r="AD796" s="11">
        <f t="shared" si="101"/>
        <v>8.1368590136138503E-4</v>
      </c>
      <c r="AE796" s="11">
        <f t="shared" si="101"/>
        <v>5.0498804410141593E-4</v>
      </c>
      <c r="AF796" s="11">
        <f t="shared" si="101"/>
        <v>2.9441639855734883E-4</v>
      </c>
      <c r="AG796" s="11">
        <f t="shared" si="101"/>
        <v>1.6124991360637908E-4</v>
      </c>
      <c r="AH796" s="11">
        <f t="shared" si="101"/>
        <v>8.2964744531501122E-5</v>
      </c>
      <c r="AI796" s="11">
        <f t="shared" si="101"/>
        <v>4.009999003682605E-5</v>
      </c>
      <c r="AJ796" s="11">
        <f t="shared" si="102"/>
        <v>1.8207551376554474E-5</v>
      </c>
      <c r="AK796" s="11">
        <f t="shared" si="102"/>
        <v>7.766322454879792E-6</v>
      </c>
      <c r="AL796" s="11">
        <f t="shared" si="102"/>
        <v>3.1119734811040401E-6</v>
      </c>
      <c r="AM796" s="11">
        <f t="shared" si="102"/>
        <v>1.1714208547213224E-6</v>
      </c>
      <c r="AN796" s="11">
        <f t="shared" si="102"/>
        <v>4.1423482771382485E-7</v>
      </c>
      <c r="AO796" s="11">
        <f t="shared" si="102"/>
        <v>1.3760583948207659E-7</v>
      </c>
      <c r="AP796" s="11">
        <f t="shared" si="102"/>
        <v>4.2942142897782219E-8</v>
      </c>
      <c r="AQ796" s="11">
        <f t="shared" si="102"/>
        <v>1.258888181331171E-8</v>
      </c>
      <c r="AR796" s="11">
        <f t="shared" si="102"/>
        <v>3.4669469376999109E-9</v>
      </c>
      <c r="AS796" s="11">
        <f t="shared" si="102"/>
        <v>8.9694089998449428E-10</v>
      </c>
      <c r="AT796" s="11">
        <f t="shared" si="102"/>
        <v>2.1799024336034255E-10</v>
      </c>
      <c r="AV796" s="11">
        <f t="shared" si="77"/>
        <v>3.999973148331324E-2</v>
      </c>
      <c r="AX796" s="15">
        <f t="shared" ca="1" si="75"/>
        <v>0.92945116559318131</v>
      </c>
      <c r="AZ796" s="14">
        <f t="shared" ca="1" si="78"/>
        <v>6.9306803741428942</v>
      </c>
    </row>
    <row r="797" spans="1:52" x14ac:dyDescent="0.25">
      <c r="A797" s="9" t="str">
        <f t="shared" si="72"/>
        <v>Somalia</v>
      </c>
      <c r="B797" s="13">
        <f t="shared" si="73"/>
        <v>0.91512265999999998</v>
      </c>
      <c r="C797" s="12">
        <f t="shared" si="76"/>
        <v>1.3729924945129524</v>
      </c>
      <c r="E797" s="15">
        <f t="shared" si="74"/>
        <v>262.70075054870478</v>
      </c>
      <c r="F797" s="11">
        <f t="shared" si="99"/>
        <v>1.2657279811702148E-4</v>
      </c>
      <c r="G797" s="11">
        <f t="shared" si="99"/>
        <v>2.3658782645207888E-4</v>
      </c>
      <c r="H797" s="11">
        <f t="shared" si="99"/>
        <v>4.1543301029589385E-4</v>
      </c>
      <c r="I797" s="11">
        <f t="shared" si="99"/>
        <v>6.8527707871041804E-4</v>
      </c>
      <c r="J797" s="11">
        <f t="shared" si="99"/>
        <v>1.0619107166491817E-3</v>
      </c>
      <c r="K797" s="11">
        <f t="shared" si="99"/>
        <v>1.5458466050497907E-3</v>
      </c>
      <c r="L797" s="11">
        <f t="shared" si="99"/>
        <v>2.1139824826848295E-3</v>
      </c>
      <c r="M797" s="11">
        <f t="shared" si="99"/>
        <v>2.7157698769656648E-3</v>
      </c>
      <c r="N797" s="11">
        <f t="shared" si="99"/>
        <v>3.2774882572796844E-3</v>
      </c>
      <c r="O797" s="11">
        <f t="shared" si="99"/>
        <v>3.7157451254806657E-3</v>
      </c>
      <c r="P797" s="11">
        <f t="shared" si="100"/>
        <v>3.9573757118808745E-3</v>
      </c>
      <c r="Q797" s="11">
        <f t="shared" si="100"/>
        <v>3.9593623237199243E-3</v>
      </c>
      <c r="R797" s="11">
        <f t="shared" si="100"/>
        <v>3.7213438732877657E-3</v>
      </c>
      <c r="S797" s="11">
        <f t="shared" si="100"/>
        <v>3.2857230546593343E-3</v>
      </c>
      <c r="T797" s="11">
        <f t="shared" si="100"/>
        <v>2.7253275209071053E-3</v>
      </c>
      <c r="U797" s="11">
        <f t="shared" si="100"/>
        <v>2.1235527009379183E-3</v>
      </c>
      <c r="V797" s="11">
        <f t="shared" si="100"/>
        <v>1.5544042679434367E-3</v>
      </c>
      <c r="W797" s="11">
        <f t="shared" si="100"/>
        <v>1.0688616901015299E-3</v>
      </c>
      <c r="X797" s="11">
        <f t="shared" si="100"/>
        <v>6.9045541148468614E-4</v>
      </c>
      <c r="Y797" s="11">
        <f t="shared" si="100"/>
        <v>4.1899260595975896E-4</v>
      </c>
      <c r="Z797" s="11">
        <f t="shared" si="101"/>
        <v>2.3885463598690131E-4</v>
      </c>
      <c r="AA797" s="11">
        <f t="shared" si="101"/>
        <v>1.2791385450115804E-4</v>
      </c>
      <c r="AB797" s="11">
        <f t="shared" si="101"/>
        <v>6.4351413654107164E-5</v>
      </c>
      <c r="AC797" s="11">
        <f t="shared" si="101"/>
        <v>3.0412715025338986E-5</v>
      </c>
      <c r="AD797" s="11">
        <f t="shared" si="101"/>
        <v>1.3502335287602143E-5</v>
      </c>
      <c r="AE797" s="11">
        <f t="shared" si="101"/>
        <v>5.6314363340972291E-6</v>
      </c>
      <c r="AF797" s="11">
        <f t="shared" si="101"/>
        <v>2.2064092215307861E-6</v>
      </c>
      <c r="AG797" s="11">
        <f t="shared" si="101"/>
        <v>8.1210006298665133E-7</v>
      </c>
      <c r="AH797" s="11">
        <f t="shared" si="101"/>
        <v>2.8079516103458155E-7</v>
      </c>
      <c r="AI797" s="11">
        <f t="shared" si="101"/>
        <v>9.1206604807429866E-8</v>
      </c>
      <c r="AJ797" s="11">
        <f t="shared" si="102"/>
        <v>2.7830406778110193E-8</v>
      </c>
      <c r="AK797" s="11">
        <f t="shared" si="102"/>
        <v>7.9775477787097344E-9</v>
      </c>
      <c r="AL797" s="11">
        <f t="shared" si="102"/>
        <v>2.148205719645053E-9</v>
      </c>
      <c r="AM797" s="11">
        <f t="shared" si="102"/>
        <v>5.4342412916341369E-10</v>
      </c>
      <c r="AN797" s="11">
        <f t="shared" si="102"/>
        <v>1.2913933999745853E-10</v>
      </c>
      <c r="AO797" s="11">
        <f t="shared" si="102"/>
        <v>2.8829346752885062E-11</v>
      </c>
      <c r="AP797" s="11">
        <f t="shared" si="102"/>
        <v>6.0459929432296146E-12</v>
      </c>
      <c r="AQ797" s="11">
        <f t="shared" si="102"/>
        <v>1.1911242458538734E-12</v>
      </c>
      <c r="AR797" s="11">
        <f t="shared" si="102"/>
        <v>2.2044643956246797E-13</v>
      </c>
      <c r="AS797" s="11">
        <f t="shared" si="102"/>
        <v>3.8327077750999572E-14</v>
      </c>
      <c r="AT797" s="11">
        <f t="shared" si="102"/>
        <v>6.2598643380912405E-15</v>
      </c>
      <c r="AV797" s="11">
        <f t="shared" si="77"/>
        <v>3.9884108505462375E-2</v>
      </c>
      <c r="AX797" s="15">
        <f t="shared" ca="1" si="75"/>
        <v>29.697297630096678</v>
      </c>
      <c r="AZ797" s="14">
        <f t="shared" ca="1" si="78"/>
        <v>369.44610019791634</v>
      </c>
    </row>
    <row r="798" spans="1:52" x14ac:dyDescent="0.25">
      <c r="A798" s="9" t="str">
        <f t="shared" si="72"/>
        <v>South Africa</v>
      </c>
      <c r="B798" s="13">
        <f t="shared" si="73"/>
        <v>0.74947710000000001</v>
      </c>
      <c r="C798" s="12">
        <f t="shared" si="76"/>
        <v>0.67284516617243706</v>
      </c>
      <c r="E798" s="15">
        <f t="shared" si="74"/>
        <v>332.7154833827563</v>
      </c>
      <c r="F798" s="11">
        <f t="shared" ref="F798:O807" si="103">_xlfn.NORM.DIST(F$607,$E798,$B$37+$B$38*$E798,FALSE)</f>
        <v>1.5743415189441883E-5</v>
      </c>
      <c r="G798" s="11">
        <f t="shared" si="103"/>
        <v>3.5056495002776525E-5</v>
      </c>
      <c r="H798" s="11">
        <f t="shared" si="103"/>
        <v>7.3332185959441214E-5</v>
      </c>
      <c r="I798" s="11">
        <f t="shared" si="103"/>
        <v>1.4410444079893936E-4</v>
      </c>
      <c r="J798" s="11">
        <f t="shared" si="103"/>
        <v>2.6602147230316676E-4</v>
      </c>
      <c r="K798" s="11">
        <f t="shared" si="103"/>
        <v>4.613309756563286E-4</v>
      </c>
      <c r="L798" s="11">
        <f t="shared" si="103"/>
        <v>7.5156255459922505E-4</v>
      </c>
      <c r="M798" s="11">
        <f t="shared" si="103"/>
        <v>1.1502023401521798E-3</v>
      </c>
      <c r="N798" s="11">
        <f t="shared" si="103"/>
        <v>1.6536361380502487E-3</v>
      </c>
      <c r="O798" s="11">
        <f t="shared" si="103"/>
        <v>2.2333781211418147E-3</v>
      </c>
      <c r="P798" s="11">
        <f t="shared" ref="P798:Y807" si="104">_xlfn.NORM.DIST(P$607,$E798,$B$37+$B$38*$E798,FALSE)</f>
        <v>2.8336170361666965E-3</v>
      </c>
      <c r="Q798" s="11">
        <f t="shared" si="104"/>
        <v>3.3773544931116248E-3</v>
      </c>
      <c r="R798" s="11">
        <f t="shared" si="104"/>
        <v>3.7815403141324018E-3</v>
      </c>
      <c r="S798" s="11">
        <f t="shared" si="104"/>
        <v>3.9775662035250294E-3</v>
      </c>
      <c r="T798" s="11">
        <f t="shared" si="104"/>
        <v>3.9302727835889006E-3</v>
      </c>
      <c r="U798" s="11">
        <f t="shared" si="104"/>
        <v>3.6482497882043435E-3</v>
      </c>
      <c r="V798" s="11">
        <f t="shared" si="104"/>
        <v>3.1812883331859623E-3</v>
      </c>
      <c r="W798" s="11">
        <f t="shared" si="104"/>
        <v>2.6060221008573411E-3</v>
      </c>
      <c r="X798" s="11">
        <f t="shared" si="104"/>
        <v>2.0054403606346448E-3</v>
      </c>
      <c r="Y798" s="11">
        <f t="shared" si="104"/>
        <v>1.449766307698574E-3</v>
      </c>
      <c r="Z798" s="11">
        <f t="shared" ref="Z798:AI807" si="105">_xlfn.NORM.DIST(Z$607,$E798,$B$37+$B$38*$E798,FALSE)</f>
        <v>9.845614994015311E-4</v>
      </c>
      <c r="AA798" s="11">
        <f t="shared" si="105"/>
        <v>6.2812241275073751E-4</v>
      </c>
      <c r="AB798" s="11">
        <f t="shared" si="105"/>
        <v>3.7644568756254357E-4</v>
      </c>
      <c r="AC798" s="11">
        <f t="shared" si="105"/>
        <v>2.1194196541398562E-4</v>
      </c>
      <c r="AD798" s="11">
        <f t="shared" si="105"/>
        <v>1.1209550124013062E-4</v>
      </c>
      <c r="AE798" s="11">
        <f t="shared" si="105"/>
        <v>5.569497381029944E-5</v>
      </c>
      <c r="AF798" s="11">
        <f t="shared" si="105"/>
        <v>2.5995634355508756E-5</v>
      </c>
      <c r="AG798" s="11">
        <f t="shared" si="105"/>
        <v>1.1398335351916245E-5</v>
      </c>
      <c r="AH798" s="11">
        <f t="shared" si="105"/>
        <v>4.6950371787872196E-6</v>
      </c>
      <c r="AI798" s="11">
        <f t="shared" si="105"/>
        <v>1.8167419143462507E-6</v>
      </c>
      <c r="AJ798" s="11">
        <f t="shared" ref="AJ798:AT807" si="106">_xlfn.NORM.DIST(AJ$607,$E798,$B$37+$B$38*$E798,FALSE)</f>
        <v>6.6039538730922458E-7</v>
      </c>
      <c r="AK798" s="11">
        <f t="shared" si="106"/>
        <v>2.255129162981007E-7</v>
      </c>
      <c r="AL798" s="11">
        <f t="shared" si="106"/>
        <v>7.2342815362585931E-8</v>
      </c>
      <c r="AM798" s="11">
        <f t="shared" si="106"/>
        <v>2.1800978469285774E-8</v>
      </c>
      <c r="AN798" s="11">
        <f t="shared" si="106"/>
        <v>6.17181871038312E-9</v>
      </c>
      <c r="AO798" s="11">
        <f t="shared" si="106"/>
        <v>1.6413716588479107E-9</v>
      </c>
      <c r="AP798" s="11">
        <f t="shared" si="106"/>
        <v>4.1006933577740202E-10</v>
      </c>
      <c r="AQ798" s="11">
        <f t="shared" si="106"/>
        <v>9.6241914602519446E-11</v>
      </c>
      <c r="AR798" s="11">
        <f t="shared" si="106"/>
        <v>2.1219141472734981E-11</v>
      </c>
      <c r="AS798" s="11">
        <f t="shared" si="106"/>
        <v>4.3948894727932014E-12</v>
      </c>
      <c r="AT798" s="11">
        <f t="shared" si="106"/>
        <v>8.5511534807160545E-13</v>
      </c>
      <c r="AV798" s="11">
        <f t="shared" si="77"/>
        <v>3.9989242047007059E-2</v>
      </c>
      <c r="AX798" s="15">
        <f t="shared" ca="1" si="75"/>
        <v>76.877695400069982</v>
      </c>
      <c r="AZ798" s="14">
        <f t="shared" ca="1" si="78"/>
        <v>877.98193137861369</v>
      </c>
    </row>
    <row r="799" spans="1:52" x14ac:dyDescent="0.25">
      <c r="A799" s="9" t="str">
        <f t="shared" si="72"/>
        <v>South Sudan</v>
      </c>
      <c r="B799" s="13">
        <f t="shared" si="73"/>
        <v>0.90364553999999997</v>
      </c>
      <c r="C799" s="12">
        <f t="shared" si="76"/>
        <v>1.3026071368363368</v>
      </c>
      <c r="E799" s="15">
        <f t="shared" si="74"/>
        <v>269.73928631636636</v>
      </c>
      <c r="F799" s="11">
        <f t="shared" si="103"/>
        <v>1.0494513708457951E-4</v>
      </c>
      <c r="G799" s="11">
        <f t="shared" si="103"/>
        <v>1.9964402894312883E-4</v>
      </c>
      <c r="H799" s="11">
        <f t="shared" si="103"/>
        <v>3.5678527892278367E-4</v>
      </c>
      <c r="I799" s="11">
        <f t="shared" si="103"/>
        <v>5.9898248484058182E-4</v>
      </c>
      <c r="J799" s="11">
        <f t="shared" si="103"/>
        <v>9.4466519414930484E-4</v>
      </c>
      <c r="K799" s="11">
        <f t="shared" si="103"/>
        <v>1.3995818446597033E-3</v>
      </c>
      <c r="L799" s="11">
        <f t="shared" si="103"/>
        <v>1.9479386782980336E-3</v>
      </c>
      <c r="M799" s="11">
        <f t="shared" si="103"/>
        <v>2.546882191762597E-3</v>
      </c>
      <c r="N799" s="11">
        <f t="shared" si="103"/>
        <v>3.1282325263654871E-3</v>
      </c>
      <c r="O799" s="11">
        <f t="shared" si="103"/>
        <v>3.6094895836744647E-3</v>
      </c>
      <c r="P799" s="11">
        <f t="shared" si="104"/>
        <v>3.9124531782546252E-3</v>
      </c>
      <c r="Q799" s="11">
        <f t="shared" si="104"/>
        <v>3.9839062362449331E-3</v>
      </c>
      <c r="R799" s="11">
        <f t="shared" si="104"/>
        <v>3.8108833785742658E-3</v>
      </c>
      <c r="S799" s="11">
        <f t="shared" si="104"/>
        <v>3.4245128771452724E-3</v>
      </c>
      <c r="T799" s="11">
        <f t="shared" si="104"/>
        <v>2.8908698752742939E-3</v>
      </c>
      <c r="U799" s="11">
        <f t="shared" si="104"/>
        <v>2.2925292120956936E-3</v>
      </c>
      <c r="V799" s="11">
        <f t="shared" si="104"/>
        <v>1.7078817899171413E-3</v>
      </c>
      <c r="W799" s="11">
        <f t="shared" si="104"/>
        <v>1.1952460922413776E-3</v>
      </c>
      <c r="X799" s="11">
        <f t="shared" si="104"/>
        <v>7.8580258274064821E-4</v>
      </c>
      <c r="Y799" s="11">
        <f t="shared" si="104"/>
        <v>4.8531773962353286E-4</v>
      </c>
      <c r="Z799" s="11">
        <f t="shared" si="105"/>
        <v>2.8157589640471288E-4</v>
      </c>
      <c r="AA799" s="11">
        <f t="shared" si="105"/>
        <v>1.5346925307416361E-4</v>
      </c>
      <c r="AB799" s="11">
        <f t="shared" si="105"/>
        <v>7.8578526082336364E-5</v>
      </c>
      <c r="AC799" s="11">
        <f t="shared" si="105"/>
        <v>3.7795750392981097E-5</v>
      </c>
      <c r="AD799" s="11">
        <f t="shared" si="105"/>
        <v>1.7078064950232853E-5</v>
      </c>
      <c r="AE799" s="11">
        <f t="shared" si="105"/>
        <v>7.24921440033781E-6</v>
      </c>
      <c r="AF799" s="11">
        <f t="shared" si="105"/>
        <v>2.8906787039567475E-6</v>
      </c>
      <c r="AG799" s="11">
        <f t="shared" si="105"/>
        <v>1.0828425085793721E-6</v>
      </c>
      <c r="AH799" s="11">
        <f t="shared" si="105"/>
        <v>3.8105473673397053E-7</v>
      </c>
      <c r="AI799" s="11">
        <f t="shared" si="105"/>
        <v>1.2596968044007024E-7</v>
      </c>
      <c r="AJ799" s="11">
        <f t="shared" si="106"/>
        <v>3.9120219745143807E-8</v>
      </c>
      <c r="AK799" s="11">
        <f t="shared" si="106"/>
        <v>1.1412824487412943E-8</v>
      </c>
      <c r="AL799" s="11">
        <f t="shared" si="106"/>
        <v>3.1278188041394195E-9</v>
      </c>
      <c r="AM799" s="11">
        <f t="shared" si="106"/>
        <v>8.0527947309325033E-10</v>
      </c>
      <c r="AN799" s="11">
        <f t="shared" si="106"/>
        <v>1.9476381211165425E-10</v>
      </c>
      <c r="AO799" s="11">
        <f t="shared" si="106"/>
        <v>4.4251347381717038E-11</v>
      </c>
      <c r="AP799" s="11">
        <f t="shared" si="106"/>
        <v>9.4449861643333141E-12</v>
      </c>
      <c r="AQ799" s="11">
        <f t="shared" si="106"/>
        <v>1.8937940521692489E-12</v>
      </c>
      <c r="AR799" s="11">
        <f t="shared" si="106"/>
        <v>3.5671450167814547E-13</v>
      </c>
      <c r="AS799" s="11">
        <f t="shared" si="106"/>
        <v>6.3119765566625761E-14</v>
      </c>
      <c r="AT799" s="11">
        <f t="shared" si="106"/>
        <v>1.0492200569368635E-14</v>
      </c>
      <c r="AV799" s="11">
        <f t="shared" si="77"/>
        <v>3.9906831878673693E-2</v>
      </c>
      <c r="AX799" s="15">
        <f t="shared" ca="1" si="75"/>
        <v>20.514655059612007</v>
      </c>
      <c r="AZ799" s="14">
        <f t="shared" ca="1" si="78"/>
        <v>254.77243786943299</v>
      </c>
    </row>
    <row r="800" spans="1:52" x14ac:dyDescent="0.25">
      <c r="A800" s="9" t="str">
        <f t="shared" ref="A800:A834" si="107">A338</f>
        <v>Spain</v>
      </c>
      <c r="B800" s="13">
        <f t="shared" ref="B800:B863" si="108">1-MIN(SUMPRODUCT((C$141:U$141=N$55)*(C$142:U$142=N$56)*(C$143:U$143=N$57)*(C$144:U$144=N$54)*(C338:U338)),99.99)/100</f>
        <v>6.269900000000006E-2</v>
      </c>
      <c r="C800" s="12">
        <f t="shared" si="76"/>
        <v>-1.5325044513008796</v>
      </c>
      <c r="E800" s="15">
        <f t="shared" ref="E800:E834" si="109">D$608+(B$37+B$38*D$608)*-C800</f>
        <v>553.250445130088</v>
      </c>
      <c r="F800" s="11">
        <f t="shared" si="103"/>
        <v>9.0019341420133477E-10</v>
      </c>
      <c r="G800" s="11">
        <f t="shared" si="103"/>
        <v>3.4789498421470899E-9</v>
      </c>
      <c r="H800" s="11">
        <f t="shared" si="103"/>
        <v>1.2630399811626078E-8</v>
      </c>
      <c r="I800" s="11">
        <f t="shared" si="103"/>
        <v>4.3076719673756392E-8</v>
      </c>
      <c r="J800" s="11">
        <f t="shared" si="103"/>
        <v>1.3801450898767782E-7</v>
      </c>
      <c r="K800" s="11">
        <f t="shared" si="103"/>
        <v>4.1539709993893595E-7</v>
      </c>
      <c r="L800" s="11">
        <f t="shared" si="103"/>
        <v>1.174515549042958E-6</v>
      </c>
      <c r="M800" s="11">
        <f t="shared" si="103"/>
        <v>3.1196845056237254E-6</v>
      </c>
      <c r="N800" s="11">
        <f t="shared" si="103"/>
        <v>7.7842930315297971E-6</v>
      </c>
      <c r="O800" s="11">
        <f t="shared" si="103"/>
        <v>1.8246697456520155E-5</v>
      </c>
      <c r="P800" s="11">
        <f t="shared" si="104"/>
        <v>4.0179632587920552E-5</v>
      </c>
      <c r="Q800" s="11">
        <f t="shared" si="104"/>
        <v>8.3115925659359906E-5</v>
      </c>
      <c r="R800" s="11">
        <f t="shared" si="104"/>
        <v>1.6151732958567504E-4</v>
      </c>
      <c r="S800" s="11">
        <f t="shared" si="104"/>
        <v>2.9485642816003263E-4</v>
      </c>
      <c r="T800" s="11">
        <f t="shared" si="104"/>
        <v>5.0566008081189408E-4</v>
      </c>
      <c r="U800" s="11">
        <f t="shared" si="104"/>
        <v>8.1463550438439652E-4</v>
      </c>
      <c r="V800" s="11">
        <f t="shared" si="104"/>
        <v>1.2328907474512495E-3</v>
      </c>
      <c r="W800" s="11">
        <f t="shared" si="104"/>
        <v>1.7528406946813132E-3</v>
      </c>
      <c r="X800" s="11">
        <f t="shared" si="104"/>
        <v>2.3410834588458891E-3</v>
      </c>
      <c r="Y800" s="11">
        <f t="shared" si="104"/>
        <v>2.9372975314662982E-3</v>
      </c>
      <c r="Z800" s="11">
        <f t="shared" si="105"/>
        <v>3.4620678825496693E-3</v>
      </c>
      <c r="AA800" s="11">
        <f t="shared" si="105"/>
        <v>3.8333618173516716E-3</v>
      </c>
      <c r="AB800" s="11">
        <f t="shared" si="105"/>
        <v>3.9873158694813046E-3</v>
      </c>
      <c r="AC800" s="11">
        <f t="shared" si="105"/>
        <v>3.8961714946184598E-3</v>
      </c>
      <c r="AD800" s="11">
        <f t="shared" si="105"/>
        <v>3.5764493828558475E-3</v>
      </c>
      <c r="AE800" s="11">
        <f t="shared" si="105"/>
        <v>3.0840591297496235E-3</v>
      </c>
      <c r="AF800" s="11">
        <f t="shared" si="105"/>
        <v>2.4983305814871774E-3</v>
      </c>
      <c r="AG800" s="11">
        <f t="shared" si="105"/>
        <v>1.9012258345947855E-3</v>
      </c>
      <c r="AH800" s="11">
        <f t="shared" si="105"/>
        <v>1.3591710163040531E-3</v>
      </c>
      <c r="AI800" s="11">
        <f t="shared" si="105"/>
        <v>9.127904707125743E-4</v>
      </c>
      <c r="AJ800" s="11">
        <f t="shared" si="106"/>
        <v>5.7587030573951956E-4</v>
      </c>
      <c r="AK800" s="11">
        <f t="shared" si="106"/>
        <v>3.4129888347595632E-4</v>
      </c>
      <c r="AL800" s="11">
        <f t="shared" si="106"/>
        <v>1.9002101994799369E-4</v>
      </c>
      <c r="AM800" s="11">
        <f t="shared" si="106"/>
        <v>9.9385955425313177E-5</v>
      </c>
      <c r="AN800" s="11">
        <f t="shared" si="106"/>
        <v>4.8832053096770249E-5</v>
      </c>
      <c r="AO800" s="11">
        <f t="shared" si="106"/>
        <v>2.253935823246239E-5</v>
      </c>
      <c r="AP800" s="11">
        <f t="shared" si="106"/>
        <v>9.7731531176315342E-6</v>
      </c>
      <c r="AQ800" s="11">
        <f t="shared" si="106"/>
        <v>3.9809292083155743E-6</v>
      </c>
      <c r="AR800" s="11">
        <f t="shared" si="106"/>
        <v>1.5233187978471733E-6</v>
      </c>
      <c r="AS800" s="11">
        <f t="shared" si="106"/>
        <v>5.4758777370203051E-7</v>
      </c>
      <c r="AT800" s="11">
        <f t="shared" si="106"/>
        <v>1.8491548427367589E-7</v>
      </c>
      <c r="AV800" s="11">
        <f t="shared" si="77"/>
        <v>3.9999916982053366E-2</v>
      </c>
      <c r="AX800" s="15">
        <f t="shared" ref="AX800:AX834" ca="1" si="110">(B$12+B$13*E800)*C1262</f>
        <v>19.373064369159351</v>
      </c>
      <c r="AZ800" s="14">
        <f t="shared" ca="1" si="78"/>
        <v>29.894743943908864</v>
      </c>
    </row>
    <row r="801" spans="1:52" x14ac:dyDescent="0.25">
      <c r="A801" s="9" t="str">
        <f t="shared" si="107"/>
        <v>Sri Lanka</v>
      </c>
      <c r="B801" s="13">
        <f t="shared" si="108"/>
        <v>0.30532239999999999</v>
      </c>
      <c r="C801" s="12">
        <f t="shared" ref="C801:C834" si="111">NORMINV(B801,0,1)</f>
        <v>-0.50915326302295938</v>
      </c>
      <c r="E801" s="15">
        <f t="shared" si="109"/>
        <v>450.91532630229597</v>
      </c>
      <c r="F801" s="11">
        <f t="shared" si="103"/>
        <v>1.533810799066181E-7</v>
      </c>
      <c r="G801" s="11">
        <f t="shared" si="103"/>
        <v>4.5896036647992218E-7</v>
      </c>
      <c r="H801" s="11">
        <f t="shared" si="103"/>
        <v>1.2901350406481142E-6</v>
      </c>
      <c r="I801" s="11">
        <f t="shared" si="103"/>
        <v>3.4068401222514928E-6</v>
      </c>
      <c r="J801" s="11">
        <f t="shared" si="103"/>
        <v>8.4513274785114332E-6</v>
      </c>
      <c r="K801" s="11">
        <f t="shared" si="103"/>
        <v>1.9694941829170983E-5</v>
      </c>
      <c r="L801" s="11">
        <f t="shared" si="103"/>
        <v>4.3116258725718501E-5</v>
      </c>
      <c r="M801" s="11">
        <f t="shared" si="103"/>
        <v>8.8671495073437099E-5</v>
      </c>
      <c r="N801" s="11">
        <f t="shared" si="103"/>
        <v>1.713103442237662E-4</v>
      </c>
      <c r="O801" s="11">
        <f t="shared" si="103"/>
        <v>3.1091361423386631E-4</v>
      </c>
      <c r="P801" s="11">
        <f t="shared" si="104"/>
        <v>5.3009350823363089E-4</v>
      </c>
      <c r="Q801" s="11">
        <f t="shared" si="104"/>
        <v>8.4902763629803469E-4</v>
      </c>
      <c r="R801" s="11">
        <f t="shared" si="104"/>
        <v>1.2774613319980559E-3</v>
      </c>
      <c r="S801" s="11">
        <f t="shared" si="104"/>
        <v>1.8056363712487342E-3</v>
      </c>
      <c r="T801" s="11">
        <f t="shared" si="104"/>
        <v>2.3975596454567619E-3</v>
      </c>
      <c r="U801" s="11">
        <f t="shared" si="104"/>
        <v>2.9906469086542955E-3</v>
      </c>
      <c r="V801" s="11">
        <f t="shared" si="104"/>
        <v>3.5044305422260906E-3</v>
      </c>
      <c r="W801" s="11">
        <f t="shared" si="104"/>
        <v>3.8576814906427317E-3</v>
      </c>
      <c r="X801" s="11">
        <f t="shared" si="104"/>
        <v>3.9892556861572939E-3</v>
      </c>
      <c r="Y801" s="11">
        <f t="shared" si="104"/>
        <v>3.8753771396594235E-3</v>
      </c>
      <c r="Z801" s="11">
        <f t="shared" si="105"/>
        <v>3.5366547701572862E-3</v>
      </c>
      <c r="AA801" s="11">
        <f t="shared" si="105"/>
        <v>3.0319913532470444E-3</v>
      </c>
      <c r="AB801" s="11">
        <f t="shared" si="105"/>
        <v>2.441854842095329E-3</v>
      </c>
      <c r="AC801" s="11">
        <f t="shared" si="105"/>
        <v>1.8474314102785701E-3</v>
      </c>
      <c r="AD801" s="11">
        <f t="shared" si="105"/>
        <v>1.3130262181028649E-3</v>
      </c>
      <c r="AE801" s="11">
        <f t="shared" si="105"/>
        <v>8.7666782513509667E-4</v>
      </c>
      <c r="AF801" s="11">
        <f t="shared" si="105"/>
        <v>5.4986152494846459E-4</v>
      </c>
      <c r="AG801" s="11">
        <f t="shared" si="105"/>
        <v>3.2398745291166247E-4</v>
      </c>
      <c r="AH801" s="11">
        <f t="shared" si="105"/>
        <v>1.7933276551526859E-4</v>
      </c>
      <c r="AI801" s="11">
        <f t="shared" si="105"/>
        <v>9.3249754048669453E-5</v>
      </c>
      <c r="AJ801" s="11">
        <f t="shared" si="106"/>
        <v>4.5550415100063456E-5</v>
      </c>
      <c r="AK801" s="11">
        <f t="shared" si="106"/>
        <v>2.0902275998348139E-5</v>
      </c>
      <c r="AL801" s="11">
        <f t="shared" si="106"/>
        <v>9.0105522994698234E-6</v>
      </c>
      <c r="AM801" s="11">
        <f t="shared" si="106"/>
        <v>3.6489325909719002E-6</v>
      </c>
      <c r="AN801" s="11">
        <f t="shared" si="106"/>
        <v>1.3881514913480088E-6</v>
      </c>
      <c r="AO801" s="11">
        <f t="shared" si="106"/>
        <v>4.9609458022751308E-7</v>
      </c>
      <c r="AP801" s="11">
        <f t="shared" si="106"/>
        <v>1.6655155651783468E-7</v>
      </c>
      <c r="AQ801" s="11">
        <f t="shared" si="106"/>
        <v>5.2527835337662739E-8</v>
      </c>
      <c r="AR801" s="11">
        <f t="shared" si="106"/>
        <v>1.5562770284556577E-8</v>
      </c>
      <c r="AS801" s="11">
        <f t="shared" si="106"/>
        <v>4.331525794870288E-9</v>
      </c>
      <c r="AT801" s="11">
        <f t="shared" si="106"/>
        <v>1.1325346492462379E-9</v>
      </c>
      <c r="AV801" s="11">
        <f t="shared" ref="AV801:AV834" si="112">SUM(F801:AT801)</f>
        <v>3.9999932003472079E-2</v>
      </c>
      <c r="AX801" s="15">
        <f t="shared" ca="1" si="110"/>
        <v>18.428438042499259</v>
      </c>
      <c r="AZ801" s="14">
        <f t="shared" ref="AZ801:AZ834" ca="1" si="113">B801*C1263</f>
        <v>107.72847818740476</v>
      </c>
    </row>
    <row r="802" spans="1:52" x14ac:dyDescent="0.25">
      <c r="A802" s="9" t="str">
        <f t="shared" si="107"/>
        <v>Sudan</v>
      </c>
      <c r="B802" s="13">
        <f t="shared" si="108"/>
        <v>0.67162659999999996</v>
      </c>
      <c r="C802" s="12">
        <f t="shared" si="111"/>
        <v>0.44440914899072365</v>
      </c>
      <c r="E802" s="15">
        <f t="shared" si="109"/>
        <v>355.55908510092763</v>
      </c>
      <c r="F802" s="11">
        <f t="shared" si="103"/>
        <v>7.1727468817539788E-6</v>
      </c>
      <c r="G802" s="11">
        <f t="shared" si="103"/>
        <v>1.6910528255055288E-5</v>
      </c>
      <c r="H802" s="11">
        <f t="shared" si="103"/>
        <v>3.7452898907814754E-5</v>
      </c>
      <c r="I802" s="11">
        <f t="shared" si="103"/>
        <v>7.7923831249454705E-5</v>
      </c>
      <c r="J802" s="11">
        <f t="shared" si="103"/>
        <v>1.5230415479903172E-4</v>
      </c>
      <c r="K802" s="11">
        <f t="shared" si="103"/>
        <v>2.7964676485275241E-4</v>
      </c>
      <c r="L802" s="11">
        <f t="shared" si="103"/>
        <v>4.8235239910799038E-4</v>
      </c>
      <c r="M802" s="11">
        <f t="shared" si="103"/>
        <v>7.8158403787347811E-4</v>
      </c>
      <c r="N802" s="11">
        <f t="shared" si="103"/>
        <v>1.1897165814607313E-3</v>
      </c>
      <c r="O802" s="11">
        <f t="shared" si="103"/>
        <v>1.7012492339039409E-3</v>
      </c>
      <c r="P802" s="11">
        <f t="shared" si="104"/>
        <v>2.2853302362397226E-3</v>
      </c>
      <c r="Q802" s="11">
        <f t="shared" si="104"/>
        <v>2.8839424092630575E-3</v>
      </c>
      <c r="R802" s="11">
        <f t="shared" si="104"/>
        <v>3.4188558999465385E-3</v>
      </c>
      <c r="S802" s="11">
        <f t="shared" si="104"/>
        <v>3.8074271628101273E-3</v>
      </c>
      <c r="T802" s="11">
        <f t="shared" si="104"/>
        <v>3.9832632221929723E-3</v>
      </c>
      <c r="U802" s="11">
        <f t="shared" si="104"/>
        <v>3.9147407249516125E-3</v>
      </c>
      <c r="V802" s="11">
        <f t="shared" si="104"/>
        <v>3.6142949931011127E-3</v>
      </c>
      <c r="W802" s="11">
        <f t="shared" si="104"/>
        <v>3.1347346416430101E-3</v>
      </c>
      <c r="X802" s="11">
        <f t="shared" si="104"/>
        <v>2.5540804058603282E-3</v>
      </c>
      <c r="Y802" s="11">
        <f t="shared" si="104"/>
        <v>1.9549017808346849E-3</v>
      </c>
      <c r="Z802" s="11">
        <f t="shared" si="105"/>
        <v>1.4056329013409632E-3</v>
      </c>
      <c r="AA802" s="11">
        <f t="shared" si="105"/>
        <v>9.4945739349880983E-4</v>
      </c>
      <c r="AB802" s="11">
        <f t="shared" si="105"/>
        <v>6.0247029993259159E-4</v>
      </c>
      <c r="AC802" s="11">
        <f t="shared" si="105"/>
        <v>3.5913058978281361E-4</v>
      </c>
      <c r="AD802" s="11">
        <f t="shared" si="105"/>
        <v>2.0110633437935943E-4</v>
      </c>
      <c r="AE802" s="11">
        <f t="shared" si="105"/>
        <v>1.0579269881035825E-4</v>
      </c>
      <c r="AF802" s="11">
        <f t="shared" si="105"/>
        <v>5.2280801546654646E-5</v>
      </c>
      <c r="AG802" s="11">
        <f t="shared" si="105"/>
        <v>2.4270871635208851E-5</v>
      </c>
      <c r="AH802" s="11">
        <f t="shared" si="105"/>
        <v>1.0584859658217308E-5</v>
      </c>
      <c r="AI802" s="11">
        <f t="shared" si="105"/>
        <v>4.3365207612861008E-6</v>
      </c>
      <c r="AJ802" s="11">
        <f t="shared" si="106"/>
        <v>1.6689923672981683E-6</v>
      </c>
      <c r="AK802" s="11">
        <f t="shared" si="106"/>
        <v>6.0342578773108373E-7</v>
      </c>
      <c r="AL802" s="11">
        <f t="shared" si="106"/>
        <v>2.0495096920819274E-7</v>
      </c>
      <c r="AM802" s="11">
        <f t="shared" si="106"/>
        <v>6.539321380892561E-8</v>
      </c>
      <c r="AN802" s="11">
        <f t="shared" si="106"/>
        <v>1.960071806318263E-8</v>
      </c>
      <c r="AO802" s="11">
        <f t="shared" si="106"/>
        <v>5.5190950917377819E-9</v>
      </c>
      <c r="AP802" s="11">
        <f t="shared" si="106"/>
        <v>1.4598907832758565E-9</v>
      </c>
      <c r="AQ802" s="11">
        <f t="shared" si="106"/>
        <v>3.627684016558156E-10</v>
      </c>
      <c r="AR802" s="11">
        <f t="shared" si="106"/>
        <v>8.468278476171369E-11</v>
      </c>
      <c r="AS802" s="11">
        <f t="shared" si="106"/>
        <v>1.8570235261499464E-11</v>
      </c>
      <c r="AT802" s="11">
        <f t="shared" si="106"/>
        <v>3.8255710755747932E-12</v>
      </c>
      <c r="AV802" s="11">
        <f t="shared" si="112"/>
        <v>3.9995517737370416E-2</v>
      </c>
      <c r="AX802" s="15">
        <f t="shared" ca="1" si="110"/>
        <v>66.724209908999228</v>
      </c>
      <c r="AZ802" s="14">
        <f t="shared" ca="1" si="113"/>
        <v>710.91600624731984</v>
      </c>
    </row>
    <row r="803" spans="1:52" x14ac:dyDescent="0.25">
      <c r="A803" s="9" t="str">
        <f t="shared" si="107"/>
        <v>Suriname</v>
      </c>
      <c r="B803" s="13">
        <f t="shared" si="108"/>
        <v>0.38840859999999999</v>
      </c>
      <c r="C803" s="12">
        <f t="shared" si="111"/>
        <v>-0.28346918515440644</v>
      </c>
      <c r="E803" s="15">
        <f t="shared" si="109"/>
        <v>428.34691851544062</v>
      </c>
      <c r="F803" s="11">
        <f t="shared" si="103"/>
        <v>4.1368424420565602E-7</v>
      </c>
      <c r="G803" s="11">
        <f t="shared" si="103"/>
        <v>1.1699546705932468E-6</v>
      </c>
      <c r="H803" s="11">
        <f t="shared" si="103"/>
        <v>3.1083197325499115E-6</v>
      </c>
      <c r="I803" s="11">
        <f t="shared" si="103"/>
        <v>7.7578062738000462E-6</v>
      </c>
      <c r="J803" s="11">
        <f t="shared" si="103"/>
        <v>1.8188997782479767E-5</v>
      </c>
      <c r="K803" s="11">
        <f t="shared" si="103"/>
        <v>4.006223780982167E-5</v>
      </c>
      <c r="L803" s="11">
        <f t="shared" si="103"/>
        <v>8.2893071862178352E-5</v>
      </c>
      <c r="M803" s="11">
        <f t="shared" si="103"/>
        <v>1.6112311830440842E-4</v>
      </c>
      <c r="N803" s="11">
        <f t="shared" si="103"/>
        <v>2.9420772897950561E-4</v>
      </c>
      <c r="O803" s="11">
        <f t="shared" si="103"/>
        <v>5.0466930605801152E-4</v>
      </c>
      <c r="P803" s="11">
        <f t="shared" si="104"/>
        <v>8.1323544801392624E-4</v>
      </c>
      <c r="Q803" s="11">
        <f t="shared" si="104"/>
        <v>1.2310687430249598E-3</v>
      </c>
      <c r="R803" s="11">
        <f t="shared" si="104"/>
        <v>1.7506724743317291E-3</v>
      </c>
      <c r="S803" s="11">
        <f t="shared" si="104"/>
        <v>2.3387515970191503E-3</v>
      </c>
      <c r="T803" s="11">
        <f t="shared" si="104"/>
        <v>2.9350796113875853E-3</v>
      </c>
      <c r="U803" s="11">
        <f t="shared" si="104"/>
        <v>3.4602881779794816E-3</v>
      </c>
      <c r="V803" s="11">
        <f t="shared" si="104"/>
        <v>3.8323154257239598E-3</v>
      </c>
      <c r="W803" s="11">
        <f t="shared" si="104"/>
        <v>3.9871889811527042E-3</v>
      </c>
      <c r="X803" s="11">
        <f t="shared" si="104"/>
        <v>3.8969872823325347E-3</v>
      </c>
      <c r="Y803" s="11">
        <f t="shared" si="104"/>
        <v>3.5780610916606396E-3</v>
      </c>
      <c r="Z803" s="11">
        <f t="shared" si="105"/>
        <v>3.0861931943895072E-3</v>
      </c>
      <c r="AA803" s="11">
        <f t="shared" si="105"/>
        <v>2.5006623874663696E-3</v>
      </c>
      <c r="AB803" s="11">
        <f t="shared" si="105"/>
        <v>1.9034593630206074E-3</v>
      </c>
      <c r="AC803" s="11">
        <f t="shared" si="105"/>
        <v>1.3610959820219094E-3</v>
      </c>
      <c r="AD803" s="11">
        <f t="shared" si="105"/>
        <v>9.1430372527163788E-4</v>
      </c>
      <c r="AE803" s="11">
        <f t="shared" si="105"/>
        <v>5.7696414021514929E-4</v>
      </c>
      <c r="AF803" s="11">
        <f t="shared" si="105"/>
        <v>3.420296441787611E-4</v>
      </c>
      <c r="AG803" s="11">
        <f t="shared" si="105"/>
        <v>1.904738107008608E-4</v>
      </c>
      <c r="AH803" s="11">
        <f t="shared" si="105"/>
        <v>9.9646807076802824E-5</v>
      </c>
      <c r="AI803" s="11">
        <f t="shared" si="105"/>
        <v>4.8972029130787861E-5</v>
      </c>
      <c r="AJ803" s="11">
        <f t="shared" si="106"/>
        <v>2.2609419180436564E-5</v>
      </c>
      <c r="AK803" s="11">
        <f t="shared" si="106"/>
        <v>9.8058965512214232E-6</v>
      </c>
      <c r="AL803" s="11">
        <f t="shared" si="106"/>
        <v>3.9952301613956753E-6</v>
      </c>
      <c r="AM803" s="11">
        <f t="shared" si="106"/>
        <v>1.5291598794741122E-6</v>
      </c>
      <c r="AN803" s="11">
        <f t="shared" si="106"/>
        <v>5.4982006023200544E-7</v>
      </c>
      <c r="AO803" s="11">
        <f t="shared" si="106"/>
        <v>1.8571409319863133E-7</v>
      </c>
      <c r="AP803" s="11">
        <f t="shared" si="106"/>
        <v>5.8928547700409502E-8</v>
      </c>
      <c r="AQ803" s="11">
        <f t="shared" si="106"/>
        <v>1.75656088947871E-8</v>
      </c>
      <c r="AR803" s="11">
        <f t="shared" si="106"/>
        <v>4.9187785950062923E-9</v>
      </c>
      <c r="AS803" s="11">
        <f t="shared" si="106"/>
        <v>1.2939215171997947E-9</v>
      </c>
      <c r="AT803" s="11">
        <f t="shared" si="106"/>
        <v>3.1975341422470245E-10</v>
      </c>
      <c r="AV803" s="11">
        <f t="shared" si="112"/>
        <v>3.99998024083527E-2</v>
      </c>
      <c r="AX803" s="15">
        <f t="shared" ca="1" si="110"/>
        <v>0.57051087493059827</v>
      </c>
      <c r="AZ803" s="14">
        <f t="shared" ca="1" si="113"/>
        <v>4.0445711156134116</v>
      </c>
    </row>
    <row r="804" spans="1:52" x14ac:dyDescent="0.25">
      <c r="A804" s="9" t="str">
        <f t="shared" si="107"/>
        <v>Sweden</v>
      </c>
      <c r="B804" s="13">
        <f t="shared" si="108"/>
        <v>2.4743999999999988E-2</v>
      </c>
      <c r="C804" s="12">
        <f t="shared" si="111"/>
        <v>-1.9643630902578879</v>
      </c>
      <c r="E804" s="15">
        <f t="shared" si="109"/>
        <v>596.43630902578877</v>
      </c>
      <c r="F804" s="11">
        <f t="shared" si="103"/>
        <v>7.5196061846386044E-11</v>
      </c>
      <c r="G804" s="11">
        <f t="shared" si="103"/>
        <v>3.237396466636003E-10</v>
      </c>
      <c r="H804" s="11">
        <f t="shared" si="103"/>
        <v>1.3093425312269641E-9</v>
      </c>
      <c r="I804" s="11">
        <f t="shared" si="103"/>
        <v>4.9747041386881793E-9</v>
      </c>
      <c r="J804" s="11">
        <f t="shared" si="103"/>
        <v>1.7755701432252901E-8</v>
      </c>
      <c r="K804" s="11">
        <f t="shared" si="103"/>
        <v>5.9533992048688301E-8</v>
      </c>
      <c r="L804" s="11">
        <f t="shared" si="103"/>
        <v>1.8752050828049725E-7</v>
      </c>
      <c r="M804" s="11">
        <f t="shared" si="103"/>
        <v>5.5486730190377785E-7</v>
      </c>
      <c r="N804" s="11">
        <f t="shared" si="103"/>
        <v>1.5423611909245899E-6</v>
      </c>
      <c r="O804" s="11">
        <f t="shared" si="103"/>
        <v>4.0275379374865999E-6</v>
      </c>
      <c r="P804" s="11">
        <f t="shared" si="104"/>
        <v>9.8798371437807132E-6</v>
      </c>
      <c r="Q804" s="11">
        <f t="shared" si="104"/>
        <v>2.2767561934640937E-5</v>
      </c>
      <c r="R804" s="11">
        <f t="shared" si="104"/>
        <v>4.9287848667224269E-5</v>
      </c>
      <c r="S804" s="11">
        <f t="shared" si="104"/>
        <v>1.0023509189928856E-4</v>
      </c>
      <c r="T804" s="11">
        <f t="shared" si="104"/>
        <v>1.9149450591281078E-4</v>
      </c>
      <c r="U804" s="11">
        <f t="shared" si="104"/>
        <v>3.4367618487858462E-4</v>
      </c>
      <c r="V804" s="11">
        <f t="shared" si="104"/>
        <v>5.7942756749530041E-4</v>
      </c>
      <c r="W804" s="11">
        <f t="shared" si="104"/>
        <v>9.1770999961400177E-4</v>
      </c>
      <c r="X804" s="11">
        <f t="shared" si="104"/>
        <v>1.3654266306560737E-3</v>
      </c>
      <c r="Y804" s="11">
        <f t="shared" si="104"/>
        <v>1.9084811233028452E-3</v>
      </c>
      <c r="Z804" s="11">
        <f t="shared" si="105"/>
        <v>2.5059013116276669E-3</v>
      </c>
      <c r="AA804" s="11">
        <f t="shared" si="105"/>
        <v>3.0909832600486097E-3</v>
      </c>
      <c r="AB804" s="11">
        <f t="shared" si="105"/>
        <v>3.5816730369031789E-3</v>
      </c>
      <c r="AC804" s="11">
        <f t="shared" si="105"/>
        <v>3.898807716029142E-3</v>
      </c>
      <c r="AD804" s="11">
        <f t="shared" si="105"/>
        <v>3.9868903459392268E-3</v>
      </c>
      <c r="AE804" s="11">
        <f t="shared" si="105"/>
        <v>3.8299522574069328E-3</v>
      </c>
      <c r="AF804" s="11">
        <f t="shared" si="105"/>
        <v>3.4562808435806814E-3</v>
      </c>
      <c r="AG804" s="11">
        <f t="shared" si="105"/>
        <v>2.9300921786224315E-3</v>
      </c>
      <c r="AH804" s="11">
        <f t="shared" si="105"/>
        <v>2.3335125285287302E-3</v>
      </c>
      <c r="AI804" s="11">
        <f t="shared" si="105"/>
        <v>1.745804407495254E-3</v>
      </c>
      <c r="AJ804" s="11">
        <f t="shared" si="106"/>
        <v>1.2269804108307541E-3</v>
      </c>
      <c r="AK804" s="11">
        <f t="shared" si="106"/>
        <v>8.1009558919442094E-4</v>
      </c>
      <c r="AL804" s="11">
        <f t="shared" si="106"/>
        <v>5.0244843845029838E-4</v>
      </c>
      <c r="AM804" s="11">
        <f t="shared" si="106"/>
        <v>2.9275433118220535E-4</v>
      </c>
      <c r="AN804" s="11">
        <f t="shared" si="106"/>
        <v>1.6024030099360577E-4</v>
      </c>
      <c r="AO804" s="11">
        <f t="shared" si="106"/>
        <v>8.2394224407158177E-5</v>
      </c>
      <c r="AP804" s="11">
        <f t="shared" si="106"/>
        <v>3.9799570265274594E-5</v>
      </c>
      <c r="AQ804" s="11">
        <f t="shared" si="106"/>
        <v>1.8059951950581901E-5</v>
      </c>
      <c r="AR804" s="11">
        <f t="shared" si="106"/>
        <v>7.6985935782866492E-6</v>
      </c>
      <c r="AS804" s="11">
        <f t="shared" si="106"/>
        <v>3.0829238004857942E-6</v>
      </c>
      <c r="AT804" s="11">
        <f t="shared" si="106"/>
        <v>1.1597670954038959E-6</v>
      </c>
      <c r="AV804" s="11">
        <f t="shared" si="112"/>
        <v>3.9999394599049332E-2</v>
      </c>
      <c r="AX804" s="15">
        <f t="shared" ca="1" si="110"/>
        <v>4.1225823470676639</v>
      </c>
      <c r="AZ804" s="14">
        <f t="shared" ca="1" si="113"/>
        <v>2.8544241107351636</v>
      </c>
    </row>
    <row r="805" spans="1:52" x14ac:dyDescent="0.25">
      <c r="A805" s="9" t="str">
        <f t="shared" si="107"/>
        <v>Switzerland</v>
      </c>
      <c r="B805" s="13">
        <f t="shared" si="108"/>
        <v>4.6045400000000014E-2</v>
      </c>
      <c r="C805" s="12">
        <f t="shared" si="111"/>
        <v>-1.6844703755598782</v>
      </c>
      <c r="E805" s="15">
        <f t="shared" si="109"/>
        <v>568.44703755598789</v>
      </c>
      <c r="F805" s="11">
        <f t="shared" si="103"/>
        <v>3.8387257877974244E-10</v>
      </c>
      <c r="G805" s="11">
        <f t="shared" si="103"/>
        <v>1.5409867936815049E-9</v>
      </c>
      <c r="H805" s="11">
        <f t="shared" si="103"/>
        <v>5.8112202825173043E-9</v>
      </c>
      <c r="I805" s="11">
        <f t="shared" si="103"/>
        <v>2.0586966350317587E-8</v>
      </c>
      <c r="J805" s="11">
        <f t="shared" si="103"/>
        <v>6.8513154820415852E-8</v>
      </c>
      <c r="K805" s="11">
        <f t="shared" si="103"/>
        <v>2.1419640230150476E-7</v>
      </c>
      <c r="L805" s="11">
        <f t="shared" si="103"/>
        <v>6.290815860145921E-7</v>
      </c>
      <c r="M805" s="11">
        <f t="shared" si="103"/>
        <v>1.7356348785346826E-6</v>
      </c>
      <c r="N805" s="11">
        <f t="shared" si="103"/>
        <v>4.4984858599199971E-6</v>
      </c>
      <c r="O805" s="11">
        <f t="shared" si="103"/>
        <v>1.0952945970415733E-5</v>
      </c>
      <c r="P805" s="11">
        <f t="shared" si="104"/>
        <v>2.5052560862916176E-5</v>
      </c>
      <c r="Q805" s="11">
        <f t="shared" si="104"/>
        <v>5.3830684381711273E-5</v>
      </c>
      <c r="R805" s="11">
        <f t="shared" si="104"/>
        <v>1.0865864165187691E-4</v>
      </c>
      <c r="S805" s="11">
        <f t="shared" si="104"/>
        <v>2.0604175327080108E-4</v>
      </c>
      <c r="T805" s="11">
        <f t="shared" si="104"/>
        <v>3.6703104212415299E-4</v>
      </c>
      <c r="U805" s="11">
        <f t="shared" si="104"/>
        <v>6.1419595477259724E-4</v>
      </c>
      <c r="V805" s="11">
        <f t="shared" si="104"/>
        <v>9.6553428921513187E-4</v>
      </c>
      <c r="W805" s="11">
        <f t="shared" si="104"/>
        <v>1.4258867923829235E-3</v>
      </c>
      <c r="X805" s="11">
        <f t="shared" si="104"/>
        <v>1.9781489317967221E-3</v>
      </c>
      <c r="Y805" s="11">
        <f t="shared" si="104"/>
        <v>2.5780392216626065E-3</v>
      </c>
      <c r="Z805" s="11">
        <f t="shared" si="105"/>
        <v>3.1562881852956188E-3</v>
      </c>
      <c r="AA805" s="11">
        <f t="shared" si="105"/>
        <v>3.6301149199707968E-3</v>
      </c>
      <c r="AB805" s="11">
        <f t="shared" si="105"/>
        <v>3.9221183374894379E-3</v>
      </c>
      <c r="AC805" s="11">
        <f t="shared" si="105"/>
        <v>3.9808664394180415E-3</v>
      </c>
      <c r="AD805" s="11">
        <f t="shared" si="105"/>
        <v>3.7956933225101945E-3</v>
      </c>
      <c r="AE805" s="11">
        <f t="shared" si="105"/>
        <v>3.3998614531886248E-3</v>
      </c>
      <c r="AF805" s="11">
        <f t="shared" si="105"/>
        <v>2.8608027738976577E-3</v>
      </c>
      <c r="AG805" s="11">
        <f t="shared" si="105"/>
        <v>2.2613678408380396E-3</v>
      </c>
      <c r="AH805" s="11">
        <f t="shared" si="105"/>
        <v>1.6792335404663757E-3</v>
      </c>
      <c r="AI805" s="11">
        <f t="shared" si="105"/>
        <v>1.1714063754977495E-3</v>
      </c>
      <c r="AJ805" s="11">
        <f t="shared" si="106"/>
        <v>7.6764541718675006E-4</v>
      </c>
      <c r="AK805" s="11">
        <f t="shared" si="106"/>
        <v>4.7257455556960553E-4</v>
      </c>
      <c r="AL805" s="11">
        <f t="shared" si="106"/>
        <v>2.7329809374122068E-4</v>
      </c>
      <c r="AM805" s="11">
        <f t="shared" si="106"/>
        <v>1.4847709617440182E-4</v>
      </c>
      <c r="AN805" s="11">
        <f t="shared" si="106"/>
        <v>7.577726440131172E-5</v>
      </c>
      <c r="AO805" s="11">
        <f t="shared" si="106"/>
        <v>3.6330801208072069E-5</v>
      </c>
      <c r="AP805" s="11">
        <f t="shared" si="106"/>
        <v>1.6363176804065673E-5</v>
      </c>
      <c r="AQ805" s="11">
        <f t="shared" si="106"/>
        <v>6.923359213989358E-6</v>
      </c>
      <c r="AR805" s="11">
        <f t="shared" si="106"/>
        <v>2.7518369796794314E-6</v>
      </c>
      <c r="AS805" s="11">
        <f t="shared" si="106"/>
        <v>1.0275078170269149E-6</v>
      </c>
      <c r="AT805" s="11">
        <f t="shared" si="106"/>
        <v>3.6041608223908926E-7</v>
      </c>
      <c r="AV805" s="11">
        <f t="shared" si="112"/>
        <v>3.9999829766770356E-2</v>
      </c>
      <c r="AX805" s="15">
        <f t="shared" ca="1" si="110"/>
        <v>3.267187045106946</v>
      </c>
      <c r="AZ805" s="14">
        <f t="shared" ca="1" si="113"/>
        <v>3.8663968811469838</v>
      </c>
    </row>
    <row r="806" spans="1:52" x14ac:dyDescent="0.25">
      <c r="A806" s="9" t="str">
        <f t="shared" si="107"/>
        <v>Syrian Arab Republic</v>
      </c>
      <c r="B806" s="13">
        <f t="shared" si="108"/>
        <v>0.74071290000000001</v>
      </c>
      <c r="C806" s="12">
        <f t="shared" si="111"/>
        <v>0.64554479368655149</v>
      </c>
      <c r="E806" s="15">
        <f t="shared" si="109"/>
        <v>335.44552063134483</v>
      </c>
      <c r="F806" s="11">
        <f t="shared" si="103"/>
        <v>1.4371067344067856E-5</v>
      </c>
      <c r="G806" s="11">
        <f t="shared" si="103"/>
        <v>3.2219787252665656E-5</v>
      </c>
      <c r="H806" s="11">
        <f t="shared" si="103"/>
        <v>6.7859851861133691E-5</v>
      </c>
      <c r="I806" s="11">
        <f t="shared" si="103"/>
        <v>1.3426404926402419E-4</v>
      </c>
      <c r="J806" s="11">
        <f t="shared" si="103"/>
        <v>2.4955321512000684E-4</v>
      </c>
      <c r="K806" s="11">
        <f t="shared" si="103"/>
        <v>4.3573574976197584E-4</v>
      </c>
      <c r="L806" s="11">
        <f t="shared" si="103"/>
        <v>7.1472637894461522E-4</v>
      </c>
      <c r="M806" s="11">
        <f t="shared" si="103"/>
        <v>1.1013187278400129E-3</v>
      </c>
      <c r="N806" s="11">
        <f t="shared" si="103"/>
        <v>1.5942001017464455E-3</v>
      </c>
      <c r="O806" s="11">
        <f t="shared" si="103"/>
        <v>2.1678500334304748E-3</v>
      </c>
      <c r="P806" s="11">
        <f t="shared" si="104"/>
        <v>2.7693142046324414E-3</v>
      </c>
      <c r="Q806" s="11">
        <f t="shared" si="104"/>
        <v>3.3233174354221151E-3</v>
      </c>
      <c r="R806" s="11">
        <f t="shared" si="104"/>
        <v>3.7465196404250531E-3</v>
      </c>
      <c r="S806" s="11">
        <f t="shared" si="104"/>
        <v>3.9677179856274581E-3</v>
      </c>
      <c r="T806" s="11">
        <f t="shared" si="104"/>
        <v>3.9473912445457419E-3</v>
      </c>
      <c r="U806" s="11">
        <f t="shared" si="104"/>
        <v>3.6892335183924337E-3</v>
      </c>
      <c r="V806" s="11">
        <f t="shared" si="104"/>
        <v>3.2390579114806028E-3</v>
      </c>
      <c r="W806" s="11">
        <f t="shared" si="104"/>
        <v>2.6715165863908786E-3</v>
      </c>
      <c r="X806" s="11">
        <f t="shared" si="104"/>
        <v>2.0699203382885767E-3</v>
      </c>
      <c r="Y806" s="11">
        <f t="shared" si="104"/>
        <v>1.5066278238249598E-3</v>
      </c>
      <c r="Z806" s="11">
        <f t="shared" si="105"/>
        <v>1.030184307727375E-3</v>
      </c>
      <c r="AA806" s="11">
        <f t="shared" si="105"/>
        <v>6.61729463058445E-4</v>
      </c>
      <c r="AB806" s="11">
        <f t="shared" si="105"/>
        <v>3.9930303223366219E-4</v>
      </c>
      <c r="AC806" s="11">
        <f t="shared" si="105"/>
        <v>2.2635043812578617E-4</v>
      </c>
      <c r="AD806" s="11">
        <f t="shared" si="105"/>
        <v>1.2053596957328372E-4</v>
      </c>
      <c r="AE806" s="11">
        <f t="shared" si="105"/>
        <v>6.0298788519788083E-5</v>
      </c>
      <c r="AF806" s="11">
        <f t="shared" si="105"/>
        <v>2.8337210913452576E-5</v>
      </c>
      <c r="AG806" s="11">
        <f t="shared" si="105"/>
        <v>1.2510141255295325E-5</v>
      </c>
      <c r="AH806" s="11">
        <f t="shared" si="105"/>
        <v>5.1882861309136693E-6</v>
      </c>
      <c r="AI806" s="11">
        <f t="shared" si="105"/>
        <v>2.0213532623438038E-6</v>
      </c>
      <c r="AJ806" s="11">
        <f t="shared" si="106"/>
        <v>7.398047496233205E-7</v>
      </c>
      <c r="AK806" s="11">
        <f t="shared" si="106"/>
        <v>2.5435987655962237E-7</v>
      </c>
      <c r="AL806" s="11">
        <f t="shared" si="106"/>
        <v>8.2155509015532947E-8</v>
      </c>
      <c r="AM806" s="11">
        <f t="shared" si="106"/>
        <v>2.492765187218087E-8</v>
      </c>
      <c r="AN806" s="11">
        <f t="shared" si="106"/>
        <v>7.1053037046513083E-9</v>
      </c>
      <c r="AO806" s="11">
        <f t="shared" si="106"/>
        <v>1.9025694361644842E-9</v>
      </c>
      <c r="AP806" s="11">
        <f t="shared" si="106"/>
        <v>4.7858047950100473E-10</v>
      </c>
      <c r="AQ806" s="11">
        <f t="shared" si="106"/>
        <v>1.1309047810823887E-10</v>
      </c>
      <c r="AR806" s="11">
        <f t="shared" si="106"/>
        <v>2.5104622464940973E-11</v>
      </c>
      <c r="AS806" s="11">
        <f t="shared" si="106"/>
        <v>5.2352562510811439E-12</v>
      </c>
      <c r="AT806" s="11">
        <f t="shared" si="106"/>
        <v>1.0256018328558098E-12</v>
      </c>
      <c r="AV806" s="11">
        <f t="shared" si="112"/>
        <v>3.9990285521092669E-2</v>
      </c>
      <c r="AX806" s="15">
        <f t="shared" ca="1" si="110"/>
        <v>15.215939687152204</v>
      </c>
      <c r="AZ806" s="14">
        <f t="shared" ca="1" si="113"/>
        <v>172.55515846994155</v>
      </c>
    </row>
    <row r="807" spans="1:52" x14ac:dyDescent="0.25">
      <c r="A807" s="9" t="str">
        <f t="shared" si="107"/>
        <v>Tajikistan</v>
      </c>
      <c r="B807" s="13">
        <f t="shared" si="108"/>
        <v>0.43344090000000002</v>
      </c>
      <c r="C807" s="12">
        <f t="shared" si="111"/>
        <v>-0.16762055429336584</v>
      </c>
      <c r="E807" s="15">
        <f t="shared" si="109"/>
        <v>416.76205542933656</v>
      </c>
      <c r="F807" s="11">
        <f t="shared" si="103"/>
        <v>6.7494187460565402E-7</v>
      </c>
      <c r="G807" s="11">
        <f t="shared" si="103"/>
        <v>1.8543355448784777E-6</v>
      </c>
      <c r="H807" s="11">
        <f t="shared" si="103"/>
        <v>4.7859357921617914E-6</v>
      </c>
      <c r="I807" s="11">
        <f t="shared" si="103"/>
        <v>1.1603847361385735E-5</v>
      </c>
      <c r="J807" s="11">
        <f t="shared" si="103"/>
        <v>2.6429791789625405E-5</v>
      </c>
      <c r="K807" s="11">
        <f t="shared" si="103"/>
        <v>5.6551232056498503E-5</v>
      </c>
      <c r="L807" s="11">
        <f t="shared" si="103"/>
        <v>1.1367029715976121E-4</v>
      </c>
      <c r="M807" s="11">
        <f t="shared" si="103"/>
        <v>2.1463893976328169E-4</v>
      </c>
      <c r="N807" s="11">
        <f t="shared" si="103"/>
        <v>3.8073835429158277E-4</v>
      </c>
      <c r="O807" s="11">
        <f t="shared" si="103"/>
        <v>6.3445574928784425E-4</v>
      </c>
      <c r="P807" s="11">
        <f t="shared" si="104"/>
        <v>9.9319069235586656E-4</v>
      </c>
      <c r="Q807" s="11">
        <f t="shared" si="104"/>
        <v>1.4605638237346402E-3</v>
      </c>
      <c r="R807" s="11">
        <f t="shared" si="104"/>
        <v>2.0177392074127152E-3</v>
      </c>
      <c r="S807" s="11">
        <f t="shared" si="104"/>
        <v>2.6185816571562453E-3</v>
      </c>
      <c r="T807" s="11">
        <f t="shared" si="104"/>
        <v>3.1924477986056705E-3</v>
      </c>
      <c r="U807" s="11">
        <f t="shared" si="104"/>
        <v>3.6562685156888127E-3</v>
      </c>
      <c r="V807" s="11">
        <f t="shared" si="104"/>
        <v>3.9337699256038697E-3</v>
      </c>
      <c r="W807" s="11">
        <f t="shared" si="104"/>
        <v>3.9759088888472694E-3</v>
      </c>
      <c r="X807" s="11">
        <f t="shared" si="104"/>
        <v>3.7750306875688139E-3</v>
      </c>
      <c r="Y807" s="11">
        <f t="shared" si="104"/>
        <v>3.3671397678104453E-3</v>
      </c>
      <c r="Z807" s="11">
        <f t="shared" si="105"/>
        <v>2.8213592968407844E-3</v>
      </c>
      <c r="AA807" s="11">
        <f t="shared" si="105"/>
        <v>2.2208142935921022E-3</v>
      </c>
      <c r="AB807" s="11">
        <f t="shared" si="105"/>
        <v>1.6421872891355517E-3</v>
      </c>
      <c r="AC807" s="11">
        <f t="shared" si="105"/>
        <v>1.1407480195075206E-3</v>
      </c>
      <c r="AD807" s="11">
        <f t="shared" si="105"/>
        <v>7.4441198306006743E-4</v>
      </c>
      <c r="AE807" s="11">
        <f t="shared" si="105"/>
        <v>4.5634530046704587E-4</v>
      </c>
      <c r="AF807" s="11">
        <f t="shared" si="105"/>
        <v>2.628030518572664E-4</v>
      </c>
      <c r="AG807" s="11">
        <f t="shared" si="105"/>
        <v>1.4217519119345657E-4</v>
      </c>
      <c r="AH807" s="11">
        <f t="shared" si="105"/>
        <v>7.2255986127832202E-5</v>
      </c>
      <c r="AI807" s="11">
        <f t="shared" si="105"/>
        <v>3.449692932881114E-5</v>
      </c>
      <c r="AJ807" s="11">
        <f t="shared" si="106"/>
        <v>1.547189966404243E-5</v>
      </c>
      <c r="AK807" s="11">
        <f t="shared" si="106"/>
        <v>6.5187366528331318E-6</v>
      </c>
      <c r="AL807" s="11">
        <f t="shared" si="106"/>
        <v>2.5801195390728647E-6</v>
      </c>
      <c r="AM807" s="11">
        <f t="shared" si="106"/>
        <v>9.5934057595362101E-7</v>
      </c>
      <c r="AN807" s="11">
        <f t="shared" si="106"/>
        <v>3.3509071525145837E-7</v>
      </c>
      <c r="AO807" s="11">
        <f t="shared" si="106"/>
        <v>1.09953376455327E-7</v>
      </c>
      <c r="AP807" s="11">
        <f t="shared" si="106"/>
        <v>3.3893103737165641E-8</v>
      </c>
      <c r="AQ807" s="11">
        <f t="shared" si="106"/>
        <v>9.8145571076720753E-9</v>
      </c>
      <c r="AR807" s="11">
        <f t="shared" si="106"/>
        <v>2.6698487990953695E-9</v>
      </c>
      <c r="AS807" s="11">
        <f t="shared" si="106"/>
        <v>6.8227462913969392E-10</v>
      </c>
      <c r="AT807" s="11">
        <f t="shared" si="106"/>
        <v>1.6379037309617211E-10</v>
      </c>
      <c r="AV807" s="11">
        <f t="shared" si="112"/>
        <v>3.9999664094914657E-2</v>
      </c>
      <c r="AX807" s="15">
        <f t="shared" ca="1" si="110"/>
        <v>12.377328522235072</v>
      </c>
      <c r="AZ807" s="14">
        <f t="shared" ca="1" si="113"/>
        <v>95.629441865497427</v>
      </c>
    </row>
    <row r="808" spans="1:52" x14ac:dyDescent="0.25">
      <c r="A808" s="9" t="str">
        <f t="shared" si="107"/>
        <v>Thailand</v>
      </c>
      <c r="B808" s="13">
        <f t="shared" si="108"/>
        <v>0.20604280000000008</v>
      </c>
      <c r="C808" s="12">
        <f t="shared" si="111"/>
        <v>-0.82022895223718884</v>
      </c>
      <c r="E808" s="15">
        <f t="shared" si="109"/>
        <v>482.02289522371888</v>
      </c>
      <c r="F808" s="11">
        <f t="shared" ref="F808:O817" si="114">_xlfn.NORM.DIST(F$607,$E808,$B$37+$B$38*$E808,FALSE)</f>
        <v>3.5940095615097985E-8</v>
      </c>
      <c r="G808" s="11">
        <f t="shared" si="114"/>
        <v>1.1624043712809573E-7</v>
      </c>
      <c r="H808" s="11">
        <f t="shared" si="114"/>
        <v>3.5317653033944512E-7</v>
      </c>
      <c r="I808" s="11">
        <f t="shared" si="114"/>
        <v>1.0080522231186284E-6</v>
      </c>
      <c r="J808" s="11">
        <f t="shared" si="114"/>
        <v>2.702905255351933E-6</v>
      </c>
      <c r="K808" s="11">
        <f t="shared" si="114"/>
        <v>6.8082455131891752E-6</v>
      </c>
      <c r="L808" s="11">
        <f t="shared" si="114"/>
        <v>1.6110024067481532E-5</v>
      </c>
      <c r="M808" s="11">
        <f t="shared" si="114"/>
        <v>3.5810778703485324E-5</v>
      </c>
      <c r="N808" s="11">
        <f t="shared" si="114"/>
        <v>7.478042607552691E-5</v>
      </c>
      <c r="O808" s="11">
        <f t="shared" si="114"/>
        <v>1.4669614479863321E-4</v>
      </c>
      <c r="P808" s="11">
        <f t="shared" ref="P808:Y817" si="115">_xlfn.NORM.DIST(P$607,$E808,$B$37+$B$38*$E808,FALSE)</f>
        <v>2.7033735536213972E-4</v>
      </c>
      <c r="Q808" s="11">
        <f t="shared" si="115"/>
        <v>4.6800448604173377E-4</v>
      </c>
      <c r="R808" s="11">
        <f t="shared" si="115"/>
        <v>7.6111549936331126E-4</v>
      </c>
      <c r="S808" s="11">
        <f t="shared" si="115"/>
        <v>1.162807196434304E-3</v>
      </c>
      <c r="T808" s="11">
        <f t="shared" si="115"/>
        <v>1.6688659378641276E-3</v>
      </c>
      <c r="U808" s="11">
        <f t="shared" si="115"/>
        <v>2.2500480120690503E-3</v>
      </c>
      <c r="V808" s="11">
        <f t="shared" si="115"/>
        <v>2.8498284307889705E-3</v>
      </c>
      <c r="W808" s="11">
        <f t="shared" si="115"/>
        <v>3.3908005054072493E-3</v>
      </c>
      <c r="X808" s="11">
        <f t="shared" si="115"/>
        <v>3.7900274767262857E-3</v>
      </c>
      <c r="Y808" s="11">
        <f t="shared" si="115"/>
        <v>3.9795967971799654E-3</v>
      </c>
      <c r="Z808" s="11">
        <f t="shared" ref="Z808:AI817" si="116">_xlfn.NORM.DIST(Z$607,$E808,$B$37+$B$38*$E808,FALSE)</f>
        <v>3.9254764993828552E-3</v>
      </c>
      <c r="AA808" s="11">
        <f t="shared" si="116"/>
        <v>3.6374940001094387E-3</v>
      </c>
      <c r="AB808" s="11">
        <f t="shared" si="116"/>
        <v>3.1664219281398224E-3</v>
      </c>
      <c r="AC808" s="11">
        <f t="shared" si="116"/>
        <v>2.5893566810416238E-3</v>
      </c>
      <c r="AD808" s="11">
        <f t="shared" si="116"/>
        <v>1.9891684701592752E-3</v>
      </c>
      <c r="AE808" s="11">
        <f t="shared" si="116"/>
        <v>1.435515381034263E-3</v>
      </c>
      <c r="AF808" s="11">
        <f t="shared" si="116"/>
        <v>9.7319692606609464E-4</v>
      </c>
      <c r="AG808" s="11">
        <f t="shared" si="116"/>
        <v>6.1979804455024486E-4</v>
      </c>
      <c r="AH808" s="11">
        <f t="shared" si="116"/>
        <v>3.7081412580136332E-4</v>
      </c>
      <c r="AI808" s="11">
        <f t="shared" si="116"/>
        <v>2.0841018196814744E-4</v>
      </c>
      <c r="AJ808" s="11">
        <f t="shared" ref="AJ808:AT817" si="117">_xlfn.NORM.DIST(AJ$607,$E808,$B$37+$B$38*$E808,FALSE)</f>
        <v>1.1003686043866474E-4</v>
      </c>
      <c r="AK808" s="11">
        <f t="shared" si="117"/>
        <v>5.4577550904987159E-5</v>
      </c>
      <c r="AL808" s="11">
        <f t="shared" si="117"/>
        <v>2.5430007660589752E-5</v>
      </c>
      <c r="AM808" s="11">
        <f t="shared" si="117"/>
        <v>1.1131034619961809E-5</v>
      </c>
      <c r="AN808" s="11">
        <f t="shared" si="117"/>
        <v>4.5770027238801361E-6</v>
      </c>
      <c r="AO808" s="11">
        <f t="shared" si="117"/>
        <v>1.7680046509752456E-6</v>
      </c>
      <c r="AP808" s="11">
        <f t="shared" si="117"/>
        <v>6.4156731474079177E-7</v>
      </c>
      <c r="AQ808" s="11">
        <f t="shared" si="117"/>
        <v>2.1870446639651666E-7</v>
      </c>
      <c r="AR808" s="11">
        <f t="shared" si="117"/>
        <v>7.0037344175331185E-8</v>
      </c>
      <c r="AS808" s="11">
        <f t="shared" si="117"/>
        <v>2.1069696557466934E-8</v>
      </c>
      <c r="AT808" s="11">
        <f t="shared" si="117"/>
        <v>5.9544751573229431E-9</v>
      </c>
      <c r="AV808" s="11">
        <f t="shared" si="112"/>
        <v>3.9999983663486227E-2</v>
      </c>
      <c r="AX808" s="15">
        <f t="shared" ca="1" si="110"/>
        <v>39.92031845475389</v>
      </c>
      <c r="AZ808" s="14">
        <f t="shared" ca="1" si="113"/>
        <v>168.88309077071568</v>
      </c>
    </row>
    <row r="809" spans="1:52" x14ac:dyDescent="0.25">
      <c r="A809" s="9" t="str">
        <f t="shared" si="107"/>
        <v>Timor-Leste</v>
      </c>
      <c r="B809" s="13">
        <f t="shared" si="108"/>
        <v>0.3360088</v>
      </c>
      <c r="C809" s="12">
        <f t="shared" si="111"/>
        <v>-0.42338059565038066</v>
      </c>
      <c r="E809" s="15">
        <f t="shared" si="109"/>
        <v>442.33805956503807</v>
      </c>
      <c r="F809" s="11">
        <f t="shared" si="114"/>
        <v>2.2497947386256953E-7</v>
      </c>
      <c r="G809" s="11">
        <f t="shared" si="114"/>
        <v>6.5892144211343117E-7</v>
      </c>
      <c r="H809" s="11">
        <f t="shared" si="114"/>
        <v>1.8129297618169572E-6</v>
      </c>
      <c r="I809" s="11">
        <f t="shared" si="114"/>
        <v>4.6858125564179569E-6</v>
      </c>
      <c r="J809" s="11">
        <f t="shared" si="114"/>
        <v>1.1377463211198503E-5</v>
      </c>
      <c r="K809" s="11">
        <f t="shared" si="114"/>
        <v>2.5951505837447469E-5</v>
      </c>
      <c r="L809" s="11">
        <f t="shared" si="114"/>
        <v>5.5607872627838659E-5</v>
      </c>
      <c r="M809" s="11">
        <f t="shared" si="114"/>
        <v>1.1193517780795672E-4</v>
      </c>
      <c r="N809" s="11">
        <f t="shared" si="114"/>
        <v>2.1166716892253009E-4</v>
      </c>
      <c r="O809" s="11">
        <f t="shared" si="114"/>
        <v>3.7600792939977186E-4</v>
      </c>
      <c r="P809" s="11">
        <f t="shared" si="115"/>
        <v>6.274759734243542E-4</v>
      </c>
      <c r="Q809" s="11">
        <f t="shared" si="115"/>
        <v>9.8367989072468899E-4</v>
      </c>
      <c r="R809" s="11">
        <f t="shared" si="115"/>
        <v>1.4486620404819699E-3</v>
      </c>
      <c r="S809" s="11">
        <f t="shared" si="115"/>
        <v>2.0041811005289279E-3</v>
      </c>
      <c r="T809" s="11">
        <f t="shared" si="115"/>
        <v>2.6047343618244307E-3</v>
      </c>
      <c r="U809" s="11">
        <f t="shared" si="115"/>
        <v>3.1801419892096847E-3</v>
      </c>
      <c r="V809" s="11">
        <f t="shared" si="115"/>
        <v>3.6474233813757169E-3</v>
      </c>
      <c r="W809" s="11">
        <f t="shared" si="115"/>
        <v>3.9299085045113426E-3</v>
      </c>
      <c r="X809" s="11">
        <f t="shared" si="115"/>
        <v>3.9777299538695157E-3</v>
      </c>
      <c r="Y809" s="11">
        <f t="shared" si="115"/>
        <v>3.7822022361488289E-3</v>
      </c>
      <c r="Z809" s="11">
        <f t="shared" si="116"/>
        <v>3.3783978594988753E-3</v>
      </c>
      <c r="AA809" s="11">
        <f t="shared" si="116"/>
        <v>2.8348718687939123E-3</v>
      </c>
      <c r="AB809" s="11">
        <f t="shared" si="116"/>
        <v>2.234666251838015E-3</v>
      </c>
      <c r="AC809" s="11">
        <f t="shared" si="116"/>
        <v>1.6548113886802251E-3</v>
      </c>
      <c r="AD809" s="11">
        <f t="shared" si="116"/>
        <v>1.1511738796978191E-3</v>
      </c>
      <c r="AE809" s="11">
        <f t="shared" si="116"/>
        <v>7.522980696247917E-4</v>
      </c>
      <c r="AF809" s="11">
        <f t="shared" si="116"/>
        <v>4.6184427331359278E-4</v>
      </c>
      <c r="AG809" s="11">
        <f t="shared" si="116"/>
        <v>2.6635311073590606E-4</v>
      </c>
      <c r="AH809" s="11">
        <f t="shared" si="116"/>
        <v>1.4430340487892819E-4</v>
      </c>
      <c r="AI809" s="11">
        <f t="shared" si="116"/>
        <v>7.3443265504085495E-5</v>
      </c>
      <c r="AJ809" s="11">
        <f t="shared" si="117"/>
        <v>3.5114296637800426E-5</v>
      </c>
      <c r="AK809" s="11">
        <f t="shared" si="117"/>
        <v>1.5771484138781835E-5</v>
      </c>
      <c r="AL809" s="11">
        <f t="shared" si="117"/>
        <v>6.6545355314111352E-6</v>
      </c>
      <c r="AM809" s="11">
        <f t="shared" si="117"/>
        <v>2.6376643400875514E-6</v>
      </c>
      <c r="AN809" s="11">
        <f t="shared" si="117"/>
        <v>9.8215018426455531E-7</v>
      </c>
      <c r="AO809" s="11">
        <f t="shared" si="117"/>
        <v>3.4355230908606351E-7</v>
      </c>
      <c r="AP809" s="11">
        <f t="shared" si="117"/>
        <v>1.1289232988686125E-7</v>
      </c>
      <c r="AQ809" s="11">
        <f t="shared" si="117"/>
        <v>3.4849182544462847E-8</v>
      </c>
      <c r="AR809" s="11">
        <f t="shared" si="117"/>
        <v>1.010595475123805E-8</v>
      </c>
      <c r="AS809" s="11">
        <f t="shared" si="117"/>
        <v>2.7530791559341684E-9</v>
      </c>
      <c r="AT809" s="11">
        <f t="shared" si="117"/>
        <v>7.0455782414891844E-10</v>
      </c>
      <c r="AV809" s="11">
        <f t="shared" si="112"/>
        <v>3.9999897553952155E-2</v>
      </c>
      <c r="AX809" s="15">
        <f t="shared" ca="1" si="110"/>
        <v>1.4697696381609364</v>
      </c>
      <c r="AZ809" s="14">
        <f t="shared" ca="1" si="113"/>
        <v>9.282704442609532</v>
      </c>
    </row>
    <row r="810" spans="1:52" x14ac:dyDescent="0.25">
      <c r="A810" s="9" t="str">
        <f t="shared" si="107"/>
        <v>Togo</v>
      </c>
      <c r="B810" s="13">
        <f t="shared" si="108"/>
        <v>0.94485465999999996</v>
      </c>
      <c r="C810" s="12">
        <f t="shared" si="111"/>
        <v>1.5968879782918639</v>
      </c>
      <c r="E810" s="15">
        <f t="shared" si="109"/>
        <v>240.3112021708136</v>
      </c>
      <c r="F810" s="11">
        <f t="shared" si="114"/>
        <v>2.2227784298772078E-4</v>
      </c>
      <c r="G810" s="11">
        <f t="shared" si="114"/>
        <v>3.9286111393777511E-4</v>
      </c>
      <c r="H810" s="11">
        <f t="shared" si="114"/>
        <v>6.5228667781161767E-4</v>
      </c>
      <c r="I810" s="11">
        <f t="shared" si="114"/>
        <v>1.0174066418376572E-3</v>
      </c>
      <c r="J810" s="11">
        <f t="shared" si="114"/>
        <v>1.4907582558520375E-3</v>
      </c>
      <c r="K810" s="11">
        <f t="shared" si="114"/>
        <v>2.0519958245473241E-3</v>
      </c>
      <c r="L810" s="11">
        <f t="shared" si="114"/>
        <v>2.6533975095512797E-3</v>
      </c>
      <c r="M810" s="11">
        <f t="shared" si="114"/>
        <v>3.2231814616397155E-3</v>
      </c>
      <c r="N810" s="11">
        <f t="shared" si="114"/>
        <v>3.6781021857650313E-3</v>
      </c>
      <c r="O810" s="11">
        <f t="shared" si="114"/>
        <v>3.9429332033782257E-3</v>
      </c>
      <c r="P810" s="11">
        <f t="shared" si="115"/>
        <v>3.9707417642263453E-3</v>
      </c>
      <c r="Q810" s="11">
        <f t="shared" si="115"/>
        <v>3.7564746520521541E-3</v>
      </c>
      <c r="R810" s="11">
        <f t="shared" si="115"/>
        <v>3.3384576886496529E-3</v>
      </c>
      <c r="S810" s="11">
        <f t="shared" si="115"/>
        <v>2.7871984063510876E-3</v>
      </c>
      <c r="T810" s="11">
        <f t="shared" si="115"/>
        <v>2.1859815318196955E-3</v>
      </c>
      <c r="U810" s="11">
        <f t="shared" si="115"/>
        <v>1.6105777197200888E-3</v>
      </c>
      <c r="V810" s="11">
        <f t="shared" si="115"/>
        <v>1.1147397305883734E-3</v>
      </c>
      <c r="W810" s="11">
        <f t="shared" si="115"/>
        <v>7.2480614768054557E-4</v>
      </c>
      <c r="X810" s="11">
        <f t="shared" si="115"/>
        <v>4.4271766509221028E-4</v>
      </c>
      <c r="Y810" s="11">
        <f t="shared" si="115"/>
        <v>2.5403200104430463E-4</v>
      </c>
      <c r="Z810" s="11">
        <f t="shared" si="116"/>
        <v>1.3693252042920728E-4</v>
      </c>
      <c r="AA810" s="11">
        <f t="shared" si="116"/>
        <v>6.9339606014239233E-5</v>
      </c>
      <c r="AB810" s="11">
        <f t="shared" si="116"/>
        <v>3.2984714715695171E-5</v>
      </c>
      <c r="AC810" s="11">
        <f t="shared" si="116"/>
        <v>1.4740108816874759E-5</v>
      </c>
      <c r="AD810" s="11">
        <f t="shared" si="116"/>
        <v>6.1879278599146897E-6</v>
      </c>
      <c r="AE810" s="11">
        <f t="shared" si="116"/>
        <v>2.4403178080110465E-6</v>
      </c>
      <c r="AF810" s="11">
        <f t="shared" si="116"/>
        <v>9.0407431549331999E-7</v>
      </c>
      <c r="AG810" s="11">
        <f t="shared" si="116"/>
        <v>3.1464328540022563E-7</v>
      </c>
      <c r="AH810" s="11">
        <f t="shared" si="116"/>
        <v>1.0287015637574561E-7</v>
      </c>
      <c r="AI810" s="11">
        <f t="shared" si="116"/>
        <v>3.1594895751620597E-8</v>
      </c>
      <c r="AJ810" s="11">
        <f t="shared" si="117"/>
        <v>9.1159314000075207E-9</v>
      </c>
      <c r="AK810" s="11">
        <f t="shared" si="117"/>
        <v>2.4708237363805323E-9</v>
      </c>
      <c r="AL810" s="11">
        <f t="shared" si="117"/>
        <v>6.2912808955569932E-10</v>
      </c>
      <c r="AM810" s="11">
        <f t="shared" si="117"/>
        <v>1.5048492023411476E-10</v>
      </c>
      <c r="AN810" s="11">
        <f t="shared" si="117"/>
        <v>3.3814539976732845E-11</v>
      </c>
      <c r="AO810" s="11">
        <f t="shared" si="117"/>
        <v>7.1379019757677032E-12</v>
      </c>
      <c r="AP810" s="11">
        <f t="shared" si="117"/>
        <v>1.4154491449712725E-12</v>
      </c>
      <c r="AQ810" s="11">
        <f t="shared" si="117"/>
        <v>2.6367840088004518E-13</v>
      </c>
      <c r="AR810" s="11">
        <f t="shared" si="117"/>
        <v>4.6143596049977647E-14</v>
      </c>
      <c r="AS810" s="11">
        <f t="shared" si="117"/>
        <v>7.5858615542331454E-15</v>
      </c>
      <c r="AT810" s="11">
        <f t="shared" si="117"/>
        <v>1.1715342310207471E-15</v>
      </c>
      <c r="AV810" s="11">
        <f t="shared" si="112"/>
        <v>3.9774918811884406E-2</v>
      </c>
      <c r="AX810" s="15">
        <f t="shared" ca="1" si="110"/>
        <v>15.600938655521521</v>
      </c>
      <c r="AZ810" s="14">
        <f t="shared" ca="1" si="113"/>
        <v>193.70558016692991</v>
      </c>
    </row>
    <row r="811" spans="1:52" x14ac:dyDescent="0.25">
      <c r="A811" s="9" t="str">
        <f t="shared" si="107"/>
        <v>Tokelau</v>
      </c>
      <c r="B811" s="13">
        <f t="shared" si="108"/>
        <v>0.29504009999999992</v>
      </c>
      <c r="C811" s="12">
        <f t="shared" si="111"/>
        <v>-0.53871981367831512</v>
      </c>
      <c r="E811" s="15">
        <f t="shared" si="109"/>
        <v>453.87198136783149</v>
      </c>
      <c r="F811" s="11">
        <f t="shared" si="114"/>
        <v>1.3417814324085452E-7</v>
      </c>
      <c r="G811" s="11">
        <f t="shared" si="114"/>
        <v>4.0447838455732014E-7</v>
      </c>
      <c r="H811" s="11">
        <f t="shared" si="114"/>
        <v>1.1454218213320578E-6</v>
      </c>
      <c r="I811" s="11">
        <f t="shared" si="114"/>
        <v>3.0471384146075643E-6</v>
      </c>
      <c r="J811" s="11">
        <f t="shared" si="114"/>
        <v>7.6150981775126199E-6</v>
      </c>
      <c r="K811" s="11">
        <f t="shared" si="114"/>
        <v>1.7877855647633877E-5</v>
      </c>
      <c r="L811" s="11">
        <f t="shared" si="114"/>
        <v>3.9428653009882674E-5</v>
      </c>
      <c r="M811" s="11">
        <f t="shared" si="114"/>
        <v>8.1689276541591774E-5</v>
      </c>
      <c r="N811" s="11">
        <f t="shared" si="114"/>
        <v>1.5899181017973519E-4</v>
      </c>
      <c r="O811" s="11">
        <f t="shared" si="114"/>
        <v>2.9069733674811179E-4</v>
      </c>
      <c r="P811" s="11">
        <f t="shared" si="115"/>
        <v>4.9930273713149405E-4</v>
      </c>
      <c r="Q811" s="11">
        <f t="shared" si="115"/>
        <v>8.0564447956754008E-4</v>
      </c>
      <c r="R811" s="11">
        <f t="shared" si="115"/>
        <v>1.2211795394632551E-3</v>
      </c>
      <c r="S811" s="11">
        <f t="shared" si="115"/>
        <v>1.7388903513922542E-3</v>
      </c>
      <c r="T811" s="11">
        <f t="shared" si="115"/>
        <v>2.326062989000191E-3</v>
      </c>
      <c r="U811" s="11">
        <f t="shared" si="115"/>
        <v>2.9229900659555161E-3</v>
      </c>
      <c r="V811" s="11">
        <f t="shared" si="115"/>
        <v>3.4505617399556822E-3</v>
      </c>
      <c r="W811" s="11">
        <f t="shared" si="115"/>
        <v>3.8265629354081268E-3</v>
      </c>
      <c r="X811" s="11">
        <f t="shared" si="115"/>
        <v>3.9864334054491258E-3</v>
      </c>
      <c r="Y811" s="11">
        <f t="shared" si="115"/>
        <v>3.9013665969203962E-3</v>
      </c>
      <c r="Z811" s="11">
        <f t="shared" si="116"/>
        <v>3.586787139720713E-3</v>
      </c>
      <c r="AA811" s="11">
        <f t="shared" si="116"/>
        <v>3.097783352253618E-3</v>
      </c>
      <c r="AB811" s="11">
        <f t="shared" si="116"/>
        <v>2.5133505952934106E-3</v>
      </c>
      <c r="AC811" s="11">
        <f t="shared" si="116"/>
        <v>1.9156303154054396E-3</v>
      </c>
      <c r="AD811" s="11">
        <f t="shared" si="116"/>
        <v>1.3715982535628236E-3</v>
      </c>
      <c r="AE811" s="11">
        <f t="shared" si="116"/>
        <v>9.2256875169742058E-4</v>
      </c>
      <c r="AF811" s="11">
        <f t="shared" si="116"/>
        <v>5.8294442397187416E-4</v>
      </c>
      <c r="AG811" s="11">
        <f t="shared" si="116"/>
        <v>3.4602873043926969E-4</v>
      </c>
      <c r="AH811" s="11">
        <f t="shared" si="116"/>
        <v>1.9295398889620052E-4</v>
      </c>
      <c r="AI811" s="11">
        <f t="shared" si="116"/>
        <v>1.0107691022178044E-4</v>
      </c>
      <c r="AJ811" s="11">
        <f t="shared" si="117"/>
        <v>4.9740110892745468E-5</v>
      </c>
      <c r="AK811" s="11">
        <f t="shared" si="117"/>
        <v>2.2994191055843672E-5</v>
      </c>
      <c r="AL811" s="11">
        <f t="shared" si="117"/>
        <v>9.9858748021242219E-6</v>
      </c>
      <c r="AM811" s="11">
        <f t="shared" si="117"/>
        <v>4.0739030818129176E-6</v>
      </c>
      <c r="AN811" s="11">
        <f t="shared" si="117"/>
        <v>1.5613197879382223E-6</v>
      </c>
      <c r="AO811" s="11">
        <f t="shared" si="117"/>
        <v>5.6212076654574791E-7</v>
      </c>
      <c r="AP811" s="11">
        <f t="shared" si="117"/>
        <v>1.9011832991238142E-7</v>
      </c>
      <c r="AQ811" s="11">
        <f t="shared" si="117"/>
        <v>6.0405286185582731E-8</v>
      </c>
      <c r="AR811" s="11">
        <f t="shared" si="117"/>
        <v>1.8029450759472541E-8</v>
      </c>
      <c r="AS811" s="11">
        <f t="shared" si="117"/>
        <v>5.0552966113662696E-9</v>
      </c>
      <c r="AT811" s="11">
        <f t="shared" si="117"/>
        <v>1.3315803647440252E-9</v>
      </c>
      <c r="AV811" s="11">
        <f t="shared" si="112"/>
        <v>3.9999941009105172E-2</v>
      </c>
      <c r="AX811" s="15">
        <f t="shared" ca="1" si="110"/>
        <v>2.0757803491709876E-2</v>
      </c>
      <c r="AZ811" s="14">
        <f t="shared" ca="1" si="113"/>
        <v>0.11801603988848063</v>
      </c>
    </row>
    <row r="812" spans="1:52" x14ac:dyDescent="0.25">
      <c r="A812" s="9" t="str">
        <f t="shared" si="107"/>
        <v>Tonga</v>
      </c>
      <c r="B812" s="13">
        <f t="shared" si="108"/>
        <v>0.30090400000000006</v>
      </c>
      <c r="C812" s="12">
        <f t="shared" si="111"/>
        <v>-0.52180228293885866</v>
      </c>
      <c r="E812" s="15">
        <f t="shared" si="109"/>
        <v>452.18022829388588</v>
      </c>
      <c r="F812" s="11">
        <f t="shared" si="114"/>
        <v>1.448659996446855E-7</v>
      </c>
      <c r="G812" s="11">
        <f t="shared" si="114"/>
        <v>4.3485374035968409E-7</v>
      </c>
      <c r="H812" s="11">
        <f t="shared" si="114"/>
        <v>1.226243016952825E-6</v>
      </c>
      <c r="I812" s="11">
        <f t="shared" si="114"/>
        <v>3.2483773930142731E-6</v>
      </c>
      <c r="J812" s="11">
        <f t="shared" si="114"/>
        <v>8.0837524650281124E-6</v>
      </c>
      <c r="K812" s="11">
        <f t="shared" si="114"/>
        <v>1.8898012342082069E-5</v>
      </c>
      <c r="L812" s="11">
        <f t="shared" si="114"/>
        <v>4.1502651642035447E-5</v>
      </c>
      <c r="M812" s="11">
        <f t="shared" si="114"/>
        <v>8.5623338406192435E-5</v>
      </c>
      <c r="N812" s="11">
        <f t="shared" si="114"/>
        <v>1.6594534076819271E-4</v>
      </c>
      <c r="O812" s="11">
        <f t="shared" si="114"/>
        <v>3.0213049672032927E-4</v>
      </c>
      <c r="P812" s="11">
        <f t="shared" si="115"/>
        <v>5.1675020905706415E-4</v>
      </c>
      <c r="Q812" s="11">
        <f t="shared" si="115"/>
        <v>8.302776590779215E-4</v>
      </c>
      <c r="R812" s="11">
        <f t="shared" si="115"/>
        <v>1.2532064985036359E-3</v>
      </c>
      <c r="S812" s="11">
        <f t="shared" si="115"/>
        <v>1.776963549079589E-3</v>
      </c>
      <c r="T812" s="11">
        <f t="shared" si="115"/>
        <v>2.3669604159200944E-3</v>
      </c>
      <c r="U812" s="11">
        <f t="shared" si="115"/>
        <v>2.9618295772549682E-3</v>
      </c>
      <c r="V812" s="11">
        <f t="shared" si="115"/>
        <v>3.4816549759767775E-3</v>
      </c>
      <c r="W812" s="11">
        <f t="shared" si="115"/>
        <v>3.8447489924683595E-3</v>
      </c>
      <c r="X812" s="11">
        <f t="shared" si="115"/>
        <v>3.9884747514775561E-3</v>
      </c>
      <c r="Y812" s="11">
        <f t="shared" si="115"/>
        <v>3.886890422674059E-3</v>
      </c>
      <c r="Z812" s="11">
        <f t="shared" si="116"/>
        <v>3.5583965336007679E-3</v>
      </c>
      <c r="AA812" s="11">
        <f t="shared" si="116"/>
        <v>3.0602928139600899E-3</v>
      </c>
      <c r="AB812" s="11">
        <f t="shared" si="116"/>
        <v>2.4724539833531154E-3</v>
      </c>
      <c r="AC812" s="11">
        <f t="shared" si="116"/>
        <v>1.8765063878032739E-3</v>
      </c>
      <c r="AD812" s="11">
        <f t="shared" si="116"/>
        <v>1.3379148426506786E-3</v>
      </c>
      <c r="AE812" s="11">
        <f t="shared" si="116"/>
        <v>8.961144723591758E-4</v>
      </c>
      <c r="AF812" s="11">
        <f t="shared" si="116"/>
        <v>5.6383899161297846E-4</v>
      </c>
      <c r="AG812" s="11">
        <f t="shared" si="116"/>
        <v>3.3327544346051875E-4</v>
      </c>
      <c r="AH812" s="11">
        <f t="shared" si="116"/>
        <v>1.8505810860895046E-4</v>
      </c>
      <c r="AI812" s="11">
        <f t="shared" si="116"/>
        <v>9.653160301193646E-5</v>
      </c>
      <c r="AJ812" s="11">
        <f t="shared" si="117"/>
        <v>4.7302872252917595E-5</v>
      </c>
      <c r="AK812" s="11">
        <f t="shared" si="117"/>
        <v>2.1775197408985135E-5</v>
      </c>
      <c r="AL812" s="11">
        <f t="shared" si="117"/>
        <v>9.4165818262957497E-6</v>
      </c>
      <c r="AM812" s="11">
        <f t="shared" si="117"/>
        <v>3.8254370799626997E-6</v>
      </c>
      <c r="AN812" s="11">
        <f t="shared" si="117"/>
        <v>1.4599078258623351E-6</v>
      </c>
      <c r="AO812" s="11">
        <f t="shared" si="117"/>
        <v>5.2339118621557395E-7</v>
      </c>
      <c r="AP812" s="11">
        <f t="shared" si="117"/>
        <v>1.762722581699459E-7</v>
      </c>
      <c r="AQ812" s="11">
        <f t="shared" si="117"/>
        <v>5.5769676620884314E-8</v>
      </c>
      <c r="AR812" s="11">
        <f t="shared" si="117"/>
        <v>1.6575585548826232E-8</v>
      </c>
      <c r="AS812" s="11">
        <f t="shared" si="117"/>
        <v>4.6280306563463389E-9</v>
      </c>
      <c r="AT812" s="11">
        <f t="shared" si="117"/>
        <v>1.213892336946709E-9</v>
      </c>
      <c r="AV812" s="11">
        <f t="shared" si="112"/>
        <v>3.9999936011428913E-2</v>
      </c>
      <c r="AX812" s="15">
        <f t="shared" ca="1" si="110"/>
        <v>0.12386222302063632</v>
      </c>
      <c r="AZ812" s="14">
        <f t="shared" ca="1" si="113"/>
        <v>0.71555631176502832</v>
      </c>
    </row>
    <row r="813" spans="1:52" x14ac:dyDescent="0.25">
      <c r="A813" s="9" t="str">
        <f t="shared" si="107"/>
        <v>Trinidad and Tobago</v>
      </c>
      <c r="B813" s="13">
        <f t="shared" si="108"/>
        <v>0.22688710000000001</v>
      </c>
      <c r="C813" s="12">
        <f t="shared" si="111"/>
        <v>-0.74913772368922704</v>
      </c>
      <c r="E813" s="15">
        <f t="shared" si="109"/>
        <v>474.91377236892271</v>
      </c>
      <c r="F813" s="11">
        <f t="shared" si="114"/>
        <v>5.0501475742070582E-8</v>
      </c>
      <c r="G813" s="11">
        <f t="shared" si="114"/>
        <v>1.6045876431295232E-7</v>
      </c>
      <c r="H813" s="11">
        <f t="shared" si="114"/>
        <v>4.7893812816697826E-7</v>
      </c>
      <c r="I813" s="11">
        <f t="shared" si="114"/>
        <v>1.3429256733367741E-6</v>
      </c>
      <c r="J813" s="11">
        <f t="shared" si="114"/>
        <v>3.5373752706824253E-6</v>
      </c>
      <c r="K813" s="11">
        <f t="shared" si="114"/>
        <v>8.7532007554093318E-6</v>
      </c>
      <c r="L813" s="11">
        <f t="shared" si="114"/>
        <v>2.0347414760477221E-5</v>
      </c>
      <c r="M813" s="11">
        <f t="shared" si="114"/>
        <v>4.4433260348402213E-5</v>
      </c>
      <c r="N813" s="11">
        <f t="shared" si="114"/>
        <v>9.1151478988313363E-5</v>
      </c>
      <c r="O813" s="11">
        <f t="shared" si="114"/>
        <v>1.7566120315202721E-4</v>
      </c>
      <c r="P813" s="11">
        <f t="shared" si="115"/>
        <v>3.1801278574288233E-4</v>
      </c>
      <c r="Q813" s="11">
        <f t="shared" si="115"/>
        <v>5.4084137002640613E-4</v>
      </c>
      <c r="R813" s="11">
        <f t="shared" si="115"/>
        <v>8.6407576035429261E-4</v>
      </c>
      <c r="S813" s="11">
        <f t="shared" si="115"/>
        <v>1.2968517576902464E-3</v>
      </c>
      <c r="T813" s="11">
        <f t="shared" si="115"/>
        <v>1.8284599102301635E-3</v>
      </c>
      <c r="U813" s="11">
        <f t="shared" si="115"/>
        <v>2.4217937009107489E-3</v>
      </c>
      <c r="V813" s="11">
        <f t="shared" si="115"/>
        <v>3.0133213087297863E-3</v>
      </c>
      <c r="W813" s="11">
        <f t="shared" si="115"/>
        <v>3.5221701734523027E-3</v>
      </c>
      <c r="X813" s="11">
        <f t="shared" si="115"/>
        <v>3.8675133569825875E-3</v>
      </c>
      <c r="Y813" s="11">
        <f t="shared" si="115"/>
        <v>3.9894213209059112E-3</v>
      </c>
      <c r="Z813" s="11">
        <f t="shared" si="116"/>
        <v>3.8658462838031759E-3</v>
      </c>
      <c r="AA813" s="11">
        <f t="shared" si="116"/>
        <v>3.5191343985757008E-3</v>
      </c>
      <c r="AB813" s="11">
        <f t="shared" si="116"/>
        <v>3.0094263547957665E-3</v>
      </c>
      <c r="AC813" s="11">
        <f t="shared" si="116"/>
        <v>2.4176207894718959E-3</v>
      </c>
      <c r="AD813" s="11">
        <f t="shared" si="116"/>
        <v>1.8245225614436614E-3</v>
      </c>
      <c r="AE813" s="11">
        <f t="shared" si="116"/>
        <v>1.2935013593645042E-3</v>
      </c>
      <c r="AF813" s="11">
        <f t="shared" si="116"/>
        <v>8.6147193924778767E-4</v>
      </c>
      <c r="AG813" s="11">
        <f t="shared" si="116"/>
        <v>5.3897916453883924E-4</v>
      </c>
      <c r="AH813" s="11">
        <f t="shared" si="116"/>
        <v>3.1678120968305632E-4</v>
      </c>
      <c r="AI813" s="11">
        <f t="shared" si="116"/>
        <v>1.7490549093348581E-4</v>
      </c>
      <c r="AJ813" s="11">
        <f t="shared" si="117"/>
        <v>9.0720214750571938E-5</v>
      </c>
      <c r="AK813" s="11">
        <f t="shared" si="117"/>
        <v>4.4203971504008307E-5</v>
      </c>
      <c r="AL813" s="11">
        <f t="shared" si="117"/>
        <v>2.0233690649141336E-5</v>
      </c>
      <c r="AM813" s="11">
        <f t="shared" si="117"/>
        <v>8.7005261419973845E-6</v>
      </c>
      <c r="AN813" s="11">
        <f t="shared" si="117"/>
        <v>3.5145726216091152E-6</v>
      </c>
      <c r="AO813" s="11">
        <f t="shared" si="117"/>
        <v>1.3336937677971575E-6</v>
      </c>
      <c r="AP813" s="11">
        <f t="shared" si="117"/>
        <v>4.7544065639968655E-7</v>
      </c>
      <c r="AQ813" s="11">
        <f t="shared" si="117"/>
        <v>1.5921834554314987E-7</v>
      </c>
      <c r="AR813" s="11">
        <f t="shared" si="117"/>
        <v>5.008947636927685E-8</v>
      </c>
      <c r="AS813" s="11">
        <f t="shared" si="117"/>
        <v>1.4803229470604591E-8</v>
      </c>
      <c r="AT813" s="11">
        <f t="shared" si="117"/>
        <v>4.1098223156097962E-9</v>
      </c>
      <c r="AV813" s="11">
        <f t="shared" si="112"/>
        <v>3.9999978085165297E-2</v>
      </c>
      <c r="AX813" s="15">
        <f t="shared" ca="1" si="110"/>
        <v>1.0165280707761717</v>
      </c>
      <c r="AZ813" s="14">
        <f t="shared" ca="1" si="113"/>
        <v>4.6584157947952267</v>
      </c>
    </row>
    <row r="814" spans="1:52" x14ac:dyDescent="0.25">
      <c r="A814" s="9" t="str">
        <f t="shared" si="107"/>
        <v>Tunisia</v>
      </c>
      <c r="B814" s="13">
        <f t="shared" si="108"/>
        <v>0.5614576</v>
      </c>
      <c r="C814" s="12">
        <f t="shared" si="111"/>
        <v>0.15466579129595107</v>
      </c>
      <c r="E814" s="15">
        <f t="shared" si="109"/>
        <v>384.53342087040488</v>
      </c>
      <c r="F814" s="11">
        <f t="shared" si="114"/>
        <v>2.454944736633125E-6</v>
      </c>
      <c r="G814" s="11">
        <f t="shared" si="114"/>
        <v>6.2225998555804153E-6</v>
      </c>
      <c r="H814" s="11">
        <f t="shared" si="114"/>
        <v>1.4816943467061414E-5</v>
      </c>
      <c r="I814" s="11">
        <f t="shared" si="114"/>
        <v>3.3143774694802392E-5</v>
      </c>
      <c r="J814" s="11">
        <f t="shared" si="114"/>
        <v>6.9646918677980046E-5</v>
      </c>
      <c r="K814" s="11">
        <f t="shared" si="114"/>
        <v>1.3748598867057514E-4</v>
      </c>
      <c r="L814" s="11">
        <f t="shared" si="114"/>
        <v>2.5495971786236479E-4</v>
      </c>
      <c r="M814" s="11">
        <f t="shared" si="114"/>
        <v>4.4416189115309928E-4</v>
      </c>
      <c r="N814" s="11">
        <f t="shared" si="114"/>
        <v>7.2688818896987824E-4</v>
      </c>
      <c r="O814" s="11">
        <f t="shared" si="114"/>
        <v>1.1175077035721411E-3</v>
      </c>
      <c r="P814" s="11">
        <f t="shared" si="115"/>
        <v>1.6139498431258802E-3</v>
      </c>
      <c r="Q814" s="11">
        <f t="shared" si="115"/>
        <v>2.1897076579792721E-3</v>
      </c>
      <c r="R814" s="11">
        <f t="shared" si="115"/>
        <v>2.7908650389669924E-3</v>
      </c>
      <c r="S814" s="11">
        <f t="shared" si="115"/>
        <v>3.3415512649970541E-3</v>
      </c>
      <c r="T814" s="11">
        <f t="shared" si="115"/>
        <v>3.7584953406030693E-3</v>
      </c>
      <c r="U814" s="11">
        <f t="shared" si="115"/>
        <v>3.9713347772165671E-3</v>
      </c>
      <c r="V814" s="11">
        <f t="shared" si="115"/>
        <v>3.9419905295938551E-3</v>
      </c>
      <c r="W814" s="11">
        <f t="shared" si="115"/>
        <v>3.6757947157382183E-3</v>
      </c>
      <c r="X814" s="11">
        <f t="shared" si="115"/>
        <v>3.2199083958014889E-3</v>
      </c>
      <c r="Y814" s="11">
        <f t="shared" si="115"/>
        <v>2.6496736005776878E-3</v>
      </c>
      <c r="Z814" s="11">
        <f t="shared" si="116"/>
        <v>2.0483201434301694E-3</v>
      </c>
      <c r="AA814" s="11">
        <f t="shared" si="116"/>
        <v>1.4875099792740864E-3</v>
      </c>
      <c r="AB814" s="11">
        <f t="shared" si="116"/>
        <v>1.0147955050587472E-3</v>
      </c>
      <c r="AC814" s="11">
        <f t="shared" si="116"/>
        <v>6.5035993156758933E-4</v>
      </c>
      <c r="AD814" s="11">
        <f t="shared" si="116"/>
        <v>3.9154854401779064E-4</v>
      </c>
      <c r="AE814" s="11">
        <f t="shared" si="116"/>
        <v>2.2144916391440419E-4</v>
      </c>
      <c r="AF814" s="11">
        <f t="shared" si="116"/>
        <v>1.1765735239701902E-4</v>
      </c>
      <c r="AG814" s="11">
        <f t="shared" si="116"/>
        <v>5.8724684569144463E-5</v>
      </c>
      <c r="AH814" s="11">
        <f t="shared" si="116"/>
        <v>2.7534608693825762E-5</v>
      </c>
      <c r="AI814" s="11">
        <f t="shared" si="116"/>
        <v>1.2128126552229501E-5</v>
      </c>
      <c r="AJ814" s="11">
        <f t="shared" si="117"/>
        <v>5.018398283389746E-6</v>
      </c>
      <c r="AK814" s="11">
        <f t="shared" si="117"/>
        <v>1.9507118708148629E-6</v>
      </c>
      <c r="AL814" s="11">
        <f t="shared" si="117"/>
        <v>7.1232423861871774E-7</v>
      </c>
      <c r="AM814" s="11">
        <f t="shared" si="117"/>
        <v>2.4435369644018074E-7</v>
      </c>
      <c r="AN814" s="11">
        <f t="shared" si="117"/>
        <v>7.8743859764648377E-8</v>
      </c>
      <c r="AO814" s="11">
        <f t="shared" si="117"/>
        <v>2.383806935768589E-8</v>
      </c>
      <c r="AP814" s="11">
        <f t="shared" si="117"/>
        <v>6.7792563142695601E-9</v>
      </c>
      <c r="AQ814" s="11">
        <f t="shared" si="117"/>
        <v>1.8111300001473059E-9</v>
      </c>
      <c r="AR814" s="11">
        <f t="shared" si="117"/>
        <v>4.5454176023845854E-10</v>
      </c>
      <c r="AS814" s="11">
        <f t="shared" si="117"/>
        <v>1.0716539013450307E-10</v>
      </c>
      <c r="AT814" s="11">
        <f t="shared" si="117"/>
        <v>2.3735145815428059E-11</v>
      </c>
      <c r="AV814" s="11">
        <f t="shared" si="112"/>
        <v>3.9998625421582203E-2</v>
      </c>
      <c r="AX814" s="15">
        <f t="shared" ca="1" si="110"/>
        <v>12.293202109417427</v>
      </c>
      <c r="AZ814" s="14">
        <f t="shared" ca="1" si="113"/>
        <v>115.51094895967098</v>
      </c>
    </row>
    <row r="815" spans="1:52" x14ac:dyDescent="0.25">
      <c r="A815" s="9" t="str">
        <f t="shared" si="107"/>
        <v>Turkey</v>
      </c>
      <c r="B815" s="13">
        <f t="shared" si="108"/>
        <v>0.28400499999999995</v>
      </c>
      <c r="C815" s="12">
        <f t="shared" si="111"/>
        <v>-0.57098472090990648</v>
      </c>
      <c r="E815" s="15">
        <f t="shared" si="109"/>
        <v>457.09847209099064</v>
      </c>
      <c r="F815" s="11">
        <f t="shared" si="114"/>
        <v>1.158395980035011E-7</v>
      </c>
      <c r="G815" s="11">
        <f t="shared" si="114"/>
        <v>3.5202515587031244E-7</v>
      </c>
      <c r="H815" s="11">
        <f t="shared" si="114"/>
        <v>1.0049557792840151E-6</v>
      </c>
      <c r="I815" s="11">
        <f t="shared" si="114"/>
        <v>2.6951118871261277E-6</v>
      </c>
      <c r="J815" s="11">
        <f t="shared" si="114"/>
        <v>6.7898978704422775E-6</v>
      </c>
      <c r="K815" s="11">
        <f t="shared" si="114"/>
        <v>1.6069644869194541E-5</v>
      </c>
      <c r="L815" s="11">
        <f t="shared" si="114"/>
        <v>3.572777011402054E-5</v>
      </c>
      <c r="M815" s="11">
        <f t="shared" si="114"/>
        <v>7.4621184465713608E-5</v>
      </c>
      <c r="N815" s="11">
        <f t="shared" si="114"/>
        <v>1.4641142252501003E-4</v>
      </c>
      <c r="O815" s="11">
        <f t="shared" si="114"/>
        <v>2.698636418986832E-4</v>
      </c>
      <c r="P815" s="11">
        <f t="shared" si="115"/>
        <v>4.6727267867614552E-4</v>
      </c>
      <c r="Q815" s="11">
        <f t="shared" si="115"/>
        <v>7.6006895686220842E-4</v>
      </c>
      <c r="R815" s="11">
        <f t="shared" si="115"/>
        <v>1.1614277452103897E-3</v>
      </c>
      <c r="S815" s="11">
        <f t="shared" si="115"/>
        <v>1.6672011183143723E-3</v>
      </c>
      <c r="T815" s="11">
        <f t="shared" si="115"/>
        <v>2.2482281645751587E-3</v>
      </c>
      <c r="U815" s="11">
        <f t="shared" si="115"/>
        <v>2.8480615466737781E-3</v>
      </c>
      <c r="V815" s="11">
        <f t="shared" si="115"/>
        <v>3.3893385488910927E-3</v>
      </c>
      <c r="W815" s="11">
        <f t="shared" si="115"/>
        <v>3.7891092468720377E-3</v>
      </c>
      <c r="X815" s="11">
        <f t="shared" si="115"/>
        <v>3.9793844418698531E-3</v>
      </c>
      <c r="Y815" s="11">
        <f t="shared" si="115"/>
        <v>3.9260087505190253E-3</v>
      </c>
      <c r="Z815" s="11">
        <f t="shared" si="116"/>
        <v>3.638674638139034E-3</v>
      </c>
      <c r="AA815" s="11">
        <f t="shared" si="116"/>
        <v>3.1680481895060672E-3</v>
      </c>
      <c r="AB815" s="11">
        <f t="shared" si="116"/>
        <v>2.5911761002365349E-3</v>
      </c>
      <c r="AC815" s="11">
        <f t="shared" si="116"/>
        <v>1.9909423027378676E-3</v>
      </c>
      <c r="AD815" s="11">
        <f t="shared" si="116"/>
        <v>1.4370669927139415E-3</v>
      </c>
      <c r="AE815" s="11">
        <f t="shared" si="116"/>
        <v>9.7443292368756026E-4</v>
      </c>
      <c r="AF815" s="11">
        <f t="shared" si="116"/>
        <v>6.2070247775889472E-4</v>
      </c>
      <c r="AG815" s="11">
        <f t="shared" si="116"/>
        <v>3.7142540336556072E-4</v>
      </c>
      <c r="AH815" s="11">
        <f t="shared" si="116"/>
        <v>2.0879318691213077E-4</v>
      </c>
      <c r="AI815" s="11">
        <f t="shared" si="116"/>
        <v>1.1025991099936434E-4</v>
      </c>
      <c r="AJ815" s="11">
        <f t="shared" si="117"/>
        <v>5.4698516379546914E-5</v>
      </c>
      <c r="AK815" s="11">
        <f t="shared" si="117"/>
        <v>2.5491186537138401E-5</v>
      </c>
      <c r="AL815" s="11">
        <f t="shared" si="117"/>
        <v>1.1159921765345075E-5</v>
      </c>
      <c r="AM815" s="11">
        <f t="shared" si="117"/>
        <v>4.5897480288136569E-6</v>
      </c>
      <c r="AN815" s="11">
        <f t="shared" si="117"/>
        <v>1.7732629199638539E-6</v>
      </c>
      <c r="AO815" s="11">
        <f t="shared" si="117"/>
        <v>6.4359700804004107E-7</v>
      </c>
      <c r="AP815" s="11">
        <f t="shared" si="117"/>
        <v>2.1943782753666045E-7</v>
      </c>
      <c r="AQ815" s="11">
        <f t="shared" si="117"/>
        <v>7.0285472456700235E-8</v>
      </c>
      <c r="AR815" s="11">
        <f t="shared" si="117"/>
        <v>2.1148337707254962E-8</v>
      </c>
      <c r="AS815" s="11">
        <f t="shared" si="117"/>
        <v>5.9778291713322592E-9</v>
      </c>
      <c r="AT815" s="11">
        <f t="shared" si="117"/>
        <v>1.5873304889301714E-9</v>
      </c>
      <c r="AV815" s="11">
        <f t="shared" si="112"/>
        <v>3.9999949488120572E-2</v>
      </c>
      <c r="AX815" s="15">
        <f t="shared" ca="1" si="110"/>
        <v>73.358943256248978</v>
      </c>
      <c r="AZ815" s="14">
        <f t="shared" ca="1" si="113"/>
        <v>404.32322459329941</v>
      </c>
    </row>
    <row r="816" spans="1:52" x14ac:dyDescent="0.25">
      <c r="A816" s="9" t="str">
        <f t="shared" si="107"/>
        <v>Turkmenistan</v>
      </c>
      <c r="B816" s="13">
        <f t="shared" si="108"/>
        <v>0.2597933</v>
      </c>
      <c r="C816" s="12">
        <f t="shared" si="111"/>
        <v>-0.6439827807516233</v>
      </c>
      <c r="E816" s="15">
        <f t="shared" si="109"/>
        <v>464.39827807516235</v>
      </c>
      <c r="F816" s="11">
        <f t="shared" si="114"/>
        <v>8.275372958828803E-8</v>
      </c>
      <c r="G816" s="11">
        <f t="shared" si="114"/>
        <v>2.5611198211785624E-7</v>
      </c>
      <c r="H816" s="11">
        <f t="shared" si="114"/>
        <v>7.4460991272626764E-7</v>
      </c>
      <c r="I816" s="11">
        <f t="shared" si="114"/>
        <v>2.0336879935862735E-6</v>
      </c>
      <c r="J816" s="11">
        <f t="shared" si="114"/>
        <v>5.2179081580065516E-6</v>
      </c>
      <c r="K816" s="11">
        <f t="shared" si="114"/>
        <v>1.2576654535774965E-5</v>
      </c>
      <c r="L816" s="11">
        <f t="shared" si="114"/>
        <v>2.8476750315424134E-5</v>
      </c>
      <c r="M816" s="11">
        <f t="shared" si="114"/>
        <v>6.0572056394596569E-5</v>
      </c>
      <c r="N816" s="11">
        <f t="shared" si="114"/>
        <v>1.2103495235426527E-4</v>
      </c>
      <c r="O816" s="11">
        <f t="shared" si="114"/>
        <v>2.2719872192563694E-4</v>
      </c>
      <c r="P816" s="11">
        <f t="shared" si="115"/>
        <v>4.0064300009173289E-4</v>
      </c>
      <c r="Q816" s="11">
        <f t="shared" si="115"/>
        <v>6.6369084878683366E-4</v>
      </c>
      <c r="R816" s="11">
        <f t="shared" si="115"/>
        <v>1.0328344005952064E-3</v>
      </c>
      <c r="S816" s="11">
        <f t="shared" si="115"/>
        <v>1.5099138002547432E-3</v>
      </c>
      <c r="T816" s="11">
        <f t="shared" si="115"/>
        <v>2.0736249482235796E-3</v>
      </c>
      <c r="U816" s="11">
        <f t="shared" si="115"/>
        <v>2.6752529955438344E-3</v>
      </c>
      <c r="V816" s="11">
        <f t="shared" si="115"/>
        <v>3.2423217051078999E-3</v>
      </c>
      <c r="W816" s="11">
        <f t="shared" si="115"/>
        <v>3.6915090977421199E-3</v>
      </c>
      <c r="X816" s="11">
        <f t="shared" si="115"/>
        <v>3.948283941059309E-3</v>
      </c>
      <c r="Y816" s="11">
        <f t="shared" si="115"/>
        <v>3.9670658244558461E-3</v>
      </c>
      <c r="Z816" s="11">
        <f t="shared" si="116"/>
        <v>3.7444413349340161E-3</v>
      </c>
      <c r="AA816" s="11">
        <f t="shared" si="116"/>
        <v>3.3201770996594215E-3</v>
      </c>
      <c r="AB816" s="11">
        <f t="shared" si="116"/>
        <v>2.7656171753675171E-3</v>
      </c>
      <c r="AC816" s="11">
        <f t="shared" si="116"/>
        <v>2.1641107004513175E-3</v>
      </c>
      <c r="AD816" s="11">
        <f t="shared" si="116"/>
        <v>1.5908289146259566E-3</v>
      </c>
      <c r="AE816" s="11">
        <f t="shared" si="116"/>
        <v>1.0985607406944857E-3</v>
      </c>
      <c r="AF816" s="11">
        <f t="shared" si="116"/>
        <v>7.1265816943686224E-4</v>
      </c>
      <c r="AG816" s="11">
        <f t="shared" si="116"/>
        <v>4.3430522698196232E-4</v>
      </c>
      <c r="AH816" s="11">
        <f t="shared" si="116"/>
        <v>2.4863681814812265E-4</v>
      </c>
      <c r="AI816" s="11">
        <f t="shared" si="116"/>
        <v>1.3371878364964567E-4</v>
      </c>
      <c r="AJ816" s="11">
        <f t="shared" si="117"/>
        <v>6.7557876521927852E-5</v>
      </c>
      <c r="AK816" s="11">
        <f t="shared" si="117"/>
        <v>3.2063886178626121E-5</v>
      </c>
      <c r="AL816" s="11">
        <f t="shared" si="117"/>
        <v>1.4295946718458125E-5</v>
      </c>
      <c r="AM816" s="11">
        <f t="shared" si="117"/>
        <v>5.9877861092040833E-6</v>
      </c>
      <c r="AN816" s="11">
        <f t="shared" si="117"/>
        <v>2.3560051252766687E-6</v>
      </c>
      <c r="AO816" s="11">
        <f t="shared" si="117"/>
        <v>8.7084884106816373E-7</v>
      </c>
      <c r="AP816" s="11">
        <f t="shared" si="117"/>
        <v>3.0238895239704342E-7</v>
      </c>
      <c r="AQ816" s="11">
        <f t="shared" si="117"/>
        <v>9.8638317895698959E-8</v>
      </c>
      <c r="AR816" s="11">
        <f t="shared" si="117"/>
        <v>3.0226091276230323E-8</v>
      </c>
      <c r="AS816" s="11">
        <f t="shared" si="117"/>
        <v>8.7011151544884449E-9</v>
      </c>
      <c r="AT816" s="11">
        <f t="shared" si="117"/>
        <v>2.3530136040638091E-9</v>
      </c>
      <c r="AV816" s="11">
        <f t="shared" si="112"/>
        <v>3.9999964390097023E-2</v>
      </c>
      <c r="AX816" s="15">
        <f t="shared" ca="1" si="110"/>
        <v>6.8409171587772475</v>
      </c>
      <c r="AZ816" s="14">
        <f t="shared" ca="1" si="113"/>
        <v>35.052679807032682</v>
      </c>
    </row>
    <row r="817" spans="1:52" x14ac:dyDescent="0.25">
      <c r="A817" s="9" t="str">
        <f t="shared" si="107"/>
        <v>Turks and Caicos Islands</v>
      </c>
      <c r="B817" s="13">
        <f t="shared" si="108"/>
        <v>0.27719179999999999</v>
      </c>
      <c r="C817" s="12">
        <f t="shared" si="111"/>
        <v>-0.59120421337203732</v>
      </c>
      <c r="E817" s="15">
        <f t="shared" si="109"/>
        <v>459.12042133720371</v>
      </c>
      <c r="F817" s="11">
        <f t="shared" si="114"/>
        <v>1.0559162435548335E-7</v>
      </c>
      <c r="G817" s="11">
        <f t="shared" si="114"/>
        <v>3.2250869807718316E-7</v>
      </c>
      <c r="H817" s="11">
        <f t="shared" si="114"/>
        <v>9.2535843522676772E-7</v>
      </c>
      <c r="I817" s="11">
        <f t="shared" si="114"/>
        <v>2.4942221931248227E-6</v>
      </c>
      <c r="J817" s="11">
        <f t="shared" si="114"/>
        <v>6.3156329961618256E-6</v>
      </c>
      <c r="K817" s="11">
        <f t="shared" si="114"/>
        <v>1.5022950138200349E-5</v>
      </c>
      <c r="L817" s="11">
        <f t="shared" si="114"/>
        <v>3.3569908803695652E-5</v>
      </c>
      <c r="M817" s="11">
        <f t="shared" si="114"/>
        <v>7.0469581437001782E-5</v>
      </c>
      <c r="N817" s="11">
        <f t="shared" si="114"/>
        <v>1.3896640330484508E-4</v>
      </c>
      <c r="O817" s="11">
        <f t="shared" si="114"/>
        <v>2.574391172840194E-4</v>
      </c>
      <c r="P817" s="11">
        <f t="shared" si="115"/>
        <v>4.4801840213206631E-4</v>
      </c>
      <c r="Q817" s="11">
        <f t="shared" si="115"/>
        <v>7.3244288203147599E-4</v>
      </c>
      <c r="R817" s="11">
        <f t="shared" si="115"/>
        <v>1.1248853681229485E-3</v>
      </c>
      <c r="S817" s="11">
        <f t="shared" si="115"/>
        <v>1.6229284277220069E-3</v>
      </c>
      <c r="T817" s="11">
        <f t="shared" si="115"/>
        <v>2.1996169732731844E-3</v>
      </c>
      <c r="U817" s="11">
        <f t="shared" si="115"/>
        <v>2.800601723916581E-3</v>
      </c>
      <c r="V817" s="11">
        <f t="shared" si="115"/>
        <v>3.3497487694640975E-3</v>
      </c>
      <c r="W817" s="11">
        <f t="shared" si="115"/>
        <v>3.7638275391830276E-3</v>
      </c>
      <c r="X817" s="11">
        <f t="shared" si="115"/>
        <v>3.9728648356286778E-3</v>
      </c>
      <c r="Y817" s="11">
        <f t="shared" si="115"/>
        <v>3.9394397149245478E-3</v>
      </c>
      <c r="Z817" s="11">
        <f t="shared" si="116"/>
        <v>3.6696253126437483E-3</v>
      </c>
      <c r="AA817" s="11">
        <f t="shared" si="116"/>
        <v>3.2111868870596479E-3</v>
      </c>
      <c r="AB817" s="11">
        <f t="shared" si="116"/>
        <v>2.639769674627708E-3</v>
      </c>
      <c r="AC817" s="11">
        <f t="shared" si="116"/>
        <v>2.0385580551842719E-3</v>
      </c>
      <c r="AD817" s="11">
        <f t="shared" si="116"/>
        <v>1.4788929122237426E-3</v>
      </c>
      <c r="AE817" s="11">
        <f t="shared" si="116"/>
        <v>1.0078756802140414E-3</v>
      </c>
      <c r="AF817" s="11">
        <f t="shared" si="116"/>
        <v>6.452585964961795E-4</v>
      </c>
      <c r="AG817" s="11">
        <f t="shared" si="116"/>
        <v>3.8807639500704818E-4</v>
      </c>
      <c r="AH817" s="11">
        <f t="shared" si="116"/>
        <v>2.1925890977331889E-4</v>
      </c>
      <c r="AI817" s="11">
        <f t="shared" si="116"/>
        <v>1.163734389188612E-4</v>
      </c>
      <c r="AJ817" s="11">
        <f t="shared" si="117"/>
        <v>5.8023922048179795E-5</v>
      </c>
      <c r="AK817" s="11">
        <f t="shared" si="117"/>
        <v>2.7177962099324821E-5</v>
      </c>
      <c r="AL817" s="11">
        <f t="shared" si="117"/>
        <v>1.1958681276788979E-5</v>
      </c>
      <c r="AM817" s="11">
        <f t="shared" si="117"/>
        <v>4.9431784471196508E-6</v>
      </c>
      <c r="AN817" s="11">
        <f t="shared" si="117"/>
        <v>1.9194901194616358E-6</v>
      </c>
      <c r="AO817" s="11">
        <f t="shared" si="117"/>
        <v>7.0019993823944401E-7</v>
      </c>
      <c r="AP817" s="11">
        <f t="shared" si="117"/>
        <v>2.3994673798714167E-7</v>
      </c>
      <c r="AQ817" s="11">
        <f t="shared" si="117"/>
        <v>7.7243906082471326E-8</v>
      </c>
      <c r="AR817" s="11">
        <f t="shared" si="117"/>
        <v>2.335985802735434E-8</v>
      </c>
      <c r="AS817" s="11">
        <f t="shared" si="117"/>
        <v>6.6364032246366433E-9</v>
      </c>
      <c r="AT817" s="11">
        <f t="shared" si="117"/>
        <v>1.7711360680235194E-9</v>
      </c>
      <c r="AV817" s="11">
        <f t="shared" si="112"/>
        <v>3.9999954165432401E-2</v>
      </c>
      <c r="AX817" s="15">
        <f t="shared" ca="1" si="110"/>
        <v>4.5775103279207988E-2</v>
      </c>
      <c r="AZ817" s="14">
        <f t="shared" ca="1" si="113"/>
        <v>0.24734037117871183</v>
      </c>
    </row>
    <row r="818" spans="1:52" x14ac:dyDescent="0.25">
      <c r="A818" s="9" t="str">
        <f t="shared" si="107"/>
        <v>Tuvalu</v>
      </c>
      <c r="B818" s="13">
        <f t="shared" si="108"/>
        <v>0.35141130000000009</v>
      </c>
      <c r="C818" s="12">
        <f t="shared" si="111"/>
        <v>-0.38151303604366488</v>
      </c>
      <c r="E818" s="15">
        <f t="shared" si="109"/>
        <v>438.15130360436649</v>
      </c>
      <c r="F818" s="11">
        <f t="shared" ref="F818:O827" si="118">_xlfn.NORM.DIST(F$607,$E818,$B$37+$B$38*$E818,FALSE)</f>
        <v>2.705153586028242E-7</v>
      </c>
      <c r="G818" s="11">
        <f t="shared" si="118"/>
        <v>7.8403772220810717E-7</v>
      </c>
      <c r="H818" s="11">
        <f t="shared" si="118"/>
        <v>2.134708523229732E-6</v>
      </c>
      <c r="I818" s="11">
        <f t="shared" si="118"/>
        <v>5.4600523263636174E-6</v>
      </c>
      <c r="J818" s="11">
        <f t="shared" si="118"/>
        <v>1.3119328913274547E-5</v>
      </c>
      <c r="K818" s="11">
        <f t="shared" si="118"/>
        <v>2.9613042560187876E-5</v>
      </c>
      <c r="L818" s="11">
        <f t="shared" si="118"/>
        <v>6.2792971619667797E-5</v>
      </c>
      <c r="M818" s="11">
        <f t="shared" si="118"/>
        <v>1.2508223604362585E-4</v>
      </c>
      <c r="N818" s="11">
        <f t="shared" si="118"/>
        <v>2.3406519047893917E-4</v>
      </c>
      <c r="O818" s="11">
        <f t="shared" si="118"/>
        <v>4.1146663168320735E-4</v>
      </c>
      <c r="P818" s="11">
        <f t="shared" ref="P818:Y827" si="119">_xlfn.NORM.DIST(P$607,$E818,$B$37+$B$38*$E818,FALSE)</f>
        <v>6.7949928841383011E-4</v>
      </c>
      <c r="Q818" s="11">
        <f t="shared" si="119"/>
        <v>1.0541441088098994E-3</v>
      </c>
      <c r="R818" s="11">
        <f t="shared" si="119"/>
        <v>1.536270038225953E-3</v>
      </c>
      <c r="S818" s="11">
        <f t="shared" si="119"/>
        <v>2.1032540318756672E-3</v>
      </c>
      <c r="T818" s="11">
        <f t="shared" si="119"/>
        <v>2.7050325444118047E-3</v>
      </c>
      <c r="U818" s="11">
        <f t="shared" si="119"/>
        <v>3.2682092418528283E-3</v>
      </c>
      <c r="V818" s="11">
        <f t="shared" si="119"/>
        <v>3.7094011980647879E-3</v>
      </c>
      <c r="W818" s="11">
        <f t="shared" si="119"/>
        <v>3.9550716622633823E-3</v>
      </c>
      <c r="X818" s="11">
        <f t="shared" si="119"/>
        <v>3.9615167890802326E-3</v>
      </c>
      <c r="Y818" s="11">
        <f t="shared" si="119"/>
        <v>3.7275651230867239E-3</v>
      </c>
      <c r="Z818" s="11">
        <f t="shared" ref="Z818:AI827" si="120">_xlfn.NORM.DIST(Z$607,$E818,$B$37+$B$38*$E818,FALSE)</f>
        <v>3.2949253016907125E-3</v>
      </c>
      <c r="AA818" s="11">
        <f t="shared" si="120"/>
        <v>2.7360403747604895E-3</v>
      </c>
      <c r="AB818" s="11">
        <f t="shared" si="120"/>
        <v>2.1343027563474797E-3</v>
      </c>
      <c r="AC818" s="11">
        <f t="shared" si="120"/>
        <v>1.5640338334505586E-3</v>
      </c>
      <c r="AD818" s="11">
        <f t="shared" si="120"/>
        <v>1.076695397872685E-3</v>
      </c>
      <c r="AE818" s="11">
        <f t="shared" si="120"/>
        <v>6.9629963067257042E-4</v>
      </c>
      <c r="AF818" s="11">
        <f t="shared" si="120"/>
        <v>4.2301529236039767E-4</v>
      </c>
      <c r="AG818" s="11">
        <f t="shared" si="120"/>
        <v>2.4141962200489295E-4</v>
      </c>
      <c r="AH818" s="11">
        <f t="shared" si="120"/>
        <v>1.2943319102112056E-4</v>
      </c>
      <c r="AI818" s="11">
        <f t="shared" si="120"/>
        <v>6.5189154141857022E-5</v>
      </c>
      <c r="AJ818" s="11">
        <f t="shared" ref="AJ818:AT827" si="121">_xlfn.NORM.DIST(AJ$607,$E818,$B$37+$B$38*$E818,FALSE)</f>
        <v>3.0843356126438041E-5</v>
      </c>
      <c r="AK818" s="11">
        <f t="shared" si="121"/>
        <v>1.3708959889524311E-5</v>
      </c>
      <c r="AL818" s="11">
        <f t="shared" si="121"/>
        <v>5.7240573714606305E-6</v>
      </c>
      <c r="AM818" s="11">
        <f t="shared" si="121"/>
        <v>2.2452259087147078E-6</v>
      </c>
      <c r="AN818" s="11">
        <f t="shared" si="121"/>
        <v>8.2731844520524243E-7</v>
      </c>
      <c r="AO818" s="11">
        <f t="shared" si="121"/>
        <v>2.8637952471829502E-7</v>
      </c>
      <c r="AP818" s="11">
        <f t="shared" si="121"/>
        <v>9.3125328074050658E-8</v>
      </c>
      <c r="AQ818" s="11">
        <f t="shared" si="121"/>
        <v>2.8447903257499406E-8</v>
      </c>
      <c r="AR818" s="11">
        <f t="shared" si="121"/>
        <v>8.1637426152664985E-9</v>
      </c>
      <c r="AS818" s="11">
        <f t="shared" si="121"/>
        <v>2.2008221094377942E-9</v>
      </c>
      <c r="AT818" s="11">
        <f t="shared" si="121"/>
        <v>5.5736176345654605E-10</v>
      </c>
      <c r="AV818" s="11">
        <f t="shared" si="112"/>
        <v>3.9999875088061049E-2</v>
      </c>
      <c r="AX818" s="15">
        <f t="shared" ca="1" si="110"/>
        <v>2.1470474216313516E-2</v>
      </c>
      <c r="AZ818" s="14">
        <f t="shared" ca="1" si="113"/>
        <v>0.1405645198671735</v>
      </c>
    </row>
    <row r="819" spans="1:52" x14ac:dyDescent="0.25">
      <c r="A819" s="9" t="str">
        <f t="shared" si="107"/>
        <v>Uganda</v>
      </c>
      <c r="B819" s="13">
        <f t="shared" si="108"/>
        <v>0.86854600000000004</v>
      </c>
      <c r="C819" s="12">
        <f t="shared" si="111"/>
        <v>1.1195443067164261</v>
      </c>
      <c r="E819" s="15">
        <f t="shared" si="109"/>
        <v>288.04556932835737</v>
      </c>
      <c r="F819" s="11">
        <f t="shared" si="118"/>
        <v>6.298454244601884E-5</v>
      </c>
      <c r="G819" s="11">
        <f t="shared" si="118"/>
        <v>1.2543068078207099E-4</v>
      </c>
      <c r="H819" s="11">
        <f t="shared" si="118"/>
        <v>2.346551958392624E-4</v>
      </c>
      <c r="I819" s="11">
        <f t="shared" si="118"/>
        <v>4.12394785691289E-4</v>
      </c>
      <c r="J819" s="11">
        <f t="shared" si="118"/>
        <v>6.8085205208473585E-4</v>
      </c>
      <c r="K819" s="11">
        <f t="shared" si="118"/>
        <v>1.0559635587286743E-3</v>
      </c>
      <c r="L819" s="11">
        <f t="shared" si="118"/>
        <v>1.5385148980597999E-3</v>
      </c>
      <c r="M819" s="11">
        <f t="shared" si="118"/>
        <v>2.1057706877001319E-3</v>
      </c>
      <c r="N819" s="11">
        <f t="shared" si="118"/>
        <v>2.7075534627649901E-3</v>
      </c>
      <c r="O819" s="11">
        <f t="shared" si="118"/>
        <v>3.2703904099105775E-3</v>
      </c>
      <c r="P819" s="11">
        <f t="shared" si="119"/>
        <v>3.7108957610881934E-3</v>
      </c>
      <c r="Q819" s="11">
        <f t="shared" si="119"/>
        <v>3.9556194593080895E-3</v>
      </c>
      <c r="R819" s="11">
        <f t="shared" si="119"/>
        <v>3.9610183019039317E-3</v>
      </c>
      <c r="S819" s="11">
        <f t="shared" si="119"/>
        <v>3.7261110002989148E-3</v>
      </c>
      <c r="T819" s="11">
        <f t="shared" si="119"/>
        <v>3.2927694401240631E-3</v>
      </c>
      <c r="U819" s="11">
        <f t="shared" si="119"/>
        <v>2.7335275258411644E-3</v>
      </c>
      <c r="V819" s="11">
        <f t="shared" si="119"/>
        <v>2.1317789787774918E-3</v>
      </c>
      <c r="W819" s="11">
        <f t="shared" si="119"/>
        <v>1.5617715028969758E-3</v>
      </c>
      <c r="X819" s="11">
        <f t="shared" si="119"/>
        <v>1.0748538287521142E-3</v>
      </c>
      <c r="Y819" s="11">
        <f t="shared" si="119"/>
        <v>6.9492496894448343E-4</v>
      </c>
      <c r="Z819" s="11">
        <f t="shared" si="120"/>
        <v>4.2206857663348342E-4</v>
      </c>
      <c r="AA819" s="11">
        <f t="shared" si="120"/>
        <v>2.4081565602237709E-4</v>
      </c>
      <c r="AB819" s="11">
        <f t="shared" si="120"/>
        <v>1.2907526080670127E-4</v>
      </c>
      <c r="AC819" s="11">
        <f t="shared" si="120"/>
        <v>6.4991700340075173E-5</v>
      </c>
      <c r="AD819" s="11">
        <f t="shared" si="120"/>
        <v>3.0741806331707596E-5</v>
      </c>
      <c r="AE819" s="11">
        <f t="shared" si="120"/>
        <v>1.3660212649147168E-5</v>
      </c>
      <c r="AF819" s="11">
        <f t="shared" si="120"/>
        <v>5.7021958906675648E-6</v>
      </c>
      <c r="AG819" s="11">
        <f t="shared" si="120"/>
        <v>2.2360597303008461E-6</v>
      </c>
      <c r="AH819" s="11">
        <f t="shared" si="120"/>
        <v>8.2372313336817547E-7</v>
      </c>
      <c r="AI819" s="11">
        <f t="shared" si="120"/>
        <v>2.850596320299085E-7</v>
      </c>
      <c r="AJ819" s="11">
        <f t="shared" si="121"/>
        <v>9.2671623712815408E-8</v>
      </c>
      <c r="AK819" s="11">
        <f t="shared" si="121"/>
        <v>2.8301823585305161E-8</v>
      </c>
      <c r="AL819" s="11">
        <f t="shared" si="121"/>
        <v>8.1196752825267376E-9</v>
      </c>
      <c r="AM819" s="11">
        <f t="shared" si="121"/>
        <v>2.1883636808506241E-9</v>
      </c>
      <c r="AN819" s="11">
        <f t="shared" si="121"/>
        <v>5.5406016900454777E-10</v>
      </c>
      <c r="AO819" s="11">
        <f t="shared" si="121"/>
        <v>1.3178044106793784E-10</v>
      </c>
      <c r="AP819" s="11">
        <f t="shared" si="121"/>
        <v>2.9444323344200527E-11</v>
      </c>
      <c r="AQ819" s="11">
        <f t="shared" si="121"/>
        <v>6.1802891544683703E-12</v>
      </c>
      <c r="AR819" s="11">
        <f t="shared" si="121"/>
        <v>1.2186320783765281E-12</v>
      </c>
      <c r="AS819" s="11">
        <f t="shared" si="121"/>
        <v>2.257319390182842E-13</v>
      </c>
      <c r="AT819" s="11">
        <f t="shared" si="121"/>
        <v>3.927986741382515E-14</v>
      </c>
      <c r="AV819" s="11">
        <f t="shared" si="112"/>
        <v>3.9948313297547958E-2</v>
      </c>
      <c r="AX819" s="15">
        <f t="shared" ca="1" si="110"/>
        <v>91.675705477581204</v>
      </c>
      <c r="AZ819" s="14">
        <f t="shared" ca="1" si="113"/>
        <v>1126.4200025377286</v>
      </c>
    </row>
    <row r="820" spans="1:52" x14ac:dyDescent="0.25">
      <c r="A820" s="9" t="str">
        <f t="shared" si="107"/>
        <v>Ukraine</v>
      </c>
      <c r="B820" s="13">
        <f t="shared" si="108"/>
        <v>0.17788520000000008</v>
      </c>
      <c r="C820" s="12">
        <f t="shared" si="111"/>
        <v>-0.92345450259338202</v>
      </c>
      <c r="E820" s="15">
        <f t="shared" si="109"/>
        <v>492.34545025933824</v>
      </c>
      <c r="F820" s="11">
        <f t="shared" si="118"/>
        <v>2.173567670279393E-8</v>
      </c>
      <c r="G820" s="11">
        <f t="shared" si="118"/>
        <v>7.2137110733493853E-8</v>
      </c>
      <c r="H820" s="11">
        <f t="shared" si="118"/>
        <v>2.2490593530886179E-7</v>
      </c>
      <c r="I820" s="11">
        <f t="shared" si="118"/>
        <v>6.5871823273800467E-7</v>
      </c>
      <c r="J820" s="11">
        <f t="shared" si="118"/>
        <v>1.8124041467768885E-6</v>
      </c>
      <c r="K820" s="11">
        <f t="shared" si="118"/>
        <v>4.6845405728672669E-6</v>
      </c>
      <c r="L820" s="11">
        <f t="shared" si="118"/>
        <v>1.137458491415677E-5</v>
      </c>
      <c r="M820" s="11">
        <f t="shared" si="118"/>
        <v>2.5945419947526318E-5</v>
      </c>
      <c r="N820" s="11">
        <f t="shared" si="118"/>
        <v>5.5595859241237899E-5</v>
      </c>
      <c r="O820" s="11">
        <f t="shared" si="118"/>
        <v>1.1191306337933086E-4</v>
      </c>
      <c r="P820" s="11">
        <f t="shared" si="119"/>
        <v>2.1162926116478754E-4</v>
      </c>
      <c r="Q820" s="11">
        <f t="shared" si="119"/>
        <v>3.759475358534815E-4</v>
      </c>
      <c r="R820" s="11">
        <f t="shared" si="119"/>
        <v>6.2738678160019913E-4</v>
      </c>
      <c r="S820" s="11">
        <f t="shared" si="119"/>
        <v>9.8355823949718081E-4</v>
      </c>
      <c r="T820" s="11">
        <f t="shared" si="119"/>
        <v>1.4485096486143629E-3</v>
      </c>
      <c r="U820" s="11">
        <f t="shared" si="119"/>
        <v>2.004007298057069E-3</v>
      </c>
      <c r="V820" s="11">
        <f t="shared" si="119"/>
        <v>2.6045566026671792E-3</v>
      </c>
      <c r="W820" s="11">
        <f t="shared" si="119"/>
        <v>3.1799837167424167E-3</v>
      </c>
      <c r="X820" s="11">
        <f t="shared" si="119"/>
        <v>3.647309242530193E-3</v>
      </c>
      <c r="Y820" s="11">
        <f t="shared" si="119"/>
        <v>3.92985813613639E-3</v>
      </c>
      <c r="Z820" s="11">
        <f t="shared" si="120"/>
        <v>3.9777524677846576E-3</v>
      </c>
      <c r="AA820" s="11">
        <f t="shared" si="120"/>
        <v>3.7822935271712948E-3</v>
      </c>
      <c r="AB820" s="11">
        <f t="shared" si="120"/>
        <v>3.3785418277422216E-3</v>
      </c>
      <c r="AC820" s="11">
        <f t="shared" si="120"/>
        <v>2.8350450569225531E-3</v>
      </c>
      <c r="AD820" s="11">
        <f t="shared" si="120"/>
        <v>2.2348440644179663E-3</v>
      </c>
      <c r="AE820" s="11">
        <f t="shared" si="120"/>
        <v>1.6549736403885095E-3</v>
      </c>
      <c r="AF820" s="11">
        <f t="shared" si="120"/>
        <v>1.1513080227415213E-3</v>
      </c>
      <c r="AG820" s="11">
        <f t="shared" si="120"/>
        <v>7.5239963455673068E-4</v>
      </c>
      <c r="AH820" s="11">
        <f t="shared" si="120"/>
        <v>4.6191515977679365E-4</v>
      </c>
      <c r="AI820" s="11">
        <f t="shared" si="120"/>
        <v>2.6639891425005781E-4</v>
      </c>
      <c r="AJ820" s="11">
        <f t="shared" si="121"/>
        <v>1.4433088680793857E-4</v>
      </c>
      <c r="AK820" s="11">
        <f t="shared" si="121"/>
        <v>7.3458609703700003E-5</v>
      </c>
      <c r="AL820" s="11">
        <f t="shared" si="121"/>
        <v>3.5122281862605156E-5</v>
      </c>
      <c r="AM820" s="11">
        <f t="shared" si="121"/>
        <v>1.5775362153767926E-5</v>
      </c>
      <c r="AN820" s="11">
        <f t="shared" si="121"/>
        <v>6.6562947857439111E-6</v>
      </c>
      <c r="AO820" s="11">
        <f t="shared" si="121"/>
        <v>2.6384104060993556E-6</v>
      </c>
      <c r="AP820" s="11">
        <f t="shared" si="121"/>
        <v>9.8244613866210891E-7</v>
      </c>
      <c r="AQ820" s="11">
        <f t="shared" si="121"/>
        <v>3.4366218247828909E-7</v>
      </c>
      <c r="AR820" s="11">
        <f t="shared" si="121"/>
        <v>1.1293052118463492E-7</v>
      </c>
      <c r="AS820" s="11">
        <f t="shared" si="121"/>
        <v>3.4861616091064659E-8</v>
      </c>
      <c r="AT820" s="11">
        <f t="shared" si="121"/>
        <v>1.0109747163198435E-8</v>
      </c>
      <c r="AV820" s="11">
        <f t="shared" si="112"/>
        <v>3.9999988003698389E-2</v>
      </c>
      <c r="AX820" s="15">
        <f t="shared" ca="1" si="110"/>
        <v>25.908844243896414</v>
      </c>
      <c r="AZ820" s="14">
        <f t="shared" ca="1" si="113"/>
        <v>96.957593813750918</v>
      </c>
    </row>
    <row r="821" spans="1:52" x14ac:dyDescent="0.25">
      <c r="A821" s="9" t="str">
        <f t="shared" si="107"/>
        <v>United Arab Emirates</v>
      </c>
      <c r="B821" s="13">
        <f t="shared" si="108"/>
        <v>0.36159289999999999</v>
      </c>
      <c r="C821" s="12">
        <f t="shared" si="111"/>
        <v>-0.35420427503861601</v>
      </c>
      <c r="E821" s="15">
        <f t="shared" si="109"/>
        <v>435.42042750386162</v>
      </c>
      <c r="F821" s="11">
        <f t="shared" si="118"/>
        <v>3.0478593671799102E-7</v>
      </c>
      <c r="G821" s="11">
        <f t="shared" si="118"/>
        <v>8.7735416880324413E-7</v>
      </c>
      <c r="H821" s="11">
        <f t="shared" si="118"/>
        <v>2.3725291591688286E-6</v>
      </c>
      <c r="I821" s="11">
        <f t="shared" si="118"/>
        <v>6.0270496395846452E-6</v>
      </c>
      <c r="J821" s="11">
        <f t="shared" si="118"/>
        <v>1.4383168653257851E-5</v>
      </c>
      <c r="K821" s="11">
        <f t="shared" si="118"/>
        <v>3.224489538852746E-5</v>
      </c>
      <c r="L821" s="11">
        <f t="shared" si="118"/>
        <v>6.7908473252417317E-5</v>
      </c>
      <c r="M821" s="11">
        <f t="shared" si="118"/>
        <v>1.3435182054153186E-4</v>
      </c>
      <c r="N821" s="11">
        <f t="shared" si="118"/>
        <v>2.4970068846897855E-4</v>
      </c>
      <c r="O821" s="11">
        <f t="shared" si="118"/>
        <v>4.3596589736018146E-4</v>
      </c>
      <c r="P821" s="11">
        <f t="shared" si="119"/>
        <v>7.1505902517982002E-4</v>
      </c>
      <c r="Q821" s="11">
        <f t="shared" si="119"/>
        <v>1.1017621821428002E-3</v>
      </c>
      <c r="R821" s="11">
        <f t="shared" si="119"/>
        <v>1.5947419726595141E-3</v>
      </c>
      <c r="S821" s="11">
        <f t="shared" si="119"/>
        <v>2.1684508514812992E-3</v>
      </c>
      <c r="T821" s="11">
        <f t="shared" si="119"/>
        <v>2.7699079484546597E-3</v>
      </c>
      <c r="U821" s="11">
        <f t="shared" si="119"/>
        <v>3.3238214388803351E-3</v>
      </c>
      <c r="V821" s="11">
        <f t="shared" si="119"/>
        <v>3.7468527673379932E-3</v>
      </c>
      <c r="W821" s="11">
        <f t="shared" si="119"/>
        <v>3.9678218602364158E-3</v>
      </c>
      <c r="X821" s="11">
        <f t="shared" si="119"/>
        <v>3.9472469573069461E-3</v>
      </c>
      <c r="Y821" s="11">
        <f t="shared" si="119"/>
        <v>3.6888672471793301E-3</v>
      </c>
      <c r="Z821" s="11">
        <f t="shared" si="120"/>
        <v>3.2385331655166412E-3</v>
      </c>
      <c r="AA821" s="11">
        <f t="shared" si="120"/>
        <v>2.6709162260184641E-3</v>
      </c>
      <c r="AB821" s="11">
        <f t="shared" si="120"/>
        <v>2.0693253538062611E-3</v>
      </c>
      <c r="AC821" s="11">
        <f t="shared" si="120"/>
        <v>1.5061002690549532E-3</v>
      </c>
      <c r="AD821" s="11">
        <f t="shared" si="120"/>
        <v>1.0297589808027142E-3</v>
      </c>
      <c r="AE821" s="11">
        <f t="shared" si="120"/>
        <v>6.6141476448646408E-4</v>
      </c>
      <c r="AF821" s="11">
        <f t="shared" si="120"/>
        <v>3.9908809904958502E-4</v>
      </c>
      <c r="AG821" s="11">
        <f t="shared" si="120"/>
        <v>2.2621440876957629E-4</v>
      </c>
      <c r="AH821" s="11">
        <f t="shared" si="120"/>
        <v>1.2045597454027801E-4</v>
      </c>
      <c r="AI821" s="11">
        <f t="shared" si="120"/>
        <v>6.0254990476085904E-5</v>
      </c>
      <c r="AJ821" s="11">
        <f t="shared" si="121"/>
        <v>2.8314851845352022E-5</v>
      </c>
      <c r="AK821" s="11">
        <f t="shared" si="121"/>
        <v>1.2499486155939827E-5</v>
      </c>
      <c r="AL821" s="11">
        <f t="shared" si="121"/>
        <v>5.1835419912740236E-6</v>
      </c>
      <c r="AM821" s="11">
        <f t="shared" si="121"/>
        <v>2.0193782630323212E-6</v>
      </c>
      <c r="AN821" s="11">
        <f t="shared" si="121"/>
        <v>7.390355469406875E-7</v>
      </c>
      <c r="AO821" s="11">
        <f t="shared" si="121"/>
        <v>2.5407946945622977E-7</v>
      </c>
      <c r="AP821" s="11">
        <f t="shared" si="121"/>
        <v>8.2059792528363993E-8</v>
      </c>
      <c r="AQ821" s="11">
        <f t="shared" si="121"/>
        <v>2.4897047632840202E-8</v>
      </c>
      <c r="AR821" s="11">
        <f t="shared" si="121"/>
        <v>7.0961351888225437E-9</v>
      </c>
      <c r="AS821" s="11">
        <f t="shared" si="121"/>
        <v>1.8999952097744581E-9</v>
      </c>
      <c r="AT821" s="11">
        <f t="shared" si="121"/>
        <v>4.7790296640884766E-10</v>
      </c>
      <c r="AV821" s="11">
        <f t="shared" si="112"/>
        <v>3.9999857950094843E-2</v>
      </c>
      <c r="AX821" s="15">
        <f t="shared" ca="1" si="110"/>
        <v>5.4737924113268743</v>
      </c>
      <c r="AZ821" s="14">
        <f t="shared" ca="1" si="113"/>
        <v>36.663135353438385</v>
      </c>
    </row>
    <row r="822" spans="1:52" x14ac:dyDescent="0.25">
      <c r="A822" s="9" t="str">
        <f t="shared" si="107"/>
        <v>United Kingdom of Great Britain and Northern Ireland</v>
      </c>
      <c r="B822" s="13">
        <f t="shared" si="108"/>
        <v>5.8115800000000051E-2</v>
      </c>
      <c r="C822" s="12">
        <f t="shared" si="111"/>
        <v>-1.5707892926056082</v>
      </c>
      <c r="E822" s="15">
        <f t="shared" si="109"/>
        <v>557.07892926056081</v>
      </c>
      <c r="F822" s="11">
        <f t="shared" si="118"/>
        <v>7.2782870518225889E-10</v>
      </c>
      <c r="G822" s="11">
        <f t="shared" si="118"/>
        <v>2.8398685605352055E-9</v>
      </c>
      <c r="H822" s="11">
        <f t="shared" si="118"/>
        <v>1.0409356787272743E-8</v>
      </c>
      <c r="I822" s="11">
        <f t="shared" si="118"/>
        <v>3.5843147886459799E-8</v>
      </c>
      <c r="J822" s="11">
        <f t="shared" si="118"/>
        <v>1.1594312151122247E-7</v>
      </c>
      <c r="K822" s="11">
        <f t="shared" si="118"/>
        <v>3.523225397683669E-7</v>
      </c>
      <c r="L822" s="11">
        <f t="shared" si="118"/>
        <v>1.005755606596677E-6</v>
      </c>
      <c r="M822" s="11">
        <f t="shared" si="118"/>
        <v>2.6971251042419033E-6</v>
      </c>
      <c r="N822" s="11">
        <f t="shared" si="118"/>
        <v>6.7946378706343596E-6</v>
      </c>
      <c r="O822" s="11">
        <f t="shared" si="118"/>
        <v>1.6080077378411064E-5</v>
      </c>
      <c r="P822" s="11">
        <f t="shared" si="119"/>
        <v>3.5749218150360629E-5</v>
      </c>
      <c r="Q822" s="11">
        <f t="shared" si="119"/>
        <v>7.4662333060351337E-5</v>
      </c>
      <c r="R822" s="11">
        <f t="shared" si="119"/>
        <v>1.4648500163289528E-4</v>
      </c>
      <c r="S822" s="11">
        <f t="shared" si="119"/>
        <v>2.6998607090722123E-4</v>
      </c>
      <c r="T822" s="11">
        <f t="shared" si="119"/>
        <v>4.6746182684457519E-4</v>
      </c>
      <c r="U822" s="11">
        <f t="shared" si="119"/>
        <v>7.6033947770429557E-4</v>
      </c>
      <c r="V822" s="11">
        <f t="shared" si="119"/>
        <v>1.1617843533673602E-3</v>
      </c>
      <c r="W822" s="11">
        <f t="shared" si="119"/>
        <v>1.6676315430091107E-3</v>
      </c>
      <c r="X822" s="11">
        <f t="shared" si="119"/>
        <v>2.2486987266724418E-3</v>
      </c>
      <c r="Y822" s="11">
        <f t="shared" si="119"/>
        <v>2.8485184823330255E-3</v>
      </c>
      <c r="Z822" s="11">
        <f t="shared" si="120"/>
        <v>3.3897167099456085E-3</v>
      </c>
      <c r="AA822" s="11">
        <f t="shared" si="120"/>
        <v>3.7893468708928724E-3</v>
      </c>
      <c r="AB822" s="11">
        <f t="shared" si="120"/>
        <v>3.9794395699677366E-3</v>
      </c>
      <c r="AC822" s="11">
        <f t="shared" si="120"/>
        <v>3.9258713279010961E-3</v>
      </c>
      <c r="AD822" s="11">
        <f t="shared" si="120"/>
        <v>3.638369508677733E-3</v>
      </c>
      <c r="AE822" s="11">
        <f t="shared" si="120"/>
        <v>3.1676277607008826E-3</v>
      </c>
      <c r="AF822" s="11">
        <f t="shared" si="120"/>
        <v>2.5907056502085949E-3</v>
      </c>
      <c r="AG822" s="11">
        <f t="shared" si="120"/>
        <v>1.9904835786703451E-3</v>
      </c>
      <c r="AH822" s="11">
        <f t="shared" si="120"/>
        <v>1.436665691567479E-3</v>
      </c>
      <c r="AI822" s="11">
        <f t="shared" si="120"/>
        <v>9.7411321967932787E-4</v>
      </c>
      <c r="AJ822" s="11">
        <f t="shared" si="121"/>
        <v>6.204685149933482E-4</v>
      </c>
      <c r="AK822" s="11">
        <f t="shared" si="121"/>
        <v>3.7126726168615711E-4</v>
      </c>
      <c r="AL822" s="11">
        <f t="shared" si="121"/>
        <v>2.0869409266910963E-4</v>
      </c>
      <c r="AM822" s="11">
        <f t="shared" si="121"/>
        <v>1.1020219683072031E-4</v>
      </c>
      <c r="AN822" s="11">
        <f t="shared" si="121"/>
        <v>5.4667214181136765E-5</v>
      </c>
      <c r="AO822" s="11">
        <f t="shared" si="121"/>
        <v>2.5475354070751376E-5</v>
      </c>
      <c r="AP822" s="11">
        <f t="shared" si="121"/>
        <v>1.1152445496717584E-5</v>
      </c>
      <c r="AQ822" s="11">
        <f t="shared" si="121"/>
        <v>4.5864491731526271E-6</v>
      </c>
      <c r="AR822" s="11">
        <f t="shared" si="121"/>
        <v>1.7719018251257243E-6</v>
      </c>
      <c r="AS822" s="11">
        <f t="shared" si="121"/>
        <v>6.4307158603421408E-7</v>
      </c>
      <c r="AT822" s="11">
        <f t="shared" si="121"/>
        <v>2.1924797002907147E-7</v>
      </c>
      <c r="AV822" s="11">
        <f t="shared" si="112"/>
        <v>3.9999900354198703E-2</v>
      </c>
      <c r="AX822" s="15">
        <f t="shared" ca="1" si="110"/>
        <v>33.71466700865782</v>
      </c>
      <c r="AZ822" s="14">
        <f t="shared" ca="1" si="113"/>
        <v>48.742933159291113</v>
      </c>
    </row>
    <row r="823" spans="1:52" x14ac:dyDescent="0.25">
      <c r="A823" s="9" t="str">
        <f t="shared" si="107"/>
        <v>United Republic of Tanzania</v>
      </c>
      <c r="B823" s="13">
        <f t="shared" si="108"/>
        <v>0.65711540000000002</v>
      </c>
      <c r="C823" s="12">
        <f t="shared" si="111"/>
        <v>0.40460320813209527</v>
      </c>
      <c r="E823" s="15">
        <f t="shared" si="109"/>
        <v>359.53967918679047</v>
      </c>
      <c r="F823" s="11">
        <f t="shared" si="118"/>
        <v>6.2211998699534754E-6</v>
      </c>
      <c r="G823" s="11">
        <f t="shared" si="118"/>
        <v>1.4813841663783021E-5</v>
      </c>
      <c r="H823" s="11">
        <f t="shared" si="118"/>
        <v>3.3137354778647837E-5</v>
      </c>
      <c r="I823" s="11">
        <f t="shared" si="118"/>
        <v>6.9634517617768584E-5</v>
      </c>
      <c r="J823" s="11">
        <f t="shared" si="118"/>
        <v>1.3746365915952882E-4</v>
      </c>
      <c r="K823" s="11">
        <f t="shared" si="118"/>
        <v>2.5492229752102771E-4</v>
      </c>
      <c r="L823" s="11">
        <f t="shared" si="118"/>
        <v>4.4410364997888327E-4</v>
      </c>
      <c r="M823" s="11">
        <f t="shared" si="118"/>
        <v>7.2680424636416567E-4</v>
      </c>
      <c r="N823" s="11">
        <f t="shared" si="118"/>
        <v>1.1173961337973928E-3</v>
      </c>
      <c r="O823" s="11">
        <f t="shared" si="118"/>
        <v>1.6138139587410806E-3</v>
      </c>
      <c r="P823" s="11">
        <f t="shared" si="119"/>
        <v>2.1895575555141628E-3</v>
      </c>
      <c r="Q823" s="11">
        <f t="shared" si="119"/>
        <v>2.7907173903504359E-3</v>
      </c>
      <c r="R823" s="11">
        <f t="shared" si="119"/>
        <v>3.3414267615954067E-3</v>
      </c>
      <c r="S823" s="11">
        <f t="shared" si="119"/>
        <v>3.7584141051157827E-3</v>
      </c>
      <c r="T823" s="11">
        <f t="shared" si="119"/>
        <v>3.9713110752702995E-3</v>
      </c>
      <c r="U823" s="11">
        <f t="shared" si="119"/>
        <v>3.9420286784557891E-3</v>
      </c>
      <c r="V823" s="11">
        <f t="shared" si="119"/>
        <v>3.6758878001955974E-3</v>
      </c>
      <c r="W823" s="11">
        <f t="shared" si="119"/>
        <v>3.2200403152469188E-3</v>
      </c>
      <c r="X823" s="11">
        <f t="shared" si="119"/>
        <v>2.6498236158013101E-3</v>
      </c>
      <c r="Y823" s="11">
        <f t="shared" si="119"/>
        <v>2.0484681617846637E-3</v>
      </c>
      <c r="Z823" s="11">
        <f t="shared" si="120"/>
        <v>1.4876407467745915E-3</v>
      </c>
      <c r="AA823" s="11">
        <f t="shared" si="120"/>
        <v>1.0149005948698307E-3</v>
      </c>
      <c r="AB823" s="11">
        <f t="shared" si="120"/>
        <v>6.5043745782556687E-4</v>
      </c>
      <c r="AC823" s="11">
        <f t="shared" si="120"/>
        <v>3.9160134548845354E-4</v>
      </c>
      <c r="AD823" s="11">
        <f t="shared" si="120"/>
        <v>2.2148249222595233E-4</v>
      </c>
      <c r="AE823" s="11">
        <f t="shared" si="120"/>
        <v>1.1767690107518555E-4</v>
      </c>
      <c r="AF823" s="11">
        <f t="shared" si="120"/>
        <v>5.8735360584083879E-5</v>
      </c>
      <c r="AG823" s="11">
        <f t="shared" si="120"/>
        <v>2.7540045305880511E-5</v>
      </c>
      <c r="AH823" s="11">
        <f t="shared" si="120"/>
        <v>1.2130711001425881E-5</v>
      </c>
      <c r="AI823" s="11">
        <f t="shared" si="120"/>
        <v>5.0195462156395349E-6</v>
      </c>
      <c r="AJ823" s="11">
        <f t="shared" si="121"/>
        <v>1.9511886135601837E-6</v>
      </c>
      <c r="AK823" s="11">
        <f t="shared" si="121"/>
        <v>7.1250947424680498E-7</v>
      </c>
      <c r="AL823" s="11">
        <f t="shared" si="121"/>
        <v>2.4442106327820136E-7</v>
      </c>
      <c r="AM823" s="11">
        <f t="shared" si="121"/>
        <v>7.8766801330378636E-8</v>
      </c>
      <c r="AN823" s="11">
        <f t="shared" si="121"/>
        <v>2.3845387517630153E-8</v>
      </c>
      <c r="AO823" s="11">
        <f t="shared" si="121"/>
        <v>6.7814436099608018E-9</v>
      </c>
      <c r="AP823" s="11">
        <f t="shared" si="121"/>
        <v>1.8117426987899758E-9</v>
      </c>
      <c r="AQ823" s="11">
        <f t="shared" si="121"/>
        <v>4.5470264417727395E-10</v>
      </c>
      <c r="AR823" s="11">
        <f t="shared" si="121"/>
        <v>1.0720499835481168E-10</v>
      </c>
      <c r="AS823" s="11">
        <f t="shared" si="121"/>
        <v>2.3744289796715529E-11</v>
      </c>
      <c r="AT823" s="11">
        <f t="shared" si="121"/>
        <v>4.9403751515603232E-12</v>
      </c>
      <c r="AV823" s="11">
        <f t="shared" si="112"/>
        <v>3.9996171435307759E-2</v>
      </c>
      <c r="AX823" s="15">
        <f t="shared" ca="1" si="110"/>
        <v>93.862141414594362</v>
      </c>
      <c r="AZ823" s="14">
        <f t="shared" ca="1" si="113"/>
        <v>985.50392053859923</v>
      </c>
    </row>
    <row r="824" spans="1:52" x14ac:dyDescent="0.25">
      <c r="A824" s="9" t="str">
        <f t="shared" si="107"/>
        <v>United States Virgin Islands</v>
      </c>
      <c r="B824" s="13">
        <f t="shared" si="108"/>
        <v>0.24822670000000002</v>
      </c>
      <c r="C824" s="12">
        <f t="shared" si="111"/>
        <v>-0.68008064347936004</v>
      </c>
      <c r="E824" s="15">
        <f t="shared" si="109"/>
        <v>468.008064347936</v>
      </c>
      <c r="F824" s="11">
        <f t="shared" si="118"/>
        <v>6.9935941596302866E-8</v>
      </c>
      <c r="G824" s="11">
        <f t="shared" si="118"/>
        <v>2.1840472186289731E-7</v>
      </c>
      <c r="H824" s="11">
        <f t="shared" si="118"/>
        <v>6.4073760770346934E-7</v>
      </c>
      <c r="I824" s="11">
        <f t="shared" si="118"/>
        <v>1.7658548486492063E-6</v>
      </c>
      <c r="J824" s="11">
        <f t="shared" si="118"/>
        <v>4.5717911630481719E-6</v>
      </c>
      <c r="K824" s="11">
        <f t="shared" si="118"/>
        <v>1.1119220955233039E-5</v>
      </c>
      <c r="L824" s="11">
        <f t="shared" si="118"/>
        <v>2.540498435585389E-5</v>
      </c>
      <c r="M824" s="11">
        <f t="shared" si="118"/>
        <v>5.4528066465225736E-5</v>
      </c>
      <c r="N824" s="11">
        <f t="shared" si="118"/>
        <v>1.0994560142766623E-4</v>
      </c>
      <c r="O824" s="11">
        <f t="shared" si="118"/>
        <v>2.0825345506651544E-4</v>
      </c>
      <c r="P824" s="11">
        <f t="shared" si="119"/>
        <v>3.7056394937179881E-4</v>
      </c>
      <c r="Q824" s="11">
        <f t="shared" si="119"/>
        <v>6.1942782783009904E-4</v>
      </c>
      <c r="R824" s="11">
        <f t="shared" si="119"/>
        <v>9.7269090004411651E-4</v>
      </c>
      <c r="S824" s="11">
        <f t="shared" si="119"/>
        <v>1.4348800205771178E-3</v>
      </c>
      <c r="T824" s="11">
        <f t="shared" si="119"/>
        <v>1.9884419596469128E-3</v>
      </c>
      <c r="U824" s="11">
        <f t="shared" si="119"/>
        <v>2.5886113098140175E-3</v>
      </c>
      <c r="V824" s="11">
        <f t="shared" si="119"/>
        <v>3.1657554597304197E-3</v>
      </c>
      <c r="W824" s="11">
        <f t="shared" si="119"/>
        <v>3.6370098702375106E-3</v>
      </c>
      <c r="X824" s="11">
        <f t="shared" si="119"/>
        <v>3.9252578396659311E-3</v>
      </c>
      <c r="Y824" s="11">
        <f t="shared" si="119"/>
        <v>3.9796831341081243E-3</v>
      </c>
      <c r="Z824" s="11">
        <f t="shared" si="120"/>
        <v>3.7904030627532179E-3</v>
      </c>
      <c r="AA824" s="11">
        <f t="shared" si="120"/>
        <v>3.3913990091349175E-3</v>
      </c>
      <c r="AB824" s="11">
        <f t="shared" si="120"/>
        <v>2.8505520697075207E-3</v>
      </c>
      <c r="AC824" s="11">
        <f t="shared" si="120"/>
        <v>2.250793554806551E-3</v>
      </c>
      <c r="AD824" s="11">
        <f t="shared" si="120"/>
        <v>1.669548124914059E-3</v>
      </c>
      <c r="AE824" s="11">
        <f t="shared" si="120"/>
        <v>1.1633725607269082E-3</v>
      </c>
      <c r="AF824" s="11">
        <f t="shared" si="120"/>
        <v>7.6154449903255124E-4</v>
      </c>
      <c r="AG824" s="11">
        <f t="shared" si="120"/>
        <v>4.6830451974086879E-4</v>
      </c>
      <c r="AH824" s="11">
        <f t="shared" si="120"/>
        <v>2.7053160438964772E-4</v>
      </c>
      <c r="AI824" s="11">
        <f t="shared" si="120"/>
        <v>1.4681291501642281E-4</v>
      </c>
      <c r="AJ824" s="11">
        <f t="shared" si="121"/>
        <v>7.484574409505683E-5</v>
      </c>
      <c r="AK824" s="11">
        <f t="shared" si="121"/>
        <v>3.5844832378297396E-5</v>
      </c>
      <c r="AL824" s="11">
        <f t="shared" si="121"/>
        <v>1.6126591764239682E-5</v>
      </c>
      <c r="AM824" s="11">
        <f t="shared" si="121"/>
        <v>6.8157746886715291E-6</v>
      </c>
      <c r="AN824" s="11">
        <f t="shared" si="121"/>
        <v>2.7061038146029586E-6</v>
      </c>
      <c r="AO824" s="11">
        <f t="shared" si="121"/>
        <v>1.0093232476948046E-6</v>
      </c>
      <c r="AP824" s="11">
        <f t="shared" si="121"/>
        <v>3.5364921166226281E-7</v>
      </c>
      <c r="AQ824" s="11">
        <f t="shared" si="121"/>
        <v>1.1640501926519113E-7</v>
      </c>
      <c r="AR824" s="11">
        <f t="shared" si="121"/>
        <v>3.5993768133642506E-8</v>
      </c>
      <c r="AS824" s="11">
        <f t="shared" si="121"/>
        <v>1.0455372665306893E-8</v>
      </c>
      <c r="AT824" s="11">
        <f t="shared" si="121"/>
        <v>2.8530429824257791E-9</v>
      </c>
      <c r="AV824" s="11">
        <f t="shared" si="112"/>
        <v>3.9999969970205336E-2</v>
      </c>
      <c r="AX824" s="15">
        <f t="shared" ca="1" si="110"/>
        <v>7.6599220792958347E-2</v>
      </c>
      <c r="AZ824" s="14">
        <f t="shared" ca="1" si="113"/>
        <v>0.37806834582061877</v>
      </c>
    </row>
    <row r="825" spans="1:52" x14ac:dyDescent="0.25">
      <c r="A825" s="9" t="str">
        <f t="shared" si="107"/>
        <v>United States of America</v>
      </c>
      <c r="B825" s="13">
        <f t="shared" si="108"/>
        <v>2.7700300000000011E-2</v>
      </c>
      <c r="C825" s="12">
        <f t="shared" si="111"/>
        <v>-1.9157211409924704</v>
      </c>
      <c r="E825" s="15">
        <f t="shared" si="109"/>
        <v>591.57211409924707</v>
      </c>
      <c r="F825" s="11">
        <f t="shared" si="118"/>
        <v>1.0038713762472509E-10</v>
      </c>
      <c r="G825" s="11">
        <f t="shared" si="118"/>
        <v>4.2697026465405158E-10</v>
      </c>
      <c r="H825" s="11">
        <f t="shared" si="118"/>
        <v>1.705979409024594E-9</v>
      </c>
      <c r="I825" s="11">
        <f t="shared" si="118"/>
        <v>6.4033395855063227E-9</v>
      </c>
      <c r="J825" s="11">
        <f t="shared" si="118"/>
        <v>2.2578541176628987E-8</v>
      </c>
      <c r="K825" s="11">
        <f t="shared" si="118"/>
        <v>7.478970449018843E-8</v>
      </c>
      <c r="L825" s="11">
        <f t="shared" si="118"/>
        <v>2.327257031208099E-7</v>
      </c>
      <c r="M825" s="11">
        <f t="shared" si="118"/>
        <v>6.8030471323461248E-7</v>
      </c>
      <c r="N825" s="11">
        <f t="shared" si="118"/>
        <v>1.8681820864900155E-6</v>
      </c>
      <c r="O825" s="11">
        <f t="shared" si="118"/>
        <v>4.8193838937158537E-6</v>
      </c>
      <c r="P825" s="11">
        <f t="shared" si="119"/>
        <v>1.1679397384310682E-5</v>
      </c>
      <c r="Q825" s="11">
        <f t="shared" si="119"/>
        <v>2.6589241192141216E-5</v>
      </c>
      <c r="R825" s="11">
        <f t="shared" si="119"/>
        <v>5.6865393229651883E-5</v>
      </c>
      <c r="S825" s="11">
        <f t="shared" si="119"/>
        <v>1.1424751031741593E-4</v>
      </c>
      <c r="T825" s="11">
        <f t="shared" si="119"/>
        <v>2.1562645233994229E-4</v>
      </c>
      <c r="U825" s="11">
        <f t="shared" si="119"/>
        <v>3.8230847484321595E-4</v>
      </c>
      <c r="V825" s="11">
        <f t="shared" si="119"/>
        <v>6.3676972675001057E-4</v>
      </c>
      <c r="W825" s="11">
        <f t="shared" si="119"/>
        <v>9.9633981488240434E-4</v>
      </c>
      <c r="X825" s="11">
        <f t="shared" si="119"/>
        <v>1.4644992647878088E-3</v>
      </c>
      <c r="Y825" s="11">
        <f t="shared" si="119"/>
        <v>2.0222154554016512E-3</v>
      </c>
      <c r="Z825" s="11">
        <f t="shared" si="120"/>
        <v>2.6231449375396627E-3</v>
      </c>
      <c r="AA825" s="11">
        <f t="shared" si="120"/>
        <v>3.1964929030828628E-3</v>
      </c>
      <c r="AB825" s="11">
        <f t="shared" si="120"/>
        <v>3.6591633422044106E-3</v>
      </c>
      <c r="AC825" s="11">
        <f t="shared" si="120"/>
        <v>3.9350154631405E-3</v>
      </c>
      <c r="AD825" s="11">
        <f t="shared" si="120"/>
        <v>3.9752796457011904E-3</v>
      </c>
      <c r="AE825" s="11">
        <f t="shared" si="120"/>
        <v>3.7726413595053424E-3</v>
      </c>
      <c r="AF825" s="11">
        <f t="shared" si="120"/>
        <v>3.363411099713531E-3</v>
      </c>
      <c r="AG825" s="11">
        <f t="shared" si="120"/>
        <v>2.8168970788461424E-3</v>
      </c>
      <c r="AH825" s="11">
        <f t="shared" si="120"/>
        <v>2.216249245007434E-3</v>
      </c>
      <c r="AI825" s="11">
        <f t="shared" si="120"/>
        <v>1.6380336408708235E-3</v>
      </c>
      <c r="AJ825" s="11">
        <f t="shared" si="121"/>
        <v>1.1373224915036029E-3</v>
      </c>
      <c r="AK825" s="11">
        <f t="shared" si="121"/>
        <v>7.4182426275725918E-4</v>
      </c>
      <c r="AL825" s="11">
        <f t="shared" si="121"/>
        <v>4.5454306323391709E-4</v>
      </c>
      <c r="AM825" s="11">
        <f t="shared" si="121"/>
        <v>2.6164089739370735E-4</v>
      </c>
      <c r="AN825" s="11">
        <f t="shared" si="121"/>
        <v>1.4147927334326913E-4</v>
      </c>
      <c r="AO825" s="11">
        <f t="shared" si="121"/>
        <v>7.1868173230309421E-5</v>
      </c>
      <c r="AP825" s="11">
        <f t="shared" si="121"/>
        <v>3.4295487944494599E-5</v>
      </c>
      <c r="AQ825" s="11">
        <f t="shared" si="121"/>
        <v>1.5374250798604126E-5</v>
      </c>
      <c r="AR825" s="11">
        <f t="shared" si="121"/>
        <v>6.4745193243433446E-6</v>
      </c>
      <c r="AS825" s="11">
        <f t="shared" si="121"/>
        <v>2.5614017172800256E-6</v>
      </c>
      <c r="AT825" s="11">
        <f t="shared" si="121"/>
        <v>9.5192877773174926E-7</v>
      </c>
      <c r="AV825" s="11">
        <f t="shared" si="112"/>
        <v>3.9999511798083622E-2</v>
      </c>
      <c r="AX825" s="15">
        <f t="shared" ca="1" si="110"/>
        <v>145.90071285147883</v>
      </c>
      <c r="AZ825" s="14">
        <f t="shared" ca="1" si="113"/>
        <v>111.37121164814839</v>
      </c>
    </row>
    <row r="826" spans="1:52" x14ac:dyDescent="0.25">
      <c r="A826" s="9" t="str">
        <f t="shared" si="107"/>
        <v>Uruguay</v>
      </c>
      <c r="B826" s="13">
        <f t="shared" si="108"/>
        <v>0.21589119999999995</v>
      </c>
      <c r="C826" s="12">
        <f t="shared" si="111"/>
        <v>-0.78614524505067918</v>
      </c>
      <c r="E826" s="15">
        <f t="shared" si="109"/>
        <v>478.61452450506795</v>
      </c>
      <c r="F826" s="11">
        <f t="shared" si="118"/>
        <v>4.2332874721992149E-8</v>
      </c>
      <c r="G826" s="11">
        <f t="shared" si="118"/>
        <v>1.3575479434591498E-7</v>
      </c>
      <c r="H826" s="11">
        <f t="shared" si="118"/>
        <v>4.0896786649047573E-7</v>
      </c>
      <c r="I826" s="11">
        <f t="shared" si="118"/>
        <v>1.157390172606126E-6</v>
      </c>
      <c r="J826" s="11">
        <f t="shared" si="118"/>
        <v>3.0769964125944677E-6</v>
      </c>
      <c r="K826" s="11">
        <f t="shared" si="118"/>
        <v>7.6847684139678395E-6</v>
      </c>
      <c r="L826" s="11">
        <f t="shared" si="118"/>
        <v>1.8029810970354455E-5</v>
      </c>
      <c r="M826" s="11">
        <f t="shared" si="118"/>
        <v>3.9738196922889492E-5</v>
      </c>
      <c r="N826" s="11">
        <f t="shared" si="118"/>
        <v>8.2277623024993235E-5</v>
      </c>
      <c r="O826" s="11">
        <f t="shared" si="118"/>
        <v>1.6003387103121579E-4</v>
      </c>
      <c r="P826" s="11">
        <f t="shared" si="119"/>
        <v>2.9241434846739818E-4</v>
      </c>
      <c r="Q826" s="11">
        <f t="shared" si="119"/>
        <v>5.0192871584514955E-4</v>
      </c>
      <c r="R826" s="11">
        <f t="shared" si="119"/>
        <v>8.0936049262949651E-4</v>
      </c>
      <c r="S826" s="11">
        <f t="shared" si="119"/>
        <v>1.226022822606327E-3</v>
      </c>
      <c r="T826" s="11">
        <f t="shared" si="119"/>
        <v>1.7446636111758005E-3</v>
      </c>
      <c r="U826" s="11">
        <f t="shared" si="119"/>
        <v>2.3322840709460143E-3</v>
      </c>
      <c r="V826" s="11">
        <f t="shared" si="119"/>
        <v>2.9289218517663924E-3</v>
      </c>
      <c r="W826" s="11">
        <f t="shared" si="119"/>
        <v>3.4553394382034891E-3</v>
      </c>
      <c r="X826" s="11">
        <f t="shared" si="119"/>
        <v>3.8293956965221188E-3</v>
      </c>
      <c r="Y826" s="11">
        <f t="shared" si="119"/>
        <v>3.9868176069768968E-3</v>
      </c>
      <c r="Z826" s="11">
        <f t="shared" si="120"/>
        <v>3.8992320819438171E-3</v>
      </c>
      <c r="AA826" s="11">
        <f t="shared" si="120"/>
        <v>3.5825181354656611E-3</v>
      </c>
      <c r="AB826" s="11">
        <f t="shared" si="120"/>
        <v>3.0921055116075358E-3</v>
      </c>
      <c r="AC826" s="11">
        <f t="shared" si="120"/>
        <v>2.5071297313156099E-3</v>
      </c>
      <c r="AD826" s="11">
        <f t="shared" si="120"/>
        <v>1.9096593526086517E-3</v>
      </c>
      <c r="AE826" s="11">
        <f t="shared" si="120"/>
        <v>1.3664432389682976E-3</v>
      </c>
      <c r="AF826" s="11">
        <f t="shared" si="120"/>
        <v>9.1850998744224307E-4</v>
      </c>
      <c r="AG826" s="11">
        <f t="shared" si="120"/>
        <v>5.8000637189326043E-4</v>
      </c>
      <c r="AH826" s="11">
        <f t="shared" si="120"/>
        <v>3.4406321353429217E-4</v>
      </c>
      <c r="AI826" s="11">
        <f t="shared" si="120"/>
        <v>1.9173452098880336E-4</v>
      </c>
      <c r="AJ826" s="11">
        <f t="shared" si="121"/>
        <v>1.003734794330582E-4</v>
      </c>
      <c r="AK826" s="11">
        <f t="shared" si="121"/>
        <v>4.9362169664337693E-5</v>
      </c>
      <c r="AL826" s="11">
        <f t="shared" si="121"/>
        <v>2.2804791008016731E-5</v>
      </c>
      <c r="AM826" s="11">
        <f t="shared" si="121"/>
        <v>9.8972501613610817E-6</v>
      </c>
      <c r="AN826" s="11">
        <f t="shared" si="121"/>
        <v>4.0351491630677392E-6</v>
      </c>
      <c r="AO826" s="11">
        <f t="shared" si="121"/>
        <v>1.5454723311832901E-6</v>
      </c>
      <c r="AP826" s="11">
        <f t="shared" si="121"/>
        <v>5.560572017750861E-7</v>
      </c>
      <c r="AQ826" s="11">
        <f t="shared" si="121"/>
        <v>1.8794652504367572E-7</v>
      </c>
      <c r="AR826" s="11">
        <f t="shared" si="121"/>
        <v>5.9676827285402822E-8</v>
      </c>
      <c r="AS826" s="11">
        <f t="shared" si="121"/>
        <v>1.7800563313749671E-8</v>
      </c>
      <c r="AT826" s="11">
        <f t="shared" si="121"/>
        <v>4.9879071596292276E-9</v>
      </c>
      <c r="AV826" s="11">
        <f t="shared" si="112"/>
        <v>3.9999981294177041E-2</v>
      </c>
      <c r="AX826" s="15">
        <f t="shared" ca="1" si="110"/>
        <v>2.3798572182432611</v>
      </c>
      <c r="AZ826" s="14">
        <f t="shared" ca="1" si="113"/>
        <v>10.46621566087086</v>
      </c>
    </row>
    <row r="827" spans="1:52" x14ac:dyDescent="0.25">
      <c r="A827" s="9" t="str">
        <f t="shared" si="107"/>
        <v>Uzbekistan</v>
      </c>
      <c r="B827" s="13">
        <f t="shared" si="108"/>
        <v>0.37418419999999997</v>
      </c>
      <c r="C827" s="12">
        <f t="shared" si="111"/>
        <v>-0.32079150167754034</v>
      </c>
      <c r="E827" s="15">
        <f t="shared" si="109"/>
        <v>432.07915016775405</v>
      </c>
      <c r="F827" s="11">
        <f t="shared" si="118"/>
        <v>3.5231917688804337E-7</v>
      </c>
      <c r="G827" s="11">
        <f t="shared" si="118"/>
        <v>1.0057465622102709E-6</v>
      </c>
      <c r="H827" s="11">
        <f t="shared" si="118"/>
        <v>2.6971023395210173E-6</v>
      </c>
      <c r="I827" s="11">
        <f t="shared" si="118"/>
        <v>6.7945842738396004E-6</v>
      </c>
      <c r="J827" s="11">
        <f t="shared" si="118"/>
        <v>1.607995941756914E-5</v>
      </c>
      <c r="K827" s="11">
        <f t="shared" si="118"/>
        <v>3.5748975642898594E-5</v>
      </c>
      <c r="L827" s="11">
        <f t="shared" si="118"/>
        <v>7.466186781624761E-5</v>
      </c>
      <c r="M827" s="11">
        <f t="shared" si="118"/>
        <v>1.4648416973801076E-4</v>
      </c>
      <c r="N827" s="11">
        <f t="shared" si="118"/>
        <v>2.6998468674809049E-4</v>
      </c>
      <c r="O827" s="11">
        <f t="shared" si="118"/>
        <v>4.6745968843367875E-4</v>
      </c>
      <c r="P827" s="11">
        <f t="shared" si="119"/>
        <v>7.6033641942968935E-4</v>
      </c>
      <c r="Q827" s="11">
        <f t="shared" si="119"/>
        <v>1.161780321995454E-3</v>
      </c>
      <c r="R827" s="11">
        <f t="shared" si="119"/>
        <v>1.6676266773326446E-3</v>
      </c>
      <c r="S827" s="11">
        <f t="shared" si="119"/>
        <v>2.2486934074875575E-3</v>
      </c>
      <c r="T827" s="11">
        <f t="shared" si="119"/>
        <v>2.8485133174466419E-3</v>
      </c>
      <c r="U827" s="11">
        <f t="shared" si="119"/>
        <v>3.3897124357967247E-3</v>
      </c>
      <c r="V827" s="11">
        <f t="shared" si="119"/>
        <v>3.7893441855767164E-3</v>
      </c>
      <c r="W827" s="11">
        <f t="shared" si="119"/>
        <v>3.9794389476587302E-3</v>
      </c>
      <c r="X827" s="11">
        <f t="shared" si="119"/>
        <v>3.9258728821024479E-3</v>
      </c>
      <c r="Y827" s="11">
        <f t="shared" si="119"/>
        <v>3.6383729584171971E-3</v>
      </c>
      <c r="Z827" s="11">
        <f t="shared" si="120"/>
        <v>3.1676325134855836E-3</v>
      </c>
      <c r="AA827" s="11">
        <f t="shared" si="120"/>
        <v>2.5907109681318438E-3</v>
      </c>
      <c r="AB827" s="11">
        <f t="shared" si="120"/>
        <v>1.9904887638048847E-3</v>
      </c>
      <c r="AC827" s="11">
        <f t="shared" si="120"/>
        <v>1.4366702274540913E-3</v>
      </c>
      <c r="AD827" s="11">
        <f t="shared" si="120"/>
        <v>9.7411683315395492E-4</v>
      </c>
      <c r="AE827" s="11">
        <f t="shared" si="120"/>
        <v>6.2047115928860947E-4</v>
      </c>
      <c r="AF827" s="11">
        <f t="shared" si="120"/>
        <v>3.7126904898248032E-4</v>
      </c>
      <c r="AG827" s="11">
        <f t="shared" si="120"/>
        <v>2.0869521258696358E-4</v>
      </c>
      <c r="AH827" s="11">
        <f t="shared" si="120"/>
        <v>1.1020284907170677E-4</v>
      </c>
      <c r="AI827" s="11">
        <f t="shared" si="120"/>
        <v>5.4667567924788764E-5</v>
      </c>
      <c r="AJ827" s="11">
        <f t="shared" si="121"/>
        <v>2.5475532987407633E-5</v>
      </c>
      <c r="AK827" s="11">
        <f t="shared" si="121"/>
        <v>1.1152529980946259E-5</v>
      </c>
      <c r="AL827" s="11">
        <f t="shared" si="121"/>
        <v>4.5864864503057626E-6</v>
      </c>
      <c r="AM827" s="11">
        <f t="shared" si="121"/>
        <v>1.7719172051349084E-6</v>
      </c>
      <c r="AN827" s="11">
        <f t="shared" si="121"/>
        <v>6.4307752301080383E-7</v>
      </c>
      <c r="AO827" s="11">
        <f t="shared" si="121"/>
        <v>2.1925011525874784E-7</v>
      </c>
      <c r="AP827" s="11">
        <f t="shared" si="121"/>
        <v>7.0221956470688749E-8</v>
      </c>
      <c r="AQ827" s="11">
        <f t="shared" si="121"/>
        <v>2.11282056354224E-8</v>
      </c>
      <c r="AR827" s="11">
        <f t="shared" si="121"/>
        <v>5.971850125755308E-9</v>
      </c>
      <c r="AS827" s="11">
        <f t="shared" si="121"/>
        <v>1.5856662382880965E-9</v>
      </c>
      <c r="AT827" s="11">
        <f t="shared" si="121"/>
        <v>3.9552255435451892E-10</v>
      </c>
      <c r="AV827" s="11">
        <f t="shared" si="112"/>
        <v>3.9999833894740745E-2</v>
      </c>
      <c r="AX827" s="15">
        <f t="shared" ca="1" si="110"/>
        <v>35.203372590902518</v>
      </c>
      <c r="AZ827" s="14">
        <f t="shared" ca="1" si="113"/>
        <v>242.30111580329643</v>
      </c>
    </row>
    <row r="828" spans="1:52" x14ac:dyDescent="0.25">
      <c r="A828" s="9" t="str">
        <f t="shared" si="107"/>
        <v>Vanuatu</v>
      </c>
      <c r="B828" s="13">
        <f t="shared" si="108"/>
        <v>0.37699479999999996</v>
      </c>
      <c r="C828" s="12">
        <f t="shared" si="111"/>
        <v>-0.31338312934745621</v>
      </c>
      <c r="E828" s="15">
        <f t="shared" si="109"/>
        <v>431.3383129347456</v>
      </c>
      <c r="F828" s="11">
        <f t="shared" ref="F828:O834" si="122">_xlfn.NORM.DIST(F$607,$E828,$B$37+$B$38*$E828,FALSE)</f>
        <v>3.6376938438962062E-7</v>
      </c>
      <c r="G828" s="11">
        <f t="shared" si="122"/>
        <v>1.0365113579722737E-6</v>
      </c>
      <c r="H828" s="11">
        <f t="shared" si="122"/>
        <v>2.7744607199940882E-6</v>
      </c>
      <c r="I828" s="11">
        <f t="shared" si="122"/>
        <v>6.9765336070140926E-6</v>
      </c>
      <c r="J828" s="11">
        <f t="shared" si="122"/>
        <v>1.6480007141906436E-5</v>
      </c>
      <c r="K828" s="11">
        <f t="shared" si="122"/>
        <v>3.657056713286868E-5</v>
      </c>
      <c r="L828" s="11">
        <f t="shared" si="122"/>
        <v>7.6236436867889174E-5</v>
      </c>
      <c r="M828" s="11">
        <f t="shared" si="122"/>
        <v>1.4929665576445287E-4</v>
      </c>
      <c r="N828" s="11">
        <f t="shared" si="122"/>
        <v>2.7465920845702E-4</v>
      </c>
      <c r="O828" s="11">
        <f t="shared" si="122"/>
        <v>4.7467334348406026E-4</v>
      </c>
      <c r="P828" s="11">
        <f t="shared" ref="P828:Y834" si="123">_xlfn.NORM.DIST(P$607,$E828,$B$37+$B$38*$E828,FALSE)</f>
        <v>7.7064101217554396E-4</v>
      </c>
      <c r="Q828" s="11">
        <f t="shared" si="123"/>
        <v>1.1753466850990863E-3</v>
      </c>
      <c r="R828" s="11">
        <f t="shared" si="123"/>
        <v>1.6839781447553158E-3</v>
      </c>
      <c r="S828" s="11">
        <f t="shared" si="123"/>
        <v>2.2665406353099943E-3</v>
      </c>
      <c r="T828" s="11">
        <f t="shared" si="123"/>
        <v>2.8658084797298367E-3</v>
      </c>
      <c r="U828" s="11">
        <f t="shared" si="123"/>
        <v>3.4039832314661173E-3</v>
      </c>
      <c r="V828" s="11">
        <f t="shared" si="123"/>
        <v>3.7982562009058296E-3</v>
      </c>
      <c r="W828" s="11">
        <f t="shared" si="123"/>
        <v>3.9814172514783678E-3</v>
      </c>
      <c r="X828" s="11">
        <f t="shared" si="123"/>
        <v>3.9205565924121796E-3</v>
      </c>
      <c r="Y828" s="11">
        <f t="shared" si="123"/>
        <v>3.6267227395754679E-3</v>
      </c>
      <c r="Z828" s="11">
        <f t="shared" ref="Z828:AI834" si="124">_xlfn.NORM.DIST(Z$607,$E828,$B$37+$B$38*$E828,FALSE)</f>
        <v>3.1516470722319566E-3</v>
      </c>
      <c r="AA828" s="11">
        <f t="shared" si="124"/>
        <v>2.5728673531615061E-3</v>
      </c>
      <c r="AB828" s="11">
        <f t="shared" si="124"/>
        <v>1.9731214101008951E-3</v>
      </c>
      <c r="AC828" s="11">
        <f t="shared" si="124"/>
        <v>1.4214998452821027E-3</v>
      </c>
      <c r="AD828" s="11">
        <f t="shared" si="124"/>
        <v>9.6204728723408575E-4</v>
      </c>
      <c r="AE828" s="11">
        <f t="shared" si="124"/>
        <v>6.1164948831251512E-4</v>
      </c>
      <c r="AF828" s="11">
        <f t="shared" si="124"/>
        <v>3.6531323705303712E-4</v>
      </c>
      <c r="AG828" s="11">
        <f t="shared" si="124"/>
        <v>2.0496740194611758E-4</v>
      </c>
      <c r="AH828" s="11">
        <f t="shared" si="124"/>
        <v>1.0803408011143534E-4</v>
      </c>
      <c r="AI828" s="11">
        <f t="shared" si="124"/>
        <v>5.3492556654577097E-5</v>
      </c>
      <c r="AJ828" s="11">
        <f t="shared" ref="AJ828:AT834" si="125">_xlfn.NORM.DIST(AJ$607,$E828,$B$37+$B$38*$E828,FALSE)</f>
        <v>2.4881841952911912E-5</v>
      </c>
      <c r="AK828" s="11">
        <f t="shared" si="125"/>
        <v>1.0872471899570922E-5</v>
      </c>
      <c r="AL828" s="11">
        <f t="shared" si="125"/>
        <v>4.4630387284503574E-6</v>
      </c>
      <c r="AM828" s="11">
        <f t="shared" si="125"/>
        <v>1.7210346413060922E-6</v>
      </c>
      <c r="AN828" s="11">
        <f t="shared" si="125"/>
        <v>6.2345507334177707E-7</v>
      </c>
      <c r="AO828" s="11">
        <f t="shared" si="125"/>
        <v>2.1216674303499238E-7</v>
      </c>
      <c r="AP828" s="11">
        <f t="shared" si="125"/>
        <v>6.7827537588679552E-8</v>
      </c>
      <c r="AQ828" s="11">
        <f t="shared" si="125"/>
        <v>2.0370016778964875E-8</v>
      </c>
      <c r="AR828" s="11">
        <f t="shared" si="125"/>
        <v>5.7468957317412692E-9</v>
      </c>
      <c r="AS828" s="11">
        <f t="shared" si="125"/>
        <v>1.5231120127102546E-9</v>
      </c>
      <c r="AT828" s="11">
        <f t="shared" si="125"/>
        <v>3.7921627165419635E-10</v>
      </c>
      <c r="AV828" s="11">
        <f t="shared" si="112"/>
        <v>3.999982805473052E-2</v>
      </c>
      <c r="AX828" s="15">
        <f t="shared" ca="1" si="110"/>
        <v>0.38831822327962662</v>
      </c>
      <c r="AZ828" s="14">
        <f t="shared" ca="1" si="113"/>
        <v>2.6886768725101171</v>
      </c>
    </row>
    <row r="829" spans="1:52" x14ac:dyDescent="0.25">
      <c r="A829" s="9" t="str">
        <f t="shared" si="107"/>
        <v>Venezuela (Bolivarian Republic of)</v>
      </c>
      <c r="B829" s="13">
        <f t="shared" si="108"/>
        <v>0.2516159</v>
      </c>
      <c r="C829" s="12">
        <f t="shared" si="111"/>
        <v>-0.66941340952362693</v>
      </c>
      <c r="E829" s="15">
        <f t="shared" si="109"/>
        <v>466.94134095236268</v>
      </c>
      <c r="F829" s="11">
        <f t="shared" si="122"/>
        <v>7.3511828352292333E-8</v>
      </c>
      <c r="G829" s="11">
        <f t="shared" si="122"/>
        <v>2.2896054030202093E-7</v>
      </c>
      <c r="H829" s="11">
        <f t="shared" si="122"/>
        <v>6.6991646666707386E-7</v>
      </c>
      <c r="I829" s="11">
        <f t="shared" si="122"/>
        <v>1.8413538726295801E-6</v>
      </c>
      <c r="J829" s="11">
        <f t="shared" si="122"/>
        <v>4.7545614084642358E-6</v>
      </c>
      <c r="K829" s="11">
        <f t="shared" si="122"/>
        <v>1.153294596701488E-5</v>
      </c>
      <c r="L829" s="11">
        <f t="shared" si="122"/>
        <v>2.6280077918239673E-5</v>
      </c>
      <c r="M829" s="11">
        <f t="shared" si="122"/>
        <v>5.6256101759073503E-5</v>
      </c>
      <c r="N829" s="11">
        <f t="shared" si="122"/>
        <v>1.1312776721604778E-4</v>
      </c>
      <c r="O829" s="11">
        <f t="shared" si="122"/>
        <v>2.1371026924870559E-4</v>
      </c>
      <c r="P829" s="11">
        <f t="shared" si="123"/>
        <v>3.792609793828646E-4</v>
      </c>
      <c r="Q829" s="11">
        <f t="shared" si="123"/>
        <v>6.3227720939586284E-4</v>
      </c>
      <c r="R829" s="11">
        <f t="shared" si="123"/>
        <v>9.9022409175563439E-4</v>
      </c>
      <c r="S829" s="11">
        <f t="shared" si="123"/>
        <v>1.4568540436066242E-3</v>
      </c>
      <c r="T829" s="11">
        <f t="shared" si="123"/>
        <v>2.0135165053174358E-3</v>
      </c>
      <c r="U829" s="11">
        <f t="shared" si="123"/>
        <v>2.6142730093883385E-3</v>
      </c>
      <c r="V829" s="11">
        <f t="shared" si="123"/>
        <v>3.1886237691030462E-3</v>
      </c>
      <c r="W829" s="11">
        <f t="shared" si="123"/>
        <v>3.6535260988562958E-3</v>
      </c>
      <c r="X829" s="11">
        <f t="shared" si="123"/>
        <v>3.9325816087783742E-3</v>
      </c>
      <c r="Y829" s="11">
        <f t="shared" si="123"/>
        <v>3.9764897608915873E-3</v>
      </c>
      <c r="Z829" s="11">
        <f t="shared" si="124"/>
        <v>3.7772748591089803E-3</v>
      </c>
      <c r="AA829" s="11">
        <f t="shared" si="124"/>
        <v>3.3706518914912334E-3</v>
      </c>
      <c r="AB829" s="11">
        <f t="shared" si="124"/>
        <v>2.8255683145273483E-3</v>
      </c>
      <c r="AC829" s="11">
        <f t="shared" si="124"/>
        <v>2.2251245020509839E-3</v>
      </c>
      <c r="AD829" s="11">
        <f t="shared" si="124"/>
        <v>1.6461121295970691E-3</v>
      </c>
      <c r="AE829" s="11">
        <f t="shared" si="124"/>
        <v>1.1439870520924033E-3</v>
      </c>
      <c r="AF829" s="11">
        <f t="shared" si="124"/>
        <v>7.4686033976115531E-4</v>
      </c>
      <c r="AG829" s="11">
        <f t="shared" si="124"/>
        <v>4.5805147037732472E-4</v>
      </c>
      <c r="AH829" s="11">
        <f t="shared" si="124"/>
        <v>2.6390387075738141E-4</v>
      </c>
      <c r="AI829" s="11">
        <f t="shared" si="124"/>
        <v>1.4283473509633937E-4</v>
      </c>
      <c r="AJ829" s="11">
        <f t="shared" si="125"/>
        <v>7.2623721848075927E-5</v>
      </c>
      <c r="AK829" s="11">
        <f t="shared" si="125"/>
        <v>3.4688040315905322E-5</v>
      </c>
      <c r="AL829" s="11">
        <f t="shared" si="125"/>
        <v>1.5564587790519008E-5</v>
      </c>
      <c r="AM829" s="11">
        <f t="shared" si="125"/>
        <v>6.5607286587855876E-6</v>
      </c>
      <c r="AN829" s="11">
        <f t="shared" si="125"/>
        <v>2.5979041536355702E-6</v>
      </c>
      <c r="AO829" s="11">
        <f t="shared" si="125"/>
        <v>9.6638630561498462E-7</v>
      </c>
      <c r="AP829" s="11">
        <f t="shared" si="125"/>
        <v>3.3770306685512938E-7</v>
      </c>
      <c r="AQ829" s="11">
        <f t="shared" si="125"/>
        <v>1.1086024581414232E-7</v>
      </c>
      <c r="AR829" s="11">
        <f t="shared" si="125"/>
        <v>3.4187966099360152E-8</v>
      </c>
      <c r="AS829" s="11">
        <f t="shared" si="125"/>
        <v>9.9043798271414097E-9</v>
      </c>
      <c r="AT829" s="11">
        <f t="shared" si="125"/>
        <v>2.6954911117672875E-9</v>
      </c>
      <c r="AV829" s="11">
        <f t="shared" si="112"/>
        <v>3.9999968427784041E-2</v>
      </c>
      <c r="AX829" s="15">
        <f t="shared" ca="1" si="110"/>
        <v>29.410351522382019</v>
      </c>
      <c r="AZ829" s="14">
        <f t="shared" ca="1" si="113"/>
        <v>146.78884165466724</v>
      </c>
    </row>
    <row r="830" spans="1:52" x14ac:dyDescent="0.25">
      <c r="A830" s="9" t="str">
        <f t="shared" si="107"/>
        <v>Viet Nam</v>
      </c>
      <c r="B830" s="13">
        <f t="shared" si="108"/>
        <v>5.1122800000000024E-2</v>
      </c>
      <c r="C830" s="12">
        <f t="shared" si="111"/>
        <v>-1.6340631090054818</v>
      </c>
      <c r="E830" s="15">
        <f t="shared" si="109"/>
        <v>563.40631090054819</v>
      </c>
      <c r="F830" s="11">
        <f t="shared" si="122"/>
        <v>5.1059608565335596E-10</v>
      </c>
      <c r="G830" s="11">
        <f t="shared" si="122"/>
        <v>2.024027497140694E-9</v>
      </c>
      <c r="H830" s="11">
        <f t="shared" si="122"/>
        <v>7.5372328159995736E-9</v>
      </c>
      <c r="I830" s="11">
        <f t="shared" si="122"/>
        <v>2.636720205449337E-8</v>
      </c>
      <c r="J830" s="11">
        <f t="shared" si="122"/>
        <v>8.6650836390497422E-8</v>
      </c>
      <c r="K830" s="11">
        <f t="shared" si="122"/>
        <v>2.6750879542319647E-7</v>
      </c>
      <c r="L830" s="11">
        <f t="shared" si="122"/>
        <v>7.7581820678714255E-7</v>
      </c>
      <c r="M830" s="11">
        <f t="shared" si="122"/>
        <v>2.1136762317762278E-6</v>
      </c>
      <c r="N830" s="11">
        <f t="shared" si="122"/>
        <v>5.409704653417599E-6</v>
      </c>
      <c r="O830" s="11">
        <f t="shared" si="122"/>
        <v>1.3006643636806418E-5</v>
      </c>
      <c r="P830" s="11">
        <f t="shared" si="123"/>
        <v>2.9377411219302042E-5</v>
      </c>
      <c r="Q830" s="11">
        <f t="shared" si="123"/>
        <v>6.2333052972459184E-5</v>
      </c>
      <c r="R830" s="11">
        <f t="shared" si="123"/>
        <v>1.2424527146833592E-4</v>
      </c>
      <c r="S830" s="11">
        <f t="shared" si="123"/>
        <v>2.3264725628641738E-4</v>
      </c>
      <c r="T830" s="11">
        <f t="shared" si="123"/>
        <v>4.0923483589510413E-4</v>
      </c>
      <c r="U830" s="11">
        <f t="shared" si="123"/>
        <v>6.7624466390347365E-4</v>
      </c>
      <c r="V830" s="11">
        <f t="shared" si="123"/>
        <v>1.0497640637008514E-3</v>
      </c>
      <c r="W830" s="11">
        <f t="shared" si="123"/>
        <v>1.5308623666211566E-3</v>
      </c>
      <c r="X830" s="11">
        <f t="shared" si="123"/>
        <v>2.0971871451881214E-3</v>
      </c>
      <c r="Y830" s="11">
        <f t="shared" si="123"/>
        <v>2.6989498946131661E-3</v>
      </c>
      <c r="Z830" s="11">
        <f t="shared" si="124"/>
        <v>3.2629397299359865E-3</v>
      </c>
      <c r="AA830" s="11">
        <f t="shared" si="124"/>
        <v>3.7057820790677141E-3</v>
      </c>
      <c r="AB830" s="11">
        <f t="shared" si="124"/>
        <v>3.9537326254954989E-3</v>
      </c>
      <c r="AC830" s="11">
        <f t="shared" si="124"/>
        <v>3.9627010593362303E-3</v>
      </c>
      <c r="AD830" s="11">
        <f t="shared" si="124"/>
        <v>3.7310573140287629E-3</v>
      </c>
      <c r="AE830" s="11">
        <f t="shared" si="124"/>
        <v>3.3001153847778807E-3</v>
      </c>
      <c r="AF830" s="11">
        <f t="shared" si="124"/>
        <v>2.7420976966136728E-3</v>
      </c>
      <c r="AG830" s="11">
        <f t="shared" si="124"/>
        <v>2.1403919949042117E-3</v>
      </c>
      <c r="AH830" s="11">
        <f t="shared" si="124"/>
        <v>1.5694963389879689E-3</v>
      </c>
      <c r="AI830" s="11">
        <f t="shared" si="124"/>
        <v>1.0811448672667129E-3</v>
      </c>
      <c r="AJ830" s="11">
        <f t="shared" si="125"/>
        <v>6.9962298576352463E-4</v>
      </c>
      <c r="AK830" s="11">
        <f t="shared" si="125"/>
        <v>4.2530534740543283E-4</v>
      </c>
      <c r="AL830" s="11">
        <f t="shared" si="125"/>
        <v>2.4288137433547223E-4</v>
      </c>
      <c r="AM830" s="11">
        <f t="shared" si="125"/>
        <v>1.302999277887604E-4</v>
      </c>
      <c r="AN830" s="11">
        <f t="shared" si="125"/>
        <v>6.5667537879990527E-5</v>
      </c>
      <c r="AO830" s="11">
        <f t="shared" si="125"/>
        <v>3.1089510658771609E-5</v>
      </c>
      <c r="AP830" s="11">
        <f t="shared" si="125"/>
        <v>1.3827180571928077E-5</v>
      </c>
      <c r="AQ830" s="11">
        <f t="shared" si="125"/>
        <v>5.7771012263175333E-6</v>
      </c>
      <c r="AR830" s="11">
        <f t="shared" si="125"/>
        <v>2.2674771282695377E-6</v>
      </c>
      <c r="AS830" s="11">
        <f t="shared" si="125"/>
        <v>8.3605037832956625E-7</v>
      </c>
      <c r="AT830" s="11">
        <f t="shared" si="125"/>
        <v>2.8958667556977698E-7</v>
      </c>
      <c r="AV830" s="11">
        <f t="shared" si="112"/>
        <v>3.9999865573514447E-2</v>
      </c>
      <c r="AX830" s="15">
        <f t="shared" ca="1" si="110"/>
        <v>60.376528493193703</v>
      </c>
      <c r="AZ830" s="14">
        <f t="shared" ca="1" si="113"/>
        <v>78.180569088229717</v>
      </c>
    </row>
    <row r="831" spans="1:52" x14ac:dyDescent="0.25">
      <c r="A831" s="9" t="str">
        <f t="shared" si="107"/>
        <v>Wallis and Futuna Islands</v>
      </c>
      <c r="B831" s="13">
        <f t="shared" si="108"/>
        <v>0.21606579999999997</v>
      </c>
      <c r="C831" s="12">
        <f t="shared" si="111"/>
        <v>-0.78554926086372301</v>
      </c>
      <c r="E831" s="15">
        <f t="shared" si="109"/>
        <v>478.55492608637229</v>
      </c>
      <c r="F831" s="11">
        <f t="shared" si="122"/>
        <v>4.2453792691456901E-8</v>
      </c>
      <c r="G831" s="11">
        <f t="shared" si="122"/>
        <v>1.3612227584472486E-7</v>
      </c>
      <c r="H831" s="11">
        <f t="shared" si="122"/>
        <v>4.1001382724145819E-7</v>
      </c>
      <c r="I831" s="11">
        <f t="shared" si="122"/>
        <v>1.1601773952231343E-6</v>
      </c>
      <c r="J831" s="11">
        <f t="shared" si="122"/>
        <v>3.0839468935377414E-6</v>
      </c>
      <c r="K831" s="11">
        <f t="shared" si="122"/>
        <v>7.7009796710609314E-6</v>
      </c>
      <c r="L831" s="11">
        <f t="shared" si="122"/>
        <v>1.806515357827812E-5</v>
      </c>
      <c r="M831" s="11">
        <f t="shared" si="122"/>
        <v>3.9810160999694106E-5</v>
      </c>
      <c r="N831" s="11">
        <f t="shared" si="122"/>
        <v>8.2414343751662796E-5</v>
      </c>
      <c r="O831" s="11">
        <f t="shared" si="122"/>
        <v>1.6027591705849341E-4</v>
      </c>
      <c r="P831" s="11">
        <f t="shared" si="123"/>
        <v>2.9281298443567077E-4</v>
      </c>
      <c r="Q831" s="11">
        <f t="shared" si="123"/>
        <v>5.0253809201747921E-4</v>
      </c>
      <c r="R831" s="11">
        <f t="shared" si="123"/>
        <v>8.1022238331360371E-4</v>
      </c>
      <c r="S831" s="11">
        <f t="shared" si="123"/>
        <v>1.2271455649334535E-3</v>
      </c>
      <c r="T831" s="11">
        <f t="shared" si="123"/>
        <v>1.7460011372021752E-3</v>
      </c>
      <c r="U831" s="11">
        <f t="shared" si="123"/>
        <v>2.333724347742728E-3</v>
      </c>
      <c r="V831" s="11">
        <f t="shared" si="123"/>
        <v>2.9302939410294432E-3</v>
      </c>
      <c r="W831" s="11">
        <f t="shared" si="123"/>
        <v>3.4564430994974311E-3</v>
      </c>
      <c r="X831" s="11">
        <f t="shared" si="123"/>
        <v>3.8300481296408692E-3</v>
      </c>
      <c r="Y831" s="11">
        <f t="shared" si="123"/>
        <v>3.9869027838365396E-3</v>
      </c>
      <c r="Z831" s="11">
        <f t="shared" si="124"/>
        <v>3.8987344482738044E-3</v>
      </c>
      <c r="AA831" s="11">
        <f t="shared" si="124"/>
        <v>3.5815272487820147E-3</v>
      </c>
      <c r="AB831" s="11">
        <f t="shared" si="124"/>
        <v>3.0907897181182259E-3</v>
      </c>
      <c r="AC831" s="11">
        <f t="shared" si="124"/>
        <v>2.5056894987859572E-3</v>
      </c>
      <c r="AD831" s="11">
        <f t="shared" si="124"/>
        <v>1.9082779927035536E-3</v>
      </c>
      <c r="AE831" s="11">
        <f t="shared" si="124"/>
        <v>1.3652513844472814E-3</v>
      </c>
      <c r="AF831" s="11">
        <f t="shared" si="124"/>
        <v>9.1757210950746447E-4</v>
      </c>
      <c r="AG831" s="11">
        <f t="shared" si="124"/>
        <v>5.7932781136736645E-4</v>
      </c>
      <c r="AH831" s="11">
        <f t="shared" si="124"/>
        <v>3.4360948714371814E-4</v>
      </c>
      <c r="AI831" s="11">
        <f t="shared" si="124"/>
        <v>1.9145314708738634E-4</v>
      </c>
      <c r="AJ831" s="11">
        <f t="shared" si="125"/>
        <v>1.0021124733190763E-4</v>
      </c>
      <c r="AK831" s="11">
        <f t="shared" si="125"/>
        <v>4.9275044019836806E-5</v>
      </c>
      <c r="AL831" s="11">
        <f t="shared" si="125"/>
        <v>2.2761148324373963E-5</v>
      </c>
      <c r="AM831" s="11">
        <f t="shared" si="125"/>
        <v>9.8768375730292538E-6</v>
      </c>
      <c r="AN831" s="11">
        <f t="shared" si="125"/>
        <v>4.0262269311562726E-6</v>
      </c>
      <c r="AO831" s="11">
        <f t="shared" si="125"/>
        <v>1.5418253508068625E-6</v>
      </c>
      <c r="AP831" s="11">
        <f t="shared" si="125"/>
        <v>5.5466237840961398E-7</v>
      </c>
      <c r="AQ831" s="11">
        <f t="shared" si="125"/>
        <v>1.8744714581139948E-7</v>
      </c>
      <c r="AR831" s="11">
        <f t="shared" si="125"/>
        <v>5.9509396942140653E-8</v>
      </c>
      <c r="AS831" s="11">
        <f t="shared" si="125"/>
        <v>1.7747977168661307E-8</v>
      </c>
      <c r="AT831" s="11">
        <f t="shared" si="125"/>
        <v>4.972431034728732E-9</v>
      </c>
      <c r="AV831" s="11">
        <f t="shared" si="112"/>
        <v>3.9999981247970384E-2</v>
      </c>
      <c r="AX831" s="15">
        <f t="shared" ca="1" si="110"/>
        <v>1.9638843332193387E-2</v>
      </c>
      <c r="AZ831" s="14">
        <f t="shared" ca="1" si="113"/>
        <v>8.6426319918331371E-2</v>
      </c>
    </row>
    <row r="832" spans="1:52" x14ac:dyDescent="0.25">
      <c r="A832" s="9" t="str">
        <f t="shared" si="107"/>
        <v>Yemen</v>
      </c>
      <c r="B832" s="13">
        <f t="shared" si="108"/>
        <v>0.82116489999999998</v>
      </c>
      <c r="C832" s="12">
        <f t="shared" si="111"/>
        <v>0.91981355238583451</v>
      </c>
      <c r="E832" s="15">
        <f t="shared" si="109"/>
        <v>308.01864476141657</v>
      </c>
      <c r="F832" s="11">
        <f t="shared" si="122"/>
        <v>3.4730822971224149E-5</v>
      </c>
      <c r="G832" s="11">
        <f t="shared" si="122"/>
        <v>7.2706019089615486E-5</v>
      </c>
      <c r="H832" s="11">
        <f t="shared" si="122"/>
        <v>1.4298229144542421E-4</v>
      </c>
      <c r="I832" s="11">
        <f t="shared" si="122"/>
        <v>2.6415007259868504E-4</v>
      </c>
      <c r="J832" s="11">
        <f t="shared" si="122"/>
        <v>4.5843293490915925E-4</v>
      </c>
      <c r="K832" s="11">
        <f t="shared" si="122"/>
        <v>7.4740755266826343E-4</v>
      </c>
      <c r="L832" s="11">
        <f t="shared" si="122"/>
        <v>1.1447107158562521E-3</v>
      </c>
      <c r="M832" s="11">
        <f t="shared" si="122"/>
        <v>1.6469886619027297E-3</v>
      </c>
      <c r="N832" s="11">
        <f t="shared" si="122"/>
        <v>2.2260866512549059E-3</v>
      </c>
      <c r="O832" s="11">
        <f t="shared" si="122"/>
        <v>2.8265073312581583E-3</v>
      </c>
      <c r="P832" s="11">
        <f t="shared" si="123"/>
        <v>3.3714347742409864E-3</v>
      </c>
      <c r="Q832" s="11">
        <f t="shared" si="123"/>
        <v>3.7777742546820426E-3</v>
      </c>
      <c r="R832" s="11">
        <f t="shared" si="123"/>
        <v>3.9766176710835065E-3</v>
      </c>
      <c r="S832" s="11">
        <f t="shared" si="123"/>
        <v>3.9323147150013595E-3</v>
      </c>
      <c r="T832" s="11">
        <f t="shared" si="123"/>
        <v>3.652912703814654E-3</v>
      </c>
      <c r="U832" s="11">
        <f t="shared" si="123"/>
        <v>3.1877695203361271E-3</v>
      </c>
      <c r="V832" s="11">
        <f t="shared" si="123"/>
        <v>2.6133111946230153E-3</v>
      </c>
      <c r="W832" s="11">
        <f t="shared" si="123"/>
        <v>2.0125743749338774E-3</v>
      </c>
      <c r="X832" s="11">
        <f t="shared" si="123"/>
        <v>1.4560267152907368E-3</v>
      </c>
      <c r="Y832" s="11">
        <f t="shared" si="123"/>
        <v>9.8956275990284294E-4</v>
      </c>
      <c r="Z832" s="11">
        <f t="shared" si="124"/>
        <v>6.3179173133456391E-4</v>
      </c>
      <c r="AA832" s="11">
        <f t="shared" si="124"/>
        <v>3.7893186481722342E-4</v>
      </c>
      <c r="AB832" s="11">
        <f t="shared" si="124"/>
        <v>2.1350345700883351E-4</v>
      </c>
      <c r="AC832" s="11">
        <f t="shared" si="124"/>
        <v>1.1300698562817868E-4</v>
      </c>
      <c r="AD832" s="11">
        <f t="shared" si="124"/>
        <v>5.619041824055039E-5</v>
      </c>
      <c r="AE832" s="11">
        <f t="shared" si="124"/>
        <v>2.6246768070323179E-5</v>
      </c>
      <c r="AF832" s="11">
        <f t="shared" si="124"/>
        <v>1.1517175837644584E-5</v>
      </c>
      <c r="AG832" s="11">
        <f t="shared" si="124"/>
        <v>4.7475850780029684E-6</v>
      </c>
      <c r="AH832" s="11">
        <f t="shared" si="124"/>
        <v>1.8384681469369486E-6</v>
      </c>
      <c r="AI832" s="11">
        <f t="shared" si="124"/>
        <v>6.687996824223145E-7</v>
      </c>
      <c r="AJ832" s="11">
        <f t="shared" si="125"/>
        <v>2.2855598672834119E-7</v>
      </c>
      <c r="AK832" s="11">
        <f t="shared" si="125"/>
        <v>7.3374598829314346E-8</v>
      </c>
      <c r="AL832" s="11">
        <f t="shared" si="125"/>
        <v>2.2128678182954225E-8</v>
      </c>
      <c r="AM832" s="11">
        <f t="shared" si="125"/>
        <v>6.2693396777004329E-9</v>
      </c>
      <c r="AN832" s="11">
        <f t="shared" si="125"/>
        <v>1.6685711250521414E-9</v>
      </c>
      <c r="AO832" s="11">
        <f t="shared" si="125"/>
        <v>4.1718073172925803E-10</v>
      </c>
      <c r="AP832" s="11">
        <f t="shared" si="125"/>
        <v>9.7985170836925103E-11</v>
      </c>
      <c r="AQ832" s="11">
        <f t="shared" si="125"/>
        <v>2.1619869176106003E-11</v>
      </c>
      <c r="AR832" s="11">
        <f t="shared" si="125"/>
        <v>4.4812829268742185E-12</v>
      </c>
      <c r="AS832" s="11">
        <f t="shared" si="125"/>
        <v>8.7258604133323347E-13</v>
      </c>
      <c r="AT832" s="11">
        <f t="shared" si="125"/>
        <v>1.5961391626009296E-13</v>
      </c>
      <c r="AV832" s="11">
        <f t="shared" si="112"/>
        <v>3.9973777531182045E-2</v>
      </c>
      <c r="AX832" s="15">
        <f t="shared" ca="1" si="110"/>
        <v>51.435864407667459</v>
      </c>
      <c r="AZ832" s="14">
        <f t="shared" ca="1" si="113"/>
        <v>617.28318614300633</v>
      </c>
    </row>
    <row r="833" spans="1:52" x14ac:dyDescent="0.25">
      <c r="A833" s="9" t="str">
        <f t="shared" si="107"/>
        <v>Zambia</v>
      </c>
      <c r="B833" s="13">
        <f t="shared" si="108"/>
        <v>0.9294905</v>
      </c>
      <c r="C833" s="12">
        <f t="shared" si="111"/>
        <v>1.4720069529773678</v>
      </c>
      <c r="E833" s="15">
        <f t="shared" si="109"/>
        <v>252.79930470226321</v>
      </c>
      <c r="F833" s="11">
        <f t="shared" si="122"/>
        <v>1.6337160901221288E-4</v>
      </c>
      <c r="G833" s="11">
        <f t="shared" si="122"/>
        <v>2.979053080028403E-4</v>
      </c>
      <c r="H833" s="11">
        <f t="shared" si="122"/>
        <v>5.1031283487771347E-4</v>
      </c>
      <c r="I833" s="11">
        <f t="shared" si="122"/>
        <v>8.2120452974867079E-4</v>
      </c>
      <c r="J833" s="11">
        <f t="shared" si="122"/>
        <v>1.2414315430305523E-3</v>
      </c>
      <c r="K833" s="11">
        <f t="shared" si="122"/>
        <v>1.7629939040052999E-3</v>
      </c>
      <c r="L833" s="11">
        <f t="shared" si="122"/>
        <v>2.3519898332422062E-3</v>
      </c>
      <c r="M833" s="11">
        <f t="shared" si="122"/>
        <v>2.947655089009649E-3</v>
      </c>
      <c r="N833" s="11">
        <f t="shared" si="122"/>
        <v>3.470359638950963E-3</v>
      </c>
      <c r="O833" s="11">
        <f t="shared" si="122"/>
        <v>3.8382114608473818E-3</v>
      </c>
      <c r="P833" s="11">
        <f t="shared" si="123"/>
        <v>3.9878600330239839E-3</v>
      </c>
      <c r="Q833" s="11">
        <f t="shared" si="123"/>
        <v>3.8923107959274316E-3</v>
      </c>
      <c r="R833" s="11">
        <f t="shared" si="123"/>
        <v>3.5688780616728063E-3</v>
      </c>
      <c r="S833" s="11">
        <f t="shared" si="123"/>
        <v>3.0740611566060895E-3</v>
      </c>
      <c r="T833" s="11">
        <f t="shared" si="123"/>
        <v>2.4874244095572633E-3</v>
      </c>
      <c r="U833" s="11">
        <f t="shared" si="123"/>
        <v>1.8907925186673687E-3</v>
      </c>
      <c r="V833" s="11">
        <f t="shared" si="123"/>
        <v>1.3501886520985503E-3</v>
      </c>
      <c r="W833" s="11">
        <f t="shared" si="123"/>
        <v>9.057359935405947E-4</v>
      </c>
      <c r="X833" s="11">
        <f t="shared" si="123"/>
        <v>5.707755941830497E-4</v>
      </c>
      <c r="Y833" s="11">
        <f t="shared" si="123"/>
        <v>3.3789810624860274E-4</v>
      </c>
      <c r="Z833" s="11">
        <f t="shared" si="124"/>
        <v>1.8791554834756352E-4</v>
      </c>
      <c r="AA833" s="11">
        <f t="shared" si="124"/>
        <v>9.8173950738585092E-5</v>
      </c>
      <c r="AB833" s="11">
        <f t="shared" si="124"/>
        <v>4.8182176692054312E-5</v>
      </c>
      <c r="AC833" s="11">
        <f t="shared" si="124"/>
        <v>2.2214326892729453E-5</v>
      </c>
      <c r="AD833" s="11">
        <f t="shared" si="124"/>
        <v>9.6213606848775643E-6</v>
      </c>
      <c r="AE833" s="11">
        <f t="shared" si="124"/>
        <v>3.914681450674097E-6</v>
      </c>
      <c r="AF833" s="11">
        <f t="shared" si="124"/>
        <v>1.4962802898397488E-6</v>
      </c>
      <c r="AG833" s="11">
        <f t="shared" si="124"/>
        <v>5.3726194144684496E-7</v>
      </c>
      <c r="AH833" s="11">
        <f t="shared" si="124"/>
        <v>1.8122403422333162E-7</v>
      </c>
      <c r="AI833" s="11">
        <f t="shared" si="124"/>
        <v>5.7425145698618253E-8</v>
      </c>
      <c r="AJ833" s="11">
        <f t="shared" si="125"/>
        <v>1.709405167151664E-8</v>
      </c>
      <c r="AK833" s="11">
        <f t="shared" si="125"/>
        <v>4.780182899579363E-9</v>
      </c>
      <c r="AL833" s="11">
        <f t="shared" si="125"/>
        <v>1.2557425501462141E-9</v>
      </c>
      <c r="AM833" s="11">
        <f t="shared" si="125"/>
        <v>3.0989409552578867E-10</v>
      </c>
      <c r="AN833" s="11">
        <f t="shared" si="125"/>
        <v>7.1842690425103015E-11</v>
      </c>
      <c r="AO833" s="11">
        <f t="shared" si="125"/>
        <v>1.5646185281397387E-11</v>
      </c>
      <c r="AP833" s="11">
        <f t="shared" si="125"/>
        <v>3.201038847745745E-12</v>
      </c>
      <c r="AQ833" s="11">
        <f t="shared" si="125"/>
        <v>6.1521939115641359E-13</v>
      </c>
      <c r="AR833" s="11">
        <f t="shared" si="125"/>
        <v>1.1107739377130349E-13</v>
      </c>
      <c r="AS833" s="11">
        <f t="shared" si="125"/>
        <v>1.8839871740410406E-14</v>
      </c>
      <c r="AT833" s="11">
        <f t="shared" si="125"/>
        <v>3.0018348640285584E-15</v>
      </c>
      <c r="AV833" s="11">
        <f t="shared" si="112"/>
        <v>3.9843678839780211E-2</v>
      </c>
      <c r="AX833" s="15">
        <f t="shared" ca="1" si="110"/>
        <v>36.362778885637965</v>
      </c>
      <c r="AZ833" s="14">
        <f t="shared" ca="1" si="113"/>
        <v>452.56581445175942</v>
      </c>
    </row>
    <row r="834" spans="1:52" x14ac:dyDescent="0.25">
      <c r="A834" s="9" t="str">
        <f t="shared" si="107"/>
        <v>Zimbabwe</v>
      </c>
      <c r="B834" s="13">
        <f t="shared" si="108"/>
        <v>0.74830459999999999</v>
      </c>
      <c r="C834" s="12">
        <f t="shared" si="111"/>
        <v>0.66916410646057078</v>
      </c>
      <c r="E834" s="15">
        <f t="shared" si="109"/>
        <v>333.0835893539429</v>
      </c>
      <c r="F834" s="11">
        <f t="shared" si="122"/>
        <v>1.5551668997991238E-5</v>
      </c>
      <c r="G834" s="11">
        <f t="shared" si="122"/>
        <v>3.4661409062439228E-5</v>
      </c>
      <c r="H834" s="11">
        <f t="shared" si="122"/>
        <v>7.2572489005427347E-5</v>
      </c>
      <c r="I834" s="11">
        <f t="shared" si="122"/>
        <v>1.4274286775218091E-4</v>
      </c>
      <c r="J834" s="11">
        <f t="shared" si="122"/>
        <v>2.6375057304374851E-4</v>
      </c>
      <c r="K834" s="11">
        <f t="shared" si="122"/>
        <v>4.5781392801326899E-4</v>
      </c>
      <c r="L834" s="11">
        <f t="shared" si="122"/>
        <v>7.4651954904264941E-4</v>
      </c>
      <c r="M834" s="11">
        <f t="shared" si="122"/>
        <v>1.1435363228908346E-3</v>
      </c>
      <c r="N834" s="11">
        <f t="shared" si="122"/>
        <v>1.6455661218324241E-3</v>
      </c>
      <c r="O834" s="11">
        <f t="shared" si="122"/>
        <v>2.2245250794743153E-3</v>
      </c>
      <c r="P834" s="11">
        <f t="shared" si="123"/>
        <v>2.8249832031486577E-3</v>
      </c>
      <c r="Q834" s="11">
        <f t="shared" si="123"/>
        <v>3.3701639471183844E-3</v>
      </c>
      <c r="R834" s="11">
        <f t="shared" si="123"/>
        <v>3.7769634457364932E-3</v>
      </c>
      <c r="S834" s="11">
        <f t="shared" si="123"/>
        <v>3.9764097485198375E-3</v>
      </c>
      <c r="T834" s="11">
        <f t="shared" si="123"/>
        <v>3.9327475837647391E-3</v>
      </c>
      <c r="U834" s="11">
        <f t="shared" si="123"/>
        <v>3.6539080217967623E-3</v>
      </c>
      <c r="V834" s="11">
        <f t="shared" si="123"/>
        <v>3.1891558536628934E-3</v>
      </c>
      <c r="W834" s="11">
        <f t="shared" si="123"/>
        <v>2.6148722210679E-3</v>
      </c>
      <c r="X834" s="11">
        <f t="shared" si="123"/>
        <v>2.0141035455740089E-3</v>
      </c>
      <c r="Y834" s="11">
        <f t="shared" si="123"/>
        <v>1.4573696179022593E-3</v>
      </c>
      <c r="Z834" s="11">
        <f t="shared" si="124"/>
        <v>9.9063626798531171E-4</v>
      </c>
      <c r="AA834" s="11">
        <f t="shared" si="124"/>
        <v>6.3257981667283632E-4</v>
      </c>
      <c r="AB834" s="11">
        <f t="shared" si="124"/>
        <v>3.7946614311137839E-4</v>
      </c>
      <c r="AC834" s="11">
        <f t="shared" si="124"/>
        <v>2.1383920450540177E-4</v>
      </c>
      <c r="AD834" s="11">
        <f t="shared" si="124"/>
        <v>1.1320307448511704E-4</v>
      </c>
      <c r="AE834" s="11">
        <f t="shared" si="124"/>
        <v>5.6297059156342727E-5</v>
      </c>
      <c r="AF834" s="11">
        <f t="shared" si="124"/>
        <v>2.6300850365040068E-5</v>
      </c>
      <c r="AG834" s="11">
        <f t="shared" si="124"/>
        <v>1.1542781293210038E-5</v>
      </c>
      <c r="AH834" s="11">
        <f t="shared" si="124"/>
        <v>4.7589127043850974E-6</v>
      </c>
      <c r="AI834" s="11">
        <f t="shared" si="124"/>
        <v>1.8431539216222294E-6</v>
      </c>
      <c r="AJ834" s="11">
        <f t="shared" si="125"/>
        <v>6.7061315087789368E-7</v>
      </c>
      <c r="AK834" s="11">
        <f t="shared" si="125"/>
        <v>2.2921293480818931E-7</v>
      </c>
      <c r="AL834" s="11">
        <f t="shared" si="125"/>
        <v>7.3597450944129166E-8</v>
      </c>
      <c r="AM834" s="11">
        <f t="shared" si="125"/>
        <v>2.2199491087048081E-8</v>
      </c>
      <c r="AN834" s="11">
        <f t="shared" si="125"/>
        <v>6.2904231254294582E-9</v>
      </c>
      <c r="AO834" s="11">
        <f t="shared" si="125"/>
        <v>1.6744542836364361E-9</v>
      </c>
      <c r="AP834" s="11">
        <f t="shared" si="125"/>
        <v>4.1871963360487842E-10</v>
      </c>
      <c r="AQ834" s="11">
        <f t="shared" si="125"/>
        <v>9.8362588847846458E-11</v>
      </c>
      <c r="AR834" s="11">
        <f t="shared" si="125"/>
        <v>2.1706668348691988E-11</v>
      </c>
      <c r="AS834" s="11">
        <f t="shared" si="125"/>
        <v>4.5000048920590259E-12</v>
      </c>
      <c r="AT834" s="11">
        <f t="shared" si="125"/>
        <v>8.7637382104836224E-13</v>
      </c>
      <c r="AV834" s="11">
        <f t="shared" si="112"/>
        <v>3.9989388593678246E-2</v>
      </c>
      <c r="AX834" s="15">
        <f t="shared" ca="1" si="110"/>
        <v>29.446143681990549</v>
      </c>
      <c r="AZ834" s="14">
        <f t="shared" ca="1" si="113"/>
        <v>335.97724824506702</v>
      </c>
    </row>
    <row r="835" spans="1:52" x14ac:dyDescent="0.25">
      <c r="A835" t="s">
        <v>302</v>
      </c>
    </row>
    <row r="836" spans="1:52" x14ac:dyDescent="0.25">
      <c r="B836" s="20">
        <f>B376</f>
        <v>2015</v>
      </c>
      <c r="C836" s="20">
        <f t="shared" ref="C836:S836" si="126">C376</f>
        <v>2020</v>
      </c>
      <c r="D836" s="20">
        <f t="shared" si="126"/>
        <v>2025</v>
      </c>
      <c r="E836" s="20">
        <f t="shared" si="126"/>
        <v>2030</v>
      </c>
      <c r="F836" s="20">
        <f t="shared" si="126"/>
        <v>2035</v>
      </c>
      <c r="G836" s="20">
        <f t="shared" si="126"/>
        <v>2040</v>
      </c>
      <c r="H836" s="20">
        <f t="shared" si="126"/>
        <v>2045</v>
      </c>
      <c r="I836" s="20">
        <f t="shared" si="126"/>
        <v>2050</v>
      </c>
      <c r="J836" s="20">
        <f t="shared" si="126"/>
        <v>2055</v>
      </c>
      <c r="K836" s="20">
        <f t="shared" si="126"/>
        <v>2060</v>
      </c>
      <c r="L836" s="20">
        <f t="shared" si="126"/>
        <v>2065</v>
      </c>
      <c r="M836" s="20">
        <f t="shared" si="126"/>
        <v>2070</v>
      </c>
      <c r="N836" s="20">
        <f t="shared" si="126"/>
        <v>2075</v>
      </c>
      <c r="O836" s="20">
        <f t="shared" si="126"/>
        <v>2080</v>
      </c>
      <c r="P836" s="20">
        <f>P376</f>
        <v>2085</v>
      </c>
      <c r="Q836" s="20">
        <f t="shared" si="126"/>
        <v>2090</v>
      </c>
      <c r="R836" s="20">
        <f t="shared" si="126"/>
        <v>2095</v>
      </c>
      <c r="S836" s="20">
        <f t="shared" si="126"/>
        <v>2100</v>
      </c>
    </row>
    <row r="837" spans="1:52" x14ac:dyDescent="0.25">
      <c r="A837" s="9" t="str">
        <f>A146</f>
        <v>Afghanistan</v>
      </c>
      <c r="B837" s="14">
        <f ca="1">MAX(0.1,($AM378+$AN378*B$836+$AO378*B$836^2+$AQ378+$AR378*B$836+$AS378*B$836^2)/5)</f>
        <v>1042.8658761699219</v>
      </c>
      <c r="C837" s="14">
        <f t="shared" ref="C837:S852" ca="1" si="127">MAX(0.1,($AM378+$AN378*C$836+$AO378*C$836^2+$AQ378+$AR378*C$836+$AS378*C$836^2)/5)</f>
        <v>1085.7823630919215</v>
      </c>
      <c r="D837" s="14">
        <f t="shared" ca="1" si="127"/>
        <v>1119.6347135629505</v>
      </c>
      <c r="E837" s="14">
        <f t="shared" ca="1" si="127"/>
        <v>1144.4229275831487</v>
      </c>
      <c r="F837" s="14">
        <f t="shared" ca="1" si="127"/>
        <v>1160.1470051523763</v>
      </c>
      <c r="G837" s="14">
        <f t="shared" ca="1" si="127"/>
        <v>1166.8069462707267</v>
      </c>
      <c r="H837" s="14">
        <f t="shared" ca="1" si="127"/>
        <v>1164.4027509381528</v>
      </c>
      <c r="I837" s="14">
        <f t="shared" ca="1" si="127"/>
        <v>1152.9344191547018</v>
      </c>
      <c r="J837" s="14">
        <f t="shared" ca="1" si="127"/>
        <v>1132.4019509202801</v>
      </c>
      <c r="K837" s="14">
        <f t="shared" ca="1" si="127"/>
        <v>1102.8053462350276</v>
      </c>
      <c r="L837" s="14">
        <f t="shared" ca="1" si="127"/>
        <v>1064.1446050988045</v>
      </c>
      <c r="M837" s="14">
        <f t="shared" ca="1" si="127"/>
        <v>1016.4197275117506</v>
      </c>
      <c r="N837" s="14">
        <f t="shared" ca="1" si="127"/>
        <v>959.63071347372602</v>
      </c>
      <c r="O837" s="14">
        <f t="shared" ca="1" si="127"/>
        <v>893.77756298482416</v>
      </c>
      <c r="P837" s="14">
        <f t="shared" ca="1" si="127"/>
        <v>818.86027604499827</v>
      </c>
      <c r="Q837" s="14">
        <f t="shared" ca="1" si="127"/>
        <v>734.87885265429509</v>
      </c>
      <c r="R837" s="14">
        <f t="shared" ca="1" si="127"/>
        <v>641.83329281262127</v>
      </c>
      <c r="S837" s="14">
        <f t="shared" ca="1" si="127"/>
        <v>539.72359652011653</v>
      </c>
    </row>
    <row r="838" spans="1:52" x14ac:dyDescent="0.25">
      <c r="A838" s="9" t="str">
        <f t="shared" ref="A838:A901" si="128">A147</f>
        <v>Albania</v>
      </c>
      <c r="B838" s="14">
        <f t="shared" ref="B838:Q901" ca="1" si="129">MAX(0.1,($AM379+$AN379*B$836+$AO379*B$836^2+$AQ379+$AR379*B$836+$AS379*B$836^2)/5)</f>
        <v>35.514283392672951</v>
      </c>
      <c r="C838" s="14">
        <f t="shared" ca="1" si="129"/>
        <v>32.971426206521571</v>
      </c>
      <c r="D838" s="14">
        <f t="shared" ca="1" si="129"/>
        <v>30.539258338823856</v>
      </c>
      <c r="E838" s="14">
        <f t="shared" ca="1" si="129"/>
        <v>28.217779789579801</v>
      </c>
      <c r="F838" s="14">
        <f t="shared" ca="1" si="129"/>
        <v>26.006990558787948</v>
      </c>
      <c r="G838" s="14">
        <f t="shared" ca="1" si="129"/>
        <v>23.906890646449757</v>
      </c>
      <c r="H838" s="14">
        <f t="shared" ca="1" si="129"/>
        <v>21.917480052565224</v>
      </c>
      <c r="I838" s="14">
        <f t="shared" ca="1" si="129"/>
        <v>20.038758777134355</v>
      </c>
      <c r="J838" s="14">
        <f t="shared" ca="1" si="129"/>
        <v>18.270726820155687</v>
      </c>
      <c r="K838" s="14">
        <f t="shared" ca="1" si="129"/>
        <v>16.613384181630682</v>
      </c>
      <c r="L838" s="14">
        <f t="shared" ca="1" si="129"/>
        <v>15.066730861559336</v>
      </c>
      <c r="M838" s="14">
        <f t="shared" ca="1" si="129"/>
        <v>13.63076685994165</v>
      </c>
      <c r="N838" s="14">
        <f t="shared" ca="1" si="129"/>
        <v>12.30549217677617</v>
      </c>
      <c r="O838" s="14">
        <f t="shared" ca="1" si="129"/>
        <v>11.09090681206435</v>
      </c>
      <c r="P838" s="14">
        <f t="shared" ca="1" si="129"/>
        <v>9.9870107658061897</v>
      </c>
      <c r="Q838" s="14">
        <f t="shared" ca="1" si="129"/>
        <v>8.9938040380016897</v>
      </c>
      <c r="R838" s="14">
        <f t="shared" ca="1" si="127"/>
        <v>8.1112866286493954</v>
      </c>
      <c r="S838" s="14">
        <f t="shared" ca="1" si="127"/>
        <v>7.3394585377507608</v>
      </c>
    </row>
    <row r="839" spans="1:52" x14ac:dyDescent="0.25">
      <c r="A839" s="9" t="str">
        <f t="shared" si="128"/>
        <v>Algeria</v>
      </c>
      <c r="B839" s="14">
        <f t="shared" ca="1" si="129"/>
        <v>884.49443124266111</v>
      </c>
      <c r="C839" s="14">
        <f t="shared" ca="1" si="127"/>
        <v>887.20651976531371</v>
      </c>
      <c r="D839" s="14">
        <f t="shared" ca="1" si="127"/>
        <v>888.08863814159997</v>
      </c>
      <c r="E839" s="14">
        <f t="shared" ca="1" si="127"/>
        <v>887.14078637154307</v>
      </c>
      <c r="F839" s="14">
        <f t="shared" ca="1" si="127"/>
        <v>884.36296445511982</v>
      </c>
      <c r="G839" s="14">
        <f t="shared" ca="1" si="127"/>
        <v>879.75517239235342</v>
      </c>
      <c r="H839" s="14">
        <f t="shared" ca="1" si="127"/>
        <v>873.31741018322066</v>
      </c>
      <c r="I839" s="14">
        <f t="shared" ca="1" si="127"/>
        <v>865.04967782774474</v>
      </c>
      <c r="J839" s="14">
        <f t="shared" ca="1" si="127"/>
        <v>854.95197532590248</v>
      </c>
      <c r="K839" s="14">
        <f t="shared" ca="1" si="127"/>
        <v>843.02430267771706</v>
      </c>
      <c r="L839" s="14">
        <f t="shared" ca="1" si="127"/>
        <v>829.26665988316529</v>
      </c>
      <c r="M839" s="14">
        <f t="shared" ca="1" si="127"/>
        <v>813.67904694227036</v>
      </c>
      <c r="N839" s="14">
        <f t="shared" ca="1" si="127"/>
        <v>796.26146385500908</v>
      </c>
      <c r="O839" s="14">
        <f t="shared" ca="1" si="127"/>
        <v>777.01391062140465</v>
      </c>
      <c r="P839" s="14">
        <f t="shared" ca="1" si="127"/>
        <v>755.93638724143386</v>
      </c>
      <c r="Q839" s="14">
        <f t="shared" ca="1" si="127"/>
        <v>733.02889371511992</v>
      </c>
      <c r="R839" s="14">
        <f t="shared" ca="1" si="127"/>
        <v>708.29143004243963</v>
      </c>
      <c r="S839" s="14">
        <f t="shared" ca="1" si="127"/>
        <v>681.72399622341618</v>
      </c>
    </row>
    <row r="840" spans="1:52" x14ac:dyDescent="0.25">
      <c r="A840" s="9" t="str">
        <f t="shared" si="128"/>
        <v>American Samoa</v>
      </c>
      <c r="B840" s="14">
        <f t="shared" ca="1" si="129"/>
        <v>1.1384615888700864</v>
      </c>
      <c r="C840" s="14">
        <f t="shared" ca="1" si="127"/>
        <v>1.169230819170116</v>
      </c>
      <c r="D840" s="14">
        <f t="shared" ca="1" si="127"/>
        <v>1.2027972524383586</v>
      </c>
      <c r="E840" s="14">
        <f t="shared" ca="1" si="127"/>
        <v>1.2391608886747236</v>
      </c>
      <c r="F840" s="14">
        <f t="shared" ca="1" si="127"/>
        <v>1.2783217278793018</v>
      </c>
      <c r="G840" s="14">
        <f t="shared" ca="1" si="127"/>
        <v>1.3202797700520024</v>
      </c>
      <c r="H840" s="14">
        <f t="shared" ca="1" si="127"/>
        <v>1.365035015192916</v>
      </c>
      <c r="I840" s="14">
        <f t="shared" ca="1" si="127"/>
        <v>1.4125874633019522</v>
      </c>
      <c r="J840" s="14">
        <f t="shared" ca="1" si="127"/>
        <v>1.4629371143792014</v>
      </c>
      <c r="K840" s="14">
        <f t="shared" ca="1" si="127"/>
        <v>1.516083968424573</v>
      </c>
      <c r="L840" s="14">
        <f t="shared" ca="1" si="127"/>
        <v>1.5720280254381578</v>
      </c>
      <c r="M840" s="14">
        <f t="shared" ca="1" si="127"/>
        <v>1.630769285419865</v>
      </c>
      <c r="N840" s="14">
        <f t="shared" ca="1" si="127"/>
        <v>1.6923077483697853</v>
      </c>
      <c r="O840" s="14">
        <f t="shared" ca="1" si="127"/>
        <v>1.756643414287828</v>
      </c>
      <c r="P840" s="14">
        <f t="shared" ca="1" si="127"/>
        <v>1.8237762831740838</v>
      </c>
      <c r="Q840" s="14">
        <f t="shared" ca="1" si="127"/>
        <v>1.8937063550284621</v>
      </c>
      <c r="R840" s="14">
        <f t="shared" ca="1" si="127"/>
        <v>1.9664336298510534</v>
      </c>
      <c r="S840" s="14">
        <f t="shared" ca="1" si="127"/>
        <v>2.0419581076417672</v>
      </c>
    </row>
    <row r="841" spans="1:52" x14ac:dyDescent="0.25">
      <c r="A841" s="9" t="str">
        <f t="shared" si="128"/>
        <v>Andorra</v>
      </c>
      <c r="B841" s="14">
        <f t="shared" ca="1" si="129"/>
        <v>1.5999999984880788</v>
      </c>
      <c r="C841" s="14">
        <f t="shared" ca="1" si="127"/>
        <v>1.5999999987139746</v>
      </c>
      <c r="D841" s="14">
        <f t="shared" ca="1" si="127"/>
        <v>1.5999999989410072</v>
      </c>
      <c r="E841" s="14">
        <f t="shared" ca="1" si="127"/>
        <v>1.5999999991691767</v>
      </c>
      <c r="F841" s="14">
        <f t="shared" ca="1" si="127"/>
        <v>1.599999999398483</v>
      </c>
      <c r="G841" s="14">
        <f t="shared" ca="1" si="127"/>
        <v>1.5999999996289263</v>
      </c>
      <c r="H841" s="14">
        <f t="shared" ca="1" si="127"/>
        <v>1.5999999998605063</v>
      </c>
      <c r="I841" s="14">
        <f t="shared" ca="1" si="127"/>
        <v>1.6000000000932233</v>
      </c>
      <c r="J841" s="14">
        <f t="shared" ca="1" si="127"/>
        <v>1.6000000003270771</v>
      </c>
      <c r="K841" s="14">
        <f t="shared" ca="1" si="127"/>
        <v>1.6000000005620678</v>
      </c>
      <c r="L841" s="14">
        <f t="shared" ca="1" si="127"/>
        <v>1.6000000007981954</v>
      </c>
      <c r="M841" s="14">
        <f t="shared" ca="1" si="127"/>
        <v>1.6000000010354598</v>
      </c>
      <c r="N841" s="14">
        <f t="shared" ca="1" si="127"/>
        <v>1.6000000012738611</v>
      </c>
      <c r="O841" s="14">
        <f t="shared" ca="1" si="127"/>
        <v>1.6000000015133993</v>
      </c>
      <c r="P841" s="14">
        <f t="shared" ca="1" si="127"/>
        <v>1.6000000017540743</v>
      </c>
      <c r="Q841" s="14">
        <f t="shared" ca="1" si="127"/>
        <v>1.6000000019958862</v>
      </c>
      <c r="R841" s="14">
        <f t="shared" ca="1" si="127"/>
        <v>1.600000002238835</v>
      </c>
      <c r="S841" s="14">
        <f t="shared" ca="1" si="127"/>
        <v>1.6000000024829206</v>
      </c>
    </row>
    <row r="842" spans="1:52" x14ac:dyDescent="0.25">
      <c r="A842" s="9" t="str">
        <f t="shared" si="128"/>
        <v>Angola</v>
      </c>
      <c r="B842" s="14">
        <f t="shared" ca="1" si="129"/>
        <v>878.46806235404222</v>
      </c>
      <c r="C842" s="14">
        <f t="shared" ca="1" si="127"/>
        <v>1024.0285012912937</v>
      </c>
      <c r="D842" s="14">
        <f t="shared" ca="1" si="127"/>
        <v>1172.2742550450143</v>
      </c>
      <c r="E842" s="14">
        <f t="shared" ca="1" si="127"/>
        <v>1323.2053236152278</v>
      </c>
      <c r="F842" s="14">
        <f t="shared" ca="1" si="127"/>
        <v>1476.8217070019105</v>
      </c>
      <c r="G842" s="14">
        <f t="shared" ca="1" si="127"/>
        <v>1633.1234052050859</v>
      </c>
      <c r="H842" s="14">
        <f t="shared" ca="1" si="127"/>
        <v>1792.1104182247304</v>
      </c>
      <c r="I842" s="14">
        <f t="shared" ca="1" si="127"/>
        <v>1953.7827460608678</v>
      </c>
      <c r="J842" s="14">
        <f t="shared" ca="1" si="127"/>
        <v>2118.1403887134743</v>
      </c>
      <c r="K842" s="14">
        <f t="shared" ca="1" si="127"/>
        <v>2285.1833461825736</v>
      </c>
      <c r="L842" s="14">
        <f t="shared" ca="1" si="127"/>
        <v>2454.911618468142</v>
      </c>
      <c r="M842" s="14">
        <f t="shared" ca="1" si="127"/>
        <v>2627.3252055702033</v>
      </c>
      <c r="N842" s="14">
        <f t="shared" ca="1" si="127"/>
        <v>2802.4241074887336</v>
      </c>
      <c r="O842" s="14">
        <f t="shared" ca="1" si="127"/>
        <v>2980.2083242237568</v>
      </c>
      <c r="P842" s="14">
        <f t="shared" ca="1" si="127"/>
        <v>3160.6778557752491</v>
      </c>
      <c r="Q842" s="14">
        <f t="shared" ca="1" si="127"/>
        <v>3343.8327021432342</v>
      </c>
      <c r="R842" s="14">
        <f t="shared" ca="1" si="127"/>
        <v>3529.6728633276884</v>
      </c>
      <c r="S842" s="14">
        <f t="shared" ca="1" si="127"/>
        <v>3718.1983393286355</v>
      </c>
    </row>
    <row r="843" spans="1:52" x14ac:dyDescent="0.25">
      <c r="A843" s="9" t="str">
        <f t="shared" si="128"/>
        <v>Anguilla</v>
      </c>
      <c r="B843" s="14">
        <f t="shared" ca="1" si="129"/>
        <v>0.39999999962201971</v>
      </c>
      <c r="C843" s="14">
        <f t="shared" ca="1" si="127"/>
        <v>0.39999999967849365</v>
      </c>
      <c r="D843" s="14">
        <f t="shared" ca="1" si="127"/>
        <v>0.3999999997352518</v>
      </c>
      <c r="E843" s="14">
        <f t="shared" ca="1" si="127"/>
        <v>0.39999999979229417</v>
      </c>
      <c r="F843" s="14">
        <f t="shared" ca="1" si="127"/>
        <v>0.39999999984962076</v>
      </c>
      <c r="G843" s="14">
        <f t="shared" ca="1" si="127"/>
        <v>0.39999999990723156</v>
      </c>
      <c r="H843" s="14">
        <f t="shared" ca="1" si="127"/>
        <v>0.39999999996512658</v>
      </c>
      <c r="I843" s="14">
        <f t="shared" ca="1" si="127"/>
        <v>0.40000000002330582</v>
      </c>
      <c r="J843" s="14">
        <f t="shared" ca="1" si="127"/>
        <v>0.40000000008176928</v>
      </c>
      <c r="K843" s="14">
        <f t="shared" ca="1" si="127"/>
        <v>0.40000000014051695</v>
      </c>
      <c r="L843" s="14">
        <f t="shared" ca="1" si="127"/>
        <v>0.40000000019954884</v>
      </c>
      <c r="M843" s="14">
        <f t="shared" ca="1" si="127"/>
        <v>0.40000000025886495</v>
      </c>
      <c r="N843" s="14">
        <f t="shared" ca="1" si="127"/>
        <v>0.40000000031846528</v>
      </c>
      <c r="O843" s="14">
        <f t="shared" ca="1" si="127"/>
        <v>0.40000000037834982</v>
      </c>
      <c r="P843" s="14">
        <f t="shared" ca="1" si="127"/>
        <v>0.40000000043851858</v>
      </c>
      <c r="Q843" s="14">
        <f t="shared" ca="1" si="127"/>
        <v>0.40000000049897155</v>
      </c>
      <c r="R843" s="14">
        <f t="shared" ca="1" si="127"/>
        <v>0.40000000055970875</v>
      </c>
      <c r="S843" s="14">
        <f t="shared" ca="1" si="127"/>
        <v>0.40000000062073016</v>
      </c>
    </row>
    <row r="844" spans="1:52" x14ac:dyDescent="0.25">
      <c r="A844" s="9" t="str">
        <f t="shared" si="128"/>
        <v>Antigua and Barbuda</v>
      </c>
      <c r="B844" s="14">
        <f t="shared" ca="1" si="129"/>
        <v>1.6681318105720948</v>
      </c>
      <c r="C844" s="14">
        <f t="shared" ca="1" si="127"/>
        <v>1.5604394983896781</v>
      </c>
      <c r="D844" s="14">
        <f t="shared" ca="1" si="127"/>
        <v>1.4657342000504741</v>
      </c>
      <c r="E844" s="14">
        <f t="shared" ca="1" si="127"/>
        <v>1.3840159155548464</v>
      </c>
      <c r="F844" s="14">
        <f t="shared" ca="1" si="127"/>
        <v>1.3152846449027948</v>
      </c>
      <c r="G844" s="14">
        <f t="shared" ca="1" si="127"/>
        <v>1.2595403880939557</v>
      </c>
      <c r="H844" s="14">
        <f t="shared" ca="1" si="127"/>
        <v>1.216783145128693</v>
      </c>
      <c r="I844" s="14">
        <f t="shared" ca="1" si="127"/>
        <v>1.1870129160066427</v>
      </c>
      <c r="J844" s="14">
        <f t="shared" ca="1" si="127"/>
        <v>1.1702297007281686</v>
      </c>
      <c r="K844" s="14">
        <f t="shared" ca="1" si="127"/>
        <v>1.1664334992932708</v>
      </c>
      <c r="L844" s="14">
        <f t="shared" ca="1" si="127"/>
        <v>1.1756243117015857</v>
      </c>
      <c r="M844" s="14">
        <f t="shared" ca="1" si="127"/>
        <v>1.1978021379532948</v>
      </c>
      <c r="N844" s="14">
        <f t="shared" ca="1" si="127"/>
        <v>1.2329669780485801</v>
      </c>
      <c r="O844" s="14">
        <f t="shared" ca="1" si="127"/>
        <v>1.28111883198726</v>
      </c>
      <c r="P844" s="14">
        <f t="shared" ca="1" si="127"/>
        <v>1.3422576997693341</v>
      </c>
      <c r="Q844" s="14">
        <f t="shared" ca="1" si="127"/>
        <v>1.4163835813948027</v>
      </c>
      <c r="R844" s="14">
        <f t="shared" ca="1" si="127"/>
        <v>1.5034964768638475</v>
      </c>
      <c r="S844" s="14">
        <f t="shared" ca="1" si="127"/>
        <v>1.6035963861762865</v>
      </c>
    </row>
    <row r="845" spans="1:52" x14ac:dyDescent="0.25">
      <c r="A845" s="9" t="str">
        <f t="shared" si="128"/>
        <v>Argentina</v>
      </c>
      <c r="B845" s="14">
        <f t="shared" ca="1" si="129"/>
        <v>742.34719966781563</v>
      </c>
      <c r="C845" s="14">
        <f t="shared" ca="1" si="127"/>
        <v>741.44170576878821</v>
      </c>
      <c r="D845" s="14">
        <f t="shared" ca="1" si="127"/>
        <v>738.9911568275304</v>
      </c>
      <c r="E845" s="14">
        <f t="shared" ca="1" si="127"/>
        <v>734.99555284405358</v>
      </c>
      <c r="F845" s="14">
        <f t="shared" ca="1" si="127"/>
        <v>729.45489381834636</v>
      </c>
      <c r="G845" s="14">
        <f t="shared" ca="1" si="127"/>
        <v>722.36917975042013</v>
      </c>
      <c r="H845" s="14">
        <f t="shared" ca="1" si="127"/>
        <v>713.73841064026351</v>
      </c>
      <c r="I845" s="14">
        <f t="shared" ca="1" si="127"/>
        <v>703.56258648788787</v>
      </c>
      <c r="J845" s="14">
        <f t="shared" ca="1" si="127"/>
        <v>691.84170729328184</v>
      </c>
      <c r="K845" s="14">
        <f t="shared" ca="1" si="127"/>
        <v>678.5757730564568</v>
      </c>
      <c r="L845" s="14">
        <f t="shared" ca="1" si="127"/>
        <v>663.76478377740136</v>
      </c>
      <c r="M845" s="14">
        <f t="shared" ca="1" si="127"/>
        <v>647.40873945612691</v>
      </c>
      <c r="N845" s="14">
        <f t="shared" ca="1" si="127"/>
        <v>629.50764009262207</v>
      </c>
      <c r="O845" s="14">
        <f t="shared" ca="1" si="127"/>
        <v>610.06148568689821</v>
      </c>
      <c r="P845" s="14">
        <f t="shared" ca="1" si="127"/>
        <v>589.07027623894396</v>
      </c>
      <c r="Q845" s="14">
        <f t="shared" ca="1" si="127"/>
        <v>566.53401174877069</v>
      </c>
      <c r="R845" s="14">
        <f t="shared" ca="1" si="127"/>
        <v>542.45269221636704</v>
      </c>
      <c r="S845" s="14">
        <f t="shared" ca="1" si="127"/>
        <v>516.82631764174437</v>
      </c>
    </row>
    <row r="846" spans="1:52" x14ac:dyDescent="0.25">
      <c r="A846" s="9" t="str">
        <f t="shared" si="128"/>
        <v>Armenia</v>
      </c>
      <c r="B846" s="14">
        <f t="shared" ca="1" si="129"/>
        <v>44.556041398670644</v>
      </c>
      <c r="C846" s="14">
        <f t="shared" ca="1" si="127"/>
        <v>41.696700658828192</v>
      </c>
      <c r="D846" s="14">
        <f t="shared" ca="1" si="127"/>
        <v>39.058338954836657</v>
      </c>
      <c r="E846" s="14">
        <f t="shared" ca="1" si="127"/>
        <v>36.640956286700387</v>
      </c>
      <c r="F846" s="14">
        <f t="shared" ca="1" si="127"/>
        <v>34.44455265441502</v>
      </c>
      <c r="G846" s="14">
        <f t="shared" ca="1" si="127"/>
        <v>32.469128057983468</v>
      </c>
      <c r="H846" s="14">
        <f t="shared" ca="1" si="127"/>
        <v>30.714682497404283</v>
      </c>
      <c r="I846" s="14">
        <f t="shared" ca="1" si="127"/>
        <v>29.18121597267891</v>
      </c>
      <c r="J846" s="14">
        <f t="shared" ca="1" si="127"/>
        <v>27.868728483804443</v>
      </c>
      <c r="K846" s="14">
        <f t="shared" ca="1" si="127"/>
        <v>26.777220030785248</v>
      </c>
      <c r="L846" s="14">
        <f t="shared" ca="1" si="127"/>
        <v>25.906690613616956</v>
      </c>
      <c r="M846" s="14">
        <f t="shared" ca="1" si="127"/>
        <v>25.257140232303936</v>
      </c>
      <c r="N846" s="14">
        <f t="shared" ca="1" si="127"/>
        <v>24.828568886841822</v>
      </c>
      <c r="O846" s="14">
        <f t="shared" ca="1" si="127"/>
        <v>24.620976577233524</v>
      </c>
      <c r="P846" s="14">
        <f t="shared" ca="1" si="127"/>
        <v>24.634363303477585</v>
      </c>
      <c r="Q846" s="14">
        <f t="shared" ca="1" si="127"/>
        <v>24.868729065575462</v>
      </c>
      <c r="R846" s="14">
        <f t="shared" ca="1" si="127"/>
        <v>25.324073863524244</v>
      </c>
      <c r="S846" s="14">
        <f t="shared" ca="1" si="127"/>
        <v>26.000397697329753</v>
      </c>
    </row>
    <row r="847" spans="1:52" x14ac:dyDescent="0.25">
      <c r="A847" s="9" t="str">
        <f t="shared" si="128"/>
        <v>Aruba</v>
      </c>
      <c r="B847" s="14">
        <f t="shared" ca="1" si="129"/>
        <v>1.2000000446474928</v>
      </c>
      <c r="C847" s="14">
        <f t="shared" ca="1" si="127"/>
        <v>1.2000000451027517</v>
      </c>
      <c r="D847" s="14">
        <f t="shared" ca="1" si="127"/>
        <v>1.200000045559716</v>
      </c>
      <c r="E847" s="14">
        <f t="shared" ca="1" si="127"/>
        <v>1.2000000460183855</v>
      </c>
      <c r="F847" s="14">
        <f t="shared" ca="1" si="127"/>
        <v>1.2000000464787604</v>
      </c>
      <c r="G847" s="14">
        <f t="shared" ca="1" si="127"/>
        <v>1.2000000469408405</v>
      </c>
      <c r="H847" s="14">
        <f t="shared" ca="1" si="127"/>
        <v>1.200000047404626</v>
      </c>
      <c r="I847" s="14">
        <f t="shared" ca="1" si="127"/>
        <v>1.2000000478701167</v>
      </c>
      <c r="J847" s="14">
        <f t="shared" ca="1" si="127"/>
        <v>1.2000000483373128</v>
      </c>
      <c r="K847" s="14">
        <f t="shared" ca="1" si="127"/>
        <v>1.2000000488062141</v>
      </c>
      <c r="L847" s="14">
        <f t="shared" ca="1" si="127"/>
        <v>1.2000000492768208</v>
      </c>
      <c r="M847" s="14">
        <f t="shared" ca="1" si="127"/>
        <v>1.2000000497491328</v>
      </c>
      <c r="N847" s="14">
        <f t="shared" ca="1" si="127"/>
        <v>1.20000005022315</v>
      </c>
      <c r="O847" s="14">
        <f t="shared" ca="1" si="127"/>
        <v>1.2000000506988726</v>
      </c>
      <c r="P847" s="14">
        <f t="shared" ca="1" si="127"/>
        <v>1.2000000511763005</v>
      </c>
      <c r="Q847" s="14">
        <f t="shared" ca="1" si="127"/>
        <v>1.2000000516554337</v>
      </c>
      <c r="R847" s="14">
        <f t="shared" ca="1" si="127"/>
        <v>1.2000000521362721</v>
      </c>
      <c r="S847" s="14">
        <f t="shared" ca="1" si="127"/>
        <v>1.2000000526188159</v>
      </c>
    </row>
    <row r="848" spans="1:52" x14ac:dyDescent="0.25">
      <c r="A848" s="9" t="str">
        <f t="shared" si="128"/>
        <v>Australia</v>
      </c>
      <c r="B848" s="14">
        <f t="shared" ca="1" si="129"/>
        <v>314.76043755359422</v>
      </c>
      <c r="C848" s="14">
        <f t="shared" ca="1" si="127"/>
        <v>322.61538270241579</v>
      </c>
      <c r="D848" s="14">
        <f t="shared" ca="1" si="127"/>
        <v>330.38581235947493</v>
      </c>
      <c r="E848" s="14">
        <f t="shared" ca="1" si="127"/>
        <v>338.07172652477163</v>
      </c>
      <c r="F848" s="14">
        <f t="shared" ca="1" si="127"/>
        <v>345.67312519830591</v>
      </c>
      <c r="G848" s="14">
        <f t="shared" ca="1" si="127"/>
        <v>353.19000838007776</v>
      </c>
      <c r="H848" s="14">
        <f t="shared" ca="1" si="127"/>
        <v>360.62237607008717</v>
      </c>
      <c r="I848" s="14">
        <f t="shared" ca="1" si="127"/>
        <v>367.97022826833415</v>
      </c>
      <c r="J848" s="14">
        <f t="shared" ca="1" si="127"/>
        <v>375.23356497481871</v>
      </c>
      <c r="K848" s="14">
        <f t="shared" ca="1" si="127"/>
        <v>382.41238618954083</v>
      </c>
      <c r="L848" s="14">
        <f t="shared" ca="1" si="127"/>
        <v>389.50669191250051</v>
      </c>
      <c r="M848" s="14">
        <f t="shared" ca="1" si="127"/>
        <v>396.51648214369777</v>
      </c>
      <c r="N848" s="14">
        <f t="shared" ca="1" si="127"/>
        <v>403.4417568831326</v>
      </c>
      <c r="O848" s="14">
        <f t="shared" ca="1" si="127"/>
        <v>410.28251613080499</v>
      </c>
      <c r="P848" s="14">
        <f t="shared" ca="1" si="127"/>
        <v>417.03875988671496</v>
      </c>
      <c r="Q848" s="14">
        <f t="shared" ca="1" si="127"/>
        <v>423.71048815086249</v>
      </c>
      <c r="R848" s="14">
        <f t="shared" ca="1" si="127"/>
        <v>430.29770092324759</v>
      </c>
      <c r="S848" s="14">
        <f t="shared" ca="1" si="127"/>
        <v>436.80039820387026</v>
      </c>
    </row>
    <row r="849" spans="1:19" x14ac:dyDescent="0.25">
      <c r="A849" s="9" t="str">
        <f t="shared" si="128"/>
        <v>Austria</v>
      </c>
      <c r="B849" s="14">
        <f t="shared" ca="1" si="129"/>
        <v>83.237357955581686</v>
      </c>
      <c r="C849" s="14">
        <f t="shared" ca="1" si="127"/>
        <v>84.156039355491515</v>
      </c>
      <c r="D849" s="14">
        <f t="shared" ca="1" si="127"/>
        <v>84.876319144222364</v>
      </c>
      <c r="E849" s="14">
        <f t="shared" ca="1" si="127"/>
        <v>85.398197321775655</v>
      </c>
      <c r="F849" s="14">
        <f t="shared" ca="1" si="127"/>
        <v>85.721673888149965</v>
      </c>
      <c r="G849" s="14">
        <f t="shared" ca="1" si="127"/>
        <v>85.846748843346717</v>
      </c>
      <c r="H849" s="14">
        <f t="shared" ca="1" si="127"/>
        <v>85.773422187364488</v>
      </c>
      <c r="I849" s="14">
        <f t="shared" ca="1" si="127"/>
        <v>85.501693920204701</v>
      </c>
      <c r="J849" s="14">
        <f t="shared" ca="1" si="127"/>
        <v>85.031564041865934</v>
      </c>
      <c r="K849" s="14">
        <f t="shared" ca="1" si="127"/>
        <v>84.363032552349608</v>
      </c>
      <c r="L849" s="14">
        <f t="shared" ca="1" si="127"/>
        <v>83.496099451654302</v>
      </c>
      <c r="M849" s="14">
        <f t="shared" ca="1" si="127"/>
        <v>82.430764739781438</v>
      </c>
      <c r="N849" s="14">
        <f t="shared" ca="1" si="127"/>
        <v>81.167028416729593</v>
      </c>
      <c r="O849" s="14">
        <f t="shared" ca="1" si="127"/>
        <v>79.70489048250019</v>
      </c>
      <c r="P849" s="14">
        <f t="shared" ca="1" si="127"/>
        <v>78.044350937091806</v>
      </c>
      <c r="Q849" s="14">
        <f t="shared" ca="1" si="127"/>
        <v>76.185409780505864</v>
      </c>
      <c r="R849" s="14">
        <f t="shared" ca="1" si="127"/>
        <v>74.128067012740942</v>
      </c>
      <c r="S849" s="14">
        <f t="shared" ca="1" si="127"/>
        <v>71.872322633798461</v>
      </c>
    </row>
    <row r="850" spans="1:19" x14ac:dyDescent="0.25">
      <c r="A850" s="9" t="str">
        <f t="shared" si="128"/>
        <v>Azerbaijan</v>
      </c>
      <c r="B850" s="14">
        <f t="shared" ca="1" si="129"/>
        <v>181.62637136600679</v>
      </c>
      <c r="C850" s="14">
        <f t="shared" ca="1" si="127"/>
        <v>169.50109626863849</v>
      </c>
      <c r="D850" s="14">
        <f t="shared" ca="1" si="127"/>
        <v>158.42976729569492</v>
      </c>
      <c r="E850" s="14">
        <f t="shared" ca="1" si="127"/>
        <v>148.41238444715273</v>
      </c>
      <c r="F850" s="14">
        <f t="shared" ca="1" si="127"/>
        <v>139.44894772302359</v>
      </c>
      <c r="G850" s="14">
        <f t="shared" ca="1" si="127"/>
        <v>131.5394571233075</v>
      </c>
      <c r="H850" s="14">
        <f t="shared" ca="1" si="127"/>
        <v>124.68391264800448</v>
      </c>
      <c r="I850" s="14">
        <f t="shared" ca="1" si="127"/>
        <v>118.8823142971145</v>
      </c>
      <c r="J850" s="14">
        <f t="shared" ca="1" si="127"/>
        <v>114.13466207063757</v>
      </c>
      <c r="K850" s="14">
        <f t="shared" ca="1" si="127"/>
        <v>110.44095596856205</v>
      </c>
      <c r="L850" s="14">
        <f t="shared" ca="1" si="127"/>
        <v>107.80119599091122</v>
      </c>
      <c r="M850" s="14">
        <f t="shared" ca="1" si="127"/>
        <v>106.21538213766181</v>
      </c>
      <c r="N850" s="14">
        <f t="shared" ca="1" si="127"/>
        <v>105.68351440882543</v>
      </c>
      <c r="O850" s="14">
        <f t="shared" ca="1" si="127"/>
        <v>106.20559280440212</v>
      </c>
      <c r="P850" s="14">
        <f t="shared" ca="1" si="127"/>
        <v>107.78161732439185</v>
      </c>
      <c r="Q850" s="14">
        <f t="shared" ca="1" si="127"/>
        <v>110.41158796879463</v>
      </c>
      <c r="R850" s="14">
        <f t="shared" ca="1" si="127"/>
        <v>114.09550473761047</v>
      </c>
      <c r="S850" s="14">
        <f t="shared" ca="1" si="127"/>
        <v>118.83336763082771</v>
      </c>
    </row>
    <row r="851" spans="1:19" x14ac:dyDescent="0.25">
      <c r="A851" s="9" t="str">
        <f t="shared" si="128"/>
        <v>Bahamas</v>
      </c>
      <c r="B851" s="14">
        <f t="shared" ca="1" si="129"/>
        <v>5.4263736010781942</v>
      </c>
      <c r="C851" s="14">
        <f t="shared" ca="1" si="127"/>
        <v>5.4197801983715177</v>
      </c>
      <c r="D851" s="14">
        <f t="shared" ca="1" si="127"/>
        <v>5.4039959858966542</v>
      </c>
      <c r="E851" s="14">
        <f t="shared" ca="1" si="127"/>
        <v>5.3790209636536925</v>
      </c>
      <c r="F851" s="14">
        <f t="shared" ca="1" si="127"/>
        <v>5.3448551316425439</v>
      </c>
      <c r="G851" s="14">
        <f t="shared" ca="1" si="127"/>
        <v>5.3014984898632971</v>
      </c>
      <c r="H851" s="14">
        <f t="shared" ca="1" si="127"/>
        <v>5.2489510383158633</v>
      </c>
      <c r="I851" s="14">
        <f t="shared" ca="1" si="127"/>
        <v>5.1872127770003313</v>
      </c>
      <c r="J851" s="14">
        <f t="shared" ca="1" si="127"/>
        <v>5.1162837059166124</v>
      </c>
      <c r="K851" s="14">
        <f t="shared" ca="1" si="127"/>
        <v>5.0361638250647953</v>
      </c>
      <c r="L851" s="14">
        <f t="shared" ca="1" si="127"/>
        <v>4.9468531344447912</v>
      </c>
      <c r="M851" s="14">
        <f t="shared" ca="1" si="127"/>
        <v>4.848351634056689</v>
      </c>
      <c r="N851" s="14">
        <f t="shared" ca="1" si="127"/>
        <v>4.7406593239003998</v>
      </c>
      <c r="O851" s="14">
        <f t="shared" ca="1" si="127"/>
        <v>4.6237762039760124</v>
      </c>
      <c r="P851" s="14">
        <f t="shared" ca="1" si="127"/>
        <v>4.4977022742834381</v>
      </c>
      <c r="Q851" s="14">
        <f t="shared" ca="1" si="127"/>
        <v>4.3624375348227655</v>
      </c>
      <c r="R851" s="14">
        <f t="shared" ca="1" si="127"/>
        <v>4.217981985593906</v>
      </c>
      <c r="S851" s="14">
        <f t="shared" ca="1" si="127"/>
        <v>4.0643356265969484</v>
      </c>
    </row>
    <row r="852" spans="1:19" x14ac:dyDescent="0.25">
      <c r="A852" s="9" t="str">
        <f t="shared" si="128"/>
        <v>Bahrain</v>
      </c>
      <c r="B852" s="14">
        <f t="shared" ca="1" si="129"/>
        <v>22.523074929100765</v>
      </c>
      <c r="C852" s="14">
        <f t="shared" ca="1" si="127"/>
        <v>22.397800215869211</v>
      </c>
      <c r="D852" s="14">
        <f t="shared" ca="1" si="127"/>
        <v>22.23396406167776</v>
      </c>
      <c r="E852" s="14">
        <f t="shared" ca="1" si="127"/>
        <v>22.031566466524964</v>
      </c>
      <c r="F852" s="14">
        <f t="shared" ca="1" si="127"/>
        <v>21.790607430412273</v>
      </c>
      <c r="G852" s="14">
        <f t="shared" ca="1" si="127"/>
        <v>21.511086953338236</v>
      </c>
      <c r="H852" s="14">
        <f t="shared" ca="1" si="127"/>
        <v>21.193005035304303</v>
      </c>
      <c r="I852" s="14">
        <f t="shared" ca="1" si="127"/>
        <v>20.836361676309025</v>
      </c>
      <c r="J852" s="14">
        <f t="shared" ca="1" si="127"/>
        <v>20.441156876353851</v>
      </c>
      <c r="K852" s="14">
        <f t="shared" ca="1" si="127"/>
        <v>20.007390635437332</v>
      </c>
      <c r="L852" s="14">
        <f t="shared" ca="1" si="127"/>
        <v>19.535062953560917</v>
      </c>
      <c r="M852" s="14">
        <f t="shared" ca="1" si="127"/>
        <v>19.024173830723157</v>
      </c>
      <c r="N852" s="14">
        <f t="shared" ca="1" si="127"/>
        <v>18.474723266925501</v>
      </c>
      <c r="O852" s="14">
        <f t="shared" ca="1" si="127"/>
        <v>17.8867112621665</v>
      </c>
      <c r="P852" s="14">
        <f t="shared" ca="1" si="127"/>
        <v>17.260137816447603</v>
      </c>
      <c r="Q852" s="14">
        <f t="shared" ca="1" si="127"/>
        <v>16.595002929767361</v>
      </c>
      <c r="R852" s="14">
        <f t="shared" ref="C852:S867" ca="1" si="130">MAX(0.1,($AM393+$AN393*R$836+$AO393*R$836^2+$AQ393+$AR393*R$836+$AS393*R$836^2)/5)</f>
        <v>15.891306602127225</v>
      </c>
      <c r="S852" s="14">
        <f t="shared" ca="1" si="130"/>
        <v>15.14904883352574</v>
      </c>
    </row>
    <row r="853" spans="1:19" x14ac:dyDescent="0.25">
      <c r="A853" s="9" t="str">
        <f t="shared" si="128"/>
        <v>Bangladesh</v>
      </c>
      <c r="B853" s="14">
        <f t="shared" ca="1" si="129"/>
        <v>3042.7910344224306</v>
      </c>
      <c r="C853" s="14">
        <f t="shared" ca="1" si="130"/>
        <v>2917.2965283109806</v>
      </c>
      <c r="D853" s="14">
        <f t="shared" ca="1" si="130"/>
        <v>2793.2659583940053</v>
      </c>
      <c r="E853" s="14">
        <f t="shared" ca="1" si="130"/>
        <v>2670.6993246715283</v>
      </c>
      <c r="F853" s="14">
        <f t="shared" ca="1" si="130"/>
        <v>2549.5966271435259</v>
      </c>
      <c r="G853" s="14">
        <f t="shared" ca="1" si="130"/>
        <v>2429.9578658100218</v>
      </c>
      <c r="H853" s="14">
        <f t="shared" ca="1" si="130"/>
        <v>2311.7830406709922</v>
      </c>
      <c r="I853" s="14">
        <f t="shared" ca="1" si="130"/>
        <v>2195.072151726461</v>
      </c>
      <c r="J853" s="14">
        <f t="shared" ca="1" si="130"/>
        <v>2079.8251989764044</v>
      </c>
      <c r="K853" s="14">
        <f t="shared" ca="1" si="130"/>
        <v>1966.0421824208461</v>
      </c>
      <c r="L853" s="14">
        <f t="shared" ca="1" si="130"/>
        <v>1853.7231020597624</v>
      </c>
      <c r="M853" s="14">
        <f t="shared" ca="1" si="130"/>
        <v>1742.8679578931769</v>
      </c>
      <c r="N853" s="14">
        <f t="shared" ca="1" si="130"/>
        <v>1633.4767499210661</v>
      </c>
      <c r="O853" s="14">
        <f t="shared" ca="1" si="130"/>
        <v>1525.5494781434536</v>
      </c>
      <c r="P853" s="14">
        <f t="shared" ca="1" si="130"/>
        <v>1419.0861425603157</v>
      </c>
      <c r="Q853" s="14">
        <f t="shared" ca="1" si="130"/>
        <v>1314.0867431716761</v>
      </c>
      <c r="R853" s="14">
        <f t="shared" ca="1" si="130"/>
        <v>1210.5512799775111</v>
      </c>
      <c r="S853" s="14">
        <f t="shared" ca="1" si="130"/>
        <v>1108.4797529778443</v>
      </c>
    </row>
    <row r="854" spans="1:19" x14ac:dyDescent="0.25">
      <c r="A854" s="9" t="str">
        <f t="shared" si="128"/>
        <v>Barbados</v>
      </c>
      <c r="B854" s="14">
        <f t="shared" ca="1" si="129"/>
        <v>3.3736260660089896</v>
      </c>
      <c r="C854" s="14">
        <f t="shared" ca="1" si="130"/>
        <v>3.2351645239556093</v>
      </c>
      <c r="D854" s="14">
        <f t="shared" ca="1" si="130"/>
        <v>3.1062933921430953</v>
      </c>
      <c r="E854" s="14">
        <f t="shared" ca="1" si="130"/>
        <v>2.9870126705714481</v>
      </c>
      <c r="F854" s="14">
        <f t="shared" ca="1" si="130"/>
        <v>2.8773223592407589</v>
      </c>
      <c r="G854" s="14">
        <f t="shared" ca="1" si="130"/>
        <v>2.7772224581509364</v>
      </c>
      <c r="H854" s="14">
        <f t="shared" ca="1" si="130"/>
        <v>2.6867129673019803</v>
      </c>
      <c r="I854" s="14">
        <f t="shared" ca="1" si="130"/>
        <v>2.605793886693891</v>
      </c>
      <c r="J854" s="14">
        <f t="shared" ca="1" si="130"/>
        <v>2.5344652163267596</v>
      </c>
      <c r="K854" s="14">
        <f t="shared" ca="1" si="130"/>
        <v>2.472726956200495</v>
      </c>
      <c r="L854" s="14">
        <f t="shared" ca="1" si="130"/>
        <v>2.4205791063150968</v>
      </c>
      <c r="M854" s="14">
        <f t="shared" ca="1" si="130"/>
        <v>2.3780216666705654</v>
      </c>
      <c r="N854" s="14">
        <f t="shared" ca="1" si="130"/>
        <v>2.3450546372670829</v>
      </c>
      <c r="O854" s="14">
        <f t="shared" ca="1" si="130"/>
        <v>2.3216780181042851</v>
      </c>
      <c r="P854" s="14">
        <f t="shared" ca="1" si="130"/>
        <v>2.3078918091825358</v>
      </c>
      <c r="Q854" s="14">
        <f t="shared" ca="1" si="130"/>
        <v>2.3036960105014712</v>
      </c>
      <c r="R854" s="14">
        <f t="shared" ca="1" si="130"/>
        <v>2.3090906220614555</v>
      </c>
      <c r="S854" s="14">
        <f t="shared" ca="1" si="130"/>
        <v>2.3240756438623067</v>
      </c>
    </row>
    <row r="855" spans="1:19" x14ac:dyDescent="0.25">
      <c r="A855" s="9" t="str">
        <f t="shared" si="128"/>
        <v>Belarus</v>
      </c>
      <c r="B855" s="14">
        <f t="shared" ca="1" si="129"/>
        <v>123.30329010334098</v>
      </c>
      <c r="C855" s="14">
        <f t="shared" ca="1" si="130"/>
        <v>116.03076237042551</v>
      </c>
      <c r="D855" s="14">
        <f t="shared" ca="1" si="130"/>
        <v>109.49150141949649</v>
      </c>
      <c r="E855" s="14">
        <f t="shared" ca="1" si="130"/>
        <v>103.68550725056556</v>
      </c>
      <c r="F855" s="14">
        <f t="shared" ca="1" si="130"/>
        <v>98.612779863615287</v>
      </c>
      <c r="G855" s="14">
        <f t="shared" ca="1" si="130"/>
        <v>94.273319258657281</v>
      </c>
      <c r="H855" s="14">
        <f t="shared" ca="1" si="130"/>
        <v>90.66712543569156</v>
      </c>
      <c r="I855" s="14">
        <f t="shared" ca="1" si="130"/>
        <v>87.794198394718109</v>
      </c>
      <c r="J855" s="14">
        <f t="shared" ca="1" si="130"/>
        <v>85.654538135725304</v>
      </c>
      <c r="K855" s="14">
        <f t="shared" ca="1" si="130"/>
        <v>84.248144658730595</v>
      </c>
      <c r="L855" s="14">
        <f t="shared" ca="1" si="130"/>
        <v>83.575017963722345</v>
      </c>
      <c r="M855" s="14">
        <f t="shared" ca="1" si="130"/>
        <v>83.635158050712192</v>
      </c>
      <c r="N855" s="14">
        <f t="shared" ca="1" si="130"/>
        <v>84.428564919682685</v>
      </c>
      <c r="O855" s="14">
        <f t="shared" ca="1" si="130"/>
        <v>85.955238570645449</v>
      </c>
      <c r="P855" s="14">
        <f t="shared" ca="1" si="130"/>
        <v>88.215179003600497</v>
      </c>
      <c r="Q855" s="14">
        <f t="shared" ca="1" si="130"/>
        <v>91.208386218547815</v>
      </c>
      <c r="R855" s="14">
        <f t="shared" ca="1" si="130"/>
        <v>94.93486021547578</v>
      </c>
      <c r="S855" s="14">
        <f t="shared" ca="1" si="130"/>
        <v>99.394600994401841</v>
      </c>
    </row>
    <row r="856" spans="1:19" x14ac:dyDescent="0.25">
      <c r="A856" s="9" t="str">
        <f t="shared" si="128"/>
        <v>Belgium</v>
      </c>
      <c r="B856" s="14">
        <f t="shared" ca="1" si="129"/>
        <v>136.06153555608762</v>
      </c>
      <c r="C856" s="14">
        <f t="shared" ca="1" si="130"/>
        <v>133.26373325168387</v>
      </c>
      <c r="D856" s="14">
        <f t="shared" ca="1" si="130"/>
        <v>130.80519170900516</v>
      </c>
      <c r="E856" s="14">
        <f t="shared" ca="1" si="130"/>
        <v>128.68591092804272</v>
      </c>
      <c r="F856" s="14">
        <f t="shared" ca="1" si="130"/>
        <v>126.9058909088053</v>
      </c>
      <c r="G856" s="14">
        <f t="shared" ca="1" si="130"/>
        <v>125.46513165128417</v>
      </c>
      <c r="H856" s="14">
        <f t="shared" ca="1" si="130"/>
        <v>124.36363315548806</v>
      </c>
      <c r="I856" s="14">
        <f t="shared" ca="1" si="130"/>
        <v>123.60139542140823</v>
      </c>
      <c r="J856" s="14">
        <f t="shared" ca="1" si="130"/>
        <v>123.17841844905342</v>
      </c>
      <c r="K856" s="14">
        <f t="shared" ca="1" si="130"/>
        <v>123.0947022384149</v>
      </c>
      <c r="L856" s="14">
        <f t="shared" ca="1" si="130"/>
        <v>123.3502467895014</v>
      </c>
      <c r="M856" s="14">
        <f t="shared" ca="1" si="130"/>
        <v>123.94505210230417</v>
      </c>
      <c r="N856" s="14">
        <f t="shared" ca="1" si="130"/>
        <v>124.87911817683198</v>
      </c>
      <c r="O856" s="14">
        <f t="shared" ca="1" si="130"/>
        <v>126.15244501307606</v>
      </c>
      <c r="P856" s="14">
        <f t="shared" ca="1" si="130"/>
        <v>127.76503261104517</v>
      </c>
      <c r="Q856" s="14">
        <f t="shared" ca="1" si="130"/>
        <v>129.71688097073056</v>
      </c>
      <c r="R856" s="14">
        <f t="shared" ca="1" si="130"/>
        <v>132.00799009214097</v>
      </c>
      <c r="S856" s="14">
        <f t="shared" ca="1" si="130"/>
        <v>134.63835997526766</v>
      </c>
    </row>
    <row r="857" spans="1:19" x14ac:dyDescent="0.25">
      <c r="A857" s="9" t="str">
        <f t="shared" si="128"/>
        <v>Belize</v>
      </c>
      <c r="B857" s="14">
        <f t="shared" ca="1" si="129"/>
        <v>7.7032966045453577</v>
      </c>
      <c r="C857" s="14">
        <f t="shared" ca="1" si="130"/>
        <v>7.7890109045671121</v>
      </c>
      <c r="D857" s="14">
        <f t="shared" ca="1" si="130"/>
        <v>7.8403595680256331</v>
      </c>
      <c r="E857" s="14">
        <f t="shared" ca="1" si="130"/>
        <v>7.8573425949201923</v>
      </c>
      <c r="F857" s="14">
        <f t="shared" ca="1" si="130"/>
        <v>7.8399599852518804</v>
      </c>
      <c r="G857" s="14">
        <f t="shared" ca="1" si="130"/>
        <v>7.7882117390196068</v>
      </c>
      <c r="H857" s="14">
        <f t="shared" ca="1" si="130"/>
        <v>7.7020978562239177</v>
      </c>
      <c r="I857" s="14">
        <f t="shared" ca="1" si="130"/>
        <v>7.581618336864631</v>
      </c>
      <c r="J857" s="14">
        <f t="shared" ca="1" si="130"/>
        <v>7.4267731809422912</v>
      </c>
      <c r="K857" s="14">
        <f t="shared" ca="1" si="130"/>
        <v>7.2375623884559896</v>
      </c>
      <c r="L857" s="14">
        <f t="shared" ca="1" si="130"/>
        <v>7.0139859594064546</v>
      </c>
      <c r="M857" s="14">
        <f t="shared" ca="1" si="130"/>
        <v>6.7560438937929579</v>
      </c>
      <c r="N857" s="14">
        <f t="shared" ca="1" si="130"/>
        <v>6.463736191616408</v>
      </c>
      <c r="O857" s="14">
        <f t="shared" ca="1" si="130"/>
        <v>6.1370628528762605</v>
      </c>
      <c r="P857" s="14">
        <f t="shared" ca="1" si="130"/>
        <v>5.7760238775725155</v>
      </c>
      <c r="Q857" s="14">
        <f t="shared" ca="1" si="130"/>
        <v>5.3806192657051728</v>
      </c>
      <c r="R857" s="14">
        <f t="shared" ca="1" si="130"/>
        <v>4.950849017274777</v>
      </c>
      <c r="S857" s="14">
        <f t="shared" ca="1" si="130"/>
        <v>4.4867131322804195</v>
      </c>
    </row>
    <row r="858" spans="1:19" x14ac:dyDescent="0.25">
      <c r="A858" s="9" t="str">
        <f t="shared" si="128"/>
        <v>Benin</v>
      </c>
      <c r="B858" s="14">
        <f t="shared" ca="1" si="129"/>
        <v>298.90768056047966</v>
      </c>
      <c r="C858" s="14">
        <f t="shared" ca="1" si="130"/>
        <v>338.13845030404627</v>
      </c>
      <c r="D858" s="14">
        <f t="shared" ca="1" si="130"/>
        <v>376.24474444111695</v>
      </c>
      <c r="E858" s="14">
        <f t="shared" ca="1" si="130"/>
        <v>413.22656297171488</v>
      </c>
      <c r="F858" s="14">
        <f t="shared" ca="1" si="130"/>
        <v>449.08390589581688</v>
      </c>
      <c r="G858" s="14">
        <f t="shared" ca="1" si="130"/>
        <v>483.81677321344614</v>
      </c>
      <c r="H858" s="14">
        <f t="shared" ca="1" si="130"/>
        <v>517.42516492457946</v>
      </c>
      <c r="I858" s="14">
        <f t="shared" ca="1" si="130"/>
        <v>549.90908102924004</v>
      </c>
      <c r="J858" s="14">
        <f t="shared" ca="1" si="130"/>
        <v>581.26852152740469</v>
      </c>
      <c r="K858" s="14">
        <f t="shared" ca="1" si="130"/>
        <v>611.50348641909659</v>
      </c>
      <c r="L858" s="14">
        <f t="shared" ca="1" si="130"/>
        <v>640.61397570429256</v>
      </c>
      <c r="M858" s="14">
        <f t="shared" ca="1" si="130"/>
        <v>668.59998938301578</v>
      </c>
      <c r="N858" s="14">
        <f t="shared" ca="1" si="130"/>
        <v>695.46152745524307</v>
      </c>
      <c r="O858" s="14">
        <f t="shared" ca="1" si="130"/>
        <v>721.19858992099762</v>
      </c>
      <c r="P858" s="14">
        <f t="shared" ca="1" si="130"/>
        <v>745.81117678025623</v>
      </c>
      <c r="Q858" s="14">
        <f t="shared" ca="1" si="130"/>
        <v>769.2992880330421</v>
      </c>
      <c r="R858" s="14">
        <f t="shared" ca="1" si="130"/>
        <v>791.66292367933204</v>
      </c>
      <c r="S858" s="14">
        <f t="shared" ca="1" si="130"/>
        <v>812.90208371914923</v>
      </c>
    </row>
    <row r="859" spans="1:19" x14ac:dyDescent="0.25">
      <c r="A859" s="9" t="str">
        <f t="shared" si="128"/>
        <v>Bermuda</v>
      </c>
      <c r="B859" s="14">
        <f t="shared" ca="1" si="129"/>
        <v>1.4857142226647739</v>
      </c>
      <c r="C859" s="14">
        <f t="shared" ca="1" si="130"/>
        <v>1.4417581777684974</v>
      </c>
      <c r="D859" s="14">
        <f t="shared" ca="1" si="130"/>
        <v>1.4009989362858506</v>
      </c>
      <c r="E859" s="14">
        <f t="shared" ca="1" si="130"/>
        <v>1.3634364982168337</v>
      </c>
      <c r="F859" s="14">
        <f t="shared" ca="1" si="130"/>
        <v>1.3290708635614465</v>
      </c>
      <c r="G859" s="14">
        <f t="shared" ca="1" si="130"/>
        <v>1.2979020323196893</v>
      </c>
      <c r="H859" s="14">
        <f t="shared" ca="1" si="130"/>
        <v>1.2699300044915618</v>
      </c>
      <c r="I859" s="14">
        <f t="shared" ca="1" si="130"/>
        <v>1.2451547800770641</v>
      </c>
      <c r="J859" s="14">
        <f t="shared" ca="1" si="130"/>
        <v>1.2235763590761963</v>
      </c>
      <c r="K859" s="14">
        <f t="shared" ca="1" si="130"/>
        <v>1.2051947414889583</v>
      </c>
      <c r="L859" s="14">
        <f t="shared" ca="1" si="130"/>
        <v>1.1900099273153502</v>
      </c>
      <c r="M859" s="14">
        <f t="shared" ca="1" si="130"/>
        <v>1.1780219165553718</v>
      </c>
      <c r="N859" s="14">
        <f t="shared" ca="1" si="130"/>
        <v>1.1692307092090233</v>
      </c>
      <c r="O859" s="14">
        <f t="shared" ca="1" si="130"/>
        <v>1.1636363052763046</v>
      </c>
      <c r="P859" s="14">
        <f t="shared" ca="1" si="130"/>
        <v>1.1612387047572157</v>
      </c>
      <c r="Q859" s="14">
        <f t="shared" ca="1" si="130"/>
        <v>1.1620379076517566</v>
      </c>
      <c r="R859" s="14">
        <f t="shared" ca="1" si="130"/>
        <v>1.1660339139599274</v>
      </c>
      <c r="S859" s="14">
        <f t="shared" ca="1" si="130"/>
        <v>1.173226723681728</v>
      </c>
    </row>
    <row r="860" spans="1:19" x14ac:dyDescent="0.25">
      <c r="A860" s="9" t="str">
        <f t="shared" si="128"/>
        <v>Bhutan</v>
      </c>
      <c r="B860" s="14">
        <f t="shared" ca="1" si="129"/>
        <v>12.410988026101041</v>
      </c>
      <c r="C860" s="14">
        <f t="shared" ca="1" si="130"/>
        <v>12.094504520045302</v>
      </c>
      <c r="D860" s="14">
        <f t="shared" ca="1" si="130"/>
        <v>11.742856176685383</v>
      </c>
      <c r="E860" s="14">
        <f t="shared" ca="1" si="130"/>
        <v>11.356042996020914</v>
      </c>
      <c r="F860" s="14">
        <f t="shared" ca="1" si="130"/>
        <v>10.934064978052266</v>
      </c>
      <c r="G860" s="14">
        <f t="shared" ca="1" si="130"/>
        <v>10.476922122779069</v>
      </c>
      <c r="H860" s="14">
        <f t="shared" ca="1" si="130"/>
        <v>9.9846144302016917</v>
      </c>
      <c r="I860" s="14">
        <f t="shared" ca="1" si="130"/>
        <v>9.4571419003197654</v>
      </c>
      <c r="J860" s="14">
        <f t="shared" ca="1" si="130"/>
        <v>8.8945045331336594</v>
      </c>
      <c r="K860" s="14">
        <f t="shared" ca="1" si="130"/>
        <v>8.2967023286430042</v>
      </c>
      <c r="L860" s="14">
        <f t="shared" ca="1" si="130"/>
        <v>7.6637352868481683</v>
      </c>
      <c r="M860" s="14">
        <f t="shared" ca="1" si="130"/>
        <v>6.9956034077487859</v>
      </c>
      <c r="N860" s="14">
        <f t="shared" ca="1" si="130"/>
        <v>6.2923066913452201</v>
      </c>
      <c r="O860" s="14">
        <f t="shared" ca="1" si="130"/>
        <v>5.5538451376371087</v>
      </c>
      <c r="P860" s="14">
        <f t="shared" ca="1" si="130"/>
        <v>4.7802187466248141</v>
      </c>
      <c r="Q860" s="14">
        <f t="shared" ca="1" si="130"/>
        <v>3.9714275183079737</v>
      </c>
      <c r="R860" s="14">
        <f t="shared" ca="1" si="130"/>
        <v>3.12747145268695</v>
      </c>
      <c r="S860" s="14">
        <f t="shared" ca="1" si="130"/>
        <v>2.2483505497613807</v>
      </c>
    </row>
    <row r="861" spans="1:19" x14ac:dyDescent="0.25">
      <c r="A861" s="9" t="str">
        <f t="shared" si="128"/>
        <v>Bolivia (Plurinational State of)</v>
      </c>
      <c r="B861" s="14">
        <f t="shared" ca="1" si="129"/>
        <v>235.39120269130217</v>
      </c>
      <c r="C861" s="14">
        <f t="shared" ca="1" si="130"/>
        <v>237.02856562007219</v>
      </c>
      <c r="D861" s="14">
        <f t="shared" ca="1" si="130"/>
        <v>237.90229213639395</v>
      </c>
      <c r="E861" s="14">
        <f t="shared" ca="1" si="130"/>
        <v>238.01238224026747</v>
      </c>
      <c r="F861" s="14">
        <f t="shared" ca="1" si="130"/>
        <v>237.35883593169274</v>
      </c>
      <c r="G861" s="14">
        <f t="shared" ca="1" si="130"/>
        <v>235.94165321066976</v>
      </c>
      <c r="H861" s="14">
        <f t="shared" ca="1" si="130"/>
        <v>233.76083407719852</v>
      </c>
      <c r="I861" s="14">
        <f t="shared" ca="1" si="130"/>
        <v>230.81637853127904</v>
      </c>
      <c r="J861" s="14">
        <f t="shared" ca="1" si="130"/>
        <v>227.10828657291131</v>
      </c>
      <c r="K861" s="14">
        <f t="shared" ca="1" si="130"/>
        <v>222.63655820209533</v>
      </c>
      <c r="L861" s="14">
        <f t="shared" ca="1" si="130"/>
        <v>217.4011934188311</v>
      </c>
      <c r="M861" s="14">
        <f t="shared" ca="1" si="130"/>
        <v>211.40219222311862</v>
      </c>
      <c r="N861" s="14">
        <f t="shared" ca="1" si="130"/>
        <v>204.63955461495789</v>
      </c>
      <c r="O861" s="14">
        <f t="shared" ca="1" si="130"/>
        <v>197.11328059434891</v>
      </c>
      <c r="P861" s="14">
        <f t="shared" ca="1" si="130"/>
        <v>188.82337016129168</v>
      </c>
      <c r="Q861" s="14">
        <f t="shared" ca="1" si="130"/>
        <v>179.7698233157862</v>
      </c>
      <c r="R861" s="14">
        <f t="shared" ca="1" si="130"/>
        <v>169.95264005783247</v>
      </c>
      <c r="S861" s="14">
        <f t="shared" ca="1" si="130"/>
        <v>159.37182038743049</v>
      </c>
    </row>
    <row r="862" spans="1:19" x14ac:dyDescent="0.25">
      <c r="A862" s="9" t="str">
        <f t="shared" si="128"/>
        <v>Bosnia and Herzegovina</v>
      </c>
      <c r="B862" s="14">
        <f t="shared" ca="1" si="129"/>
        <v>36.325271887084817</v>
      </c>
      <c r="C862" s="14">
        <f t="shared" ca="1" si="130"/>
        <v>32.775821202760561</v>
      </c>
      <c r="D862" s="14">
        <f t="shared" ca="1" si="130"/>
        <v>29.589407505546113</v>
      </c>
      <c r="E862" s="14">
        <f t="shared" ca="1" si="130"/>
        <v>26.766030795441473</v>
      </c>
      <c r="F862" s="14">
        <f t="shared" ca="1" si="130"/>
        <v>24.305691072446642</v>
      </c>
      <c r="G862" s="14">
        <f t="shared" ca="1" si="130"/>
        <v>22.208388336561619</v>
      </c>
      <c r="H862" s="14">
        <f t="shared" ca="1" si="130"/>
        <v>20.474122587786404</v>
      </c>
      <c r="I862" s="14">
        <f t="shared" ca="1" si="130"/>
        <v>19.102893826120997</v>
      </c>
      <c r="J862" s="14">
        <f t="shared" ca="1" si="130"/>
        <v>18.094702051565399</v>
      </c>
      <c r="K862" s="14">
        <f t="shared" ca="1" si="130"/>
        <v>17.449547264119609</v>
      </c>
      <c r="L862" s="14">
        <f t="shared" ca="1" si="130"/>
        <v>17.167429463783627</v>
      </c>
      <c r="M862" s="14">
        <f t="shared" ca="1" si="130"/>
        <v>17.248348650557453</v>
      </c>
      <c r="N862" s="14">
        <f t="shared" ca="1" si="130"/>
        <v>17.692304824441088</v>
      </c>
      <c r="O862" s="14">
        <f t="shared" ca="1" si="130"/>
        <v>18.499297985434531</v>
      </c>
      <c r="P862" s="14">
        <f t="shared" ca="1" si="130"/>
        <v>19.669328133537782</v>
      </c>
      <c r="Q862" s="14">
        <f t="shared" ca="1" si="130"/>
        <v>21.202395268750841</v>
      </c>
      <c r="R862" s="14">
        <f t="shared" ca="1" si="130"/>
        <v>23.098499391073709</v>
      </c>
      <c r="S862" s="14">
        <f t="shared" ca="1" si="130"/>
        <v>25.357640500506385</v>
      </c>
    </row>
    <row r="863" spans="1:19" x14ac:dyDescent="0.25">
      <c r="A863" s="9" t="str">
        <f t="shared" si="128"/>
        <v>Botswana</v>
      </c>
      <c r="B863" s="14">
        <f t="shared" ca="1" si="129"/>
        <v>52.753843743542532</v>
      </c>
      <c r="C863" s="14">
        <f t="shared" ca="1" si="130"/>
        <v>53.342854782458744</v>
      </c>
      <c r="D863" s="14">
        <f t="shared" ca="1" si="130"/>
        <v>53.796401277183762</v>
      </c>
      <c r="E863" s="14">
        <f t="shared" ca="1" si="130"/>
        <v>54.114483227716846</v>
      </c>
      <c r="F863" s="14">
        <f t="shared" ca="1" si="130"/>
        <v>54.297100634058737</v>
      </c>
      <c r="G863" s="14">
        <f t="shared" ca="1" si="130"/>
        <v>54.344253496208694</v>
      </c>
      <c r="H863" s="14">
        <f t="shared" ca="1" si="130"/>
        <v>54.255941814167457</v>
      </c>
      <c r="I863" s="14">
        <f t="shared" ca="1" si="130"/>
        <v>54.032165587934287</v>
      </c>
      <c r="J863" s="14">
        <f t="shared" ca="1" si="130"/>
        <v>53.672924817509923</v>
      </c>
      <c r="K863" s="14">
        <f t="shared" ca="1" si="130"/>
        <v>53.178219502893626</v>
      </c>
      <c r="L863" s="14">
        <f t="shared" ca="1" si="130"/>
        <v>52.548049644086134</v>
      </c>
      <c r="M863" s="14">
        <f t="shared" ca="1" si="130"/>
        <v>51.78241524108671</v>
      </c>
      <c r="N863" s="14">
        <f t="shared" ca="1" si="130"/>
        <v>50.881316293896091</v>
      </c>
      <c r="O863" s="14">
        <f t="shared" ca="1" si="130"/>
        <v>49.84475280251354</v>
      </c>
      <c r="P863" s="14">
        <f t="shared" ca="1" si="130"/>
        <v>48.672724766939794</v>
      </c>
      <c r="Q863" s="14">
        <f t="shared" ca="1" si="130"/>
        <v>47.365232187174115</v>
      </c>
      <c r="R863" s="14">
        <f t="shared" ca="1" si="130"/>
        <v>45.922275063217242</v>
      </c>
      <c r="S863" s="14">
        <f t="shared" ca="1" si="130"/>
        <v>44.343853395068436</v>
      </c>
    </row>
    <row r="864" spans="1:19" x14ac:dyDescent="0.25">
      <c r="A864" s="9" t="str">
        <f t="shared" si="128"/>
        <v>Brazil</v>
      </c>
      <c r="B864" s="14">
        <f t="shared" ca="1" si="129"/>
        <v>3018.5011985460064</v>
      </c>
      <c r="C864" s="14">
        <f t="shared" ca="1" si="130"/>
        <v>2896.2198791722767</v>
      </c>
      <c r="D864" s="14">
        <f t="shared" ca="1" si="130"/>
        <v>2777.7743243151112</v>
      </c>
      <c r="E864" s="14">
        <f t="shared" ca="1" si="130"/>
        <v>2663.1645339744864</v>
      </c>
      <c r="F864" s="14">
        <f t="shared" ca="1" si="130"/>
        <v>2552.3905081504258</v>
      </c>
      <c r="G864" s="14">
        <f t="shared" ca="1" si="130"/>
        <v>2445.4522468429059</v>
      </c>
      <c r="H864" s="14">
        <f t="shared" ca="1" si="130"/>
        <v>2342.3497500519502</v>
      </c>
      <c r="I864" s="14">
        <f t="shared" ca="1" si="130"/>
        <v>2243.0830177775351</v>
      </c>
      <c r="J864" s="14">
        <f t="shared" ca="1" si="130"/>
        <v>2147.6520500196843</v>
      </c>
      <c r="K864" s="14">
        <f t="shared" ca="1" si="130"/>
        <v>2056.0568467783742</v>
      </c>
      <c r="L864" s="14">
        <f t="shared" ca="1" si="130"/>
        <v>1968.2974080536283</v>
      </c>
      <c r="M864" s="14">
        <f t="shared" ca="1" si="130"/>
        <v>1884.373733845423</v>
      </c>
      <c r="N864" s="14">
        <f t="shared" ca="1" si="130"/>
        <v>1804.285824153782</v>
      </c>
      <c r="O864" s="14">
        <f t="shared" ca="1" si="130"/>
        <v>1728.0336789786816</v>
      </c>
      <c r="P864" s="14">
        <f t="shared" ca="1" si="130"/>
        <v>1655.6172983201454</v>
      </c>
      <c r="Q864" s="14">
        <f t="shared" ca="1" si="130"/>
        <v>1587.0366821781499</v>
      </c>
      <c r="R864" s="14">
        <f t="shared" ca="1" si="130"/>
        <v>1522.2918305527187</v>
      </c>
      <c r="S864" s="14">
        <f t="shared" ca="1" si="130"/>
        <v>1461.3827434438281</v>
      </c>
    </row>
    <row r="865" spans="1:19" x14ac:dyDescent="0.25">
      <c r="A865" s="9" t="str">
        <f t="shared" si="128"/>
        <v>British Virgin Islands</v>
      </c>
      <c r="B865" s="14">
        <f t="shared" ca="1" si="129"/>
        <v>0.89230767713443127</v>
      </c>
      <c r="C865" s="14">
        <f t="shared" ca="1" si="130"/>
        <v>0.83076921465717535</v>
      </c>
      <c r="D865" s="14">
        <f t="shared" ca="1" si="130"/>
        <v>0.77202795517277989</v>
      </c>
      <c r="E865" s="14">
        <f t="shared" ca="1" si="130"/>
        <v>0.71608389868133604</v>
      </c>
      <c r="F865" s="14">
        <f t="shared" ca="1" si="130"/>
        <v>0.66293704518270713</v>
      </c>
      <c r="G865" s="14">
        <f t="shared" ca="1" si="130"/>
        <v>0.61258739467702983</v>
      </c>
      <c r="H865" s="14">
        <f t="shared" ca="1" si="130"/>
        <v>0.56503494716421299</v>
      </c>
      <c r="I865" s="14">
        <f t="shared" ca="1" si="130"/>
        <v>0.52027970264434775</v>
      </c>
      <c r="J865" s="14">
        <f t="shared" ca="1" si="130"/>
        <v>0.47832166111729746</v>
      </c>
      <c r="K865" s="14">
        <f t="shared" ca="1" si="130"/>
        <v>0.43916082258319877</v>
      </c>
      <c r="L865" s="14">
        <f t="shared" ca="1" si="130"/>
        <v>0.40279718704196055</v>
      </c>
      <c r="M865" s="14">
        <f t="shared" ca="1" si="130"/>
        <v>0.36923075449367387</v>
      </c>
      <c r="N865" s="14">
        <f t="shared" ca="1" si="130"/>
        <v>0.33846152493820225</v>
      </c>
      <c r="O865" s="14">
        <f t="shared" ca="1" si="130"/>
        <v>0.31048949837568218</v>
      </c>
      <c r="P865" s="14">
        <f t="shared" ca="1" si="130"/>
        <v>0.28531467480602257</v>
      </c>
      <c r="Q865" s="14">
        <f t="shared" ca="1" si="130"/>
        <v>0.26293705422931452</v>
      </c>
      <c r="R865" s="14">
        <f t="shared" ca="1" si="130"/>
        <v>0.24335663664542154</v>
      </c>
      <c r="S865" s="14">
        <f t="shared" ca="1" si="130"/>
        <v>0.22657342205448003</v>
      </c>
    </row>
    <row r="866" spans="1:19" x14ac:dyDescent="0.25">
      <c r="A866" s="9" t="str">
        <f t="shared" si="128"/>
        <v>Brunei Darussalam</v>
      </c>
      <c r="B866" s="14">
        <f t="shared" ca="1" si="129"/>
        <v>7.4747249866457421</v>
      </c>
      <c r="C866" s="14">
        <f t="shared" ca="1" si="130"/>
        <v>6.9450546399883022</v>
      </c>
      <c r="D866" s="14">
        <f t="shared" ca="1" si="130"/>
        <v>6.4627369438447202</v>
      </c>
      <c r="E866" s="14">
        <f t="shared" ca="1" si="130"/>
        <v>6.0277718982153603</v>
      </c>
      <c r="F866" s="14">
        <f t="shared" ca="1" si="130"/>
        <v>5.6401595030998575</v>
      </c>
      <c r="G866" s="14">
        <f t="shared" ca="1" si="130"/>
        <v>5.2998997584989409</v>
      </c>
      <c r="H866" s="14">
        <f t="shared" ca="1" si="130"/>
        <v>5.0069926644115181</v>
      </c>
      <c r="I866" s="14">
        <f t="shared" ca="1" si="130"/>
        <v>4.7614382208386816</v>
      </c>
      <c r="J866" s="14">
        <f t="shared" ca="1" si="130"/>
        <v>4.5632364277797022</v>
      </c>
      <c r="K866" s="14">
        <f t="shared" ca="1" si="130"/>
        <v>4.4123872852349448</v>
      </c>
      <c r="L866" s="14">
        <f t="shared" ca="1" si="130"/>
        <v>4.3088907932040454</v>
      </c>
      <c r="M866" s="14">
        <f t="shared" ca="1" si="130"/>
        <v>4.2527469516873682</v>
      </c>
      <c r="N866" s="14">
        <f t="shared" ca="1" si="130"/>
        <v>4.2439557606845479</v>
      </c>
      <c r="O866" s="14">
        <f t="shared" ca="1" si="130"/>
        <v>4.282517220196314</v>
      </c>
      <c r="P866" s="14">
        <f t="shared" ca="1" si="130"/>
        <v>4.3684313302215738</v>
      </c>
      <c r="Q866" s="14">
        <f t="shared" ca="1" si="130"/>
        <v>4.5016980907614199</v>
      </c>
      <c r="R866" s="14">
        <f t="shared" ca="1" si="130"/>
        <v>4.6823175018151231</v>
      </c>
      <c r="S866" s="14">
        <f t="shared" ca="1" si="130"/>
        <v>4.9102895633830483</v>
      </c>
    </row>
    <row r="867" spans="1:19" x14ac:dyDescent="0.25">
      <c r="A867" s="9" t="str">
        <f t="shared" si="128"/>
        <v>Bulgaria</v>
      </c>
      <c r="B867" s="14">
        <f t="shared" ca="1" si="129"/>
        <v>71.252743709922655</v>
      </c>
      <c r="C867" s="14">
        <f t="shared" ca="1" si="130"/>
        <v>67.186809539134259</v>
      </c>
      <c r="D867" s="14">
        <f t="shared" ca="1" si="130"/>
        <v>63.41478148212191</v>
      </c>
      <c r="E867" s="14">
        <f t="shared" ca="1" si="130"/>
        <v>59.936659538882665</v>
      </c>
      <c r="F867" s="14">
        <f t="shared" ca="1" si="130"/>
        <v>56.752443709420916</v>
      </c>
      <c r="G867" s="14">
        <f t="shared" ca="1" si="130"/>
        <v>53.862133993732279</v>
      </c>
      <c r="H867" s="14">
        <f t="shared" ca="1" si="130"/>
        <v>51.265730391819673</v>
      </c>
      <c r="I867" s="14">
        <f t="shared" ca="1" si="130"/>
        <v>48.963232903680179</v>
      </c>
      <c r="J867" s="14">
        <f t="shared" ca="1" si="130"/>
        <v>46.954641529318181</v>
      </c>
      <c r="K867" s="14">
        <f t="shared" ca="1" si="130"/>
        <v>45.239956268729294</v>
      </c>
      <c r="L867" s="14">
        <f t="shared" ca="1" si="130"/>
        <v>43.819177121916439</v>
      </c>
      <c r="M867" s="14">
        <f t="shared" ca="1" si="130"/>
        <v>42.692304088876696</v>
      </c>
      <c r="N867" s="14">
        <f t="shared" ca="1" si="130"/>
        <v>41.859337169614449</v>
      </c>
      <c r="O867" s="14">
        <f t="shared" ca="1" si="130"/>
        <v>41.320276364125313</v>
      </c>
      <c r="P867" s="14">
        <f t="shared" ca="1" si="130"/>
        <v>41.075121672412209</v>
      </c>
      <c r="Q867" s="14">
        <f t="shared" ca="1" si="130"/>
        <v>41.123873094472216</v>
      </c>
      <c r="R867" s="14">
        <f t="shared" ref="C867:S882" ca="1" si="131">MAX(0.1,($AM408+$AN408*R$836+$AO408*R$836^2+$AQ408+$AR408*R$836+$AS408*R$836^2)/5)</f>
        <v>41.46653063030972</v>
      </c>
      <c r="S867" s="14">
        <f t="shared" ca="1" si="131"/>
        <v>42.103094279920334</v>
      </c>
    </row>
    <row r="868" spans="1:19" x14ac:dyDescent="0.25">
      <c r="A868" s="9" t="str">
        <f t="shared" si="128"/>
        <v>Burkina Faso</v>
      </c>
      <c r="B868" s="14">
        <f t="shared" ca="1" si="129"/>
        <v>540.5670062469319</v>
      </c>
      <c r="C868" s="14">
        <f t="shared" ca="1" si="131"/>
        <v>617.99338143030184</v>
      </c>
      <c r="D868" s="14">
        <f t="shared" ca="1" si="131"/>
        <v>691.61056554159154</v>
      </c>
      <c r="E868" s="14">
        <f t="shared" ca="1" si="131"/>
        <v>761.41855858080089</v>
      </c>
      <c r="F868" s="14">
        <f t="shared" ca="1" si="131"/>
        <v>827.41736054797661</v>
      </c>
      <c r="G868" s="14">
        <f t="shared" ca="1" si="131"/>
        <v>889.60697144307198</v>
      </c>
      <c r="H868" s="14">
        <f t="shared" ca="1" si="131"/>
        <v>947.98739126608712</v>
      </c>
      <c r="I868" s="14">
        <f t="shared" ca="1" si="131"/>
        <v>1002.5586200170219</v>
      </c>
      <c r="J868" s="14">
        <f t="shared" ca="1" si="131"/>
        <v>1053.320657695923</v>
      </c>
      <c r="K868" s="14">
        <f t="shared" ca="1" si="131"/>
        <v>1100.2735043027437</v>
      </c>
      <c r="L868" s="14">
        <f t="shared" ca="1" si="131"/>
        <v>1143.4171598374844</v>
      </c>
      <c r="M868" s="14">
        <f t="shared" ca="1" si="131"/>
        <v>1182.7516243001446</v>
      </c>
      <c r="N868" s="14">
        <f t="shared" ca="1" si="131"/>
        <v>1218.2768976907712</v>
      </c>
      <c r="O868" s="14">
        <f t="shared" ca="1" si="131"/>
        <v>1249.9929800093173</v>
      </c>
      <c r="P868" s="14">
        <f t="shared" ca="1" si="131"/>
        <v>1277.8998712557834</v>
      </c>
      <c r="Q868" s="14">
        <f t="shared" ca="1" si="131"/>
        <v>1301.997571430169</v>
      </c>
      <c r="R868" s="14">
        <f t="shared" ca="1" si="131"/>
        <v>1322.2860805325211</v>
      </c>
      <c r="S868" s="14">
        <f t="shared" ca="1" si="131"/>
        <v>1338.7653985627926</v>
      </c>
    </row>
    <row r="869" spans="1:19" x14ac:dyDescent="0.25">
      <c r="A869" s="9" t="str">
        <f t="shared" si="128"/>
        <v>Burundi</v>
      </c>
      <c r="B869" s="14">
        <f t="shared" ca="1" si="129"/>
        <v>318.3582295778906</v>
      </c>
      <c r="C869" s="14">
        <f t="shared" ca="1" si="131"/>
        <v>361.11427415362562</v>
      </c>
      <c r="D869" s="14">
        <f t="shared" ca="1" si="131"/>
        <v>402.48490404442418</v>
      </c>
      <c r="E869" s="14">
        <f t="shared" ca="1" si="131"/>
        <v>442.47011925032132</v>
      </c>
      <c r="F869" s="14">
        <f t="shared" ca="1" si="131"/>
        <v>481.069919771282</v>
      </c>
      <c r="G869" s="14">
        <f t="shared" ca="1" si="131"/>
        <v>518.28430560734125</v>
      </c>
      <c r="H869" s="14">
        <f t="shared" ca="1" si="131"/>
        <v>554.11327675846405</v>
      </c>
      <c r="I869" s="14">
        <f t="shared" ca="1" si="131"/>
        <v>588.55683322468542</v>
      </c>
      <c r="J869" s="14">
        <f t="shared" ca="1" si="131"/>
        <v>621.61497500597034</v>
      </c>
      <c r="K869" s="14">
        <f t="shared" ca="1" si="131"/>
        <v>653.28770210235382</v>
      </c>
      <c r="L869" s="14">
        <f t="shared" ca="1" si="131"/>
        <v>683.57501451380085</v>
      </c>
      <c r="M869" s="14">
        <f t="shared" ca="1" si="131"/>
        <v>712.47691224034645</v>
      </c>
      <c r="N869" s="14">
        <f t="shared" ca="1" si="131"/>
        <v>739.9933952819556</v>
      </c>
      <c r="O869" s="14">
        <f t="shared" ca="1" si="131"/>
        <v>766.12446363866331</v>
      </c>
      <c r="P869" s="14">
        <f t="shared" ca="1" si="131"/>
        <v>790.87011731043458</v>
      </c>
      <c r="Q869" s="14">
        <f t="shared" ca="1" si="131"/>
        <v>814.23035629730441</v>
      </c>
      <c r="R869" s="14">
        <f t="shared" ca="1" si="131"/>
        <v>836.20518059923779</v>
      </c>
      <c r="S869" s="14">
        <f t="shared" ca="1" si="131"/>
        <v>856.79459021626974</v>
      </c>
    </row>
    <row r="870" spans="1:19" x14ac:dyDescent="0.25">
      <c r="A870" s="9" t="str">
        <f t="shared" si="128"/>
        <v>Cabo Verde</v>
      </c>
      <c r="B870" s="14">
        <f t="shared" ca="1" si="129"/>
        <v>10.934065205509615</v>
      </c>
      <c r="C870" s="14">
        <f t="shared" ca="1" si="131"/>
        <v>10.503295969112878</v>
      </c>
      <c r="D870" s="14">
        <f t="shared" ca="1" si="131"/>
        <v>10.08811114942073</v>
      </c>
      <c r="E870" s="14">
        <f t="shared" ca="1" si="131"/>
        <v>9.6885107464330762</v>
      </c>
      <c r="F870" s="14">
        <f t="shared" ca="1" si="131"/>
        <v>9.3044947601500105</v>
      </c>
      <c r="G870" s="14">
        <f t="shared" ca="1" si="131"/>
        <v>8.9360631905714403</v>
      </c>
      <c r="H870" s="14">
        <f t="shared" ca="1" si="131"/>
        <v>8.5832160376974578</v>
      </c>
      <c r="I870" s="14">
        <f t="shared" ca="1" si="131"/>
        <v>8.2459533015279707</v>
      </c>
      <c r="J870" s="14">
        <f t="shared" ca="1" si="131"/>
        <v>7.9242749820630705</v>
      </c>
      <c r="K870" s="14">
        <f t="shared" ca="1" si="131"/>
        <v>7.6181810793026674</v>
      </c>
      <c r="L870" s="14">
        <f t="shared" ca="1" si="131"/>
        <v>7.3276715932468504</v>
      </c>
      <c r="M870" s="14">
        <f t="shared" ca="1" si="131"/>
        <v>7.0527465238955305</v>
      </c>
      <c r="N870" s="14">
        <f t="shared" ca="1" si="131"/>
        <v>6.7934058712487966</v>
      </c>
      <c r="O870" s="14">
        <f t="shared" ca="1" si="131"/>
        <v>6.5496496353065599</v>
      </c>
      <c r="P870" s="14">
        <f t="shared" ca="1" si="131"/>
        <v>6.3214778160689091</v>
      </c>
      <c r="Q870" s="14">
        <f t="shared" ca="1" si="131"/>
        <v>6.1088904135357556</v>
      </c>
      <c r="R870" s="14">
        <f t="shared" ca="1" si="131"/>
        <v>5.911887427707188</v>
      </c>
      <c r="S870" s="14">
        <f t="shared" ca="1" si="131"/>
        <v>5.7304688585831176</v>
      </c>
    </row>
    <row r="871" spans="1:19" x14ac:dyDescent="0.25">
      <c r="A871" s="9" t="str">
        <f t="shared" si="128"/>
        <v>Cambodia</v>
      </c>
      <c r="B871" s="14">
        <f t="shared" ca="1" si="129"/>
        <v>349.21318062116626</v>
      </c>
      <c r="C871" s="14">
        <f t="shared" ca="1" si="131"/>
        <v>347.91647775121965</v>
      </c>
      <c r="D871" s="14">
        <f t="shared" ca="1" si="131"/>
        <v>345.62457002351294</v>
      </c>
      <c r="E871" s="14">
        <f t="shared" ca="1" si="131"/>
        <v>342.33745743805775</v>
      </c>
      <c r="F871" s="14">
        <f t="shared" ca="1" si="131"/>
        <v>338.05513999484248</v>
      </c>
      <c r="G871" s="14">
        <f t="shared" ca="1" si="131"/>
        <v>332.77761769387871</v>
      </c>
      <c r="H871" s="14">
        <f t="shared" ca="1" si="131"/>
        <v>326.50489053515486</v>
      </c>
      <c r="I871" s="14">
        <f t="shared" ca="1" si="131"/>
        <v>319.23695851868251</v>
      </c>
      <c r="J871" s="14">
        <f t="shared" ca="1" si="131"/>
        <v>310.97382164445008</v>
      </c>
      <c r="K871" s="14">
        <f t="shared" ca="1" si="131"/>
        <v>301.71547991246916</v>
      </c>
      <c r="L871" s="14">
        <f t="shared" ca="1" si="131"/>
        <v>291.46193332272816</v>
      </c>
      <c r="M871" s="14">
        <f t="shared" ca="1" si="131"/>
        <v>280.21318187523866</v>
      </c>
      <c r="N871" s="14">
        <f t="shared" ca="1" si="131"/>
        <v>267.96922556998908</v>
      </c>
      <c r="O871" s="14">
        <f t="shared" ca="1" si="131"/>
        <v>254.730064406991</v>
      </c>
      <c r="P871" s="14">
        <f t="shared" ca="1" si="131"/>
        <v>240.49569838623285</v>
      </c>
      <c r="Q871" s="14">
        <f t="shared" ca="1" si="131"/>
        <v>225.2661275077262</v>
      </c>
      <c r="R871" s="14">
        <f t="shared" ca="1" si="131"/>
        <v>209.04135177145946</v>
      </c>
      <c r="S871" s="14">
        <f t="shared" ca="1" si="131"/>
        <v>191.82137117744423</v>
      </c>
    </row>
    <row r="872" spans="1:19" x14ac:dyDescent="0.25">
      <c r="A872" s="9" t="str">
        <f t="shared" si="128"/>
        <v>Cameroon</v>
      </c>
      <c r="B872" s="14">
        <f t="shared" ca="1" si="129"/>
        <v>676.72965983494646</v>
      </c>
      <c r="C872" s="14">
        <f t="shared" ca="1" si="131"/>
        <v>746.44834249974224</v>
      </c>
      <c r="D872" s="14">
        <f t="shared" ca="1" si="131"/>
        <v>813.34065134015395</v>
      </c>
      <c r="E872" s="14">
        <f t="shared" ca="1" si="131"/>
        <v>877.40658635625152</v>
      </c>
      <c r="F872" s="14">
        <f t="shared" ca="1" si="131"/>
        <v>938.64614754794161</v>
      </c>
      <c r="G872" s="14">
        <f t="shared" ca="1" si="131"/>
        <v>997.05933491531755</v>
      </c>
      <c r="H872" s="14">
        <f t="shared" ca="1" si="131"/>
        <v>1052.6461484583094</v>
      </c>
      <c r="I872" s="14">
        <f t="shared" ca="1" si="131"/>
        <v>1105.406588176987</v>
      </c>
      <c r="J872" s="14">
        <f t="shared" ca="1" si="131"/>
        <v>1155.3406540712574</v>
      </c>
      <c r="K872" s="14">
        <f t="shared" ca="1" si="131"/>
        <v>1202.4483461412135</v>
      </c>
      <c r="L872" s="14">
        <f t="shared" ca="1" si="131"/>
        <v>1246.7296643867855</v>
      </c>
      <c r="M872" s="14">
        <f t="shared" ca="1" si="131"/>
        <v>1288.1846088080433</v>
      </c>
      <c r="N872" s="14">
        <f t="shared" ca="1" si="131"/>
        <v>1326.8131794048938</v>
      </c>
      <c r="O872" s="14">
        <f t="shared" ca="1" si="131"/>
        <v>1362.6153761774301</v>
      </c>
      <c r="P872" s="14">
        <f t="shared" ca="1" si="131"/>
        <v>1395.5911991255823</v>
      </c>
      <c r="Q872" s="14">
        <f t="shared" ca="1" si="131"/>
        <v>1425.7406482494202</v>
      </c>
      <c r="R872" s="14">
        <f t="shared" ca="1" si="131"/>
        <v>1453.0637235488509</v>
      </c>
      <c r="S872" s="14">
        <f t="shared" ca="1" si="131"/>
        <v>1477.5604250239674</v>
      </c>
    </row>
    <row r="873" spans="1:19" x14ac:dyDescent="0.25">
      <c r="A873" s="9" t="str">
        <f t="shared" si="128"/>
        <v>Canada</v>
      </c>
      <c r="B873" s="14">
        <f t="shared" ca="1" si="129"/>
        <v>388.9142821173358</v>
      </c>
      <c r="C873" s="14">
        <f t="shared" ca="1" si="131"/>
        <v>393.54724899593276</v>
      </c>
      <c r="D873" s="14">
        <f t="shared" ca="1" si="131"/>
        <v>398.95204409462747</v>
      </c>
      <c r="E873" s="14">
        <f t="shared" ca="1" si="131"/>
        <v>405.12866741341423</v>
      </c>
      <c r="F873" s="14">
        <f t="shared" ca="1" si="131"/>
        <v>412.07711895229875</v>
      </c>
      <c r="G873" s="14">
        <f t="shared" ca="1" si="131"/>
        <v>419.79739871127532</v>
      </c>
      <c r="H873" s="14">
        <f t="shared" ca="1" si="131"/>
        <v>428.28950669034964</v>
      </c>
      <c r="I873" s="14">
        <f t="shared" ca="1" si="131"/>
        <v>437.55344288951602</v>
      </c>
      <c r="J873" s="14">
        <f t="shared" ca="1" si="131"/>
        <v>447.58920730878015</v>
      </c>
      <c r="K873" s="14">
        <f t="shared" ca="1" si="131"/>
        <v>458.39679994813633</v>
      </c>
      <c r="L873" s="14">
        <f t="shared" ca="1" si="131"/>
        <v>469.97622080759027</v>
      </c>
      <c r="M873" s="14">
        <f t="shared" ca="1" si="131"/>
        <v>482.32746988713626</v>
      </c>
      <c r="N873" s="14">
        <f t="shared" ca="1" si="131"/>
        <v>495.45054718678</v>
      </c>
      <c r="O873" s="14">
        <f t="shared" ca="1" si="131"/>
        <v>509.3454527065158</v>
      </c>
      <c r="P873" s="14">
        <f t="shared" ca="1" si="131"/>
        <v>524.01218644634935</v>
      </c>
      <c r="Q873" s="14">
        <f t="shared" ca="1" si="131"/>
        <v>539.4507484062749</v>
      </c>
      <c r="R873" s="14">
        <f t="shared" ca="1" si="131"/>
        <v>555.66113858629831</v>
      </c>
      <c r="S873" s="14">
        <f t="shared" ca="1" si="131"/>
        <v>572.64335698641366</v>
      </c>
    </row>
    <row r="874" spans="1:19" x14ac:dyDescent="0.25">
      <c r="A874" s="9" t="str">
        <f t="shared" si="128"/>
        <v>Cayman Islands</v>
      </c>
      <c r="B874" s="14">
        <f t="shared" ca="1" si="129"/>
        <v>1.1384614649434297</v>
      </c>
      <c r="C874" s="14">
        <f t="shared" ca="1" si="131"/>
        <v>1.1868131180199271</v>
      </c>
      <c r="D874" s="14">
        <f t="shared" ca="1" si="131"/>
        <v>1.2219779570594256</v>
      </c>
      <c r="E874" s="14">
        <f t="shared" ca="1" si="131"/>
        <v>1.2439559820615613</v>
      </c>
      <c r="F874" s="14">
        <f t="shared" ca="1" si="131"/>
        <v>1.2527471930266985</v>
      </c>
      <c r="G874" s="14">
        <f t="shared" ca="1" si="131"/>
        <v>1.2483515899544728</v>
      </c>
      <c r="H874" s="14">
        <f t="shared" ca="1" si="131"/>
        <v>1.2307691728452483</v>
      </c>
      <c r="I874" s="14">
        <f t="shared" ca="1" si="131"/>
        <v>1.1999999416986611</v>
      </c>
      <c r="J874" s="14">
        <f t="shared" ca="1" si="131"/>
        <v>1.1560438965150752</v>
      </c>
      <c r="K874" s="14">
        <f t="shared" ca="1" si="131"/>
        <v>1.0989010372941266</v>
      </c>
      <c r="L874" s="14">
        <f t="shared" ca="1" si="131"/>
        <v>1.0285713640361791</v>
      </c>
      <c r="M874" s="14">
        <f t="shared" ca="1" si="131"/>
        <v>0.94505487674105093</v>
      </c>
      <c r="N874" s="14">
        <f t="shared" ca="1" si="131"/>
        <v>0.84835157540874206</v>
      </c>
      <c r="O874" s="14">
        <f t="shared" ca="1" si="131"/>
        <v>0.73846146003925239</v>
      </c>
      <c r="P874" s="14">
        <f t="shared" ca="1" si="131"/>
        <v>0.61538453063258203</v>
      </c>
      <c r="Q874" s="14">
        <f t="shared" ca="1" si="131"/>
        <v>0.47912078718873091</v>
      </c>
      <c r="R874" s="14">
        <f t="shared" ca="1" si="131"/>
        <v>0.32967022970769905</v>
      </c>
      <c r="S874" s="14">
        <f t="shared" ca="1" si="131"/>
        <v>0.16703285818948643</v>
      </c>
    </row>
    <row r="875" spans="1:19" x14ac:dyDescent="0.25">
      <c r="A875" s="9" t="str">
        <f t="shared" si="128"/>
        <v>Central African Republic</v>
      </c>
      <c r="B875" s="14">
        <f t="shared" ca="1" si="129"/>
        <v>132.29668115166714</v>
      </c>
      <c r="C875" s="14">
        <f t="shared" ca="1" si="131"/>
        <v>142.3692090324941</v>
      </c>
      <c r="D875" s="14">
        <f t="shared" ca="1" si="131"/>
        <v>151.26371485774871</v>
      </c>
      <c r="E875" s="14">
        <f t="shared" ca="1" si="131"/>
        <v>158.98019862742512</v>
      </c>
      <c r="F875" s="14">
        <f t="shared" ca="1" si="131"/>
        <v>165.518660341535</v>
      </c>
      <c r="G875" s="14">
        <f t="shared" ca="1" si="131"/>
        <v>170.87910000006667</v>
      </c>
      <c r="H875" s="14">
        <f t="shared" ca="1" si="131"/>
        <v>175.061517603026</v>
      </c>
      <c r="I875" s="14">
        <f t="shared" ca="1" si="131"/>
        <v>178.06591315040714</v>
      </c>
      <c r="J875" s="14">
        <f t="shared" ca="1" si="131"/>
        <v>179.89228664222173</v>
      </c>
      <c r="K875" s="14">
        <f t="shared" ca="1" si="131"/>
        <v>180.54063807845813</v>
      </c>
      <c r="L875" s="14">
        <f t="shared" ca="1" si="131"/>
        <v>180.01096745912218</v>
      </c>
      <c r="M875" s="14">
        <f t="shared" ca="1" si="131"/>
        <v>178.30327478420804</v>
      </c>
      <c r="N875" s="14">
        <f t="shared" ca="1" si="131"/>
        <v>175.41756005372736</v>
      </c>
      <c r="O875" s="14">
        <f t="shared" ca="1" si="131"/>
        <v>171.35382326766847</v>
      </c>
      <c r="P875" s="14">
        <f t="shared" ca="1" si="131"/>
        <v>166.11206442603725</v>
      </c>
      <c r="Q875" s="14">
        <f t="shared" ca="1" si="131"/>
        <v>159.69228352882783</v>
      </c>
      <c r="R875" s="14">
        <f t="shared" ca="1" si="131"/>
        <v>152.09448057605186</v>
      </c>
      <c r="S875" s="14">
        <f t="shared" ca="1" si="131"/>
        <v>143.3186555676977</v>
      </c>
    </row>
    <row r="876" spans="1:19" x14ac:dyDescent="0.25">
      <c r="A876" s="9" t="str">
        <f t="shared" si="128"/>
        <v>Chad</v>
      </c>
      <c r="B876" s="14">
        <f t="shared" ca="1" si="129"/>
        <v>438.99778726391958</v>
      </c>
      <c r="C876" s="14">
        <f t="shared" ca="1" si="131"/>
        <v>505.17361313798466</v>
      </c>
      <c r="D876" s="14">
        <f t="shared" ca="1" si="131"/>
        <v>566.94843971354419</v>
      </c>
      <c r="E876" s="14">
        <f t="shared" ca="1" si="131"/>
        <v>624.32226699057503</v>
      </c>
      <c r="F876" s="14">
        <f t="shared" ca="1" si="131"/>
        <v>677.29509496907701</v>
      </c>
      <c r="G876" s="14">
        <f t="shared" ca="1" si="131"/>
        <v>725.86692364905025</v>
      </c>
      <c r="H876" s="14">
        <f t="shared" ca="1" si="131"/>
        <v>770.03775303051805</v>
      </c>
      <c r="I876" s="14">
        <f t="shared" ca="1" si="131"/>
        <v>809.8075831134571</v>
      </c>
      <c r="J876" s="14">
        <f t="shared" ca="1" si="131"/>
        <v>845.17641389786729</v>
      </c>
      <c r="K876" s="14">
        <f t="shared" ca="1" si="131"/>
        <v>876.14424538374874</v>
      </c>
      <c r="L876" s="14">
        <f t="shared" ca="1" si="131"/>
        <v>902.71107757112475</v>
      </c>
      <c r="M876" s="14">
        <f t="shared" ca="1" si="131"/>
        <v>924.87691045997201</v>
      </c>
      <c r="N876" s="14">
        <f t="shared" ca="1" si="131"/>
        <v>942.64174405029041</v>
      </c>
      <c r="O876" s="14">
        <f t="shared" ca="1" si="131"/>
        <v>956.00557834208007</v>
      </c>
      <c r="P876" s="14">
        <f t="shared" ca="1" si="131"/>
        <v>964.96841333536429</v>
      </c>
      <c r="Q876" s="14">
        <f t="shared" ca="1" si="131"/>
        <v>969.53024903011976</v>
      </c>
      <c r="R876" s="14">
        <f t="shared" ca="1" si="131"/>
        <v>969.69108542634638</v>
      </c>
      <c r="S876" s="14">
        <f t="shared" ca="1" si="131"/>
        <v>965.45092252404424</v>
      </c>
    </row>
    <row r="877" spans="1:19" x14ac:dyDescent="0.25">
      <c r="A877" s="9" t="str">
        <f t="shared" si="128"/>
        <v>Chile</v>
      </c>
      <c r="B877" s="14">
        <f t="shared" ca="1" si="129"/>
        <v>268.56481655968821</v>
      </c>
      <c r="C877" s="14">
        <f t="shared" ca="1" si="131"/>
        <v>252.92525558597407</v>
      </c>
      <c r="D877" s="14">
        <f t="shared" ca="1" si="131"/>
        <v>238.67570469507481</v>
      </c>
      <c r="E877" s="14">
        <f t="shared" ca="1" si="131"/>
        <v>225.81616388702531</v>
      </c>
      <c r="F877" s="14">
        <f t="shared" ca="1" si="131"/>
        <v>214.34663316180232</v>
      </c>
      <c r="G877" s="14">
        <f t="shared" ca="1" si="131"/>
        <v>204.26711251940577</v>
      </c>
      <c r="H877" s="14">
        <f t="shared" ca="1" si="131"/>
        <v>195.57760195984739</v>
      </c>
      <c r="I877" s="14">
        <f t="shared" ca="1" si="131"/>
        <v>188.27810148311545</v>
      </c>
      <c r="J877" s="14">
        <f t="shared" ca="1" si="131"/>
        <v>182.36861108921002</v>
      </c>
      <c r="K877" s="14">
        <f t="shared" ca="1" si="131"/>
        <v>177.84913077815435</v>
      </c>
      <c r="L877" s="14">
        <f t="shared" ca="1" si="131"/>
        <v>174.71966054991353</v>
      </c>
      <c r="M877" s="14">
        <f t="shared" ca="1" si="131"/>
        <v>172.98020040452246</v>
      </c>
      <c r="N877" s="14">
        <f t="shared" ca="1" si="131"/>
        <v>172.63075034195791</v>
      </c>
      <c r="O877" s="14">
        <f t="shared" ca="1" si="131"/>
        <v>173.6713103622198</v>
      </c>
      <c r="P877" s="14">
        <f t="shared" ca="1" si="131"/>
        <v>176.10188046531985</v>
      </c>
      <c r="Q877" s="14">
        <f t="shared" ca="1" si="131"/>
        <v>179.92246065124635</v>
      </c>
      <c r="R877" s="14">
        <f t="shared" ca="1" si="131"/>
        <v>185.13305091999936</v>
      </c>
      <c r="S877" s="14">
        <f t="shared" ca="1" si="131"/>
        <v>191.73365127160213</v>
      </c>
    </row>
    <row r="878" spans="1:19" x14ac:dyDescent="0.25">
      <c r="A878" s="9" t="str">
        <f t="shared" si="128"/>
        <v>China</v>
      </c>
      <c r="B878" s="14">
        <f t="shared" ca="1" si="129"/>
        <v>18106.687028638273</v>
      </c>
      <c r="C878" s="14">
        <f t="shared" ca="1" si="131"/>
        <v>17160.383706376702</v>
      </c>
      <c r="D878" s="14">
        <f t="shared" ca="1" si="131"/>
        <v>16286.340928445012</v>
      </c>
      <c r="E878" s="14">
        <f t="shared" ca="1" si="131"/>
        <v>15484.558694845438</v>
      </c>
      <c r="F878" s="14">
        <f t="shared" ca="1" si="131"/>
        <v>14755.037005574257</v>
      </c>
      <c r="G878" s="14">
        <f t="shared" ca="1" si="131"/>
        <v>14097.775860634447</v>
      </c>
      <c r="H878" s="14">
        <f t="shared" ca="1" si="131"/>
        <v>13512.775260024519</v>
      </c>
      <c r="I878" s="14">
        <f t="shared" ca="1" si="131"/>
        <v>13000.035203745962</v>
      </c>
      <c r="J878" s="14">
        <f t="shared" ca="1" si="131"/>
        <v>12559.555691795797</v>
      </c>
      <c r="K878" s="14">
        <f t="shared" ca="1" si="131"/>
        <v>12191.336724177749</v>
      </c>
      <c r="L878" s="14">
        <f t="shared" ca="1" si="131"/>
        <v>11895.378300889581</v>
      </c>
      <c r="M878" s="14">
        <f t="shared" ca="1" si="131"/>
        <v>11671.680421932042</v>
      </c>
      <c r="N878" s="14">
        <f t="shared" ca="1" si="131"/>
        <v>11520.243087303639</v>
      </c>
      <c r="O878" s="14">
        <f t="shared" ca="1" si="131"/>
        <v>11441.066297006608</v>
      </c>
      <c r="P878" s="14">
        <f t="shared" ca="1" si="131"/>
        <v>11434.150051039458</v>
      </c>
      <c r="Q878" s="14">
        <f t="shared" ca="1" si="131"/>
        <v>11499.49434940368</v>
      </c>
      <c r="R878" s="14">
        <f t="shared" ca="1" si="131"/>
        <v>11637.099192097037</v>
      </c>
      <c r="S878" s="14">
        <f t="shared" ca="1" si="131"/>
        <v>11846.964579121024</v>
      </c>
    </row>
    <row r="879" spans="1:19" x14ac:dyDescent="0.25">
      <c r="A879" s="9" t="str">
        <f t="shared" si="128"/>
        <v>China, Hong Kong Special Administrative Region</v>
      </c>
      <c r="B879" s="14">
        <f t="shared" ca="1" si="129"/>
        <v>57.151645148737586</v>
      </c>
      <c r="C879" s="14">
        <f t="shared" ca="1" si="131"/>
        <v>60.60659037645091</v>
      </c>
      <c r="D879" s="14">
        <f t="shared" ca="1" si="131"/>
        <v>63.599797312181906</v>
      </c>
      <c r="E879" s="14">
        <f t="shared" ca="1" si="131"/>
        <v>66.131265955939313</v>
      </c>
      <c r="F879" s="14">
        <f t="shared" ca="1" si="131"/>
        <v>68.200996307714377</v>
      </c>
      <c r="G879" s="14">
        <f t="shared" ca="1" si="131"/>
        <v>69.808988367510025</v>
      </c>
      <c r="H879" s="14">
        <f t="shared" ca="1" si="131"/>
        <v>70.955242135329172</v>
      </c>
      <c r="I879" s="14">
        <f t="shared" ca="1" si="131"/>
        <v>71.639757611168903</v>
      </c>
      <c r="J879" s="14">
        <f t="shared" ca="1" si="131"/>
        <v>71.862534795026292</v>
      </c>
      <c r="K879" s="14">
        <f t="shared" ca="1" si="131"/>
        <v>71.623573686910092</v>
      </c>
      <c r="L879" s="14">
        <f t="shared" ca="1" si="131"/>
        <v>70.922874286811563</v>
      </c>
      <c r="M879" s="14">
        <f t="shared" ca="1" si="131"/>
        <v>69.760436594739446</v>
      </c>
      <c r="N879" s="14">
        <f t="shared" ca="1" si="131"/>
        <v>68.136260610684985</v>
      </c>
      <c r="O879" s="14">
        <f t="shared" ca="1" si="131"/>
        <v>66.05034633465111</v>
      </c>
      <c r="P879" s="14">
        <f t="shared" ca="1" si="131"/>
        <v>63.502693766640732</v>
      </c>
      <c r="Q879" s="14">
        <f t="shared" ca="1" si="131"/>
        <v>60.493302906650932</v>
      </c>
      <c r="R879" s="14">
        <f t="shared" ca="1" si="131"/>
        <v>57.022173754678803</v>
      </c>
      <c r="S879" s="14">
        <f t="shared" ca="1" si="131"/>
        <v>53.089306310733079</v>
      </c>
    </row>
    <row r="880" spans="1:19" x14ac:dyDescent="0.25">
      <c r="A880" s="9" t="str">
        <f t="shared" si="128"/>
        <v>China, Macao Special Administrative Region</v>
      </c>
      <c r="B880" s="14">
        <f t="shared" ca="1" si="129"/>
        <v>6.004395256665271</v>
      </c>
      <c r="C880" s="14">
        <f t="shared" ca="1" si="131"/>
        <v>6.1978018517627786</v>
      </c>
      <c r="D880" s="14">
        <f t="shared" ca="1" si="131"/>
        <v>6.3886110440494353</v>
      </c>
      <c r="E880" s="14">
        <f t="shared" ca="1" si="131"/>
        <v>6.5768228335253296</v>
      </c>
      <c r="F880" s="14">
        <f t="shared" ca="1" si="131"/>
        <v>6.7624372201903729</v>
      </c>
      <c r="G880" s="14">
        <f t="shared" ca="1" si="131"/>
        <v>6.9454542040446539</v>
      </c>
      <c r="H880" s="14">
        <f t="shared" ca="1" si="131"/>
        <v>7.1258737850880838</v>
      </c>
      <c r="I880" s="14">
        <f t="shared" ca="1" si="131"/>
        <v>7.3036959633207514</v>
      </c>
      <c r="J880" s="14">
        <f t="shared" ca="1" si="131"/>
        <v>7.478920738742568</v>
      </c>
      <c r="K880" s="14">
        <f t="shared" ca="1" si="131"/>
        <v>7.6515481113536223</v>
      </c>
      <c r="L880" s="14">
        <f t="shared" ca="1" si="131"/>
        <v>7.8215780811538256</v>
      </c>
      <c r="M880" s="14">
        <f t="shared" ca="1" si="131"/>
        <v>7.9890106481432666</v>
      </c>
      <c r="N880" s="14">
        <f t="shared" ca="1" si="131"/>
        <v>8.1538458123218565</v>
      </c>
      <c r="O880" s="14">
        <f t="shared" ca="1" si="131"/>
        <v>8.316083573689685</v>
      </c>
      <c r="P880" s="14">
        <f t="shared" ca="1" si="131"/>
        <v>8.4757239322466607</v>
      </c>
      <c r="Q880" s="14">
        <f t="shared" ca="1" si="131"/>
        <v>8.6327668879928758</v>
      </c>
      <c r="R880" s="14">
        <f t="shared" ca="1" si="131"/>
        <v>8.7872124409282382</v>
      </c>
      <c r="S880" s="14">
        <f t="shared" ca="1" si="131"/>
        <v>8.93906059105284</v>
      </c>
    </row>
    <row r="881" spans="1:19" x14ac:dyDescent="0.25">
      <c r="A881" s="9" t="str">
        <f t="shared" si="128"/>
        <v>Chinese Taipei</v>
      </c>
      <c r="B881" s="14">
        <f t="shared" ca="1" si="129"/>
        <v>218.00220201289341</v>
      </c>
      <c r="C881" s="14">
        <f t="shared" ca="1" si="131"/>
        <v>210.67253155492944</v>
      </c>
      <c r="D881" s="14">
        <f t="shared" ca="1" si="131"/>
        <v>203.78861537322229</v>
      </c>
      <c r="E881" s="14">
        <f t="shared" ca="1" si="131"/>
        <v>197.3504534677806</v>
      </c>
      <c r="F881" s="14">
        <f t="shared" ca="1" si="131"/>
        <v>191.35804583859573</v>
      </c>
      <c r="G881" s="14">
        <f t="shared" ca="1" si="131"/>
        <v>185.81139248567632</v>
      </c>
      <c r="H881" s="14">
        <f t="shared" ca="1" si="131"/>
        <v>180.71049340901374</v>
      </c>
      <c r="I881" s="14">
        <f t="shared" ca="1" si="131"/>
        <v>176.05534860861661</v>
      </c>
      <c r="J881" s="14">
        <f t="shared" ca="1" si="131"/>
        <v>171.84595808447631</v>
      </c>
      <c r="K881" s="14">
        <f t="shared" ca="1" si="131"/>
        <v>168.08232183660147</v>
      </c>
      <c r="L881" s="14">
        <f t="shared" ca="1" si="131"/>
        <v>164.76443986498344</v>
      </c>
      <c r="M881" s="14">
        <f t="shared" ca="1" si="131"/>
        <v>161.89231216963088</v>
      </c>
      <c r="N881" s="14">
        <f t="shared" ca="1" si="131"/>
        <v>159.46593875053514</v>
      </c>
      <c r="O881" s="14">
        <f t="shared" ca="1" si="131"/>
        <v>157.48531960770487</v>
      </c>
      <c r="P881" s="14">
        <f t="shared" ca="1" si="131"/>
        <v>155.95045474113141</v>
      </c>
      <c r="Q881" s="14">
        <f t="shared" ca="1" si="131"/>
        <v>154.86134415082341</v>
      </c>
      <c r="R881" s="14">
        <f t="shared" ca="1" si="131"/>
        <v>154.21798783677224</v>
      </c>
      <c r="S881" s="14">
        <f t="shared" ca="1" si="131"/>
        <v>154.02038579898652</v>
      </c>
    </row>
    <row r="882" spans="1:19" x14ac:dyDescent="0.25">
      <c r="A882" s="9" t="str">
        <f t="shared" si="128"/>
        <v>Colombia</v>
      </c>
      <c r="B882" s="14">
        <f t="shared" ca="1" si="129"/>
        <v>764.32745648160346</v>
      </c>
      <c r="C882" s="14">
        <f t="shared" ca="1" si="131"/>
        <v>734.4307529584737</v>
      </c>
      <c r="D882" s="14">
        <f t="shared" ca="1" si="131"/>
        <v>705.31966387989235</v>
      </c>
      <c r="E882" s="14">
        <f t="shared" ca="1" si="131"/>
        <v>676.99418924584165</v>
      </c>
      <c r="F882" s="14">
        <f t="shared" ca="1" si="131"/>
        <v>649.45432905633936</v>
      </c>
      <c r="G882" s="14">
        <f t="shared" ca="1" si="131"/>
        <v>622.70008331136773</v>
      </c>
      <c r="H882" s="14">
        <f t="shared" ca="1" si="131"/>
        <v>596.73145201094451</v>
      </c>
      <c r="I882" s="14">
        <f t="shared" ca="1" si="131"/>
        <v>571.54843515505195</v>
      </c>
      <c r="J882" s="14">
        <f t="shared" ca="1" si="131"/>
        <v>547.15103274370779</v>
      </c>
      <c r="K882" s="14">
        <f t="shared" ca="1" si="131"/>
        <v>523.53924477689429</v>
      </c>
      <c r="L882" s="14">
        <f t="shared" ca="1" si="131"/>
        <v>500.7130712546292</v>
      </c>
      <c r="M882" s="14">
        <f t="shared" ca="1" si="131"/>
        <v>478.67251217689483</v>
      </c>
      <c r="N882" s="14">
        <f t="shared" ca="1" si="131"/>
        <v>457.41756754370874</v>
      </c>
      <c r="O882" s="14">
        <f t="shared" ca="1" si="131"/>
        <v>436.94823735505344</v>
      </c>
      <c r="P882" s="14">
        <f t="shared" ca="1" si="131"/>
        <v>417.26452161094642</v>
      </c>
      <c r="Q882" s="14">
        <f t="shared" ca="1" si="131"/>
        <v>398.36642031137018</v>
      </c>
      <c r="R882" s="14">
        <f t="shared" ref="C882:S897" ca="1" si="132">MAX(0.1,($AM423+$AN423*R$836+$AO423*R$836^2+$AQ423+$AR423*R$836+$AS423*R$836^2)/5)</f>
        <v>380.25393345634222</v>
      </c>
      <c r="S882" s="14">
        <f t="shared" ca="1" si="132"/>
        <v>362.92706104584505</v>
      </c>
    </row>
    <row r="883" spans="1:19" x14ac:dyDescent="0.25">
      <c r="A883" s="9" t="str">
        <f t="shared" si="128"/>
        <v>Comoros</v>
      </c>
      <c r="B883" s="14">
        <f t="shared" ca="1" si="129"/>
        <v>21.252746819331513</v>
      </c>
      <c r="C883" s="14">
        <f t="shared" ca="1" si="132"/>
        <v>22.780219394274173</v>
      </c>
      <c r="D883" s="14">
        <f t="shared" ca="1" si="132"/>
        <v>24.193606047485808</v>
      </c>
      <c r="E883" s="14">
        <f t="shared" ca="1" si="132"/>
        <v>25.492906778964244</v>
      </c>
      <c r="F883" s="14">
        <f t="shared" ca="1" si="132"/>
        <v>26.678121588711655</v>
      </c>
      <c r="G883" s="14">
        <f t="shared" ca="1" si="132"/>
        <v>27.749250476725866</v>
      </c>
      <c r="H883" s="14">
        <f t="shared" ca="1" si="132"/>
        <v>28.706293443009052</v>
      </c>
      <c r="I883" s="14">
        <f t="shared" ca="1" si="132"/>
        <v>29.549250487559039</v>
      </c>
      <c r="J883" s="14">
        <f t="shared" ca="1" si="132"/>
        <v>30.278121610378001</v>
      </c>
      <c r="K883" s="14">
        <f t="shared" ca="1" si="132"/>
        <v>30.892906811463764</v>
      </c>
      <c r="L883" s="14">
        <f t="shared" ca="1" si="132"/>
        <v>31.393606090818501</v>
      </c>
      <c r="M883" s="14">
        <f t="shared" ca="1" si="132"/>
        <v>31.78021944844004</v>
      </c>
      <c r="N883" s="14">
        <f t="shared" ca="1" si="132"/>
        <v>32.052746884330553</v>
      </c>
      <c r="O883" s="14">
        <f t="shared" ca="1" si="132"/>
        <v>32.211188398487863</v>
      </c>
      <c r="P883" s="14">
        <f t="shared" ca="1" si="132"/>
        <v>32.255543990914155</v>
      </c>
      <c r="Q883" s="14">
        <f t="shared" ca="1" si="132"/>
        <v>32.185813661607241</v>
      </c>
      <c r="R883" s="14">
        <f t="shared" ca="1" si="132"/>
        <v>32.001997410569309</v>
      </c>
      <c r="S883" s="14">
        <f t="shared" ca="1" si="132"/>
        <v>31.704095237798175</v>
      </c>
    </row>
    <row r="884" spans="1:19" x14ac:dyDescent="0.25">
      <c r="A884" s="9" t="str">
        <f t="shared" si="128"/>
        <v>Congo</v>
      </c>
      <c r="B884" s="14">
        <f t="shared" ca="1" si="129"/>
        <v>141.58241314799162</v>
      </c>
      <c r="C884" s="14">
        <f t="shared" ca="1" si="132"/>
        <v>155.10768788916758</v>
      </c>
      <c r="D884" s="14">
        <f t="shared" ca="1" si="132"/>
        <v>168.69889669682235</v>
      </c>
      <c r="E884" s="14">
        <f t="shared" ca="1" si="132"/>
        <v>182.35603957095591</v>
      </c>
      <c r="F884" s="14">
        <f t="shared" ca="1" si="132"/>
        <v>196.07911651156829</v>
      </c>
      <c r="G884" s="14">
        <f t="shared" ca="1" si="132"/>
        <v>209.86812751865946</v>
      </c>
      <c r="H884" s="14">
        <f t="shared" ca="1" si="132"/>
        <v>223.72307259222944</v>
      </c>
      <c r="I884" s="14">
        <f t="shared" ca="1" si="132"/>
        <v>237.64395173227823</v>
      </c>
      <c r="J884" s="14">
        <f t="shared" ca="1" si="132"/>
        <v>251.63076493880581</v>
      </c>
      <c r="K884" s="14">
        <f t="shared" ca="1" si="132"/>
        <v>265.68351221181217</v>
      </c>
      <c r="L884" s="14">
        <f t="shared" ca="1" si="132"/>
        <v>279.80219355129736</v>
      </c>
      <c r="M884" s="14">
        <f t="shared" ca="1" si="132"/>
        <v>293.98680895726136</v>
      </c>
      <c r="N884" s="14">
        <f t="shared" ca="1" si="132"/>
        <v>308.23735842970416</v>
      </c>
      <c r="O884" s="14">
        <f t="shared" ca="1" si="132"/>
        <v>322.55384196862576</v>
      </c>
      <c r="P884" s="14">
        <f t="shared" ca="1" si="132"/>
        <v>336.93625957402617</v>
      </c>
      <c r="Q884" s="14">
        <f t="shared" ca="1" si="132"/>
        <v>351.38461124590538</v>
      </c>
      <c r="R884" s="14">
        <f t="shared" ca="1" si="132"/>
        <v>365.89889698426339</v>
      </c>
      <c r="S884" s="14">
        <f t="shared" ca="1" si="132"/>
        <v>380.4791167891002</v>
      </c>
    </row>
    <row r="885" spans="1:19" x14ac:dyDescent="0.25">
      <c r="A885" s="9" t="str">
        <f t="shared" si="128"/>
        <v>Cook Islands</v>
      </c>
      <c r="B885" s="14">
        <f t="shared" ca="1" si="129"/>
        <v>0.79999999924403942</v>
      </c>
      <c r="C885" s="14">
        <f t="shared" ca="1" si="132"/>
        <v>0.79999999935698729</v>
      </c>
      <c r="D885" s="14">
        <f t="shared" ca="1" si="132"/>
        <v>0.7999999994705036</v>
      </c>
      <c r="E885" s="14">
        <f t="shared" ca="1" si="132"/>
        <v>0.79999999958458834</v>
      </c>
      <c r="F885" s="14">
        <f t="shared" ca="1" si="132"/>
        <v>0.79999999969924152</v>
      </c>
      <c r="G885" s="14">
        <f t="shared" ca="1" si="132"/>
        <v>0.79999999981446313</v>
      </c>
      <c r="H885" s="14">
        <f t="shared" ca="1" si="132"/>
        <v>0.79999999993025317</v>
      </c>
      <c r="I885" s="14">
        <f t="shared" ca="1" si="132"/>
        <v>0.80000000004661165</v>
      </c>
      <c r="J885" s="14">
        <f t="shared" ca="1" si="132"/>
        <v>0.80000000016353856</v>
      </c>
      <c r="K885" s="14">
        <f t="shared" ca="1" si="132"/>
        <v>0.80000000028103391</v>
      </c>
      <c r="L885" s="14">
        <f t="shared" ca="1" si="132"/>
        <v>0.80000000039909769</v>
      </c>
      <c r="M885" s="14">
        <f t="shared" ca="1" si="132"/>
        <v>0.8000000005177299</v>
      </c>
      <c r="N885" s="14">
        <f t="shared" ca="1" si="132"/>
        <v>0.80000000063693055</v>
      </c>
      <c r="O885" s="14">
        <f t="shared" ca="1" si="132"/>
        <v>0.80000000075669964</v>
      </c>
      <c r="P885" s="14">
        <f t="shared" ca="1" si="132"/>
        <v>0.80000000087703715</v>
      </c>
      <c r="Q885" s="14">
        <f t="shared" ca="1" si="132"/>
        <v>0.80000000099794311</v>
      </c>
      <c r="R885" s="14">
        <f t="shared" ca="1" si="132"/>
        <v>0.80000000111941749</v>
      </c>
      <c r="S885" s="14">
        <f t="shared" ca="1" si="132"/>
        <v>0.80000000124146031</v>
      </c>
    </row>
    <row r="886" spans="1:19" x14ac:dyDescent="0.25">
      <c r="A886" s="9" t="str">
        <f t="shared" si="128"/>
        <v>Costa Rica</v>
      </c>
      <c r="B886" s="14">
        <f t="shared" ca="1" si="129"/>
        <v>74.213185231188248</v>
      </c>
      <c r="C886" s="14">
        <f t="shared" ca="1" si="132"/>
        <v>70.97142692842462</v>
      </c>
      <c r="D886" s="14">
        <f t="shared" ca="1" si="132"/>
        <v>67.904094212136982</v>
      </c>
      <c r="E886" s="14">
        <f t="shared" ca="1" si="132"/>
        <v>65.011187082322436</v>
      </c>
      <c r="F886" s="14">
        <f t="shared" ca="1" si="132"/>
        <v>62.29270553898241</v>
      </c>
      <c r="G886" s="14">
        <f t="shared" ca="1" si="132"/>
        <v>59.748649582115469</v>
      </c>
      <c r="H886" s="14">
        <f t="shared" ca="1" si="132"/>
        <v>57.379019211724518</v>
      </c>
      <c r="I886" s="14">
        <f t="shared" ca="1" si="132"/>
        <v>55.183814427806645</v>
      </c>
      <c r="J886" s="14">
        <f t="shared" ca="1" si="132"/>
        <v>53.163035230363313</v>
      </c>
      <c r="K886" s="14">
        <f t="shared" ca="1" si="132"/>
        <v>51.316681619393059</v>
      </c>
      <c r="L886" s="14">
        <f t="shared" ca="1" si="132"/>
        <v>49.644753594898795</v>
      </c>
      <c r="M886" s="14">
        <f t="shared" ca="1" si="132"/>
        <v>48.147251156877608</v>
      </c>
      <c r="N886" s="14">
        <f t="shared" ca="1" si="132"/>
        <v>46.824174305330963</v>
      </c>
      <c r="O886" s="14">
        <f t="shared" ca="1" si="132"/>
        <v>45.675523040257396</v>
      </c>
      <c r="P886" s="14">
        <f t="shared" ca="1" si="132"/>
        <v>44.701297361659819</v>
      </c>
      <c r="Q886" s="14">
        <f t="shared" ca="1" si="132"/>
        <v>43.901497269535319</v>
      </c>
      <c r="R886" s="14">
        <f t="shared" ca="1" si="132"/>
        <v>43.276122763885361</v>
      </c>
      <c r="S886" s="14">
        <f t="shared" ca="1" si="132"/>
        <v>42.82517384470848</v>
      </c>
    </row>
    <row r="887" spans="1:19" x14ac:dyDescent="0.25">
      <c r="A887" s="9" t="str">
        <f t="shared" si="128"/>
        <v>Croatia</v>
      </c>
      <c r="B887" s="14">
        <f t="shared" ca="1" si="129"/>
        <v>43.413184173623449</v>
      </c>
      <c r="C887" s="14">
        <f t="shared" ca="1" si="132"/>
        <v>40.312085175194078</v>
      </c>
      <c r="D887" s="14">
        <f t="shared" ca="1" si="132"/>
        <v>37.468728451771312</v>
      </c>
      <c r="E887" s="14">
        <f t="shared" ca="1" si="132"/>
        <v>34.883114003356603</v>
      </c>
      <c r="F887" s="14">
        <f t="shared" ca="1" si="132"/>
        <v>32.555241829949956</v>
      </c>
      <c r="G887" s="14">
        <f t="shared" ca="1" si="132"/>
        <v>30.485111931548452</v>
      </c>
      <c r="H887" s="14">
        <f t="shared" ca="1" si="132"/>
        <v>28.672724308156468</v>
      </c>
      <c r="I887" s="14">
        <f t="shared" ca="1" si="132"/>
        <v>27.118078959769626</v>
      </c>
      <c r="J887" s="14">
        <f t="shared" ca="1" si="132"/>
        <v>25.821175886390847</v>
      </c>
      <c r="K887" s="14">
        <f t="shared" ca="1" si="132"/>
        <v>24.782015088020124</v>
      </c>
      <c r="L887" s="14">
        <f t="shared" ca="1" si="132"/>
        <v>24.000596564656007</v>
      </c>
      <c r="M887" s="14">
        <f t="shared" ca="1" si="132"/>
        <v>23.476920316299946</v>
      </c>
      <c r="N887" s="14">
        <f t="shared" ca="1" si="132"/>
        <v>23.210986342951948</v>
      </c>
      <c r="O887" s="14">
        <f t="shared" ca="1" si="132"/>
        <v>23.202794644609092</v>
      </c>
      <c r="P887" s="14">
        <f t="shared" ca="1" si="132"/>
        <v>23.452345221275756</v>
      </c>
      <c r="Q887" s="14">
        <f t="shared" ca="1" si="132"/>
        <v>23.959638072947563</v>
      </c>
      <c r="R887" s="14">
        <f t="shared" ca="1" si="132"/>
        <v>24.724673199627432</v>
      </c>
      <c r="S887" s="14">
        <f t="shared" ca="1" si="132"/>
        <v>25.747450601315357</v>
      </c>
    </row>
    <row r="888" spans="1:19" x14ac:dyDescent="0.25">
      <c r="A888" s="9" t="str">
        <f t="shared" si="128"/>
        <v>Cuba</v>
      </c>
      <c r="B888" s="14">
        <f t="shared" ca="1" si="129"/>
        <v>135.4901028385444</v>
      </c>
      <c r="C888" s="14">
        <f t="shared" ca="1" si="132"/>
        <v>125.62416846858105</v>
      </c>
      <c r="D888" s="14">
        <f t="shared" ca="1" si="132"/>
        <v>116.5658265603648</v>
      </c>
      <c r="E888" s="14">
        <f t="shared" ca="1" si="132"/>
        <v>108.31507711390732</v>
      </c>
      <c r="F888" s="14">
        <f t="shared" ca="1" si="132"/>
        <v>100.87192012919112</v>
      </c>
      <c r="G888" s="14">
        <f t="shared" ca="1" si="132"/>
        <v>94.236355606233701</v>
      </c>
      <c r="H888" s="14">
        <f t="shared" ca="1" si="132"/>
        <v>88.408383545023383</v>
      </c>
      <c r="I888" s="14">
        <f t="shared" ca="1" si="132"/>
        <v>83.388003945571839</v>
      </c>
      <c r="J888" s="14">
        <f t="shared" ca="1" si="132"/>
        <v>79.175216807861574</v>
      </c>
      <c r="K888" s="14">
        <f t="shared" ca="1" si="132"/>
        <v>75.770022131910082</v>
      </c>
      <c r="L888" s="14">
        <f t="shared" ca="1" si="132"/>
        <v>73.172419917705696</v>
      </c>
      <c r="M888" s="14">
        <f t="shared" ca="1" si="132"/>
        <v>71.382410165260083</v>
      </c>
      <c r="N888" s="14">
        <f t="shared" ca="1" si="132"/>
        <v>70.39999287455575</v>
      </c>
      <c r="O888" s="14">
        <f t="shared" ca="1" si="132"/>
        <v>70.225168045610189</v>
      </c>
      <c r="P888" s="14">
        <f t="shared" ca="1" si="132"/>
        <v>70.857935678411735</v>
      </c>
      <c r="Q888" s="14">
        <f t="shared" ca="1" si="132"/>
        <v>72.298295772972054</v>
      </c>
      <c r="R888" s="14">
        <f t="shared" ca="1" si="132"/>
        <v>74.546248329273652</v>
      </c>
      <c r="S888" s="14">
        <f t="shared" ca="1" si="132"/>
        <v>77.601793347334024</v>
      </c>
    </row>
    <row r="889" spans="1:19" x14ac:dyDescent="0.25">
      <c r="A889" s="9" t="str">
        <f t="shared" si="128"/>
        <v>Curaçao</v>
      </c>
      <c r="B889" s="14">
        <f t="shared" ca="1" si="129"/>
        <v>2.1934065819885746</v>
      </c>
      <c r="C889" s="14">
        <f t="shared" ca="1" si="132"/>
        <v>2.1054944918264482</v>
      </c>
      <c r="D889" s="14">
        <f t="shared" ca="1" si="132"/>
        <v>2.024375608915534</v>
      </c>
      <c r="E889" s="14">
        <f t="shared" ca="1" si="132"/>
        <v>1.9500499332559229</v>
      </c>
      <c r="F889" s="14">
        <f t="shared" ca="1" si="132"/>
        <v>1.8825174648471148</v>
      </c>
      <c r="G889" s="14">
        <f t="shared" ca="1" si="132"/>
        <v>1.8217782036896097</v>
      </c>
      <c r="H889" s="14">
        <f t="shared" ca="1" si="132"/>
        <v>1.7678321497831349</v>
      </c>
      <c r="I889" s="14">
        <f t="shared" ca="1" si="132"/>
        <v>1.720679303127963</v>
      </c>
      <c r="J889" s="14">
        <f t="shared" ca="1" si="132"/>
        <v>1.6803196637235942</v>
      </c>
      <c r="K889" s="14">
        <f t="shared" ca="1" si="132"/>
        <v>1.6467532315705284</v>
      </c>
      <c r="L889" s="14">
        <f t="shared" ca="1" si="132"/>
        <v>1.6199800066686749</v>
      </c>
      <c r="M889" s="14">
        <f t="shared" ca="1" si="132"/>
        <v>1.5999999890179424</v>
      </c>
      <c r="N889" s="14">
        <f t="shared" ca="1" si="132"/>
        <v>1.5868131786181947</v>
      </c>
      <c r="O889" s="14">
        <f t="shared" ca="1" si="132"/>
        <v>1.5804195754695685</v>
      </c>
      <c r="P889" s="14">
        <f t="shared" ca="1" si="132"/>
        <v>1.580819179572154</v>
      </c>
      <c r="Q889" s="14">
        <f t="shared" ca="1" si="132"/>
        <v>1.588011990925861</v>
      </c>
      <c r="R889" s="14">
        <f t="shared" ca="1" si="132"/>
        <v>1.6019980095305528</v>
      </c>
      <c r="S889" s="14">
        <f t="shared" ca="1" si="132"/>
        <v>1.6227772353863656</v>
      </c>
    </row>
    <row r="890" spans="1:19" x14ac:dyDescent="0.25">
      <c r="A890" s="9" t="str">
        <f t="shared" si="128"/>
        <v>Cyprus</v>
      </c>
      <c r="B890" s="14">
        <f t="shared" ca="1" si="129"/>
        <v>13.984614564199365</v>
      </c>
      <c r="C890" s="14">
        <f t="shared" ca="1" si="132"/>
        <v>13.369229924558748</v>
      </c>
      <c r="D890" s="14">
        <f t="shared" ca="1" si="132"/>
        <v>12.823775359475622</v>
      </c>
      <c r="E890" s="14">
        <f t="shared" ca="1" si="132"/>
        <v>12.348250868950709</v>
      </c>
      <c r="F890" s="14">
        <f t="shared" ca="1" si="132"/>
        <v>11.94265645298292</v>
      </c>
      <c r="G890" s="14">
        <f t="shared" ca="1" si="132"/>
        <v>11.606992111573344</v>
      </c>
      <c r="H890" s="14">
        <f t="shared" ca="1" si="132"/>
        <v>11.341257844721259</v>
      </c>
      <c r="I890" s="14">
        <f t="shared" ca="1" si="132"/>
        <v>11.145453652427387</v>
      </c>
      <c r="J890" s="14">
        <f t="shared" ca="1" si="132"/>
        <v>11.019579534690639</v>
      </c>
      <c r="K890" s="14">
        <f t="shared" ca="1" si="132"/>
        <v>10.963635491512104</v>
      </c>
      <c r="L890" s="14">
        <f t="shared" ca="1" si="132"/>
        <v>10.977621522891059</v>
      </c>
      <c r="M890" s="14">
        <f t="shared" ca="1" si="132"/>
        <v>11.061537628828228</v>
      </c>
      <c r="N890" s="14">
        <f t="shared" ca="1" si="132"/>
        <v>11.215383809322521</v>
      </c>
      <c r="O890" s="14">
        <f t="shared" ca="1" si="132"/>
        <v>11.439160064375027</v>
      </c>
      <c r="P890" s="14">
        <f t="shared" ca="1" si="132"/>
        <v>11.732866393985024</v>
      </c>
      <c r="Q890" s="14">
        <f t="shared" ca="1" si="132"/>
        <v>12.096502798153233</v>
      </c>
      <c r="R890" s="14">
        <f t="shared" ca="1" si="132"/>
        <v>12.530069276878567</v>
      </c>
      <c r="S890" s="14">
        <f t="shared" ca="1" si="132"/>
        <v>13.033565830162114</v>
      </c>
    </row>
    <row r="891" spans="1:19" x14ac:dyDescent="0.25">
      <c r="A891" s="9" t="str">
        <f t="shared" si="128"/>
        <v>Czechia</v>
      </c>
      <c r="B891" s="14">
        <f t="shared" ca="1" si="129"/>
        <v>110.09889211082773</v>
      </c>
      <c r="C891" s="14">
        <f t="shared" ca="1" si="132"/>
        <v>108.49669424475869</v>
      </c>
      <c r="D891" s="14">
        <f t="shared" ca="1" si="132"/>
        <v>107.06053035580263</v>
      </c>
      <c r="E891" s="14">
        <f t="shared" ca="1" si="132"/>
        <v>105.7904004439566</v>
      </c>
      <c r="F891" s="14">
        <f t="shared" ca="1" si="132"/>
        <v>104.68630450922356</v>
      </c>
      <c r="G891" s="14">
        <f t="shared" ca="1" si="132"/>
        <v>103.74824255160055</v>
      </c>
      <c r="H891" s="14">
        <f t="shared" ca="1" si="132"/>
        <v>102.97621457109054</v>
      </c>
      <c r="I891" s="14">
        <f t="shared" ca="1" si="132"/>
        <v>102.37022056769055</v>
      </c>
      <c r="J891" s="14">
        <f t="shared" ca="1" si="132"/>
        <v>101.93026054140356</v>
      </c>
      <c r="K891" s="14">
        <f t="shared" ca="1" si="132"/>
        <v>101.65633449222659</v>
      </c>
      <c r="L891" s="14">
        <f t="shared" ca="1" si="132"/>
        <v>101.54844242016262</v>
      </c>
      <c r="M891" s="14">
        <f t="shared" ca="1" si="132"/>
        <v>101.60658432520867</v>
      </c>
      <c r="N891" s="14">
        <f t="shared" ca="1" si="132"/>
        <v>101.83076020736772</v>
      </c>
      <c r="O891" s="14">
        <f t="shared" ca="1" si="132"/>
        <v>102.2209700666368</v>
      </c>
      <c r="P891" s="14">
        <f t="shared" ca="1" si="132"/>
        <v>102.77721390301886</v>
      </c>
      <c r="Q891" s="14">
        <f t="shared" ca="1" si="132"/>
        <v>103.49949171651096</v>
      </c>
      <c r="R891" s="14">
        <f t="shared" ca="1" si="132"/>
        <v>104.38780350711605</v>
      </c>
      <c r="S891" s="14">
        <f t="shared" ca="1" si="132"/>
        <v>105.44214927483117</v>
      </c>
    </row>
    <row r="892" spans="1:19" x14ac:dyDescent="0.25">
      <c r="A892" s="9" t="str">
        <f t="shared" si="128"/>
        <v>Côte d'Ivoire</v>
      </c>
      <c r="B892" s="14">
        <f t="shared" ca="1" si="129"/>
        <v>635.32299357661975</v>
      </c>
      <c r="C892" s="14">
        <f t="shared" ca="1" si="132"/>
        <v>722.38013770240354</v>
      </c>
      <c r="D892" s="14">
        <f t="shared" ca="1" si="132"/>
        <v>806.0874314418528</v>
      </c>
      <c r="E892" s="14">
        <f t="shared" ca="1" si="132"/>
        <v>886.44487479506063</v>
      </c>
      <c r="F892" s="14">
        <f t="shared" ca="1" si="132"/>
        <v>963.4524677619105</v>
      </c>
      <c r="G892" s="14">
        <f t="shared" ca="1" si="132"/>
        <v>1037.1102103425189</v>
      </c>
      <c r="H892" s="14">
        <f t="shared" ca="1" si="132"/>
        <v>1107.418102536793</v>
      </c>
      <c r="I892" s="14">
        <f t="shared" ca="1" si="132"/>
        <v>1174.3761443448252</v>
      </c>
      <c r="J892" s="14">
        <f t="shared" ca="1" si="132"/>
        <v>1237.9843357665</v>
      </c>
      <c r="K892" s="14">
        <f t="shared" ca="1" si="132"/>
        <v>1298.2426768019329</v>
      </c>
      <c r="L892" s="14">
        <f t="shared" ca="1" si="132"/>
        <v>1355.1511674510316</v>
      </c>
      <c r="M892" s="14">
        <f t="shared" ca="1" si="132"/>
        <v>1408.7098077138885</v>
      </c>
      <c r="N892" s="14">
        <f t="shared" ca="1" si="132"/>
        <v>1458.9185975903879</v>
      </c>
      <c r="O892" s="14">
        <f t="shared" ca="1" si="132"/>
        <v>1505.7775370806455</v>
      </c>
      <c r="P892" s="14">
        <f t="shared" ca="1" si="132"/>
        <v>1549.2866261845688</v>
      </c>
      <c r="Q892" s="14">
        <f t="shared" ca="1" si="132"/>
        <v>1589.4458649022504</v>
      </c>
      <c r="R892" s="14">
        <f t="shared" ca="1" si="132"/>
        <v>1626.2552532335744</v>
      </c>
      <c r="S892" s="14">
        <f t="shared" ca="1" si="132"/>
        <v>1659.7147911786567</v>
      </c>
    </row>
    <row r="893" spans="1:19" x14ac:dyDescent="0.25">
      <c r="A893" s="9" t="str">
        <f t="shared" si="128"/>
        <v>Democratic People's Republic of Korea</v>
      </c>
      <c r="B893" s="14">
        <f t="shared" ca="1" si="129"/>
        <v>336.63514447363559</v>
      </c>
      <c r="C893" s="14">
        <f t="shared" ca="1" si="132"/>
        <v>334.90107895804101</v>
      </c>
      <c r="D893" s="14">
        <f t="shared" ca="1" si="132"/>
        <v>332.09568470390514</v>
      </c>
      <c r="E893" s="14">
        <f t="shared" ca="1" si="132"/>
        <v>328.21896171122205</v>
      </c>
      <c r="F893" s="14">
        <f t="shared" ca="1" si="132"/>
        <v>323.27090997999767</v>
      </c>
      <c r="G893" s="14">
        <f t="shared" ca="1" si="132"/>
        <v>317.25152951022608</v>
      </c>
      <c r="H893" s="14">
        <f t="shared" ca="1" si="132"/>
        <v>310.16082030191319</v>
      </c>
      <c r="I893" s="14">
        <f t="shared" ca="1" si="132"/>
        <v>301.99878235505309</v>
      </c>
      <c r="J893" s="14">
        <f t="shared" ca="1" si="132"/>
        <v>292.7654156696517</v>
      </c>
      <c r="K893" s="14">
        <f t="shared" ca="1" si="132"/>
        <v>282.4607202457031</v>
      </c>
      <c r="L893" s="14">
        <f t="shared" ca="1" si="132"/>
        <v>271.0846960832132</v>
      </c>
      <c r="M893" s="14">
        <f t="shared" ca="1" si="132"/>
        <v>258.6373431821761</v>
      </c>
      <c r="N893" s="14">
        <f t="shared" ca="1" si="132"/>
        <v>245.11866154259769</v>
      </c>
      <c r="O893" s="14">
        <f t="shared" ca="1" si="132"/>
        <v>230.52865116447211</v>
      </c>
      <c r="P893" s="14">
        <f t="shared" ca="1" si="132"/>
        <v>214.86731204780517</v>
      </c>
      <c r="Q893" s="14">
        <f t="shared" ca="1" si="132"/>
        <v>198.13464419259108</v>
      </c>
      <c r="R893" s="14">
        <f t="shared" ca="1" si="132"/>
        <v>180.33064759883564</v>
      </c>
      <c r="S893" s="14">
        <f t="shared" ca="1" si="132"/>
        <v>161.45532226653305</v>
      </c>
    </row>
    <row r="894" spans="1:19" x14ac:dyDescent="0.25">
      <c r="A894" s="9" t="str">
        <f t="shared" si="128"/>
        <v>Democratic Republic of the Congo</v>
      </c>
      <c r="B894" s="14">
        <f t="shared" ca="1" si="129"/>
        <v>2329.6810485132037</v>
      </c>
      <c r="C894" s="14">
        <f t="shared" ca="1" si="132"/>
        <v>2736.529410775192</v>
      </c>
      <c r="D894" s="14">
        <f t="shared" ca="1" si="132"/>
        <v>3115.4622866379095</v>
      </c>
      <c r="E894" s="14">
        <f t="shared" ca="1" si="132"/>
        <v>3466.4796761009843</v>
      </c>
      <c r="F894" s="14">
        <f t="shared" ca="1" si="132"/>
        <v>3789.5815791649743</v>
      </c>
      <c r="G894" s="14">
        <f t="shared" ca="1" si="132"/>
        <v>4084.7679958291351</v>
      </c>
      <c r="H894" s="14">
        <f t="shared" ca="1" si="132"/>
        <v>4352.038926094212</v>
      </c>
      <c r="I894" s="14">
        <f t="shared" ca="1" si="132"/>
        <v>4591.3943699594583</v>
      </c>
      <c r="J894" s="14">
        <f t="shared" ca="1" si="132"/>
        <v>4802.8343274256213</v>
      </c>
      <c r="K894" s="14">
        <f t="shared" ca="1" si="132"/>
        <v>4986.3587984921414</v>
      </c>
      <c r="L894" s="14">
        <f t="shared" ca="1" si="132"/>
        <v>5141.9677831593899</v>
      </c>
      <c r="M894" s="14">
        <f t="shared" ca="1" si="132"/>
        <v>5269.6612814269956</v>
      </c>
      <c r="N894" s="14">
        <f t="shared" ca="1" si="132"/>
        <v>5369.4392932955179</v>
      </c>
      <c r="O894" s="14">
        <f t="shared" ca="1" si="132"/>
        <v>5441.3018187642101</v>
      </c>
      <c r="P894" s="14">
        <f t="shared" ca="1" si="132"/>
        <v>5485.248857833818</v>
      </c>
      <c r="Q894" s="14">
        <f t="shared" ca="1" si="132"/>
        <v>5501.2804105035957</v>
      </c>
      <c r="R894" s="14">
        <f t="shared" ca="1" si="132"/>
        <v>5489.39647677429</v>
      </c>
      <c r="S894" s="14">
        <f t="shared" ca="1" si="132"/>
        <v>5449.5970566453416</v>
      </c>
    </row>
    <row r="895" spans="1:19" x14ac:dyDescent="0.25">
      <c r="A895" s="9" t="str">
        <f t="shared" si="128"/>
        <v>Denmark</v>
      </c>
      <c r="B895" s="14">
        <f t="shared" ca="1" si="129"/>
        <v>57.993401244599951</v>
      </c>
      <c r="C895" s="14">
        <f t="shared" ca="1" si="132"/>
        <v>60.107687048779916</v>
      </c>
      <c r="D895" s="14">
        <f t="shared" ca="1" si="132"/>
        <v>61.97781699277111</v>
      </c>
      <c r="E895" s="14">
        <f t="shared" ca="1" si="132"/>
        <v>63.603791076567724</v>
      </c>
      <c r="F895" s="14">
        <f t="shared" ca="1" si="132"/>
        <v>64.985609300177018</v>
      </c>
      <c r="G895" s="14">
        <f t="shared" ca="1" si="132"/>
        <v>66.123271663591737</v>
      </c>
      <c r="H895" s="14">
        <f t="shared" ca="1" si="132"/>
        <v>67.016778166817673</v>
      </c>
      <c r="I895" s="14">
        <f t="shared" ca="1" si="132"/>
        <v>67.666128809849027</v>
      </c>
      <c r="J895" s="14">
        <f t="shared" ca="1" si="132"/>
        <v>68.071323592693076</v>
      </c>
      <c r="K895" s="14">
        <f t="shared" ca="1" si="132"/>
        <v>68.232362515342544</v>
      </c>
      <c r="L895" s="14">
        <f t="shared" ca="1" si="132"/>
        <v>68.149245577803228</v>
      </c>
      <c r="M895" s="14">
        <f t="shared" ca="1" si="132"/>
        <v>67.821972780069331</v>
      </c>
      <c r="N895" s="14">
        <f t="shared" ca="1" si="132"/>
        <v>67.250544122148128</v>
      </c>
      <c r="O895" s="14">
        <f t="shared" ca="1" si="132"/>
        <v>66.434959604032343</v>
      </c>
      <c r="P895" s="14">
        <f t="shared" ca="1" si="132"/>
        <v>65.375219225727776</v>
      </c>
      <c r="Q895" s="14">
        <f t="shared" ca="1" si="132"/>
        <v>64.071322987228626</v>
      </c>
      <c r="R895" s="14">
        <f t="shared" ca="1" si="132"/>
        <v>62.523270888542172</v>
      </c>
      <c r="S895" s="14">
        <f t="shared" ca="1" si="132"/>
        <v>60.731062929661128</v>
      </c>
    </row>
    <row r="896" spans="1:19" x14ac:dyDescent="0.25">
      <c r="A896" s="9" t="str">
        <f t="shared" si="128"/>
        <v>Djibouti</v>
      </c>
      <c r="B896" s="14">
        <f t="shared" ca="1" si="129"/>
        <v>19.650547912076128</v>
      </c>
      <c r="C896" s="14">
        <f t="shared" ca="1" si="132"/>
        <v>19.382416047462176</v>
      </c>
      <c r="D896" s="14">
        <f t="shared" ca="1" si="132"/>
        <v>19.100497968273977</v>
      </c>
      <c r="E896" s="14">
        <f t="shared" ca="1" si="132"/>
        <v>18.804793674511348</v>
      </c>
      <c r="F896" s="14">
        <f t="shared" ca="1" si="132"/>
        <v>18.495303166174473</v>
      </c>
      <c r="G896" s="14">
        <f t="shared" ca="1" si="132"/>
        <v>18.172026443263167</v>
      </c>
      <c r="H896" s="14">
        <f t="shared" ca="1" si="132"/>
        <v>17.834963505777615</v>
      </c>
      <c r="I896" s="14">
        <f t="shared" ca="1" si="132"/>
        <v>17.484114353717633</v>
      </c>
      <c r="J896" s="14">
        <f t="shared" ca="1" si="132"/>
        <v>17.119478987083404</v>
      </c>
      <c r="K896" s="14">
        <f t="shared" ca="1" si="132"/>
        <v>16.741057405874745</v>
      </c>
      <c r="L896" s="14">
        <f t="shared" ca="1" si="132"/>
        <v>16.34884961009184</v>
      </c>
      <c r="M896" s="14">
        <f t="shared" ca="1" si="132"/>
        <v>15.942855599734504</v>
      </c>
      <c r="N896" s="14">
        <f t="shared" ca="1" si="132"/>
        <v>15.52307537480292</v>
      </c>
      <c r="O896" s="14">
        <f t="shared" ca="1" si="132"/>
        <v>15.089508935296909</v>
      </c>
      <c r="P896" s="14">
        <f t="shared" ca="1" si="132"/>
        <v>14.642156281216648</v>
      </c>
      <c r="Q896" s="14">
        <f t="shared" ca="1" si="132"/>
        <v>14.18101741256196</v>
      </c>
      <c r="R896" s="14">
        <f t="shared" ca="1" si="132"/>
        <v>13.706092329333023</v>
      </c>
      <c r="S896" s="14">
        <f t="shared" ca="1" si="132"/>
        <v>13.217381031529658</v>
      </c>
    </row>
    <row r="897" spans="1:19" x14ac:dyDescent="0.25">
      <c r="A897" s="9" t="str">
        <f t="shared" si="128"/>
        <v>Dominica</v>
      </c>
      <c r="B897" s="14">
        <f t="shared" ca="1" si="129"/>
        <v>2.0571427643115383</v>
      </c>
      <c r="C897" s="14">
        <f t="shared" ca="1" si="132"/>
        <v>2.0043955118715528</v>
      </c>
      <c r="D897" s="14">
        <f t="shared" ca="1" si="132"/>
        <v>1.9508490585974869</v>
      </c>
      <c r="E897" s="14">
        <f t="shared" ca="1" si="132"/>
        <v>1.8965034044893401</v>
      </c>
      <c r="F897" s="14">
        <f t="shared" ca="1" si="132"/>
        <v>1.8413585495471125</v>
      </c>
      <c r="G897" s="14">
        <f t="shared" ca="1" si="132"/>
        <v>1.7854144937708043</v>
      </c>
      <c r="H897" s="14">
        <f t="shared" ca="1" si="132"/>
        <v>1.7286712371604154</v>
      </c>
      <c r="I897" s="14">
        <f t="shared" ca="1" si="132"/>
        <v>1.6711287797159458</v>
      </c>
      <c r="J897" s="14">
        <f t="shared" ca="1" si="132"/>
        <v>1.6127871214373954</v>
      </c>
      <c r="K897" s="14">
        <f t="shared" ca="1" si="132"/>
        <v>1.5536462623247644</v>
      </c>
      <c r="L897" s="14">
        <f t="shared" ca="1" si="132"/>
        <v>1.4937062023780527</v>
      </c>
      <c r="M897" s="14">
        <f t="shared" ca="1" si="132"/>
        <v>1.4329669415972603</v>
      </c>
      <c r="N897" s="14">
        <f t="shared" ca="1" si="132"/>
        <v>1.3714284799823873</v>
      </c>
      <c r="O897" s="14">
        <f t="shared" ca="1" si="132"/>
        <v>1.3090908175334335</v>
      </c>
      <c r="P897" s="14">
        <f t="shared" ca="1" si="132"/>
        <v>1.245953954250399</v>
      </c>
      <c r="Q897" s="14">
        <f t="shared" ca="1" si="132"/>
        <v>1.1820178901332838</v>
      </c>
      <c r="R897" s="14">
        <f t="shared" ref="C897:S912" ca="1" si="133">MAX(0.1,($AM438+$AN438*R$836+$AO438*R$836^2+$AQ438+$AR438*R$836+$AS438*R$836^2)/5)</f>
        <v>1.117282625182088</v>
      </c>
      <c r="S897" s="14">
        <f t="shared" ca="1" si="133"/>
        <v>1.0517481593968114</v>
      </c>
    </row>
    <row r="898" spans="1:19" x14ac:dyDescent="0.25">
      <c r="A898" s="9" t="str">
        <f t="shared" si="128"/>
        <v>Dominican Republic</v>
      </c>
      <c r="B898" s="14">
        <f t="shared" ca="1" si="129"/>
        <v>202.37362825777964</v>
      </c>
      <c r="C898" s="14">
        <f t="shared" ca="1" si="133"/>
        <v>198.07472732856405</v>
      </c>
      <c r="D898" s="14">
        <f t="shared" ca="1" si="133"/>
        <v>193.39560659637792</v>
      </c>
      <c r="E898" s="14">
        <f t="shared" ca="1" si="133"/>
        <v>188.33626606121544</v>
      </c>
      <c r="F898" s="14">
        <f t="shared" ca="1" si="133"/>
        <v>182.89670572308242</v>
      </c>
      <c r="G898" s="14">
        <f t="shared" ca="1" si="133"/>
        <v>177.07692558197306</v>
      </c>
      <c r="H898" s="14">
        <f t="shared" ca="1" si="133"/>
        <v>170.87692563789315</v>
      </c>
      <c r="I898" s="14">
        <f t="shared" ca="1" si="133"/>
        <v>164.2967058908369</v>
      </c>
      <c r="J898" s="14">
        <f t="shared" ca="1" si="133"/>
        <v>157.33626634081011</v>
      </c>
      <c r="K898" s="14">
        <f t="shared" ca="1" si="133"/>
        <v>149.99560698780698</v>
      </c>
      <c r="L898" s="14">
        <f t="shared" ca="1" si="133"/>
        <v>142.2747278318333</v>
      </c>
      <c r="M898" s="14">
        <f t="shared" ca="1" si="133"/>
        <v>134.17362887288328</v>
      </c>
      <c r="N898" s="14">
        <f t="shared" ca="1" si="133"/>
        <v>125.69231011096272</v>
      </c>
      <c r="O898" s="14">
        <f t="shared" ca="1" si="133"/>
        <v>116.8307715460658</v>
      </c>
      <c r="P898" s="14">
        <f t="shared" ca="1" si="133"/>
        <v>107.58901317819837</v>
      </c>
      <c r="Q898" s="14">
        <f t="shared" ca="1" si="133"/>
        <v>97.967035007354568</v>
      </c>
      <c r="R898" s="14">
        <f t="shared" ca="1" si="133"/>
        <v>87.964837033540249</v>
      </c>
      <c r="S898" s="14">
        <f t="shared" ca="1" si="133"/>
        <v>77.58241925674956</v>
      </c>
    </row>
    <row r="899" spans="1:19" x14ac:dyDescent="0.25">
      <c r="A899" s="9" t="str">
        <f t="shared" si="128"/>
        <v>Ecuador</v>
      </c>
      <c r="B899" s="14">
        <f t="shared" ca="1" si="129"/>
        <v>317.12747366873083</v>
      </c>
      <c r="C899" s="14">
        <f t="shared" ca="1" si="133"/>
        <v>320.47912260817827</v>
      </c>
      <c r="D899" s="14">
        <f t="shared" ca="1" si="133"/>
        <v>322.36963259307669</v>
      </c>
      <c r="E899" s="14">
        <f t="shared" ca="1" si="133"/>
        <v>322.79900362342596</v>
      </c>
      <c r="F899" s="14">
        <f t="shared" ca="1" si="133"/>
        <v>321.7672356992378</v>
      </c>
      <c r="G899" s="14">
        <f t="shared" ca="1" si="133"/>
        <v>319.2743288205005</v>
      </c>
      <c r="H899" s="14">
        <f t="shared" ca="1" si="133"/>
        <v>315.32028298721417</v>
      </c>
      <c r="I899" s="14">
        <f t="shared" ca="1" si="133"/>
        <v>309.9050981993787</v>
      </c>
      <c r="J899" s="14">
        <f t="shared" ca="1" si="133"/>
        <v>303.0287744570058</v>
      </c>
      <c r="K899" s="14">
        <f t="shared" ca="1" si="133"/>
        <v>294.69131176008375</v>
      </c>
      <c r="L899" s="14">
        <f t="shared" ca="1" si="133"/>
        <v>284.89271010861268</v>
      </c>
      <c r="M899" s="14">
        <f t="shared" ca="1" si="133"/>
        <v>273.63296950259246</v>
      </c>
      <c r="N899" s="14">
        <f t="shared" ca="1" si="133"/>
        <v>260.91208994203481</v>
      </c>
      <c r="O899" s="14">
        <f t="shared" ca="1" si="133"/>
        <v>246.73007142692805</v>
      </c>
      <c r="P899" s="14">
        <f t="shared" ca="1" si="133"/>
        <v>231.0869139572722</v>
      </c>
      <c r="Q899" s="14">
        <f t="shared" ca="1" si="133"/>
        <v>213.98261753306724</v>
      </c>
      <c r="R899" s="14">
        <f t="shared" ca="1" si="133"/>
        <v>195.41718215432485</v>
      </c>
      <c r="S899" s="14">
        <f t="shared" ca="1" si="133"/>
        <v>175.39060782103334</v>
      </c>
    </row>
    <row r="900" spans="1:19" x14ac:dyDescent="0.25">
      <c r="A900" s="9" t="str">
        <f t="shared" si="128"/>
        <v>Egypt</v>
      </c>
      <c r="B900" s="14">
        <f t="shared" ca="1" si="129"/>
        <v>2362.3647699911148</v>
      </c>
      <c r="C900" s="14">
        <f t="shared" ca="1" si="133"/>
        <v>2436.7340025246144</v>
      </c>
      <c r="D900" s="14">
        <f t="shared" ca="1" si="133"/>
        <v>2506.4712667126209</v>
      </c>
      <c r="E900" s="14">
        <f t="shared" ca="1" si="133"/>
        <v>2571.5765625551344</v>
      </c>
      <c r="F900" s="14">
        <f t="shared" ca="1" si="133"/>
        <v>2632.0498900521548</v>
      </c>
      <c r="G900" s="14">
        <f t="shared" ca="1" si="133"/>
        <v>2687.891249203682</v>
      </c>
      <c r="H900" s="14">
        <f t="shared" ca="1" si="133"/>
        <v>2739.1006400097162</v>
      </c>
      <c r="I900" s="14">
        <f t="shared" ca="1" si="133"/>
        <v>2785.6780624702574</v>
      </c>
      <c r="J900" s="14">
        <f t="shared" ca="1" si="133"/>
        <v>2827.6235165853054</v>
      </c>
      <c r="K900" s="14">
        <f t="shared" ca="1" si="133"/>
        <v>2864.9370023548604</v>
      </c>
      <c r="L900" s="14">
        <f t="shared" ca="1" si="133"/>
        <v>2897.6185197789223</v>
      </c>
      <c r="M900" s="14">
        <f t="shared" ca="1" si="133"/>
        <v>2925.6680688574911</v>
      </c>
      <c r="N900" s="14">
        <f t="shared" ca="1" si="133"/>
        <v>2949.0856495905668</v>
      </c>
      <c r="O900" s="14">
        <f t="shared" ca="1" si="133"/>
        <v>2967.8712619781495</v>
      </c>
      <c r="P900" s="14">
        <f t="shared" ca="1" si="133"/>
        <v>2982.0249060202391</v>
      </c>
      <c r="Q900" s="14">
        <f t="shared" ca="1" si="133"/>
        <v>2991.5465817168356</v>
      </c>
      <c r="R900" s="14">
        <f t="shared" ca="1" si="133"/>
        <v>2996.436289067939</v>
      </c>
      <c r="S900" s="14">
        <f t="shared" ca="1" si="133"/>
        <v>2996.6940280735494</v>
      </c>
    </row>
    <row r="901" spans="1:19" x14ac:dyDescent="0.25">
      <c r="A901" s="9" t="str">
        <f t="shared" si="128"/>
        <v>El Salvador</v>
      </c>
      <c r="B901" s="14">
        <f t="shared" ca="1" si="129"/>
        <v>117.60218830006924</v>
      </c>
      <c r="C901" s="14">
        <f t="shared" ca="1" si="133"/>
        <v>113.34284768657525</v>
      </c>
      <c r="D901" s="14">
        <f t="shared" ca="1" si="133"/>
        <v>108.93105951221223</v>
      </c>
      <c r="E901" s="14">
        <f t="shared" ca="1" si="133"/>
        <v>104.36682377698307</v>
      </c>
      <c r="F901" s="14">
        <f t="shared" ca="1" si="133"/>
        <v>99.650140480884872</v>
      </c>
      <c r="G901" s="14">
        <f t="shared" ca="1" si="133"/>
        <v>94.781009623920539</v>
      </c>
      <c r="H901" s="14">
        <f t="shared" ca="1" si="133"/>
        <v>89.759431206087172</v>
      </c>
      <c r="I901" s="14">
        <f t="shared" ca="1" si="133"/>
        <v>84.585405227387668</v>
      </c>
      <c r="J901" s="14">
        <f t="shared" ca="1" si="133"/>
        <v>79.258931687819128</v>
      </c>
      <c r="K901" s="14">
        <f t="shared" ca="1" si="133"/>
        <v>73.780010587384453</v>
      </c>
      <c r="L901" s="14">
        <f t="shared" ca="1" si="133"/>
        <v>68.148641926080742</v>
      </c>
      <c r="M901" s="14">
        <f t="shared" ca="1" si="133"/>
        <v>62.364825703910903</v>
      </c>
      <c r="N901" s="14">
        <f t="shared" ca="1" si="133"/>
        <v>56.428561920872014</v>
      </c>
      <c r="O901" s="14">
        <f t="shared" ca="1" si="133"/>
        <v>50.339850576967002</v>
      </c>
      <c r="P901" s="14">
        <f t="shared" ca="1" si="133"/>
        <v>44.098691672192942</v>
      </c>
      <c r="Q901" s="14">
        <f t="shared" ca="1" si="133"/>
        <v>37.705085206552759</v>
      </c>
      <c r="R901" s="14">
        <f t="shared" ca="1" si="133"/>
        <v>31.159031180043531</v>
      </c>
      <c r="S901" s="14">
        <f t="shared" ca="1" si="133"/>
        <v>24.460529592668173</v>
      </c>
    </row>
    <row r="902" spans="1:19" x14ac:dyDescent="0.25">
      <c r="A902" s="9" t="str">
        <f t="shared" ref="A902:A965" si="134">A211</f>
        <v>Equatorial Guinea</v>
      </c>
      <c r="B902" s="14">
        <f t="shared" ref="B902:Q965" ca="1" si="135">MAX(0.1,($AM443+$AN443*B$836+$AO443*B$836^2+$AQ443+$AR443*B$836+$AS443*B$836^2)/5)</f>
        <v>29.369228932258558</v>
      </c>
      <c r="C902" s="14">
        <f t="shared" ca="1" si="135"/>
        <v>34.573624710427246</v>
      </c>
      <c r="D902" s="14">
        <f t="shared" ca="1" si="135"/>
        <v>39.327870608447121</v>
      </c>
      <c r="E902" s="14">
        <f t="shared" ca="1" si="135"/>
        <v>43.631966626309442</v>
      </c>
      <c r="F902" s="14">
        <f t="shared" ca="1" si="135"/>
        <v>47.485912764022942</v>
      </c>
      <c r="G902" s="14">
        <f t="shared" ca="1" si="135"/>
        <v>50.889709021581801</v>
      </c>
      <c r="H902" s="14">
        <f t="shared" ca="1" si="135"/>
        <v>53.843355398988933</v>
      </c>
      <c r="I902" s="14">
        <f t="shared" ca="1" si="135"/>
        <v>56.346851896241425</v>
      </c>
      <c r="J902" s="14">
        <f t="shared" ca="1" si="135"/>
        <v>58.400198513345096</v>
      </c>
      <c r="K902" s="14">
        <f t="shared" ca="1" si="135"/>
        <v>60.003395250291213</v>
      </c>
      <c r="L902" s="14">
        <f t="shared" ca="1" si="135"/>
        <v>61.156442107088516</v>
      </c>
      <c r="M902" s="14">
        <f t="shared" ca="1" si="135"/>
        <v>61.859339083728266</v>
      </c>
      <c r="N902" s="14">
        <f t="shared" ca="1" si="135"/>
        <v>62.112086180219194</v>
      </c>
      <c r="O902" s="14">
        <f t="shared" ca="1" si="135"/>
        <v>61.914683396555482</v>
      </c>
      <c r="P902" s="14">
        <f t="shared" ca="1" si="135"/>
        <v>61.267130732740043</v>
      </c>
      <c r="Q902" s="14">
        <f t="shared" ca="1" si="135"/>
        <v>60.169428188769963</v>
      </c>
      <c r="R902" s="14">
        <f t="shared" ca="1" si="133"/>
        <v>58.621575764651062</v>
      </c>
      <c r="S902" s="14">
        <f t="shared" ca="1" si="133"/>
        <v>56.623573460374608</v>
      </c>
    </row>
    <row r="903" spans="1:19" x14ac:dyDescent="0.25">
      <c r="A903" s="9" t="str">
        <f t="shared" si="134"/>
        <v>Eritrea</v>
      </c>
      <c r="B903" s="14">
        <f t="shared" ca="1" si="135"/>
        <v>91.015381086483828</v>
      </c>
      <c r="C903" s="14">
        <f t="shared" ca="1" si="133"/>
        <v>96.096699925779831</v>
      </c>
      <c r="D903" s="14">
        <f t="shared" ca="1" si="133"/>
        <v>100.81458217724575</v>
      </c>
      <c r="E903" s="14">
        <f t="shared" ca="1" si="133"/>
        <v>105.1690278408787</v>
      </c>
      <c r="F903" s="14">
        <f t="shared" ca="1" si="133"/>
        <v>109.16003691668156</v>
      </c>
      <c r="G903" s="14">
        <f t="shared" ca="1" si="133"/>
        <v>112.78760940465145</v>
      </c>
      <c r="H903" s="14">
        <f t="shared" ca="1" si="133"/>
        <v>116.05174530479125</v>
      </c>
      <c r="I903" s="14">
        <f t="shared" ca="1" si="133"/>
        <v>118.95244461709808</v>
      </c>
      <c r="J903" s="14">
        <f t="shared" ca="1" si="133"/>
        <v>121.48970734157483</v>
      </c>
      <c r="K903" s="14">
        <f t="shared" ca="1" si="133"/>
        <v>123.6635334782186</v>
      </c>
      <c r="L903" s="14">
        <f t="shared" ca="1" si="133"/>
        <v>125.47392302703228</v>
      </c>
      <c r="M903" s="14">
        <f t="shared" ca="1" si="133"/>
        <v>126.92087598801299</v>
      </c>
      <c r="N903" s="14">
        <f t="shared" ca="1" si="133"/>
        <v>128.00439236116364</v>
      </c>
      <c r="O903" s="14">
        <f t="shared" ca="1" si="133"/>
        <v>128.72447214648128</v>
      </c>
      <c r="P903" s="14">
        <f t="shared" ca="1" si="133"/>
        <v>129.08111534396886</v>
      </c>
      <c r="Q903" s="14">
        <f t="shared" ca="1" si="133"/>
        <v>129.07432195362344</v>
      </c>
      <c r="R903" s="14">
        <f t="shared" ca="1" si="133"/>
        <v>128.70409197544797</v>
      </c>
      <c r="S903" s="14">
        <f t="shared" ca="1" si="133"/>
        <v>127.97042540943949</v>
      </c>
    </row>
    <row r="904" spans="1:19" x14ac:dyDescent="0.25">
      <c r="A904" s="9" t="str">
        <f t="shared" si="134"/>
        <v>Estonia</v>
      </c>
      <c r="B904" s="14">
        <f t="shared" ca="1" si="135"/>
        <v>15.468131119252211</v>
      </c>
      <c r="C904" s="14">
        <f t="shared" ca="1" si="133"/>
        <v>14.571427797400975</v>
      </c>
      <c r="D904" s="14">
        <f t="shared" ca="1" si="133"/>
        <v>13.744854350397508</v>
      </c>
      <c r="E904" s="14">
        <f t="shared" ca="1" si="133"/>
        <v>12.988410778242542</v>
      </c>
      <c r="F904" s="14">
        <f t="shared" ca="1" si="133"/>
        <v>12.302097080935345</v>
      </c>
      <c r="G904" s="14">
        <f t="shared" ca="1" si="133"/>
        <v>11.685913258476649</v>
      </c>
      <c r="H904" s="14">
        <f t="shared" ca="1" si="133"/>
        <v>11.139859310865722</v>
      </c>
      <c r="I904" s="14">
        <f t="shared" ca="1" si="133"/>
        <v>10.663935238103296</v>
      </c>
      <c r="J904" s="14">
        <f t="shared" ca="1" si="133"/>
        <v>10.258141040188638</v>
      </c>
      <c r="K904" s="14">
        <f t="shared" ca="1" si="133"/>
        <v>9.9224767171224819</v>
      </c>
      <c r="L904" s="14">
        <f t="shared" ca="1" si="133"/>
        <v>9.6569422689040945</v>
      </c>
      <c r="M904" s="14">
        <f t="shared" ca="1" si="133"/>
        <v>9.4615376955342079</v>
      </c>
      <c r="N904" s="14">
        <f t="shared" ca="1" si="133"/>
        <v>9.3362629970120903</v>
      </c>
      <c r="O904" s="14">
        <f t="shared" ca="1" si="133"/>
        <v>9.2811181733384736</v>
      </c>
      <c r="P904" s="14">
        <f t="shared" ca="1" si="133"/>
        <v>9.2961032245126258</v>
      </c>
      <c r="Q904" s="14">
        <f t="shared" ca="1" si="133"/>
        <v>9.381218150535279</v>
      </c>
      <c r="R904" s="14">
        <f t="shared" ca="1" si="133"/>
        <v>9.5364629514057011</v>
      </c>
      <c r="S904" s="14">
        <f t="shared" ca="1" si="133"/>
        <v>9.7618376271246241</v>
      </c>
    </row>
    <row r="905" spans="1:19" x14ac:dyDescent="0.25">
      <c r="A905" s="9" t="str">
        <f t="shared" si="134"/>
        <v>Eswatini</v>
      </c>
      <c r="B905" s="14">
        <f t="shared" ca="1" si="135"/>
        <v>28.547251866279112</v>
      </c>
      <c r="C905" s="14">
        <f t="shared" ca="1" si="133"/>
        <v>28.637361766539108</v>
      </c>
      <c r="D905" s="14">
        <f t="shared" ca="1" si="133"/>
        <v>28.709489647677401</v>
      </c>
      <c r="E905" s="14">
        <f t="shared" ca="1" si="133"/>
        <v>28.76363550969436</v>
      </c>
      <c r="F905" s="14">
        <f t="shared" ca="1" si="133"/>
        <v>28.799799352589616</v>
      </c>
      <c r="G905" s="14">
        <f t="shared" ca="1" si="133"/>
        <v>28.817981176363539</v>
      </c>
      <c r="H905" s="14">
        <f t="shared" ca="1" si="133"/>
        <v>28.818180981015757</v>
      </c>
      <c r="I905" s="14">
        <f t="shared" ca="1" si="133"/>
        <v>28.800398766546643</v>
      </c>
      <c r="J905" s="14">
        <f t="shared" ca="1" si="133"/>
        <v>28.764634532955824</v>
      </c>
      <c r="K905" s="14">
        <f t="shared" ca="1" si="133"/>
        <v>28.710888280243672</v>
      </c>
      <c r="L905" s="14">
        <f t="shared" ca="1" si="133"/>
        <v>28.639160008409817</v>
      </c>
      <c r="M905" s="14">
        <f t="shared" ca="1" si="133"/>
        <v>28.549449717454628</v>
      </c>
      <c r="N905" s="14">
        <f t="shared" ca="1" si="133"/>
        <v>28.441757407377736</v>
      </c>
      <c r="O905" s="14">
        <f t="shared" ca="1" si="133"/>
        <v>28.31608307817951</v>
      </c>
      <c r="P905" s="14">
        <f t="shared" ca="1" si="133"/>
        <v>28.172426729859581</v>
      </c>
      <c r="Q905" s="14">
        <f t="shared" ca="1" si="133"/>
        <v>28.010788362418317</v>
      </c>
      <c r="R905" s="14">
        <f t="shared" ca="1" si="133"/>
        <v>27.831167975855351</v>
      </c>
      <c r="S905" s="14">
        <f t="shared" ca="1" si="133"/>
        <v>27.633565570171051</v>
      </c>
    </row>
    <row r="906" spans="1:19" x14ac:dyDescent="0.25">
      <c r="A906" s="9" t="str">
        <f t="shared" si="134"/>
        <v>Ethiopia</v>
      </c>
      <c r="B906" s="14">
        <f t="shared" ca="1" si="135"/>
        <v>2784.5625640796497</v>
      </c>
      <c r="C906" s="14">
        <f t="shared" ca="1" si="133"/>
        <v>3042.6878511473537</v>
      </c>
      <c r="D906" s="14">
        <f t="shared" ca="1" si="133"/>
        <v>3268.8443049462512</v>
      </c>
      <c r="E906" s="14">
        <f t="shared" ca="1" si="133"/>
        <v>3463.0319254767151</v>
      </c>
      <c r="F906" s="14">
        <f t="shared" ca="1" si="133"/>
        <v>3625.2507127383724</v>
      </c>
      <c r="G906" s="14">
        <f t="shared" ca="1" si="133"/>
        <v>3755.5006667315961</v>
      </c>
      <c r="H906" s="14">
        <f t="shared" ca="1" si="133"/>
        <v>3853.7817874560133</v>
      </c>
      <c r="I906" s="14">
        <f t="shared" ca="1" si="133"/>
        <v>3920.0940749119968</v>
      </c>
      <c r="J906" s="14">
        <f t="shared" ca="1" si="133"/>
        <v>3954.4375290991738</v>
      </c>
      <c r="K906" s="14">
        <f t="shared" ca="1" si="133"/>
        <v>3956.8121500179172</v>
      </c>
      <c r="L906" s="14">
        <f t="shared" ca="1" si="133"/>
        <v>3927.2179376678541</v>
      </c>
      <c r="M906" s="14">
        <f t="shared" ca="1" si="133"/>
        <v>3865.6548920493574</v>
      </c>
      <c r="N906" s="14">
        <f t="shared" ca="1" si="133"/>
        <v>3772.1230131620541</v>
      </c>
      <c r="O906" s="14">
        <f t="shared" ca="1" si="133"/>
        <v>3646.6223010063172</v>
      </c>
      <c r="P906" s="14">
        <f t="shared" ca="1" si="133"/>
        <v>3489.1527555817738</v>
      </c>
      <c r="Q906" s="14">
        <f t="shared" ca="1" si="133"/>
        <v>3299.7143768887968</v>
      </c>
      <c r="R906" s="14">
        <f t="shared" ca="1" si="133"/>
        <v>3078.3071649270132</v>
      </c>
      <c r="S906" s="14">
        <f t="shared" ca="1" si="133"/>
        <v>2824.931119696796</v>
      </c>
    </row>
    <row r="907" spans="1:19" x14ac:dyDescent="0.25">
      <c r="A907" s="9" t="str">
        <f t="shared" si="134"/>
        <v>Faeroe Islands</v>
      </c>
      <c r="B907" s="14">
        <f t="shared" ca="1" si="135"/>
        <v>1.2263735792022885</v>
      </c>
      <c r="C907" s="14">
        <f t="shared" ca="1" si="133"/>
        <v>1.1956043488926298</v>
      </c>
      <c r="D907" s="14">
        <f t="shared" ca="1" si="133"/>
        <v>1.1636363173176392</v>
      </c>
      <c r="E907" s="14">
        <f t="shared" ca="1" si="133"/>
        <v>1.1304694844773167</v>
      </c>
      <c r="F907" s="14">
        <f t="shared" ca="1" si="133"/>
        <v>1.0961038503716622</v>
      </c>
      <c r="G907" s="14">
        <f t="shared" ca="1" si="133"/>
        <v>1.0605394150006759</v>
      </c>
      <c r="H907" s="14">
        <f t="shared" ca="1" si="133"/>
        <v>1.0237761783643577</v>
      </c>
      <c r="I907" s="14">
        <f t="shared" ca="1" si="133"/>
        <v>0.98581414046270766</v>
      </c>
      <c r="J907" s="14">
        <f t="shared" ca="1" si="133"/>
        <v>0.94665330129573133</v>
      </c>
      <c r="K907" s="14">
        <f t="shared" ca="1" si="133"/>
        <v>0.90629366086341179</v>
      </c>
      <c r="L907" s="14">
        <f t="shared" ca="1" si="133"/>
        <v>0.86473521916577167</v>
      </c>
      <c r="M907" s="14">
        <f t="shared" ca="1" si="133"/>
        <v>0.82197797620278834</v>
      </c>
      <c r="N907" s="14">
        <f t="shared" ca="1" si="133"/>
        <v>0.7780219319744901</v>
      </c>
      <c r="O907" s="14">
        <f t="shared" ca="1" si="133"/>
        <v>0.73286708648083732</v>
      </c>
      <c r="P907" s="14">
        <f t="shared" ca="1" si="133"/>
        <v>0.68651343972187528</v>
      </c>
      <c r="Q907" s="14">
        <f t="shared" ca="1" si="133"/>
        <v>0.63896099169755871</v>
      </c>
      <c r="R907" s="14">
        <f t="shared" ca="1" si="133"/>
        <v>0.59020974240793289</v>
      </c>
      <c r="S907" s="14">
        <f t="shared" ca="1" si="133"/>
        <v>0.54025969185295253</v>
      </c>
    </row>
    <row r="908" spans="1:19" x14ac:dyDescent="0.25">
      <c r="A908" s="9" t="str">
        <f t="shared" si="134"/>
        <v>Fiji</v>
      </c>
      <c r="B908" s="14">
        <f t="shared" ca="1" si="135"/>
        <v>17.547251424886053</v>
      </c>
      <c r="C908" s="14">
        <f t="shared" ca="1" si="133"/>
        <v>17.516482208554226</v>
      </c>
      <c r="D908" s="14">
        <f t="shared" ca="1" si="133"/>
        <v>17.444753948682045</v>
      </c>
      <c r="E908" s="14">
        <f t="shared" ca="1" si="133"/>
        <v>17.332066645269514</v>
      </c>
      <c r="F908" s="14">
        <f t="shared" ca="1" si="133"/>
        <v>17.178420298317725</v>
      </c>
      <c r="G908" s="14">
        <f t="shared" ca="1" si="133"/>
        <v>16.983814907824854</v>
      </c>
      <c r="H908" s="14">
        <f t="shared" ca="1" si="133"/>
        <v>16.748250473792361</v>
      </c>
      <c r="I908" s="14">
        <f t="shared" ca="1" si="133"/>
        <v>16.471726996218784</v>
      </c>
      <c r="J908" s="14">
        <f t="shared" ca="1" si="133"/>
        <v>16.154244475105951</v>
      </c>
      <c r="K908" s="14">
        <f t="shared" ca="1" si="133"/>
        <v>15.795802910452768</v>
      </c>
      <c r="L908" s="14">
        <f t="shared" ca="1" si="133"/>
        <v>15.396402302259229</v>
      </c>
      <c r="M908" s="14">
        <f t="shared" ca="1" si="133"/>
        <v>14.956042650525342</v>
      </c>
      <c r="N908" s="14">
        <f t="shared" ca="1" si="133"/>
        <v>14.474723955252193</v>
      </c>
      <c r="O908" s="14">
        <f t="shared" ca="1" si="133"/>
        <v>13.952446216437966</v>
      </c>
      <c r="P908" s="14">
        <f t="shared" ca="1" si="133"/>
        <v>13.389209434084114</v>
      </c>
      <c r="Q908" s="14">
        <f t="shared" ca="1" si="133"/>
        <v>12.785013608189184</v>
      </c>
      <c r="R908" s="14">
        <f t="shared" ca="1" si="133"/>
        <v>12.139858738755356</v>
      </c>
      <c r="S908" s="14">
        <f t="shared" ca="1" si="133"/>
        <v>11.453744825780451</v>
      </c>
    </row>
    <row r="909" spans="1:19" x14ac:dyDescent="0.25">
      <c r="A909" s="9" t="str">
        <f t="shared" si="134"/>
        <v>Finland</v>
      </c>
      <c r="B909" s="14">
        <f t="shared" ca="1" si="135"/>
        <v>65.687907008157339</v>
      </c>
      <c r="C909" s="14">
        <f t="shared" ca="1" si="133"/>
        <v>61.628566160693296</v>
      </c>
      <c r="D909" s="14">
        <f t="shared" ca="1" si="133"/>
        <v>58.079315256903648</v>
      </c>
      <c r="E909" s="14">
        <f t="shared" ca="1" si="133"/>
        <v>55.040154296788387</v>
      </c>
      <c r="F909" s="14">
        <f t="shared" ca="1" si="133"/>
        <v>52.511083280341701</v>
      </c>
      <c r="G909" s="14">
        <f t="shared" ca="1" si="133"/>
        <v>50.492102207569403</v>
      </c>
      <c r="H909" s="14">
        <f t="shared" ca="1" si="133"/>
        <v>48.983211078471506</v>
      </c>
      <c r="I909" s="14">
        <f t="shared" ca="1" si="133"/>
        <v>47.984409893047996</v>
      </c>
      <c r="J909" s="14">
        <f t="shared" ca="1" si="133"/>
        <v>47.495698651293061</v>
      </c>
      <c r="K909" s="14">
        <f t="shared" ca="1" si="133"/>
        <v>47.517077353212514</v>
      </c>
      <c r="L909" s="14">
        <f t="shared" ca="1" si="133"/>
        <v>48.048545998806368</v>
      </c>
      <c r="M909" s="14">
        <f t="shared" ca="1" si="133"/>
        <v>49.09010458807461</v>
      </c>
      <c r="N909" s="14">
        <f t="shared" ca="1" si="133"/>
        <v>50.641753121011426</v>
      </c>
      <c r="O909" s="14">
        <f t="shared" ca="1" si="133"/>
        <v>52.70349159762263</v>
      </c>
      <c r="P909" s="14">
        <f t="shared" ca="1" si="133"/>
        <v>55.275320017908236</v>
      </c>
      <c r="Q909" s="14">
        <f t="shared" ca="1" si="133"/>
        <v>58.357238381868228</v>
      </c>
      <c r="R909" s="14">
        <f t="shared" ca="1" si="133"/>
        <v>61.949246689496796</v>
      </c>
      <c r="S909" s="14">
        <f t="shared" ca="1" si="133"/>
        <v>66.051344940799751</v>
      </c>
    </row>
    <row r="910" spans="1:19" x14ac:dyDescent="0.25">
      <c r="A910" s="9" t="str">
        <f t="shared" si="134"/>
        <v>France</v>
      </c>
      <c r="B910" s="14">
        <f t="shared" ca="1" si="135"/>
        <v>809.57578304817434</v>
      </c>
      <c r="C910" s="14">
        <f t="shared" ca="1" si="133"/>
        <v>784.6439140533563</v>
      </c>
      <c r="D910" s="14">
        <f t="shared" ca="1" si="133"/>
        <v>762.14840885730223</v>
      </c>
      <c r="E910" s="14">
        <f t="shared" ca="1" si="133"/>
        <v>742.08926746001237</v>
      </c>
      <c r="F910" s="14">
        <f t="shared" ca="1" si="133"/>
        <v>724.46648986149808</v>
      </c>
      <c r="G910" s="14">
        <f t="shared" ca="1" si="133"/>
        <v>709.28007606174799</v>
      </c>
      <c r="H910" s="14">
        <f t="shared" ca="1" si="133"/>
        <v>696.53002606077348</v>
      </c>
      <c r="I910" s="14">
        <f t="shared" ca="1" si="133"/>
        <v>686.21633985856317</v>
      </c>
      <c r="J910" s="14">
        <f t="shared" ca="1" si="133"/>
        <v>678.33901745512844</v>
      </c>
      <c r="K910" s="14">
        <f t="shared" ca="1" si="133"/>
        <v>672.89805885045791</v>
      </c>
      <c r="L910" s="14">
        <f t="shared" ca="1" si="133"/>
        <v>669.89346404456296</v>
      </c>
      <c r="M910" s="14">
        <f t="shared" ca="1" si="133"/>
        <v>669.32523303743221</v>
      </c>
      <c r="N910" s="14">
        <f t="shared" ca="1" si="133"/>
        <v>671.19336582906544</v>
      </c>
      <c r="O910" s="14">
        <f t="shared" ca="1" si="133"/>
        <v>675.49786241948607</v>
      </c>
      <c r="P910" s="14">
        <f t="shared" ca="1" si="133"/>
        <v>682.23872280865908</v>
      </c>
      <c r="Q910" s="14">
        <f t="shared" ca="1" si="133"/>
        <v>691.41594699663108</v>
      </c>
      <c r="R910" s="14">
        <f t="shared" ca="1" si="133"/>
        <v>703.02953498333227</v>
      </c>
      <c r="S910" s="14">
        <f t="shared" ca="1" si="133"/>
        <v>717.07948676883245</v>
      </c>
    </row>
    <row r="911" spans="1:19" x14ac:dyDescent="0.25">
      <c r="A911" s="9" t="str">
        <f t="shared" si="134"/>
        <v>French Guiana</v>
      </c>
      <c r="B911" s="14">
        <f t="shared" ca="1" si="135"/>
        <v>5.619779608204408</v>
      </c>
      <c r="C911" s="14">
        <f t="shared" ca="1" si="133"/>
        <v>6.3098895162325785</v>
      </c>
      <c r="D911" s="14">
        <f t="shared" ca="1" si="133"/>
        <v>6.9528465739251262</v>
      </c>
      <c r="E911" s="14">
        <f t="shared" ca="1" si="133"/>
        <v>7.5486507812831407</v>
      </c>
      <c r="F911" s="14">
        <f t="shared" ca="1" si="133"/>
        <v>8.0973021383055315</v>
      </c>
      <c r="G911" s="14">
        <f t="shared" ca="1" si="133"/>
        <v>8.598800644993025</v>
      </c>
      <c r="H911" s="14">
        <f t="shared" ca="1" si="133"/>
        <v>9.0531463013452598</v>
      </c>
      <c r="I911" s="14">
        <f t="shared" ca="1" si="133"/>
        <v>9.4603391073625964</v>
      </c>
      <c r="J911" s="14">
        <f t="shared" ca="1" si="133"/>
        <v>9.8203790630443102</v>
      </c>
      <c r="K911" s="14">
        <f t="shared" ca="1" si="133"/>
        <v>10.133266168391492</v>
      </c>
      <c r="L911" s="14">
        <f t="shared" ca="1" si="133"/>
        <v>10.399000423403049</v>
      </c>
      <c r="M911" s="14">
        <f t="shared" ca="1" si="133"/>
        <v>10.617581828080073</v>
      </c>
      <c r="N911" s="14">
        <f t="shared" ca="1" si="133"/>
        <v>10.789010382421475</v>
      </c>
      <c r="O911" s="14">
        <f t="shared" ca="1" si="133"/>
        <v>10.913286086427979</v>
      </c>
      <c r="P911" s="14">
        <f t="shared" ca="1" si="133"/>
        <v>10.990408940099224</v>
      </c>
      <c r="Q911" s="14">
        <f t="shared" ca="1" si="133"/>
        <v>11.020378943435571</v>
      </c>
      <c r="R911" s="14">
        <f t="shared" ca="1" si="133"/>
        <v>11.003196096436294</v>
      </c>
      <c r="S911" s="14">
        <f t="shared" ca="1" si="133"/>
        <v>10.938860399102486</v>
      </c>
    </row>
    <row r="912" spans="1:19" x14ac:dyDescent="0.25">
      <c r="A912" s="9" t="str">
        <f t="shared" si="134"/>
        <v>French Polynesia</v>
      </c>
      <c r="B912" s="14">
        <f t="shared" ca="1" si="135"/>
        <v>3.723076877902713</v>
      </c>
      <c r="C912" s="14">
        <f t="shared" ca="1" si="133"/>
        <v>3.7164834771685493</v>
      </c>
      <c r="D912" s="14">
        <f t="shared" ca="1" si="133"/>
        <v>3.6949050605026059</v>
      </c>
      <c r="E912" s="14">
        <f t="shared" ca="1" si="133"/>
        <v>3.6583416279049743</v>
      </c>
      <c r="F912" s="14">
        <f t="shared" ca="1" si="133"/>
        <v>3.6067931793754724</v>
      </c>
      <c r="G912" s="14">
        <f t="shared" ca="1" si="133"/>
        <v>3.5402597149142823</v>
      </c>
      <c r="H912" s="14">
        <f t="shared" ca="1" si="133"/>
        <v>3.4587412345213124</v>
      </c>
      <c r="I912" s="14">
        <f t="shared" ca="1" si="133"/>
        <v>3.3622377381966544</v>
      </c>
      <c r="J912" s="14">
        <f t="shared" ca="1" si="133"/>
        <v>3.2507492259401261</v>
      </c>
      <c r="K912" s="14">
        <f t="shared" ca="1" si="133"/>
        <v>3.1242756977519095</v>
      </c>
      <c r="L912" s="14">
        <f t="shared" ca="1" si="133"/>
        <v>2.9828171536319132</v>
      </c>
      <c r="M912" s="14">
        <f t="shared" ca="1" si="133"/>
        <v>2.8263735935802288</v>
      </c>
      <c r="N912" s="14">
        <f t="shared" ca="1" si="133"/>
        <v>2.654945017596674</v>
      </c>
      <c r="O912" s="14">
        <f t="shared" ca="1" si="133"/>
        <v>2.468531425681431</v>
      </c>
      <c r="P912" s="14">
        <f t="shared" ca="1" si="133"/>
        <v>2.2671328178344083</v>
      </c>
      <c r="Q912" s="14">
        <f t="shared" ca="1" si="133"/>
        <v>2.0507491940556974</v>
      </c>
      <c r="R912" s="14">
        <f t="shared" ca="1" si="133"/>
        <v>1.8193805543451163</v>
      </c>
      <c r="S912" s="14">
        <f t="shared" ca="1" si="133"/>
        <v>1.5730268987028466</v>
      </c>
    </row>
    <row r="913" spans="1:19" x14ac:dyDescent="0.25">
      <c r="A913" s="9" t="str">
        <f t="shared" si="134"/>
        <v>Gabon</v>
      </c>
      <c r="B913" s="14">
        <f t="shared" ca="1" si="135"/>
        <v>50.175821406315663</v>
      </c>
      <c r="C913" s="14">
        <f t="shared" ref="C913:S927" ca="1" si="136">MAX(0.1,($AM454+$AN454*C$836+$AO454*C$836^2+$AQ454+$AR454*C$836+$AS454*C$836^2)/5)</f>
        <v>54.61757978631649</v>
      </c>
      <c r="D913" s="14">
        <f t="shared" ca="1" si="136"/>
        <v>58.707090390511439</v>
      </c>
      <c r="E913" s="14">
        <f t="shared" ca="1" si="136"/>
        <v>62.444353218894683</v>
      </c>
      <c r="F913" s="14">
        <f t="shared" ca="1" si="136"/>
        <v>65.829368271469136</v>
      </c>
      <c r="G913" s="14">
        <f t="shared" ca="1" si="136"/>
        <v>68.862135548237717</v>
      </c>
      <c r="H913" s="14">
        <f t="shared" ca="1" si="136"/>
        <v>71.542655049194579</v>
      </c>
      <c r="I913" s="14">
        <f t="shared" ca="1" si="136"/>
        <v>73.870926774345577</v>
      </c>
      <c r="J913" s="14">
        <f t="shared" ca="1" si="136"/>
        <v>75.846950723687769</v>
      </c>
      <c r="K913" s="14">
        <f t="shared" ca="1" si="136"/>
        <v>77.47072689721827</v>
      </c>
      <c r="L913" s="14">
        <f t="shared" ca="1" si="136"/>
        <v>78.742255294942879</v>
      </c>
      <c r="M913" s="14">
        <f t="shared" ca="1" si="136"/>
        <v>79.661535916855797</v>
      </c>
      <c r="N913" s="14">
        <f t="shared" ca="1" si="136"/>
        <v>80.22856876295991</v>
      </c>
      <c r="O913" s="14">
        <f t="shared" ca="1" si="136"/>
        <v>80.443353833258158</v>
      </c>
      <c r="P913" s="14">
        <f t="shared" ca="1" si="136"/>
        <v>80.305891127744687</v>
      </c>
      <c r="Q913" s="14">
        <f t="shared" ca="1" si="136"/>
        <v>79.816180646425352</v>
      </c>
      <c r="R913" s="14">
        <f t="shared" ca="1" si="136"/>
        <v>78.974222389297211</v>
      </c>
      <c r="S913" s="14">
        <f t="shared" ca="1" si="136"/>
        <v>77.780016356357379</v>
      </c>
    </row>
    <row r="914" spans="1:19" x14ac:dyDescent="0.25">
      <c r="A914" s="9" t="str">
        <f t="shared" si="134"/>
        <v>Gambia</v>
      </c>
      <c r="B914" s="14">
        <f t="shared" ca="1" si="135"/>
        <v>61.241749524284387</v>
      </c>
      <c r="C914" s="14">
        <f t="shared" ca="1" si="136"/>
        <v>70.560431163234171</v>
      </c>
      <c r="D914" s="14">
        <f t="shared" ca="1" si="136"/>
        <v>79.021770087856567</v>
      </c>
      <c r="E914" s="14">
        <f t="shared" ca="1" si="136"/>
        <v>86.62576629813411</v>
      </c>
      <c r="F914" s="14">
        <f t="shared" ca="1" si="136"/>
        <v>93.372419794084266</v>
      </c>
      <c r="G914" s="14">
        <f t="shared" ca="1" si="136"/>
        <v>99.261730575701222</v>
      </c>
      <c r="H914" s="14">
        <f t="shared" ca="1" si="136"/>
        <v>104.29369864297914</v>
      </c>
      <c r="I914" s="14">
        <f t="shared" ca="1" si="136"/>
        <v>108.46832399592385</v>
      </c>
      <c r="J914" s="14">
        <f t="shared" ca="1" si="136"/>
        <v>111.78560663454118</v>
      </c>
      <c r="K914" s="14">
        <f t="shared" ca="1" si="136"/>
        <v>114.24554655881366</v>
      </c>
      <c r="L914" s="14">
        <f t="shared" ca="1" si="136"/>
        <v>115.84814376875875</v>
      </c>
      <c r="M914" s="14">
        <f t="shared" ca="1" si="136"/>
        <v>116.59339826435898</v>
      </c>
      <c r="N914" s="14">
        <f t="shared" ca="1" si="136"/>
        <v>116.48131004563183</v>
      </c>
      <c r="O914" s="14">
        <f t="shared" ca="1" si="136"/>
        <v>115.51187911257148</v>
      </c>
      <c r="P914" s="14">
        <f t="shared" ca="1" si="136"/>
        <v>113.68510546517209</v>
      </c>
      <c r="Q914" s="14">
        <f t="shared" ca="1" si="136"/>
        <v>111.00098910343949</v>
      </c>
      <c r="R914" s="14">
        <f t="shared" ca="1" si="136"/>
        <v>107.45953002737951</v>
      </c>
      <c r="S914" s="14">
        <f t="shared" ca="1" si="136"/>
        <v>103.06072823697468</v>
      </c>
    </row>
    <row r="915" spans="1:19" x14ac:dyDescent="0.25">
      <c r="A915" s="9" t="str">
        <f t="shared" si="134"/>
        <v>Georgia</v>
      </c>
      <c r="B915" s="14">
        <f t="shared" ca="1" si="135"/>
        <v>60.164831731267626</v>
      </c>
      <c r="C915" s="14">
        <f t="shared" ca="1" si="136"/>
        <v>56.323073378804835</v>
      </c>
      <c r="D915" s="14">
        <f t="shared" ca="1" si="136"/>
        <v>52.775420940251209</v>
      </c>
      <c r="E915" s="14">
        <f t="shared" ca="1" si="136"/>
        <v>49.521874415606725</v>
      </c>
      <c r="F915" s="14">
        <f t="shared" ca="1" si="136"/>
        <v>46.56243380486849</v>
      </c>
      <c r="G915" s="14">
        <f t="shared" ca="1" si="136"/>
        <v>43.897099108039399</v>
      </c>
      <c r="H915" s="14">
        <f t="shared" ca="1" si="136"/>
        <v>41.52587032511947</v>
      </c>
      <c r="I915" s="14">
        <f t="shared" ca="1" si="136"/>
        <v>39.448747456108684</v>
      </c>
      <c r="J915" s="14">
        <f t="shared" ca="1" si="136"/>
        <v>37.665730501004148</v>
      </c>
      <c r="K915" s="14">
        <f t="shared" ca="1" si="136"/>
        <v>36.176819459808755</v>
      </c>
      <c r="L915" s="14">
        <f t="shared" ca="1" si="136"/>
        <v>34.982014332522525</v>
      </c>
      <c r="M915" s="14">
        <f t="shared" ca="1" si="136"/>
        <v>34.081315119145437</v>
      </c>
      <c r="N915" s="14">
        <f t="shared" ca="1" si="136"/>
        <v>33.474721819671686</v>
      </c>
      <c r="O915" s="14">
        <f t="shared" ca="1" si="136"/>
        <v>33.162234434112904</v>
      </c>
      <c r="P915" s="14">
        <f t="shared" ca="1" si="136"/>
        <v>33.143852962457458</v>
      </c>
      <c r="Q915" s="14">
        <f t="shared" ca="1" si="136"/>
        <v>33.419577404716982</v>
      </c>
      <c r="R915" s="14">
        <f t="shared" ca="1" si="136"/>
        <v>33.989407760879843</v>
      </c>
      <c r="S915" s="14">
        <f t="shared" ca="1" si="136"/>
        <v>34.853344030951845</v>
      </c>
    </row>
    <row r="916" spans="1:19" x14ac:dyDescent="0.25">
      <c r="A916" s="9" t="str">
        <f t="shared" si="134"/>
        <v>Germany</v>
      </c>
      <c r="B916" s="14">
        <f t="shared" ca="1" si="135"/>
        <v>749.79555032058272</v>
      </c>
      <c r="C916" s="14">
        <f t="shared" ca="1" si="136"/>
        <v>754.07467169016604</v>
      </c>
      <c r="D916" s="14">
        <f t="shared" ca="1" si="136"/>
        <v>756.9477989639214</v>
      </c>
      <c r="E916" s="14">
        <f t="shared" ca="1" si="136"/>
        <v>758.4149321418256</v>
      </c>
      <c r="F916" s="14">
        <f t="shared" ca="1" si="136"/>
        <v>758.47607122390184</v>
      </c>
      <c r="G916" s="14">
        <f t="shared" ca="1" si="136"/>
        <v>757.13121621012692</v>
      </c>
      <c r="H916" s="14">
        <f t="shared" ca="1" si="136"/>
        <v>754.38036710052404</v>
      </c>
      <c r="I916" s="14">
        <f t="shared" ca="1" si="136"/>
        <v>750.22352389507</v>
      </c>
      <c r="J916" s="14">
        <f t="shared" ca="1" si="136"/>
        <v>744.6606865937822</v>
      </c>
      <c r="K916" s="14">
        <f t="shared" ca="1" si="136"/>
        <v>737.69185519665484</v>
      </c>
      <c r="L916" s="14">
        <f t="shared" ca="1" si="136"/>
        <v>729.31702970368792</v>
      </c>
      <c r="M916" s="14">
        <f t="shared" ca="1" si="136"/>
        <v>719.53621011488144</v>
      </c>
      <c r="N916" s="14">
        <f t="shared" ca="1" si="136"/>
        <v>708.3493964302354</v>
      </c>
      <c r="O916" s="14">
        <f t="shared" ca="1" si="136"/>
        <v>695.7565886497498</v>
      </c>
      <c r="P916" s="14">
        <f t="shared" ca="1" si="136"/>
        <v>681.75778677342464</v>
      </c>
      <c r="Q916" s="14">
        <f t="shared" ca="1" si="136"/>
        <v>666.35299080125992</v>
      </c>
      <c r="R916" s="14">
        <f t="shared" ca="1" si="136"/>
        <v>649.54220073325564</v>
      </c>
      <c r="S916" s="14">
        <f t="shared" ca="1" si="136"/>
        <v>631.3254165694118</v>
      </c>
    </row>
    <row r="917" spans="1:19" x14ac:dyDescent="0.25">
      <c r="A917" s="9" t="str">
        <f t="shared" si="134"/>
        <v>Ghana</v>
      </c>
      <c r="B917" s="14">
        <f t="shared" ca="1" si="135"/>
        <v>723.413144818251</v>
      </c>
      <c r="C917" s="14">
        <f t="shared" ca="1" si="136"/>
        <v>775.71864068466243</v>
      </c>
      <c r="D917" s="14">
        <f t="shared" ca="1" si="136"/>
        <v>824.51784260801503</v>
      </c>
      <c r="E917" s="14">
        <f t="shared" ca="1" si="136"/>
        <v>869.81075058828571</v>
      </c>
      <c r="F917" s="14">
        <f t="shared" ca="1" si="136"/>
        <v>911.59736462552098</v>
      </c>
      <c r="G917" s="14">
        <f t="shared" ca="1" si="136"/>
        <v>949.87768471967433</v>
      </c>
      <c r="H917" s="14">
        <f t="shared" ca="1" si="136"/>
        <v>984.65171087076885</v>
      </c>
      <c r="I917" s="14">
        <f t="shared" ca="1" si="136"/>
        <v>1015.9194430787815</v>
      </c>
      <c r="J917" s="14">
        <f t="shared" ca="1" si="136"/>
        <v>1043.6808813437588</v>
      </c>
      <c r="K917" s="14">
        <f t="shared" ca="1" si="136"/>
        <v>1067.9360256656539</v>
      </c>
      <c r="L917" s="14">
        <f t="shared" ca="1" si="136"/>
        <v>1088.6848760444905</v>
      </c>
      <c r="M917" s="14">
        <f t="shared" ca="1" si="136"/>
        <v>1105.927432480245</v>
      </c>
      <c r="N917" s="14">
        <f t="shared" ca="1" si="136"/>
        <v>1119.6636949729641</v>
      </c>
      <c r="O917" s="14">
        <f t="shared" ca="1" si="136"/>
        <v>1129.8936635226012</v>
      </c>
      <c r="P917" s="14">
        <f t="shared" ca="1" si="136"/>
        <v>1136.6173381291796</v>
      </c>
      <c r="Q917" s="14">
        <f t="shared" ca="1" si="136"/>
        <v>1139.8347187926761</v>
      </c>
      <c r="R917" s="14">
        <f t="shared" ca="1" si="136"/>
        <v>1139.5458055131371</v>
      </c>
      <c r="S917" s="14">
        <f t="shared" ca="1" si="136"/>
        <v>1135.7505982905161</v>
      </c>
    </row>
    <row r="918" spans="1:19" x14ac:dyDescent="0.25">
      <c r="A918" s="9" t="str">
        <f t="shared" si="134"/>
        <v>Gibraltar</v>
      </c>
      <c r="B918" s="14">
        <f t="shared" ca="1" si="135"/>
        <v>0.79999999924403942</v>
      </c>
      <c r="C918" s="14">
        <f t="shared" ca="1" si="136"/>
        <v>0.79999999935698729</v>
      </c>
      <c r="D918" s="14">
        <f t="shared" ca="1" si="136"/>
        <v>0.7999999994705036</v>
      </c>
      <c r="E918" s="14">
        <f t="shared" ca="1" si="136"/>
        <v>0.79999999958458834</v>
      </c>
      <c r="F918" s="14">
        <f t="shared" ca="1" si="136"/>
        <v>0.79999999969924152</v>
      </c>
      <c r="G918" s="14">
        <f t="shared" ca="1" si="136"/>
        <v>0.79999999981446313</v>
      </c>
      <c r="H918" s="14">
        <f t="shared" ca="1" si="136"/>
        <v>0.79999999993025317</v>
      </c>
      <c r="I918" s="14">
        <f t="shared" ca="1" si="136"/>
        <v>0.80000000004661165</v>
      </c>
      <c r="J918" s="14">
        <f t="shared" ca="1" si="136"/>
        <v>0.80000000016353856</v>
      </c>
      <c r="K918" s="14">
        <f t="shared" ca="1" si="136"/>
        <v>0.80000000028103391</v>
      </c>
      <c r="L918" s="14">
        <f t="shared" ca="1" si="136"/>
        <v>0.80000000039909769</v>
      </c>
      <c r="M918" s="14">
        <f t="shared" ca="1" si="136"/>
        <v>0.8000000005177299</v>
      </c>
      <c r="N918" s="14">
        <f t="shared" ca="1" si="136"/>
        <v>0.80000000063693055</v>
      </c>
      <c r="O918" s="14">
        <f t="shared" ca="1" si="136"/>
        <v>0.80000000075669964</v>
      </c>
      <c r="P918" s="14">
        <f t="shared" ca="1" si="136"/>
        <v>0.80000000087703715</v>
      </c>
      <c r="Q918" s="14">
        <f t="shared" ca="1" si="136"/>
        <v>0.80000000099794311</v>
      </c>
      <c r="R918" s="14">
        <f t="shared" ca="1" si="136"/>
        <v>0.80000000111941749</v>
      </c>
      <c r="S918" s="14">
        <f t="shared" ca="1" si="136"/>
        <v>0.80000000124146031</v>
      </c>
    </row>
    <row r="919" spans="1:19" x14ac:dyDescent="0.25">
      <c r="A919" s="9" t="str">
        <f t="shared" si="134"/>
        <v>Greece</v>
      </c>
      <c r="B919" s="14">
        <f t="shared" ca="1" si="135"/>
        <v>102.92527064877213</v>
      </c>
      <c r="C919" s="14">
        <f t="shared" ca="1" si="136"/>
        <v>94.540654933720361</v>
      </c>
      <c r="D919" s="14">
        <f t="shared" ca="1" si="136"/>
        <v>87.069925393018636</v>
      </c>
      <c r="E919" s="14">
        <f t="shared" ca="1" si="136"/>
        <v>80.513082026661138</v>
      </c>
      <c r="F919" s="14">
        <f t="shared" ca="1" si="136"/>
        <v>74.870124834659507</v>
      </c>
      <c r="G919" s="14">
        <f t="shared" ca="1" si="136"/>
        <v>70.141053817002103</v>
      </c>
      <c r="H919" s="14">
        <f t="shared" ca="1" si="136"/>
        <v>66.325868973694739</v>
      </c>
      <c r="I919" s="14">
        <f t="shared" ca="1" si="136"/>
        <v>63.424570304731603</v>
      </c>
      <c r="J919" s="14">
        <f t="shared" ca="1" si="136"/>
        <v>61.437157810124333</v>
      </c>
      <c r="K919" s="14">
        <f t="shared" ca="1" si="136"/>
        <v>60.363631489861291</v>
      </c>
      <c r="L919" s="14">
        <f t="shared" ca="1" si="136"/>
        <v>60.203991343948289</v>
      </c>
      <c r="M919" s="14">
        <f t="shared" ca="1" si="136"/>
        <v>60.958237372379514</v>
      </c>
      <c r="N919" s="14">
        <f t="shared" ca="1" si="136"/>
        <v>62.626369575166606</v>
      </c>
      <c r="O919" s="14">
        <f t="shared" ca="1" si="136"/>
        <v>65.208387952297926</v>
      </c>
      <c r="P919" s="14">
        <f t="shared" ca="1" si="136"/>
        <v>68.704292503779286</v>
      </c>
      <c r="Q919" s="14">
        <f t="shared" ca="1" si="136"/>
        <v>73.114083229604873</v>
      </c>
      <c r="R919" s="14">
        <f t="shared" ca="1" si="136"/>
        <v>78.437760129786327</v>
      </c>
      <c r="S919" s="14">
        <f t="shared" ca="1" si="136"/>
        <v>84.675323204312008</v>
      </c>
    </row>
    <row r="920" spans="1:19" x14ac:dyDescent="0.25">
      <c r="A920" s="9" t="str">
        <f t="shared" si="134"/>
        <v>Greenland</v>
      </c>
      <c r="B920" s="14">
        <f t="shared" ca="1" si="135"/>
        <v>1.2000000446474928</v>
      </c>
      <c r="C920" s="14">
        <f t="shared" ca="1" si="136"/>
        <v>1.2000000451027517</v>
      </c>
      <c r="D920" s="14">
        <f t="shared" ca="1" si="136"/>
        <v>1.200000045559716</v>
      </c>
      <c r="E920" s="14">
        <f t="shared" ca="1" si="136"/>
        <v>1.2000000460183855</v>
      </c>
      <c r="F920" s="14">
        <f t="shared" ca="1" si="136"/>
        <v>1.2000000464787604</v>
      </c>
      <c r="G920" s="14">
        <f t="shared" ca="1" si="136"/>
        <v>1.2000000469408405</v>
      </c>
      <c r="H920" s="14">
        <f t="shared" ca="1" si="136"/>
        <v>1.200000047404626</v>
      </c>
      <c r="I920" s="14">
        <f t="shared" ca="1" si="136"/>
        <v>1.2000000478701167</v>
      </c>
      <c r="J920" s="14">
        <f t="shared" ca="1" si="136"/>
        <v>1.2000000483373128</v>
      </c>
      <c r="K920" s="14">
        <f t="shared" ca="1" si="136"/>
        <v>1.2000000488062141</v>
      </c>
      <c r="L920" s="14">
        <f t="shared" ca="1" si="136"/>
        <v>1.2000000492768208</v>
      </c>
      <c r="M920" s="14">
        <f t="shared" ca="1" si="136"/>
        <v>1.2000000497491328</v>
      </c>
      <c r="N920" s="14">
        <f t="shared" ca="1" si="136"/>
        <v>1.20000005022315</v>
      </c>
      <c r="O920" s="14">
        <f t="shared" ca="1" si="136"/>
        <v>1.2000000506988726</v>
      </c>
      <c r="P920" s="14">
        <f t="shared" ca="1" si="136"/>
        <v>1.2000000511763005</v>
      </c>
      <c r="Q920" s="14">
        <f t="shared" ca="1" si="136"/>
        <v>1.2000000516554337</v>
      </c>
      <c r="R920" s="14">
        <f t="shared" ca="1" si="136"/>
        <v>1.2000000521362721</v>
      </c>
      <c r="S920" s="14">
        <f t="shared" ca="1" si="136"/>
        <v>1.2000000526188159</v>
      </c>
    </row>
    <row r="921" spans="1:19" x14ac:dyDescent="0.25">
      <c r="A921" s="9" t="str">
        <f t="shared" si="134"/>
        <v>Grenada</v>
      </c>
      <c r="B921" s="14">
        <f t="shared" ca="1" si="135"/>
        <v>1.9890109175226827</v>
      </c>
      <c r="C921" s="14">
        <f t="shared" ca="1" si="136"/>
        <v>1.8593405836967576</v>
      </c>
      <c r="D921" s="14">
        <f t="shared" ca="1" si="136"/>
        <v>1.7410588620201453</v>
      </c>
      <c r="E921" s="14">
        <f t="shared" ca="1" si="136"/>
        <v>1.6341657524930269</v>
      </c>
      <c r="F921" s="14">
        <f t="shared" ca="1" si="136"/>
        <v>1.5386612551152212</v>
      </c>
      <c r="G921" s="14">
        <f t="shared" ca="1" si="136"/>
        <v>1.4545453698869095</v>
      </c>
      <c r="H921" s="14">
        <f t="shared" ca="1" si="136"/>
        <v>1.3818180968079106</v>
      </c>
      <c r="I921" s="14">
        <f t="shared" ca="1" si="136"/>
        <v>1.3204794358784055</v>
      </c>
      <c r="J921" s="14">
        <f t="shared" ca="1" si="136"/>
        <v>1.2705293870982133</v>
      </c>
      <c r="K921" s="14">
        <f t="shared" ca="1" si="136"/>
        <v>1.2319679504675149</v>
      </c>
      <c r="L921" s="14">
        <f t="shared" ca="1" si="136"/>
        <v>1.2047951259861294</v>
      </c>
      <c r="M921" s="14">
        <f t="shared" ca="1" si="136"/>
        <v>1.1890109136542377</v>
      </c>
      <c r="N921" s="14">
        <f t="shared" ca="1" si="136"/>
        <v>1.1846153134716588</v>
      </c>
      <c r="O921" s="14">
        <f t="shared" ca="1" si="136"/>
        <v>1.1916083254385739</v>
      </c>
      <c r="P921" s="14">
        <f t="shared" ca="1" si="136"/>
        <v>1.2099899495548017</v>
      </c>
      <c r="Q921" s="14">
        <f t="shared" ca="1" si="136"/>
        <v>1.2397601858205234</v>
      </c>
      <c r="R921" s="14">
        <f t="shared" ca="1" si="136"/>
        <v>1.2809190342355579</v>
      </c>
      <c r="S921" s="14">
        <f t="shared" ca="1" si="136"/>
        <v>1.3334664948000863</v>
      </c>
    </row>
    <row r="922" spans="1:19" x14ac:dyDescent="0.25">
      <c r="A922" s="9" t="str">
        <f t="shared" si="134"/>
        <v>Guadeloupe</v>
      </c>
      <c r="B922" s="14">
        <f t="shared" ca="1" si="135"/>
        <v>4.5670327675290538</v>
      </c>
      <c r="C922" s="14">
        <f t="shared" ca="1" si="136"/>
        <v>4.5824173891336617</v>
      </c>
      <c r="D922" s="14">
        <f t="shared" ca="1" si="136"/>
        <v>4.5818179937388779</v>
      </c>
      <c r="E922" s="14">
        <f t="shared" ca="1" si="136"/>
        <v>4.5652345813447024</v>
      </c>
      <c r="F922" s="14">
        <f t="shared" ca="1" si="136"/>
        <v>4.5326671519511361</v>
      </c>
      <c r="G922" s="14">
        <f t="shared" ca="1" si="136"/>
        <v>4.4841157055583611</v>
      </c>
      <c r="H922" s="14">
        <f t="shared" ca="1" si="136"/>
        <v>4.4195802421660115</v>
      </c>
      <c r="I922" s="14">
        <f t="shared" ca="1" si="136"/>
        <v>4.3390607617744532</v>
      </c>
      <c r="J922" s="14">
        <f t="shared" ca="1" si="136"/>
        <v>4.2425572643835041</v>
      </c>
      <c r="K922" s="14">
        <f t="shared" ca="1" si="136"/>
        <v>4.1300697499931633</v>
      </c>
      <c r="L922" s="14">
        <f t="shared" ca="1" si="136"/>
        <v>4.0015982186034309</v>
      </c>
      <c r="M922" s="14">
        <f t="shared" ca="1" si="136"/>
        <v>3.8571426702143072</v>
      </c>
      <c r="N922" s="14">
        <f t="shared" ca="1" si="136"/>
        <v>3.6967031048257923</v>
      </c>
      <c r="O922" s="14">
        <f t="shared" ca="1" si="136"/>
        <v>3.5202795224380679</v>
      </c>
      <c r="P922" s="14">
        <f t="shared" ca="1" si="136"/>
        <v>3.3278719230507705</v>
      </c>
      <c r="Q922" s="14">
        <f t="shared" ca="1" si="136"/>
        <v>3.1194803066642636</v>
      </c>
      <c r="R922" s="14">
        <f t="shared" ca="1" si="136"/>
        <v>2.8951046732783654</v>
      </c>
      <c r="S922" s="14">
        <f t="shared" ca="1" si="136"/>
        <v>2.6547450228930756</v>
      </c>
    </row>
    <row r="923" spans="1:19" x14ac:dyDescent="0.25">
      <c r="A923" s="9" t="str">
        <f t="shared" si="134"/>
        <v>Guam</v>
      </c>
      <c r="B923" s="14">
        <f t="shared" ca="1" si="135"/>
        <v>2.8329667448662805</v>
      </c>
      <c r="C923" s="14">
        <f t="shared" ca="1" si="136"/>
        <v>2.778021690919195</v>
      </c>
      <c r="D923" s="14">
        <f t="shared" ca="1" si="136"/>
        <v>2.719080632739133</v>
      </c>
      <c r="E923" s="14">
        <f t="shared" ca="1" si="136"/>
        <v>2.6561435703261851</v>
      </c>
      <c r="F923" s="14">
        <f t="shared" ca="1" si="136"/>
        <v>2.5892105036802606</v>
      </c>
      <c r="G923" s="14">
        <f t="shared" ca="1" si="136"/>
        <v>2.5182814328014502</v>
      </c>
      <c r="H923" s="14">
        <f t="shared" ca="1" si="136"/>
        <v>2.4433563576896633</v>
      </c>
      <c r="I923" s="14">
        <f t="shared" ca="1" si="136"/>
        <v>2.3644352783449905</v>
      </c>
      <c r="J923" s="14">
        <f t="shared" ca="1" si="136"/>
        <v>2.2815181947673411</v>
      </c>
      <c r="K923" s="14">
        <f t="shared" ca="1" si="136"/>
        <v>2.1946051069568058</v>
      </c>
      <c r="L923" s="14">
        <f t="shared" ca="1" si="136"/>
        <v>2.1036960149132939</v>
      </c>
      <c r="M923" s="14">
        <f t="shared" ca="1" si="136"/>
        <v>2.0087909186368962</v>
      </c>
      <c r="N923" s="14">
        <f t="shared" ca="1" si="136"/>
        <v>1.9098898181275217</v>
      </c>
      <c r="O923" s="14">
        <f t="shared" ca="1" si="136"/>
        <v>1.8069927133852617</v>
      </c>
      <c r="P923" s="14">
        <f t="shared" ca="1" si="136"/>
        <v>1.7000996044100247</v>
      </c>
      <c r="Q923" s="14">
        <f t="shared" ca="1" si="136"/>
        <v>1.5892104912019023</v>
      </c>
      <c r="R923" s="14">
        <f t="shared" ca="1" si="136"/>
        <v>1.4743253737608029</v>
      </c>
      <c r="S923" s="14">
        <f t="shared" ca="1" si="136"/>
        <v>1.355444252086818</v>
      </c>
    </row>
    <row r="924" spans="1:19" x14ac:dyDescent="0.25">
      <c r="A924" s="9" t="str">
        <f t="shared" si="134"/>
        <v>Guatemala</v>
      </c>
      <c r="B924" s="14">
        <f t="shared" ca="1" si="135"/>
        <v>384.78241688716224</v>
      </c>
      <c r="C924" s="14">
        <f t="shared" ca="1" si="136"/>
        <v>396.22197830954099</v>
      </c>
      <c r="D924" s="14">
        <f t="shared" ca="1" si="136"/>
        <v>405.09770340232643</v>
      </c>
      <c r="E924" s="14">
        <f t="shared" ca="1" si="136"/>
        <v>411.40959216556513</v>
      </c>
      <c r="F924" s="14">
        <f t="shared" ca="1" si="136"/>
        <v>415.15764459921047</v>
      </c>
      <c r="G924" s="14">
        <f t="shared" ca="1" si="136"/>
        <v>416.34186070328576</v>
      </c>
      <c r="H924" s="14">
        <f t="shared" ca="1" si="136"/>
        <v>414.96224047779106</v>
      </c>
      <c r="I924" s="14">
        <f t="shared" ca="1" si="136"/>
        <v>411.0187839227263</v>
      </c>
      <c r="J924" s="14">
        <f t="shared" ca="1" si="136"/>
        <v>404.51149103806819</v>
      </c>
      <c r="K924" s="14">
        <f t="shared" ca="1" si="136"/>
        <v>395.44036182386333</v>
      </c>
      <c r="L924" s="14">
        <f t="shared" ca="1" si="136"/>
        <v>383.80539628006517</v>
      </c>
      <c r="M924" s="14">
        <f t="shared" ca="1" si="136"/>
        <v>369.60659440672026</v>
      </c>
      <c r="N924" s="14">
        <f t="shared" ca="1" si="136"/>
        <v>352.843956203782</v>
      </c>
      <c r="O924" s="14">
        <f t="shared" ca="1" si="136"/>
        <v>333.51748167127369</v>
      </c>
      <c r="P924" s="14">
        <f t="shared" ca="1" si="136"/>
        <v>311.62717080919538</v>
      </c>
      <c r="Q924" s="14">
        <f t="shared" ca="1" si="136"/>
        <v>287.17302361754702</v>
      </c>
      <c r="R924" s="14">
        <f t="shared" ca="1" si="136"/>
        <v>260.1550400963053</v>
      </c>
      <c r="S924" s="14">
        <f t="shared" ca="1" si="136"/>
        <v>230.57322024551686</v>
      </c>
    </row>
    <row r="925" spans="1:19" x14ac:dyDescent="0.25">
      <c r="A925" s="9" t="str">
        <f t="shared" si="134"/>
        <v>Guinea</v>
      </c>
      <c r="B925" s="14">
        <f t="shared" ca="1" si="135"/>
        <v>331.76699984909499</v>
      </c>
      <c r="C925" s="14">
        <f t="shared" ca="1" si="136"/>
        <v>374.01095695020632</v>
      </c>
      <c r="D925" s="14">
        <f t="shared" ca="1" si="136"/>
        <v>413.50945931996682</v>
      </c>
      <c r="E925" s="14">
        <f t="shared" ca="1" si="136"/>
        <v>450.26250695839991</v>
      </c>
      <c r="F925" s="14">
        <f t="shared" ca="1" si="136"/>
        <v>484.27009986548217</v>
      </c>
      <c r="G925" s="14">
        <f t="shared" ca="1" si="136"/>
        <v>515.53223804123695</v>
      </c>
      <c r="H925" s="14">
        <f t="shared" ca="1" si="136"/>
        <v>544.04892148564102</v>
      </c>
      <c r="I925" s="14">
        <f t="shared" ca="1" si="136"/>
        <v>569.82015019871756</v>
      </c>
      <c r="J925" s="14">
        <f t="shared" ca="1" si="136"/>
        <v>592.84592418044338</v>
      </c>
      <c r="K925" s="14">
        <f t="shared" ca="1" si="136"/>
        <v>613.12624343084167</v>
      </c>
      <c r="L925" s="14">
        <f t="shared" ca="1" si="136"/>
        <v>630.66110794988924</v>
      </c>
      <c r="M925" s="14">
        <f t="shared" ca="1" si="136"/>
        <v>645.45051773760929</v>
      </c>
      <c r="N925" s="14">
        <f t="shared" ca="1" si="136"/>
        <v>657.49447279397862</v>
      </c>
      <c r="O925" s="14">
        <f t="shared" ca="1" si="136"/>
        <v>666.79297311902042</v>
      </c>
      <c r="P925" s="14">
        <f t="shared" ca="1" si="136"/>
        <v>673.3460187127115</v>
      </c>
      <c r="Q925" s="14">
        <f t="shared" ca="1" si="136"/>
        <v>677.15360957507505</v>
      </c>
      <c r="R925" s="14">
        <f t="shared" ca="1" si="136"/>
        <v>678.21574570608789</v>
      </c>
      <c r="S925" s="14">
        <f t="shared" ca="1" si="136"/>
        <v>676.53242710577319</v>
      </c>
    </row>
    <row r="926" spans="1:19" x14ac:dyDescent="0.25">
      <c r="A926" s="9" t="str">
        <f t="shared" si="134"/>
        <v>Guinea-Bissau</v>
      </c>
      <c r="B926" s="14">
        <f t="shared" ca="1" si="135"/>
        <v>51.16702911386237</v>
      </c>
      <c r="C926" s="14">
        <f t="shared" ca="1" si="136"/>
        <v>55.476919330508096</v>
      </c>
      <c r="D926" s="14">
        <f t="shared" ca="1" si="136"/>
        <v>59.511484853185536</v>
      </c>
      <c r="E926" s="14">
        <f t="shared" ca="1" si="136"/>
        <v>63.270725681899059</v>
      </c>
      <c r="F926" s="14">
        <f t="shared" ca="1" si="136"/>
        <v>66.754641816642831</v>
      </c>
      <c r="G926" s="14">
        <f t="shared" ca="1" si="136"/>
        <v>69.963233257422687</v>
      </c>
      <c r="H926" s="14">
        <f t="shared" ca="1" si="136"/>
        <v>72.896500004234255</v>
      </c>
      <c r="I926" s="14">
        <f t="shared" ca="1" si="136"/>
        <v>75.5544420570819</v>
      </c>
      <c r="J926" s="14">
        <f t="shared" ca="1" si="136"/>
        <v>77.937059415959808</v>
      </c>
      <c r="K926" s="14">
        <f t="shared" ca="1" si="136"/>
        <v>80.044352080873793</v>
      </c>
      <c r="L926" s="14">
        <f t="shared" ca="1" si="136"/>
        <v>81.876320051819491</v>
      </c>
      <c r="M926" s="14">
        <f t="shared" ca="1" si="136"/>
        <v>83.432963328801264</v>
      </c>
      <c r="N926" s="14">
        <f t="shared" ca="1" si="136"/>
        <v>84.714281911813302</v>
      </c>
      <c r="O926" s="14">
        <f t="shared" ca="1" si="136"/>
        <v>85.720275800861415</v>
      </c>
      <c r="P926" s="14">
        <f t="shared" ca="1" si="136"/>
        <v>86.450944995941242</v>
      </c>
      <c r="Q926" s="14">
        <f t="shared" ca="1" si="136"/>
        <v>86.906289497057145</v>
      </c>
      <c r="R926" s="14">
        <f t="shared" ca="1" si="136"/>
        <v>87.086309304203311</v>
      </c>
      <c r="S926" s="14">
        <f t="shared" ca="1" si="136"/>
        <v>86.991004417385554</v>
      </c>
    </row>
    <row r="927" spans="1:19" x14ac:dyDescent="0.25">
      <c r="A927" s="9" t="str">
        <f t="shared" si="134"/>
        <v>Guyana</v>
      </c>
      <c r="B927" s="14">
        <f t="shared" ca="1" si="135"/>
        <v>15.219779305018346</v>
      </c>
      <c r="C927" s="14">
        <f t="shared" ca="1" si="136"/>
        <v>14.767032062753424</v>
      </c>
      <c r="D927" s="14">
        <f t="shared" ca="1" si="136"/>
        <v>14.283715388112068</v>
      </c>
      <c r="E927" s="14">
        <f t="shared" ca="1" si="136"/>
        <v>13.769829281094099</v>
      </c>
      <c r="F927" s="14">
        <f t="shared" ca="1" si="136"/>
        <v>13.225373741699695</v>
      </c>
      <c r="G927" s="14">
        <f t="shared" ca="1" si="136"/>
        <v>12.650348769928678</v>
      </c>
      <c r="H927" s="14">
        <f t="shared" ca="1" si="136"/>
        <v>12.044754365781227</v>
      </c>
      <c r="I927" s="14">
        <f t="shared" ca="1" si="136"/>
        <v>11.408590529257163</v>
      </c>
      <c r="J927" s="14">
        <f t="shared" ca="1" si="136"/>
        <v>10.741857260356664</v>
      </c>
      <c r="K927" s="14">
        <f t="shared" ca="1" si="136"/>
        <v>10.044554559079552</v>
      </c>
      <c r="L927" s="14">
        <f t="shared" ca="1" si="136"/>
        <v>9.3166824254260057</v>
      </c>
      <c r="M927" s="14">
        <f t="shared" ca="1" si="136"/>
        <v>8.5582408593958466</v>
      </c>
      <c r="N927" s="14">
        <f t="shared" ca="1" si="136"/>
        <v>7.7692298609892534</v>
      </c>
      <c r="O927" s="14">
        <f t="shared" ca="1" si="136"/>
        <v>6.9496494302060459</v>
      </c>
      <c r="P927" s="14">
        <f t="shared" ca="1" si="136"/>
        <v>6.0994995670464052</v>
      </c>
      <c r="Q927" s="14">
        <f t="shared" ca="1" si="136"/>
        <v>5.2187802715101501</v>
      </c>
      <c r="R927" s="14">
        <f t="shared" ca="1" si="136"/>
        <v>4.3074915435974619</v>
      </c>
      <c r="S927" s="14">
        <f t="shared" ca="1" si="136"/>
        <v>3.3656333833081589</v>
      </c>
    </row>
    <row r="928" spans="1:19" x14ac:dyDescent="0.25">
      <c r="A928" s="9" t="str">
        <f t="shared" si="134"/>
        <v>Haiti</v>
      </c>
      <c r="B928" s="14">
        <f t="shared" ca="1" si="135"/>
        <v>248.36262369279865</v>
      </c>
      <c r="C928" s="14">
        <f t="shared" ref="C928:S942" ca="1" si="137">MAX(0.1,($AM469+$AN469*C$836+$AO469*C$836^2+$AQ469+$AR469*C$836+$AS469*C$836^2)/5)</f>
        <v>247.28570085880347</v>
      </c>
      <c r="D928" s="14">
        <f t="shared" ca="1" si="137"/>
        <v>245.56362313924473</v>
      </c>
      <c r="E928" s="14">
        <f t="shared" ca="1" si="137"/>
        <v>243.19639053411083</v>
      </c>
      <c r="F928" s="14">
        <f t="shared" ca="1" si="137"/>
        <v>240.18400304341338</v>
      </c>
      <c r="G928" s="14">
        <f t="shared" ca="1" si="137"/>
        <v>236.52646066714078</v>
      </c>
      <c r="H928" s="14">
        <f t="shared" ca="1" si="137"/>
        <v>232.22376340530462</v>
      </c>
      <c r="I928" s="14">
        <f t="shared" ca="1" si="137"/>
        <v>227.27591125789331</v>
      </c>
      <c r="J928" s="14">
        <f t="shared" ca="1" si="137"/>
        <v>221.68290422491845</v>
      </c>
      <c r="K928" s="14">
        <f t="shared" ca="1" si="137"/>
        <v>215.44474230636843</v>
      </c>
      <c r="L928" s="14">
        <f t="shared" ca="1" si="137"/>
        <v>208.56142550225485</v>
      </c>
      <c r="M928" s="14">
        <f t="shared" ca="1" si="137"/>
        <v>201.03295381256612</v>
      </c>
      <c r="N928" s="14">
        <f t="shared" ca="1" si="137"/>
        <v>192.85932723731383</v>
      </c>
      <c r="O928" s="14">
        <f t="shared" ca="1" si="137"/>
        <v>184.0405457764864</v>
      </c>
      <c r="P928" s="14">
        <f t="shared" ca="1" si="137"/>
        <v>174.5766094300954</v>
      </c>
      <c r="Q928" s="14">
        <f t="shared" ca="1" si="137"/>
        <v>164.46751819812926</v>
      </c>
      <c r="R928" s="14">
        <f t="shared" ca="1" si="137"/>
        <v>153.71327208059955</v>
      </c>
      <c r="S928" s="14">
        <f t="shared" ca="1" si="137"/>
        <v>142.3138710774947</v>
      </c>
    </row>
    <row r="929" spans="1:19" x14ac:dyDescent="0.25">
      <c r="A929" s="9" t="str">
        <f t="shared" si="134"/>
        <v>Honduras</v>
      </c>
      <c r="B929" s="14">
        <f t="shared" ca="1" si="135"/>
        <v>196.29449400074662</v>
      </c>
      <c r="C929" s="14">
        <f t="shared" ca="1" si="137"/>
        <v>198.0131756834453</v>
      </c>
      <c r="D929" s="14">
        <f t="shared" ca="1" si="137"/>
        <v>198.74764151907874</v>
      </c>
      <c r="E929" s="14">
        <f t="shared" ca="1" si="137"/>
        <v>198.49789150766446</v>
      </c>
      <c r="F929" s="14">
        <f t="shared" ca="1" si="137"/>
        <v>197.26392564918496</v>
      </c>
      <c r="G929" s="14">
        <f t="shared" ca="1" si="137"/>
        <v>195.04574394365773</v>
      </c>
      <c r="H929" s="14">
        <f t="shared" ca="1" si="137"/>
        <v>191.84334639106527</v>
      </c>
      <c r="I929" s="14">
        <f t="shared" ca="1" si="137"/>
        <v>187.65673299142509</v>
      </c>
      <c r="J929" s="14">
        <f t="shared" ca="1" si="137"/>
        <v>182.48590374471968</v>
      </c>
      <c r="K929" s="14">
        <f t="shared" ca="1" si="137"/>
        <v>176.33085865096655</v>
      </c>
      <c r="L929" s="14">
        <f t="shared" ca="1" si="137"/>
        <v>169.19159771014819</v>
      </c>
      <c r="M929" s="14">
        <f t="shared" ca="1" si="137"/>
        <v>161.06812092228211</v>
      </c>
      <c r="N929" s="14">
        <f t="shared" ca="1" si="137"/>
        <v>151.96042828735079</v>
      </c>
      <c r="O929" s="14">
        <f t="shared" ca="1" si="137"/>
        <v>141.86851980537176</v>
      </c>
      <c r="P929" s="14">
        <f t="shared" ca="1" si="137"/>
        <v>130.7923954763275</v>
      </c>
      <c r="Q929" s="14">
        <f t="shared" ca="1" si="137"/>
        <v>118.73205530023552</v>
      </c>
      <c r="R929" s="14">
        <f t="shared" ca="1" si="137"/>
        <v>105.68749927707832</v>
      </c>
      <c r="S929" s="14">
        <f t="shared" ca="1" si="137"/>
        <v>91.658727406873368</v>
      </c>
    </row>
    <row r="930" spans="1:19" x14ac:dyDescent="0.25">
      <c r="A930" s="9" t="str">
        <f t="shared" si="134"/>
        <v>Hungary</v>
      </c>
      <c r="B930" s="14">
        <f t="shared" ca="1" si="135"/>
        <v>89.703291152317249</v>
      </c>
      <c r="C930" s="14">
        <f t="shared" ca="1" si="137"/>
        <v>88.632961523788978</v>
      </c>
      <c r="D930" s="14">
        <f t="shared" ca="1" si="137"/>
        <v>87.465928592781708</v>
      </c>
      <c r="E930" s="14">
        <f t="shared" ca="1" si="137"/>
        <v>86.202192359295438</v>
      </c>
      <c r="F930" s="14">
        <f t="shared" ca="1" si="137"/>
        <v>84.841752823330168</v>
      </c>
      <c r="G930" s="14">
        <f t="shared" ca="1" si="137"/>
        <v>83.384609984885898</v>
      </c>
      <c r="H930" s="14">
        <f t="shared" ca="1" si="137"/>
        <v>81.830763843962629</v>
      </c>
      <c r="I930" s="14">
        <f t="shared" ca="1" si="137"/>
        <v>80.180214400560359</v>
      </c>
      <c r="J930" s="14">
        <f t="shared" ca="1" si="137"/>
        <v>78.43296165467909</v>
      </c>
      <c r="K930" s="14">
        <f t="shared" ca="1" si="137"/>
        <v>76.589005606318821</v>
      </c>
      <c r="L930" s="14">
        <f t="shared" ca="1" si="137"/>
        <v>74.648346255479552</v>
      </c>
      <c r="M930" s="14">
        <f t="shared" ca="1" si="137"/>
        <v>72.610983602161284</v>
      </c>
      <c r="N930" s="14">
        <f t="shared" ca="1" si="137"/>
        <v>70.476917646364015</v>
      </c>
      <c r="O930" s="14">
        <f t="shared" ca="1" si="137"/>
        <v>68.246148388087747</v>
      </c>
      <c r="P930" s="14">
        <f t="shared" ca="1" si="137"/>
        <v>65.918675827332478</v>
      </c>
      <c r="Q930" s="14">
        <f t="shared" ca="1" si="137"/>
        <v>63.49449996409821</v>
      </c>
      <c r="R930" s="14">
        <f t="shared" ca="1" si="137"/>
        <v>60.973620798384943</v>
      </c>
      <c r="S930" s="14">
        <f t="shared" ca="1" si="137"/>
        <v>58.356038330192675</v>
      </c>
    </row>
    <row r="931" spans="1:19" x14ac:dyDescent="0.25">
      <c r="A931" s="9" t="str">
        <f t="shared" si="134"/>
        <v>Iceland</v>
      </c>
      <c r="B931" s="14">
        <f t="shared" ca="1" si="135"/>
        <v>4.6175820455839132</v>
      </c>
      <c r="C931" s="14">
        <f t="shared" ca="1" si="137"/>
        <v>4.4461534692121862</v>
      </c>
      <c r="D931" s="14">
        <f t="shared" ca="1" si="137"/>
        <v>4.288511107554041</v>
      </c>
      <c r="E931" s="14">
        <f t="shared" ca="1" si="137"/>
        <v>4.1446549606094774</v>
      </c>
      <c r="F931" s="14">
        <f t="shared" ca="1" si="137"/>
        <v>4.0145850283785878</v>
      </c>
      <c r="G931" s="14">
        <f t="shared" ca="1" si="137"/>
        <v>3.8983013108612794</v>
      </c>
      <c r="H931" s="14">
        <f t="shared" ca="1" si="137"/>
        <v>3.7958038080575536</v>
      </c>
      <c r="I931" s="14">
        <f t="shared" ca="1" si="137"/>
        <v>3.7070925199674094</v>
      </c>
      <c r="J931" s="14">
        <f t="shared" ca="1" si="137"/>
        <v>3.6321674465909384</v>
      </c>
      <c r="K931" s="14">
        <f t="shared" ca="1" si="137"/>
        <v>3.571028587928049</v>
      </c>
      <c r="L931" s="14">
        <f t="shared" ca="1" si="137"/>
        <v>3.5236759439787422</v>
      </c>
      <c r="M931" s="14">
        <f t="shared" ca="1" si="137"/>
        <v>3.490109514743017</v>
      </c>
      <c r="N931" s="14">
        <f t="shared" ca="1" si="137"/>
        <v>3.470329300220965</v>
      </c>
      <c r="O931" s="14">
        <f t="shared" ca="1" si="137"/>
        <v>3.4643353004124946</v>
      </c>
      <c r="P931" s="14">
        <f t="shared" ca="1" si="137"/>
        <v>3.4721275153176068</v>
      </c>
      <c r="Q931" s="14">
        <f t="shared" ca="1" si="137"/>
        <v>3.4937059449363006</v>
      </c>
      <c r="R931" s="14">
        <f t="shared" ca="1" si="137"/>
        <v>3.5290705892686676</v>
      </c>
      <c r="S931" s="14">
        <f t="shared" ca="1" si="137"/>
        <v>3.5782214483146162</v>
      </c>
    </row>
    <row r="932" spans="1:19" x14ac:dyDescent="0.25">
      <c r="A932" s="9" t="str">
        <f t="shared" si="134"/>
        <v>India</v>
      </c>
      <c r="B932" s="14">
        <f t="shared" ca="1" si="135"/>
        <v>24126.601719566061</v>
      </c>
      <c r="C932" s="14">
        <f t="shared" ca="1" si="137"/>
        <v>23736.507232078911</v>
      </c>
      <c r="D932" s="14">
        <f t="shared" ca="1" si="137"/>
        <v>23302.402751915528</v>
      </c>
      <c r="E932" s="14">
        <f t="shared" ca="1" si="137"/>
        <v>22824.288279076667</v>
      </c>
      <c r="F932" s="14">
        <f t="shared" ca="1" si="137"/>
        <v>22302.163813561572</v>
      </c>
      <c r="G932" s="14">
        <f t="shared" ca="1" si="137"/>
        <v>21736.029355371</v>
      </c>
      <c r="H932" s="14">
        <f t="shared" ca="1" si="137"/>
        <v>21125.884904504193</v>
      </c>
      <c r="I932" s="14">
        <f t="shared" ca="1" si="137"/>
        <v>20471.73046096191</v>
      </c>
      <c r="J932" s="14">
        <f t="shared" ca="1" si="137"/>
        <v>19773.566024743392</v>
      </c>
      <c r="K932" s="14">
        <f t="shared" ca="1" si="137"/>
        <v>19031.391595849396</v>
      </c>
      <c r="L932" s="14">
        <f t="shared" ca="1" si="137"/>
        <v>18245.207174279167</v>
      </c>
      <c r="M932" s="14">
        <f t="shared" ca="1" si="137"/>
        <v>17415.01276003346</v>
      </c>
      <c r="N932" s="14">
        <f t="shared" ca="1" si="137"/>
        <v>16540.808353111519</v>
      </c>
      <c r="O932" s="14">
        <f t="shared" ca="1" si="137"/>
        <v>15622.593953514099</v>
      </c>
      <c r="P932" s="14">
        <f t="shared" ca="1" si="137"/>
        <v>14660.36956124045</v>
      </c>
      <c r="Q932" s="14">
        <f t="shared" ca="1" si="137"/>
        <v>13654.135176291316</v>
      </c>
      <c r="R932" s="14">
        <f t="shared" ca="1" si="137"/>
        <v>12603.890798665956</v>
      </c>
      <c r="S932" s="14">
        <f t="shared" ca="1" si="137"/>
        <v>11509.636428365111</v>
      </c>
    </row>
    <row r="933" spans="1:19" x14ac:dyDescent="0.25">
      <c r="A933" s="9" t="str">
        <f t="shared" si="134"/>
        <v>Indonesia</v>
      </c>
      <c r="B933" s="14">
        <f t="shared" ca="1" si="135"/>
        <v>4973.0175901256735</v>
      </c>
      <c r="C933" s="14">
        <f t="shared" ca="1" si="137"/>
        <v>4868.9758328739554</v>
      </c>
      <c r="D933" s="14">
        <f t="shared" ca="1" si="137"/>
        <v>4765.1027070354903</v>
      </c>
      <c r="E933" s="14">
        <f t="shared" ca="1" si="137"/>
        <v>4661.3982126102783</v>
      </c>
      <c r="F933" s="14">
        <f t="shared" ca="1" si="137"/>
        <v>4557.8623495983193</v>
      </c>
      <c r="G933" s="14">
        <f t="shared" ca="1" si="137"/>
        <v>4454.4951179996133</v>
      </c>
      <c r="H933" s="14">
        <f t="shared" ca="1" si="137"/>
        <v>4351.2965178141603</v>
      </c>
      <c r="I933" s="14">
        <f t="shared" ca="1" si="137"/>
        <v>4248.2665490419604</v>
      </c>
      <c r="J933" s="14">
        <f t="shared" ca="1" si="137"/>
        <v>4145.4052116830135</v>
      </c>
      <c r="K933" s="14">
        <f t="shared" ca="1" si="137"/>
        <v>4042.7125057373196</v>
      </c>
      <c r="L933" s="14">
        <f t="shared" ca="1" si="137"/>
        <v>3940.1884312048787</v>
      </c>
      <c r="M933" s="14">
        <f t="shared" ca="1" si="137"/>
        <v>3837.8329880856909</v>
      </c>
      <c r="N933" s="14">
        <f t="shared" ca="1" si="137"/>
        <v>3735.6461763797561</v>
      </c>
      <c r="O933" s="14">
        <f t="shared" ca="1" si="137"/>
        <v>3633.6279960870743</v>
      </c>
      <c r="P933" s="14">
        <f t="shared" ca="1" si="137"/>
        <v>3531.7784472076455</v>
      </c>
      <c r="Q933" s="14">
        <f t="shared" ca="1" si="137"/>
        <v>3430.0975297414698</v>
      </c>
      <c r="R933" s="14">
        <f t="shared" ca="1" si="137"/>
        <v>3328.5852436885471</v>
      </c>
      <c r="S933" s="14">
        <f t="shared" ca="1" si="137"/>
        <v>3227.2415890488774</v>
      </c>
    </row>
    <row r="934" spans="1:19" x14ac:dyDescent="0.25">
      <c r="A934" s="9" t="str">
        <f t="shared" si="134"/>
        <v>Iran (Islamic Republic of)</v>
      </c>
      <c r="B934" s="14">
        <f t="shared" ca="1" si="135"/>
        <v>1332.2460703960155</v>
      </c>
      <c r="C934" s="14">
        <f t="shared" ca="1" si="137"/>
        <v>1330.6284892761148</v>
      </c>
      <c r="D934" s="14">
        <f t="shared" ca="1" si="137"/>
        <v>1325.3471716608387</v>
      </c>
      <c r="E934" s="14">
        <f t="shared" ca="1" si="137"/>
        <v>1316.4021175502101</v>
      </c>
      <c r="F934" s="14">
        <f t="shared" ca="1" si="137"/>
        <v>1303.793326944206</v>
      </c>
      <c r="G934" s="14">
        <f t="shared" ca="1" si="137"/>
        <v>1287.5207998428493</v>
      </c>
      <c r="H934" s="14">
        <f t="shared" ca="1" si="137"/>
        <v>1267.5845362461173</v>
      </c>
      <c r="I934" s="14">
        <f t="shared" ca="1" si="137"/>
        <v>1243.9845361540326</v>
      </c>
      <c r="J934" s="14">
        <f t="shared" ca="1" si="137"/>
        <v>1216.7207995665726</v>
      </c>
      <c r="K934" s="14">
        <f t="shared" ca="1" si="137"/>
        <v>1185.79332648376</v>
      </c>
      <c r="L934" s="14">
        <f t="shared" ca="1" si="137"/>
        <v>1151.202116905572</v>
      </c>
      <c r="M934" s="14">
        <f t="shared" ca="1" si="137"/>
        <v>1112.9471708320314</v>
      </c>
      <c r="N934" s="14">
        <f t="shared" ca="1" si="137"/>
        <v>1071.0284882631154</v>
      </c>
      <c r="O934" s="14">
        <f t="shared" ca="1" si="137"/>
        <v>1025.4460691988468</v>
      </c>
      <c r="P934" s="14">
        <f t="shared" ca="1" si="137"/>
        <v>976.19991363920269</v>
      </c>
      <c r="Q934" s="14">
        <f t="shared" ca="1" si="137"/>
        <v>923.29002158420622</v>
      </c>
      <c r="R934" s="14">
        <f t="shared" ca="1" si="137"/>
        <v>866.71639303383415</v>
      </c>
      <c r="S934" s="14">
        <f t="shared" ca="1" si="137"/>
        <v>806.47902798810969</v>
      </c>
    </row>
    <row r="935" spans="1:19" x14ac:dyDescent="0.25">
      <c r="A935" s="9" t="str">
        <f t="shared" si="134"/>
        <v>Iraq</v>
      </c>
      <c r="B935" s="14">
        <f t="shared" ca="1" si="135"/>
        <v>986.95159058216962</v>
      </c>
      <c r="C935" s="14">
        <f t="shared" ca="1" si="137"/>
        <v>1050.8526912613772</v>
      </c>
      <c r="D935" s="14">
        <f t="shared" ca="1" si="137"/>
        <v>1110.4319135275668</v>
      </c>
      <c r="E935" s="14">
        <f t="shared" ca="1" si="137"/>
        <v>1165.6892573807156</v>
      </c>
      <c r="F935" s="14">
        <f t="shared" ca="1" si="137"/>
        <v>1216.6247228208463</v>
      </c>
      <c r="G935" s="14">
        <f t="shared" ca="1" si="137"/>
        <v>1263.2383098479361</v>
      </c>
      <c r="H935" s="14">
        <f t="shared" ca="1" si="137"/>
        <v>1305.5300184620078</v>
      </c>
      <c r="I935" s="14">
        <f t="shared" ca="1" si="137"/>
        <v>1343.4998486630386</v>
      </c>
      <c r="J935" s="14">
        <f t="shared" ca="1" si="137"/>
        <v>1377.1478004510514</v>
      </c>
      <c r="K935" s="14">
        <f t="shared" ca="1" si="137"/>
        <v>1406.4738738260232</v>
      </c>
      <c r="L935" s="14">
        <f t="shared" ca="1" si="137"/>
        <v>1431.478068787977</v>
      </c>
      <c r="M935" s="14">
        <f t="shared" ca="1" si="137"/>
        <v>1452.1603853368899</v>
      </c>
      <c r="N935" s="14">
        <f t="shared" ca="1" si="137"/>
        <v>1468.5208234727847</v>
      </c>
      <c r="O935" s="14">
        <f t="shared" ca="1" si="137"/>
        <v>1480.5593831956387</v>
      </c>
      <c r="P935" s="14">
        <f t="shared" ca="1" si="137"/>
        <v>1488.2760645054746</v>
      </c>
      <c r="Q935" s="14">
        <f t="shared" ca="1" si="137"/>
        <v>1491.6708674022696</v>
      </c>
      <c r="R935" s="14">
        <f t="shared" ca="1" si="137"/>
        <v>1490.7437918860464</v>
      </c>
      <c r="S935" s="14">
        <f t="shared" ca="1" si="137"/>
        <v>1485.4948379567825</v>
      </c>
    </row>
    <row r="936" spans="1:19" x14ac:dyDescent="0.25">
      <c r="A936" s="9" t="str">
        <f t="shared" si="134"/>
        <v>Ireland</v>
      </c>
      <c r="B936" s="14">
        <f t="shared" ca="1" si="135"/>
        <v>75.863735659667867</v>
      </c>
      <c r="C936" s="14">
        <f t="shared" ca="1" si="137"/>
        <v>71.274724486659395</v>
      </c>
      <c r="D936" s="14">
        <f t="shared" ca="1" si="137"/>
        <v>67.218980082130287</v>
      </c>
      <c r="E936" s="14">
        <f t="shared" ca="1" si="137"/>
        <v>63.696502446080558</v>
      </c>
      <c r="F936" s="14">
        <f t="shared" ca="1" si="137"/>
        <v>60.707291578510194</v>
      </c>
      <c r="G936" s="14">
        <f t="shared" ca="1" si="137"/>
        <v>58.251347479422108</v>
      </c>
      <c r="H936" s="14">
        <f t="shared" ca="1" si="137"/>
        <v>56.328670148810488</v>
      </c>
      <c r="I936" s="14">
        <f t="shared" ca="1" si="137"/>
        <v>54.939259586681146</v>
      </c>
      <c r="J936" s="14">
        <f t="shared" ca="1" si="137"/>
        <v>54.083115793031176</v>
      </c>
      <c r="K936" s="14">
        <f t="shared" ca="1" si="137"/>
        <v>53.760238767860571</v>
      </c>
      <c r="L936" s="14">
        <f t="shared" ca="1" si="137"/>
        <v>53.970628511169345</v>
      </c>
      <c r="M936" s="14">
        <f t="shared" ca="1" si="137"/>
        <v>54.714285022957483</v>
      </c>
      <c r="N936" s="14">
        <f t="shared" ca="1" si="137"/>
        <v>55.991208303224994</v>
      </c>
      <c r="O936" s="14">
        <f t="shared" ca="1" si="137"/>
        <v>57.801398351974782</v>
      </c>
      <c r="P936" s="14">
        <f t="shared" ca="1" si="137"/>
        <v>60.144855169201037</v>
      </c>
      <c r="Q936" s="14">
        <f t="shared" ca="1" si="137"/>
        <v>63.021578754909569</v>
      </c>
      <c r="R936" s="14">
        <f t="shared" ca="1" si="137"/>
        <v>66.431569109097467</v>
      </c>
      <c r="S936" s="14">
        <f t="shared" ca="1" si="137"/>
        <v>70.374826231764743</v>
      </c>
    </row>
    <row r="937" spans="1:19" x14ac:dyDescent="0.25">
      <c r="A937" s="9" t="str">
        <f t="shared" si="134"/>
        <v>Israel</v>
      </c>
      <c r="B937" s="14">
        <f t="shared" ca="1" si="135"/>
        <v>156.66372009215121</v>
      </c>
      <c r="C937" s="14">
        <f t="shared" ca="1" si="137"/>
        <v>163.29668728724354</v>
      </c>
      <c r="D937" s="14">
        <f t="shared" ca="1" si="137"/>
        <v>169.50028382398597</v>
      </c>
      <c r="E937" s="14">
        <f t="shared" ca="1" si="137"/>
        <v>175.27450970238132</v>
      </c>
      <c r="F937" s="14">
        <f t="shared" ca="1" si="137"/>
        <v>180.61936492242677</v>
      </c>
      <c r="G937" s="14">
        <f t="shared" ca="1" si="137"/>
        <v>185.53484948412515</v>
      </c>
      <c r="H937" s="14">
        <f t="shared" ca="1" si="137"/>
        <v>190.02096338747361</v>
      </c>
      <c r="I937" s="14">
        <f t="shared" ca="1" si="137"/>
        <v>194.07770663247501</v>
      </c>
      <c r="J937" s="14">
        <f t="shared" ca="1" si="137"/>
        <v>197.7050792191265</v>
      </c>
      <c r="K937" s="14">
        <f t="shared" ca="1" si="137"/>
        <v>200.90308114743092</v>
      </c>
      <c r="L937" s="14">
        <f t="shared" ca="1" si="137"/>
        <v>203.67171241738544</v>
      </c>
      <c r="M937" s="14">
        <f t="shared" ca="1" si="137"/>
        <v>206.01097302899288</v>
      </c>
      <c r="N937" s="14">
        <f t="shared" ca="1" si="137"/>
        <v>207.92086298225041</v>
      </c>
      <c r="O937" s="14">
        <f t="shared" ca="1" si="137"/>
        <v>209.40138227716088</v>
      </c>
      <c r="P937" s="14">
        <f t="shared" ca="1" si="137"/>
        <v>210.45253091372143</v>
      </c>
      <c r="Q937" s="14">
        <f t="shared" ca="1" si="137"/>
        <v>211.07430889193492</v>
      </c>
      <c r="R937" s="14">
        <f t="shared" ca="1" si="137"/>
        <v>211.2667162117985</v>
      </c>
      <c r="S937" s="14">
        <f t="shared" ca="1" si="137"/>
        <v>211.029752873315</v>
      </c>
    </row>
    <row r="938" spans="1:19" x14ac:dyDescent="0.25">
      <c r="A938" s="9" t="str">
        <f t="shared" si="134"/>
        <v>Italy</v>
      </c>
      <c r="B938" s="14">
        <f t="shared" ca="1" si="135"/>
        <v>575.97358828720166</v>
      </c>
      <c r="C938" s="14">
        <f t="shared" ca="1" si="137"/>
        <v>538.94061990566547</v>
      </c>
      <c r="D938" s="14">
        <f t="shared" ca="1" si="137"/>
        <v>505.53742199514528</v>
      </c>
      <c r="E938" s="14">
        <f t="shared" ca="1" si="137"/>
        <v>475.76399455564098</v>
      </c>
      <c r="F938" s="14">
        <f t="shared" ca="1" si="137"/>
        <v>449.62033758715262</v>
      </c>
      <c r="G938" s="14">
        <f t="shared" ca="1" si="137"/>
        <v>427.10645108968021</v>
      </c>
      <c r="H938" s="14">
        <f t="shared" ca="1" si="137"/>
        <v>408.22233506322374</v>
      </c>
      <c r="I938" s="14">
        <f t="shared" ca="1" si="137"/>
        <v>392.96798950778322</v>
      </c>
      <c r="J938" s="14">
        <f t="shared" ca="1" si="137"/>
        <v>381.34341442335864</v>
      </c>
      <c r="K938" s="14">
        <f t="shared" ca="1" si="137"/>
        <v>373.34860980995001</v>
      </c>
      <c r="L938" s="14">
        <f t="shared" ca="1" si="137"/>
        <v>368.98357566755732</v>
      </c>
      <c r="M938" s="14">
        <f t="shared" ca="1" si="137"/>
        <v>368.24831199618058</v>
      </c>
      <c r="N938" s="14">
        <f t="shared" ca="1" si="137"/>
        <v>371.14281879581978</v>
      </c>
      <c r="O938" s="14">
        <f t="shared" ca="1" si="137"/>
        <v>377.66709606647493</v>
      </c>
      <c r="P938" s="14">
        <f t="shared" ca="1" si="137"/>
        <v>387.82114380814602</v>
      </c>
      <c r="Q938" s="14">
        <f t="shared" ca="1" si="137"/>
        <v>401.60496202083306</v>
      </c>
      <c r="R938" s="14">
        <f t="shared" ca="1" si="137"/>
        <v>419.01855070453604</v>
      </c>
      <c r="S938" s="14">
        <f t="shared" ca="1" si="137"/>
        <v>440.06190985925497</v>
      </c>
    </row>
    <row r="939" spans="1:19" x14ac:dyDescent="0.25">
      <c r="A939" s="9" t="str">
        <f t="shared" si="134"/>
        <v>Jamaica</v>
      </c>
      <c r="B939" s="14">
        <f t="shared" ca="1" si="135"/>
        <v>48.4461515730437</v>
      </c>
      <c r="C939" s="14">
        <f t="shared" ca="1" si="137"/>
        <v>46.397799925414439</v>
      </c>
      <c r="D939" s="14">
        <f t="shared" ca="1" si="137"/>
        <v>44.341656070100726</v>
      </c>
      <c r="E939" s="14">
        <f t="shared" ca="1" si="137"/>
        <v>42.277720007102836</v>
      </c>
      <c r="F939" s="14">
        <f t="shared" ca="1" si="137"/>
        <v>40.205991736420401</v>
      </c>
      <c r="G939" s="14">
        <f t="shared" ca="1" si="137"/>
        <v>38.12647125805379</v>
      </c>
      <c r="H939" s="14">
        <f t="shared" ca="1" si="137"/>
        <v>36.039158572002634</v>
      </c>
      <c r="I939" s="14">
        <f t="shared" ca="1" si="137"/>
        <v>33.944053678267302</v>
      </c>
      <c r="J939" s="14">
        <f t="shared" ca="1" si="137"/>
        <v>31.841156576847425</v>
      </c>
      <c r="K939" s="14">
        <f t="shared" ca="1" si="137"/>
        <v>29.730467267743371</v>
      </c>
      <c r="L939" s="14">
        <f t="shared" ca="1" si="137"/>
        <v>27.611985750954773</v>
      </c>
      <c r="M939" s="14">
        <f t="shared" ca="1" si="137"/>
        <v>25.485712026481998</v>
      </c>
      <c r="N939" s="14">
        <f t="shared" ca="1" si="137"/>
        <v>23.351646094324678</v>
      </c>
      <c r="O939" s="14">
        <f t="shared" ca="1" si="137"/>
        <v>21.209787954483183</v>
      </c>
      <c r="P939" s="14">
        <f t="shared" ca="1" si="137"/>
        <v>19.060137606957142</v>
      </c>
      <c r="Q939" s="14">
        <f t="shared" ca="1" si="137"/>
        <v>16.902695051746925</v>
      </c>
      <c r="R939" s="14">
        <f t="shared" ca="1" si="137"/>
        <v>14.737460288852162</v>
      </c>
      <c r="S939" s="14">
        <f t="shared" ca="1" si="137"/>
        <v>12.564433318273222</v>
      </c>
    </row>
    <row r="940" spans="1:19" x14ac:dyDescent="0.25">
      <c r="A940" s="9" t="str">
        <f t="shared" si="134"/>
        <v>Japan</v>
      </c>
      <c r="B940" s="14">
        <f t="shared" ca="1" si="135"/>
        <v>1164.4790932359174</v>
      </c>
      <c r="C940" s="14">
        <f t="shared" ca="1" si="137"/>
        <v>1085.912057641847</v>
      </c>
      <c r="D940" s="14">
        <f t="shared" ca="1" si="137"/>
        <v>1014.8569106596988</v>
      </c>
      <c r="E940" s="14">
        <f t="shared" ca="1" si="137"/>
        <v>951.31365228947254</v>
      </c>
      <c r="F940" s="14">
        <f t="shared" ca="1" si="137"/>
        <v>895.28228253112172</v>
      </c>
      <c r="G940" s="14">
        <f t="shared" ca="1" si="137"/>
        <v>846.76280138473953</v>
      </c>
      <c r="H940" s="14">
        <f t="shared" ca="1" si="137"/>
        <v>805.75520885023286</v>
      </c>
      <c r="I940" s="14">
        <f t="shared" ca="1" si="137"/>
        <v>772.25950492769482</v>
      </c>
      <c r="J940" s="14">
        <f t="shared" ca="1" si="137"/>
        <v>746.27568961703219</v>
      </c>
      <c r="K940" s="14">
        <f t="shared" ca="1" si="137"/>
        <v>727.80376291829157</v>
      </c>
      <c r="L940" s="14">
        <f t="shared" ca="1" si="137"/>
        <v>716.84372483147308</v>
      </c>
      <c r="M940" s="14">
        <f t="shared" ca="1" si="137"/>
        <v>713.39557535657661</v>
      </c>
      <c r="N940" s="14">
        <f t="shared" ca="1" si="137"/>
        <v>717.45931449355555</v>
      </c>
      <c r="O940" s="14">
        <f t="shared" ca="1" si="137"/>
        <v>729.03494224250312</v>
      </c>
      <c r="P940" s="14">
        <f t="shared" ca="1" si="137"/>
        <v>748.12245860332621</v>
      </c>
      <c r="Q940" s="14">
        <f t="shared" ca="1" si="137"/>
        <v>774.72186357611793</v>
      </c>
      <c r="R940" s="14">
        <f t="shared" ca="1" si="137"/>
        <v>808.83315716078505</v>
      </c>
      <c r="S940" s="14">
        <f t="shared" ca="1" si="137"/>
        <v>850.45633935737419</v>
      </c>
    </row>
    <row r="941" spans="1:19" x14ac:dyDescent="0.25">
      <c r="A941" s="9" t="str">
        <f t="shared" si="134"/>
        <v>Jordan</v>
      </c>
      <c r="B941" s="14">
        <f t="shared" ca="1" si="135"/>
        <v>251.18241222897777</v>
      </c>
      <c r="C941" s="14">
        <f t="shared" ca="1" si="137"/>
        <v>235.48131276689236</v>
      </c>
      <c r="D941" s="14">
        <f t="shared" ca="1" si="137"/>
        <v>221.33306056088767</v>
      </c>
      <c r="E941" s="14">
        <f t="shared" ca="1" si="137"/>
        <v>208.73765561091713</v>
      </c>
      <c r="F941" s="14">
        <f t="shared" ca="1" si="137"/>
        <v>197.69509791703894</v>
      </c>
      <c r="G941" s="14">
        <f t="shared" ca="1" si="137"/>
        <v>188.20538747920654</v>
      </c>
      <c r="H941" s="14">
        <f t="shared" ca="1" si="137"/>
        <v>180.26852429744321</v>
      </c>
      <c r="I941" s="14">
        <f t="shared" ca="1" si="137"/>
        <v>173.88450837172567</v>
      </c>
      <c r="J941" s="14">
        <f t="shared" ca="1" si="137"/>
        <v>169.05333970210049</v>
      </c>
      <c r="K941" s="14">
        <f t="shared" ca="1" si="137"/>
        <v>165.77501828850944</v>
      </c>
      <c r="L941" s="14">
        <f t="shared" ca="1" si="137"/>
        <v>164.04954413099912</v>
      </c>
      <c r="M941" s="14">
        <f t="shared" ca="1" si="137"/>
        <v>163.87691722952295</v>
      </c>
      <c r="N941" s="14">
        <f t="shared" ca="1" si="137"/>
        <v>165.25713758413912</v>
      </c>
      <c r="O941" s="14">
        <f t="shared" ca="1" si="137"/>
        <v>168.19020519480108</v>
      </c>
      <c r="P941" s="14">
        <f t="shared" ca="1" si="137"/>
        <v>172.67612006153212</v>
      </c>
      <c r="Q941" s="14">
        <f t="shared" ca="1" si="137"/>
        <v>178.71488218430895</v>
      </c>
      <c r="R941" s="14">
        <f t="shared" ca="1" si="137"/>
        <v>186.30649156317813</v>
      </c>
      <c r="S941" s="14">
        <f t="shared" ca="1" si="137"/>
        <v>195.45094819808145</v>
      </c>
    </row>
    <row r="942" spans="1:19" x14ac:dyDescent="0.25">
      <c r="A942" s="9" t="str">
        <f t="shared" si="134"/>
        <v>Kazakhstan</v>
      </c>
      <c r="B942" s="14">
        <f t="shared" ca="1" si="135"/>
        <v>392.48130736215973</v>
      </c>
      <c r="C942" s="14">
        <f t="shared" ca="1" si="137"/>
        <v>382.17361470789183</v>
      </c>
      <c r="D942" s="14">
        <f t="shared" ca="1" si="137"/>
        <v>373.01956848388073</v>
      </c>
      <c r="E942" s="14">
        <f t="shared" ca="1" si="137"/>
        <v>365.01916869010893</v>
      </c>
      <c r="F942" s="14">
        <f t="shared" ca="1" si="137"/>
        <v>358.17241532659392</v>
      </c>
      <c r="G942" s="14">
        <f t="shared" ca="1" si="137"/>
        <v>352.47930839331821</v>
      </c>
      <c r="H942" s="14">
        <f t="shared" ca="1" si="137"/>
        <v>347.93984789029929</v>
      </c>
      <c r="I942" s="14">
        <f t="shared" ca="1" si="137"/>
        <v>344.55403381751967</v>
      </c>
      <c r="J942" s="14">
        <f t="shared" ca="1" si="137"/>
        <v>342.32186617499684</v>
      </c>
      <c r="K942" s="14">
        <f t="shared" ca="1" si="137"/>
        <v>341.24334496271331</v>
      </c>
      <c r="L942" s="14">
        <f t="shared" ca="1" si="137"/>
        <v>341.31847018068657</v>
      </c>
      <c r="M942" s="14">
        <f t="shared" ca="1" si="137"/>
        <v>342.54724182889913</v>
      </c>
      <c r="N942" s="14">
        <f t="shared" ca="1" si="137"/>
        <v>344.92965990736849</v>
      </c>
      <c r="O942" s="14">
        <f t="shared" ca="1" si="137"/>
        <v>348.46572441607714</v>
      </c>
      <c r="P942" s="14">
        <f t="shared" ca="1" si="137"/>
        <v>353.15543535504258</v>
      </c>
      <c r="Q942" s="14">
        <f t="shared" ca="1" si="137"/>
        <v>358.99879272424732</v>
      </c>
      <c r="R942" s="14">
        <f t="shared" ca="1" si="137"/>
        <v>365.99579652370886</v>
      </c>
      <c r="S942" s="14">
        <f t="shared" ca="1" si="137"/>
        <v>374.14644675340969</v>
      </c>
    </row>
    <row r="943" spans="1:19" x14ac:dyDescent="0.25">
      <c r="A943" s="9" t="str">
        <f t="shared" si="134"/>
        <v>Kenya</v>
      </c>
      <c r="B943" s="14">
        <f t="shared" ca="1" si="135"/>
        <v>1341.056969215721</v>
      </c>
      <c r="C943" s="14">
        <f t="shared" ref="C943:S957" ca="1" si="138">MAX(0.1,($AM484+$AN484*C$836+$AO484*C$836^2+$AQ484+$AR484*C$836+$AS484*C$836^2)/5)</f>
        <v>1411.7207083050162</v>
      </c>
      <c r="D943" s="14">
        <f t="shared" ca="1" si="138"/>
        <v>1474.5714598666877</v>
      </c>
      <c r="E943" s="14">
        <f t="shared" ca="1" si="138"/>
        <v>1529.6092239008285</v>
      </c>
      <c r="F943" s="14">
        <f t="shared" ca="1" si="138"/>
        <v>1576.8340004073457</v>
      </c>
      <c r="G943" s="14">
        <f t="shared" ca="1" si="138"/>
        <v>1616.245789386332</v>
      </c>
      <c r="H943" s="14">
        <f t="shared" ca="1" si="138"/>
        <v>1647.8445908376948</v>
      </c>
      <c r="I943" s="14">
        <f t="shared" ca="1" si="138"/>
        <v>1671.6304047615267</v>
      </c>
      <c r="J943" s="14">
        <f t="shared" ca="1" si="138"/>
        <v>1687.6032311577351</v>
      </c>
      <c r="K943" s="14">
        <f t="shared" ca="1" si="138"/>
        <v>1695.7630700264126</v>
      </c>
      <c r="L943" s="14">
        <f t="shared" ca="1" si="138"/>
        <v>1696.1099213674665</v>
      </c>
      <c r="M943" s="14">
        <f t="shared" ca="1" si="138"/>
        <v>1688.6437851809897</v>
      </c>
      <c r="N943" s="14">
        <f t="shared" ca="1" si="138"/>
        <v>1673.3646614668892</v>
      </c>
      <c r="O943" s="14">
        <f t="shared" ca="1" si="138"/>
        <v>1650.2725502252579</v>
      </c>
      <c r="P943" s="14">
        <f t="shared" ca="1" si="138"/>
        <v>1619.367451456003</v>
      </c>
      <c r="Q943" s="14">
        <f t="shared" ca="1" si="138"/>
        <v>1580.6493651592173</v>
      </c>
      <c r="R943" s="14">
        <f t="shared" ca="1" si="138"/>
        <v>1534.118291334808</v>
      </c>
      <c r="S943" s="14">
        <f t="shared" ca="1" si="138"/>
        <v>1479.7742299828678</v>
      </c>
    </row>
    <row r="944" spans="1:19" x14ac:dyDescent="0.25">
      <c r="A944" s="9" t="str">
        <f t="shared" si="134"/>
        <v>Kiribati</v>
      </c>
      <c r="B944" s="14">
        <f t="shared" ca="1" si="135"/>
        <v>2.6329667166131911</v>
      </c>
      <c r="C944" s="14">
        <f t="shared" ca="1" si="138"/>
        <v>2.7670326558512897</v>
      </c>
      <c r="D944" s="14">
        <f t="shared" ca="1" si="138"/>
        <v>2.8861135791170454</v>
      </c>
      <c r="E944" s="14">
        <f t="shared" ca="1" si="138"/>
        <v>2.990209486411004</v>
      </c>
      <c r="F944" s="14">
        <f t="shared" ca="1" si="138"/>
        <v>3.0793203777324378</v>
      </c>
      <c r="G944" s="14">
        <f t="shared" ca="1" si="138"/>
        <v>3.1534462530820746</v>
      </c>
      <c r="H944" s="14">
        <f t="shared" ca="1" si="138"/>
        <v>3.2125871124593686</v>
      </c>
      <c r="I944" s="14">
        <f t="shared" ca="1" si="138"/>
        <v>3.2567429558648655</v>
      </c>
      <c r="J944" s="14">
        <f t="shared" ca="1" si="138"/>
        <v>3.2859137832978376</v>
      </c>
      <c r="K944" s="14">
        <f t="shared" ca="1" si="138"/>
        <v>3.3000995947590126</v>
      </c>
      <c r="L944" s="14">
        <f t="shared" ca="1" si="138"/>
        <v>3.2993003902478448</v>
      </c>
      <c r="M944" s="14">
        <f t="shared" ca="1" si="138"/>
        <v>3.28351616976488</v>
      </c>
      <c r="N944" s="14">
        <f t="shared" ca="1" si="138"/>
        <v>3.2527469333093904</v>
      </c>
      <c r="O944" s="14">
        <f t="shared" ca="1" si="138"/>
        <v>3.2069926808821037</v>
      </c>
      <c r="P944" s="14">
        <f t="shared" ca="1" si="138"/>
        <v>3.1462534124824741</v>
      </c>
      <c r="Q944" s="14">
        <f t="shared" ca="1" si="138"/>
        <v>3.0705291281110476</v>
      </c>
      <c r="R944" s="14">
        <f t="shared" ca="1" si="138"/>
        <v>2.9798198277670962</v>
      </c>
      <c r="S944" s="14">
        <f t="shared" ca="1" si="138"/>
        <v>2.8741255114513478</v>
      </c>
    </row>
    <row r="945" spans="1:19" x14ac:dyDescent="0.25">
      <c r="A945" s="9" t="str">
        <f t="shared" si="134"/>
        <v>Kuwait</v>
      </c>
      <c r="B945" s="14">
        <f t="shared" ca="1" si="135"/>
        <v>67.45933674817789</v>
      </c>
      <c r="C945" s="14">
        <f t="shared" ca="1" si="138"/>
        <v>64.298896994069224</v>
      </c>
      <c r="D945" s="14">
        <f t="shared" ca="1" si="138"/>
        <v>61.679516216309274</v>
      </c>
      <c r="E945" s="14">
        <f t="shared" ca="1" si="138"/>
        <v>59.601194414915518</v>
      </c>
      <c r="F945" s="14">
        <f t="shared" ca="1" si="138"/>
        <v>58.063931589876304</v>
      </c>
      <c r="G945" s="14">
        <f t="shared" ca="1" si="138"/>
        <v>57.067727741203271</v>
      </c>
      <c r="H945" s="14">
        <f t="shared" ca="1" si="138"/>
        <v>56.612582868884786</v>
      </c>
      <c r="I945" s="14">
        <f t="shared" ca="1" si="138"/>
        <v>56.698496972932482</v>
      </c>
      <c r="J945" s="14">
        <f t="shared" ca="1" si="138"/>
        <v>57.325470053334719</v>
      </c>
      <c r="K945" s="14">
        <f t="shared" ca="1" si="138"/>
        <v>58.493502110103144</v>
      </c>
      <c r="L945" s="14">
        <f t="shared" ca="1" si="138"/>
        <v>60.202593143214472</v>
      </c>
      <c r="M945" s="14">
        <f t="shared" ca="1" si="138"/>
        <v>62.452743152703626</v>
      </c>
      <c r="N945" s="14">
        <f t="shared" ca="1" si="138"/>
        <v>65.243952138541502</v>
      </c>
      <c r="O945" s="14">
        <f t="shared" ca="1" si="138"/>
        <v>68.576220100745559</v>
      </c>
      <c r="P945" s="14">
        <f t="shared" ca="1" si="138"/>
        <v>72.449547039304164</v>
      </c>
      <c r="Q945" s="14">
        <f t="shared" ca="1" si="138"/>
        <v>76.863932954228943</v>
      </c>
      <c r="R945" s="14">
        <f t="shared" ca="1" si="138"/>
        <v>81.819377845502459</v>
      </c>
      <c r="S945" s="14">
        <f t="shared" ca="1" si="138"/>
        <v>87.3158817131538</v>
      </c>
    </row>
    <row r="946" spans="1:19" x14ac:dyDescent="0.25">
      <c r="A946" s="9" t="str">
        <f t="shared" si="134"/>
        <v>Kyrgyzstan</v>
      </c>
      <c r="B946" s="14">
        <f t="shared" ca="1" si="135"/>
        <v>152.7780121869211</v>
      </c>
      <c r="C946" s="14">
        <f t="shared" ca="1" si="138"/>
        <v>151.55823193523685</v>
      </c>
      <c r="D946" s="14">
        <f t="shared" ca="1" si="138"/>
        <v>150.45393620683825</v>
      </c>
      <c r="E946" s="14">
        <f t="shared" ca="1" si="138"/>
        <v>149.46512500172395</v>
      </c>
      <c r="F946" s="14">
        <f t="shared" ca="1" si="138"/>
        <v>148.5917983198953</v>
      </c>
      <c r="G946" s="14">
        <f t="shared" ca="1" si="138"/>
        <v>147.83395616135095</v>
      </c>
      <c r="H946" s="14">
        <f t="shared" ca="1" si="138"/>
        <v>147.19159852609226</v>
      </c>
      <c r="I946" s="14">
        <f t="shared" ca="1" si="138"/>
        <v>146.66472541411787</v>
      </c>
      <c r="J946" s="14">
        <f t="shared" ca="1" si="138"/>
        <v>146.25333682542913</v>
      </c>
      <c r="K946" s="14">
        <f t="shared" ca="1" si="138"/>
        <v>145.95743276002469</v>
      </c>
      <c r="L946" s="14">
        <f t="shared" ca="1" si="138"/>
        <v>145.7770132179059</v>
      </c>
      <c r="M946" s="14">
        <f t="shared" ca="1" si="138"/>
        <v>145.71207819907141</v>
      </c>
      <c r="N946" s="14">
        <f t="shared" ca="1" si="138"/>
        <v>145.76262770352258</v>
      </c>
      <c r="O946" s="14">
        <f t="shared" ca="1" si="138"/>
        <v>145.92866173125805</v>
      </c>
      <c r="P946" s="14">
        <f t="shared" ca="1" si="138"/>
        <v>146.21018028227917</v>
      </c>
      <c r="Q946" s="14">
        <f t="shared" ca="1" si="138"/>
        <v>146.60718335658458</v>
      </c>
      <c r="R946" s="14">
        <f t="shared" ca="1" si="138"/>
        <v>147.11967095417566</v>
      </c>
      <c r="S946" s="14">
        <f t="shared" ca="1" si="138"/>
        <v>147.74764307505103</v>
      </c>
    </row>
    <row r="947" spans="1:19" x14ac:dyDescent="0.25">
      <c r="A947" s="9" t="str">
        <f t="shared" si="134"/>
        <v>Lao People's Democratic Republic</v>
      </c>
      <c r="B947" s="14">
        <f t="shared" ca="1" si="135"/>
        <v>153.98900073672411</v>
      </c>
      <c r="C947" s="14">
        <f t="shared" ca="1" si="138"/>
        <v>153.1010888692108</v>
      </c>
      <c r="D947" s="14">
        <f t="shared" ca="1" si="138"/>
        <v>151.56702311481348</v>
      </c>
      <c r="E947" s="14">
        <f t="shared" ca="1" si="138"/>
        <v>149.38680347353801</v>
      </c>
      <c r="F947" s="14">
        <f t="shared" ca="1" si="138"/>
        <v>146.56042994537856</v>
      </c>
      <c r="G947" s="14">
        <f t="shared" ca="1" si="138"/>
        <v>143.0879025303293</v>
      </c>
      <c r="H947" s="14">
        <f t="shared" ca="1" si="138"/>
        <v>138.96922122840769</v>
      </c>
      <c r="I947" s="14">
        <f t="shared" ca="1" si="138"/>
        <v>134.20438603959627</v>
      </c>
      <c r="J947" s="14">
        <f t="shared" ca="1" si="138"/>
        <v>128.79339696390088</v>
      </c>
      <c r="K947" s="14">
        <f t="shared" ca="1" si="138"/>
        <v>122.73625400132732</v>
      </c>
      <c r="L947" s="14">
        <f t="shared" ca="1" si="138"/>
        <v>116.03295715186978</v>
      </c>
      <c r="M947" s="14">
        <f t="shared" ca="1" si="138"/>
        <v>108.68350641553407</v>
      </c>
      <c r="N947" s="14">
        <f t="shared" ca="1" si="138"/>
        <v>100.68790179230855</v>
      </c>
      <c r="O947" s="14">
        <f t="shared" ca="1" si="138"/>
        <v>92.046143282204866</v>
      </c>
      <c r="P947" s="14">
        <f t="shared" ca="1" si="138"/>
        <v>82.758230885217202</v>
      </c>
      <c r="Q947" s="14">
        <f t="shared" ca="1" si="138"/>
        <v>72.82416460135137</v>
      </c>
      <c r="R947" s="14">
        <f t="shared" ca="1" si="138"/>
        <v>62.243944430595732</v>
      </c>
      <c r="S947" s="14">
        <f t="shared" ca="1" si="138"/>
        <v>51.017570372961927</v>
      </c>
    </row>
    <row r="948" spans="1:19" x14ac:dyDescent="0.25">
      <c r="A948" s="9" t="str">
        <f t="shared" si="134"/>
        <v>Latvia</v>
      </c>
      <c r="B948" s="14">
        <f t="shared" ca="1" si="135"/>
        <v>18.054944684651673</v>
      </c>
      <c r="C948" s="14">
        <f t="shared" ca="1" si="138"/>
        <v>17.734065576559079</v>
      </c>
      <c r="D948" s="14">
        <f t="shared" ca="1" si="138"/>
        <v>17.381418234784178</v>
      </c>
      <c r="E948" s="14">
        <f t="shared" ca="1" si="138"/>
        <v>16.997002659327155</v>
      </c>
      <c r="F948" s="14">
        <f t="shared" ca="1" si="138"/>
        <v>16.580818850187825</v>
      </c>
      <c r="G948" s="14">
        <f t="shared" ca="1" si="138"/>
        <v>16.132866807366373</v>
      </c>
      <c r="H948" s="14">
        <f t="shared" ca="1" si="138"/>
        <v>15.653146530862614</v>
      </c>
      <c r="I948" s="14">
        <f t="shared" ca="1" si="138"/>
        <v>15.141658020676733</v>
      </c>
      <c r="J948" s="14">
        <f t="shared" ca="1" si="138"/>
        <v>14.598401276808545</v>
      </c>
      <c r="K948" s="14">
        <f t="shared" ca="1" si="138"/>
        <v>14.023376299258235</v>
      </c>
      <c r="L948" s="14">
        <f t="shared" ca="1" si="138"/>
        <v>13.416583088025618</v>
      </c>
      <c r="M948" s="14">
        <f t="shared" ca="1" si="138"/>
        <v>12.778021643110879</v>
      </c>
      <c r="N948" s="14">
        <f t="shared" ca="1" si="138"/>
        <v>12.107691964513833</v>
      </c>
      <c r="O948" s="14">
        <f t="shared" ca="1" si="138"/>
        <v>11.405594052234665</v>
      </c>
      <c r="P948" s="14">
        <f t="shared" ca="1" si="138"/>
        <v>10.67172790627319</v>
      </c>
      <c r="Q948" s="14">
        <f t="shared" ca="1" si="138"/>
        <v>9.9060935266295935</v>
      </c>
      <c r="R948" s="14">
        <f t="shared" ca="1" si="138"/>
        <v>9.1086909133036897</v>
      </c>
      <c r="S948" s="14">
        <f t="shared" ca="1" si="138"/>
        <v>8.2795200662956638</v>
      </c>
    </row>
    <row r="949" spans="1:19" x14ac:dyDescent="0.25">
      <c r="A949" s="9" t="str">
        <f t="shared" si="134"/>
        <v>Lebanon</v>
      </c>
      <c r="B949" s="14">
        <f t="shared" ca="1" si="135"/>
        <v>132.68791330666281</v>
      </c>
      <c r="C949" s="14">
        <f t="shared" ca="1" si="138"/>
        <v>118.50329735291889</v>
      </c>
      <c r="D949" s="14">
        <f t="shared" ca="1" si="138"/>
        <v>105.91888130507432</v>
      </c>
      <c r="E949" s="14">
        <f t="shared" ca="1" si="138"/>
        <v>94.934665163117458</v>
      </c>
      <c r="F949" s="14">
        <f t="shared" ca="1" si="138"/>
        <v>85.550648927071592</v>
      </c>
      <c r="G949" s="14">
        <f t="shared" ca="1" si="138"/>
        <v>77.766832596925084</v>
      </c>
      <c r="H949" s="14">
        <f t="shared" ca="1" si="138"/>
        <v>71.583216172666283</v>
      </c>
      <c r="I949" s="14">
        <f t="shared" ca="1" si="138"/>
        <v>66.999799654306841</v>
      </c>
      <c r="J949" s="14">
        <f t="shared" ca="1" si="138"/>
        <v>64.016583041858397</v>
      </c>
      <c r="K949" s="14">
        <f t="shared" ca="1" si="138"/>
        <v>62.633566335297658</v>
      </c>
      <c r="L949" s="14">
        <f t="shared" ca="1" si="138"/>
        <v>62.850749534636272</v>
      </c>
      <c r="M949" s="14">
        <f t="shared" ca="1" si="138"/>
        <v>64.668132639850953</v>
      </c>
      <c r="N949" s="14">
        <f t="shared" ca="1" si="138"/>
        <v>68.085715650988277</v>
      </c>
      <c r="O949" s="14">
        <f t="shared" ca="1" si="138"/>
        <v>73.103498568013308</v>
      </c>
      <c r="P949" s="14">
        <f t="shared" ca="1" si="138"/>
        <v>79.721481390937697</v>
      </c>
      <c r="Q949" s="14">
        <f t="shared" ca="1" si="138"/>
        <v>87.939664119749793</v>
      </c>
      <c r="R949" s="14">
        <f t="shared" ca="1" si="138"/>
        <v>97.758046754484525</v>
      </c>
      <c r="S949" s="14">
        <f t="shared" ca="1" si="138"/>
        <v>109.17662929509534</v>
      </c>
    </row>
    <row r="950" spans="1:19" x14ac:dyDescent="0.25">
      <c r="A950" s="9" t="str">
        <f t="shared" si="134"/>
        <v>Lesotho</v>
      </c>
      <c r="B950" s="14">
        <f t="shared" ca="1" si="135"/>
        <v>44.002194725474695</v>
      </c>
      <c r="C950" s="14">
        <f t="shared" ca="1" si="138"/>
        <v>44.986810209983375</v>
      </c>
      <c r="D950" s="14">
        <f t="shared" ca="1" si="138"/>
        <v>45.707689413760093</v>
      </c>
      <c r="E950" s="14">
        <f t="shared" ca="1" si="138"/>
        <v>46.164832336806285</v>
      </c>
      <c r="F950" s="14">
        <f t="shared" ca="1" si="138"/>
        <v>46.358238979121964</v>
      </c>
      <c r="G950" s="14">
        <f t="shared" ca="1" si="138"/>
        <v>46.287909340707117</v>
      </c>
      <c r="H950" s="14">
        <f t="shared" ca="1" si="138"/>
        <v>45.953843421560308</v>
      </c>
      <c r="I950" s="14">
        <f t="shared" ca="1" si="138"/>
        <v>45.356041221682972</v>
      </c>
      <c r="J950" s="14">
        <f t="shared" ca="1" si="138"/>
        <v>44.494502741075124</v>
      </c>
      <c r="K950" s="14">
        <f t="shared" ca="1" si="138"/>
        <v>43.369227979736749</v>
      </c>
      <c r="L950" s="14">
        <f t="shared" ca="1" si="138"/>
        <v>41.980216937666412</v>
      </c>
      <c r="M950" s="14">
        <f t="shared" ca="1" si="138"/>
        <v>40.327469614865549</v>
      </c>
      <c r="N950" s="14">
        <f t="shared" ca="1" si="138"/>
        <v>38.410986011334174</v>
      </c>
      <c r="O950" s="14">
        <f t="shared" ca="1" si="138"/>
        <v>36.230766127072272</v>
      </c>
      <c r="P950" s="14">
        <f t="shared" ca="1" si="138"/>
        <v>33.786809962078408</v>
      </c>
      <c r="Q950" s="14">
        <f t="shared" ca="1" si="138"/>
        <v>31.079117516354017</v>
      </c>
      <c r="R950" s="14">
        <f t="shared" ca="1" si="138"/>
        <v>28.107688789899111</v>
      </c>
      <c r="S950" s="14">
        <f t="shared" ca="1" si="138"/>
        <v>24.872523782713689</v>
      </c>
    </row>
    <row r="951" spans="1:19" x14ac:dyDescent="0.25">
      <c r="A951" s="9" t="str">
        <f t="shared" si="134"/>
        <v>Liberia</v>
      </c>
      <c r="B951" s="14">
        <f t="shared" ca="1" si="135"/>
        <v>123.06153941790107</v>
      </c>
      <c r="C951" s="14">
        <f t="shared" ca="1" si="138"/>
        <v>136.13626505173744</v>
      </c>
      <c r="D951" s="14">
        <f t="shared" ca="1" si="138"/>
        <v>148.37662499474828</v>
      </c>
      <c r="E951" s="14">
        <f t="shared" ca="1" si="138"/>
        <v>159.78261924693362</v>
      </c>
      <c r="F951" s="14">
        <f t="shared" ca="1" si="138"/>
        <v>170.35424780829345</v>
      </c>
      <c r="G951" s="14">
        <f t="shared" ca="1" si="138"/>
        <v>180.09151067882777</v>
      </c>
      <c r="H951" s="14">
        <f t="shared" ca="1" si="138"/>
        <v>188.99440785853659</v>
      </c>
      <c r="I951" s="14">
        <f t="shared" ca="1" si="138"/>
        <v>197.0629393474199</v>
      </c>
      <c r="J951" s="14">
        <f t="shared" ca="1" si="138"/>
        <v>204.2971051454777</v>
      </c>
      <c r="K951" s="14">
        <f t="shared" ca="1" si="138"/>
        <v>210.69690525271</v>
      </c>
      <c r="L951" s="14">
        <f t="shared" ca="1" si="138"/>
        <v>216.26233966911678</v>
      </c>
      <c r="M951" s="14">
        <f t="shared" ca="1" si="138"/>
        <v>220.99340839469806</v>
      </c>
      <c r="N951" s="14">
        <f t="shared" ca="1" si="138"/>
        <v>224.89011142945384</v>
      </c>
      <c r="O951" s="14">
        <f t="shared" ca="1" si="138"/>
        <v>227.95244877338411</v>
      </c>
      <c r="P951" s="14">
        <f t="shared" ca="1" si="138"/>
        <v>230.18042042648887</v>
      </c>
      <c r="Q951" s="14">
        <f t="shared" ca="1" si="138"/>
        <v>231.57402638876812</v>
      </c>
      <c r="R951" s="14">
        <f t="shared" ca="1" si="138"/>
        <v>232.13326666022186</v>
      </c>
      <c r="S951" s="14">
        <f t="shared" ca="1" si="138"/>
        <v>231.8581412408501</v>
      </c>
    </row>
    <row r="952" spans="1:19" x14ac:dyDescent="0.25">
      <c r="A952" s="9" t="str">
        <f t="shared" si="134"/>
        <v>Libya</v>
      </c>
      <c r="B952" s="14">
        <f t="shared" ca="1" si="135"/>
        <v>137.52087028918322</v>
      </c>
      <c r="C952" s="14">
        <f t="shared" ca="1" si="138"/>
        <v>131.14504592355223</v>
      </c>
      <c r="D952" s="14">
        <f t="shared" ca="1" si="138"/>
        <v>125.26412668611738</v>
      </c>
      <c r="E952" s="14">
        <f t="shared" ca="1" si="138"/>
        <v>119.87811257688153</v>
      </c>
      <c r="F952" s="14">
        <f t="shared" ca="1" si="138"/>
        <v>114.98700359584473</v>
      </c>
      <c r="G952" s="14">
        <f t="shared" ca="1" si="138"/>
        <v>110.59079974300694</v>
      </c>
      <c r="H952" s="14">
        <f t="shared" ca="1" si="138"/>
        <v>106.68950101836526</v>
      </c>
      <c r="I952" s="14">
        <f t="shared" ca="1" si="138"/>
        <v>103.28310742192261</v>
      </c>
      <c r="J952" s="14">
        <f t="shared" ca="1" si="138"/>
        <v>100.37161895367899</v>
      </c>
      <c r="K952" s="14">
        <f t="shared" ca="1" si="138"/>
        <v>97.955035613634394</v>
      </c>
      <c r="L952" s="14">
        <f t="shared" ca="1" si="138"/>
        <v>96.033357401785906</v>
      </c>
      <c r="M952" s="14">
        <f t="shared" ca="1" si="138"/>
        <v>94.606584318136441</v>
      </c>
      <c r="N952" s="14">
        <f t="shared" ca="1" si="138"/>
        <v>93.674716362686013</v>
      </c>
      <c r="O952" s="14">
        <f t="shared" ca="1" si="138"/>
        <v>93.237753535434607</v>
      </c>
      <c r="P952" s="14">
        <f t="shared" ca="1" si="138"/>
        <v>93.295695836379309</v>
      </c>
      <c r="Q952" s="14">
        <f t="shared" ca="1" si="138"/>
        <v>93.848543265523034</v>
      </c>
      <c r="R952" s="14">
        <f t="shared" ca="1" si="138"/>
        <v>94.896295822865795</v>
      </c>
      <c r="S952" s="14">
        <f t="shared" ca="1" si="138"/>
        <v>96.438953508407579</v>
      </c>
    </row>
    <row r="953" spans="1:19" x14ac:dyDescent="0.25">
      <c r="A953" s="9" t="str">
        <f t="shared" si="134"/>
        <v>Liechtenstein</v>
      </c>
      <c r="B953" s="14">
        <f t="shared" ca="1" si="135"/>
        <v>0.79999999924403942</v>
      </c>
      <c r="C953" s="14">
        <f t="shared" ca="1" si="138"/>
        <v>0.79999999935698729</v>
      </c>
      <c r="D953" s="14">
        <f t="shared" ca="1" si="138"/>
        <v>0.7999999994705036</v>
      </c>
      <c r="E953" s="14">
        <f t="shared" ca="1" si="138"/>
        <v>0.79999999958458834</v>
      </c>
      <c r="F953" s="14">
        <f t="shared" ca="1" si="138"/>
        <v>0.79999999969924152</v>
      </c>
      <c r="G953" s="14">
        <f t="shared" ca="1" si="138"/>
        <v>0.79999999981446313</v>
      </c>
      <c r="H953" s="14">
        <f t="shared" ca="1" si="138"/>
        <v>0.79999999993025317</v>
      </c>
      <c r="I953" s="14">
        <f t="shared" ca="1" si="138"/>
        <v>0.80000000004661165</v>
      </c>
      <c r="J953" s="14">
        <f t="shared" ca="1" si="138"/>
        <v>0.80000000016353856</v>
      </c>
      <c r="K953" s="14">
        <f t="shared" ca="1" si="138"/>
        <v>0.80000000028103391</v>
      </c>
      <c r="L953" s="14">
        <f t="shared" ca="1" si="138"/>
        <v>0.80000000039909769</v>
      </c>
      <c r="M953" s="14">
        <f t="shared" ca="1" si="138"/>
        <v>0.8000000005177299</v>
      </c>
      <c r="N953" s="14">
        <f t="shared" ca="1" si="138"/>
        <v>0.80000000063693055</v>
      </c>
      <c r="O953" s="14">
        <f t="shared" ca="1" si="138"/>
        <v>0.80000000075669964</v>
      </c>
      <c r="P953" s="14">
        <f t="shared" ca="1" si="138"/>
        <v>0.80000000087703715</v>
      </c>
      <c r="Q953" s="14">
        <f t="shared" ca="1" si="138"/>
        <v>0.80000000099794311</v>
      </c>
      <c r="R953" s="14">
        <f t="shared" ca="1" si="138"/>
        <v>0.80000000111941749</v>
      </c>
      <c r="S953" s="14">
        <f t="shared" ca="1" si="138"/>
        <v>0.80000000124146031</v>
      </c>
    </row>
    <row r="954" spans="1:19" x14ac:dyDescent="0.25">
      <c r="A954" s="9" t="str">
        <f t="shared" si="134"/>
        <v>Lithuania</v>
      </c>
      <c r="B954" s="14">
        <f t="shared" ca="1" si="135"/>
        <v>32.907691403884385</v>
      </c>
      <c r="C954" s="14">
        <f t="shared" ca="1" si="138"/>
        <v>30.24395504842396</v>
      </c>
      <c r="D954" s="14">
        <f t="shared" ca="1" si="138"/>
        <v>27.840957971038005</v>
      </c>
      <c r="E954" s="14">
        <f t="shared" ca="1" si="138"/>
        <v>25.698700171723612</v>
      </c>
      <c r="F954" s="14">
        <f t="shared" ca="1" si="138"/>
        <v>23.817181650486599</v>
      </c>
      <c r="G954" s="14">
        <f t="shared" ca="1" si="138"/>
        <v>22.196402407321148</v>
      </c>
      <c r="H954" s="14">
        <f t="shared" ca="1" si="138"/>
        <v>20.836362442230165</v>
      </c>
      <c r="I954" s="14">
        <f t="shared" ca="1" si="138"/>
        <v>19.737061755210743</v>
      </c>
      <c r="J954" s="14">
        <f t="shared" ca="1" si="138"/>
        <v>18.898500346268701</v>
      </c>
      <c r="K954" s="14">
        <f t="shared" ca="1" si="138"/>
        <v>18.320678215398221</v>
      </c>
      <c r="L954" s="14">
        <f t="shared" ca="1" si="138"/>
        <v>18.003595362602208</v>
      </c>
      <c r="M954" s="14">
        <f t="shared" ca="1" si="138"/>
        <v>17.947251787877757</v>
      </c>
      <c r="N954" s="14">
        <f t="shared" ca="1" si="138"/>
        <v>18.151647491230687</v>
      </c>
      <c r="O954" s="14">
        <f t="shared" ca="1" si="138"/>
        <v>18.616782472655178</v>
      </c>
      <c r="P954" s="14">
        <f t="shared" ca="1" si="138"/>
        <v>19.342656732154136</v>
      </c>
      <c r="Q954" s="14">
        <f t="shared" ca="1" si="138"/>
        <v>20.329270269724656</v>
      </c>
      <c r="R954" s="14">
        <f t="shared" ca="1" si="138"/>
        <v>21.576623085372557</v>
      </c>
      <c r="S954" s="14">
        <f t="shared" ca="1" si="138"/>
        <v>23.084715179092019</v>
      </c>
    </row>
    <row r="955" spans="1:19" x14ac:dyDescent="0.25">
      <c r="A955" s="9" t="str">
        <f t="shared" si="134"/>
        <v>Luxembourg</v>
      </c>
      <c r="B955" s="14">
        <f t="shared" ca="1" si="135"/>
        <v>6.3802190820290434</v>
      </c>
      <c r="C955" s="14">
        <f t="shared" ca="1" si="138"/>
        <v>6.5538454542002</v>
      </c>
      <c r="D955" s="14">
        <f t="shared" ca="1" si="138"/>
        <v>6.7306686297281431</v>
      </c>
      <c r="E955" s="14">
        <f t="shared" ca="1" si="138"/>
        <v>6.9106886086128725</v>
      </c>
      <c r="F955" s="14">
        <f t="shared" ca="1" si="138"/>
        <v>7.0939053908543883</v>
      </c>
      <c r="G955" s="14">
        <f t="shared" ca="1" si="138"/>
        <v>7.2803189764526905</v>
      </c>
      <c r="H955" s="14">
        <f t="shared" ca="1" si="138"/>
        <v>7.4699293654077792</v>
      </c>
      <c r="I955" s="14">
        <f t="shared" ca="1" si="138"/>
        <v>7.6627365577196542</v>
      </c>
      <c r="J955" s="14">
        <f t="shared" ca="1" si="138"/>
        <v>7.8587405533883157</v>
      </c>
      <c r="K955" s="14">
        <f t="shared" ca="1" si="138"/>
        <v>8.0579413524137635</v>
      </c>
      <c r="L955" s="14">
        <f t="shared" ca="1" si="138"/>
        <v>8.2603389547959978</v>
      </c>
      <c r="M955" s="14">
        <f t="shared" ca="1" si="138"/>
        <v>8.4659333605350184</v>
      </c>
      <c r="N955" s="14">
        <f t="shared" ca="1" si="138"/>
        <v>8.6747245696308255</v>
      </c>
      <c r="O955" s="14">
        <f t="shared" ca="1" si="138"/>
        <v>8.886712582083419</v>
      </c>
      <c r="P955" s="14">
        <f t="shared" ca="1" si="138"/>
        <v>9.1018973978927988</v>
      </c>
      <c r="Q955" s="14">
        <f t="shared" ca="1" si="138"/>
        <v>9.3202790170589651</v>
      </c>
      <c r="R955" s="14">
        <f t="shared" ca="1" si="138"/>
        <v>9.5418574395819178</v>
      </c>
      <c r="S955" s="14">
        <f t="shared" ca="1" si="138"/>
        <v>9.7666326654616569</v>
      </c>
    </row>
    <row r="956" spans="1:19" x14ac:dyDescent="0.25">
      <c r="A956" s="9" t="str">
        <f t="shared" si="134"/>
        <v>Madagascar</v>
      </c>
      <c r="B956" s="14">
        <f t="shared" ca="1" si="135"/>
        <v>642.15158244494819</v>
      </c>
      <c r="C956" s="14">
        <f t="shared" ca="1" si="138"/>
        <v>730.13180407751349</v>
      </c>
      <c r="D956" s="14">
        <f t="shared" ca="1" si="138"/>
        <v>813.30703037597709</v>
      </c>
      <c r="E956" s="14">
        <f t="shared" ca="1" si="138"/>
        <v>891.67726134031545</v>
      </c>
      <c r="F956" s="14">
        <f t="shared" ca="1" si="138"/>
        <v>965.2424969705055</v>
      </c>
      <c r="G956" s="14">
        <f t="shared" ca="1" si="138"/>
        <v>1034.0027372665704</v>
      </c>
      <c r="H956" s="14">
        <f t="shared" ca="1" si="138"/>
        <v>1097.9579822285334</v>
      </c>
      <c r="I956" s="14">
        <f t="shared" ca="1" si="138"/>
        <v>1157.1082318563713</v>
      </c>
      <c r="J956" s="14">
        <f t="shared" ca="1" si="138"/>
        <v>1211.4534861500608</v>
      </c>
      <c r="K956" s="14">
        <f t="shared" ca="1" si="138"/>
        <v>1260.9937451096253</v>
      </c>
      <c r="L956" s="14">
        <f t="shared" ca="1" si="138"/>
        <v>1305.7290087350877</v>
      </c>
      <c r="M956" s="14">
        <f t="shared" ca="1" si="138"/>
        <v>1345.6592770264251</v>
      </c>
      <c r="N956" s="14">
        <f t="shared" ca="1" si="138"/>
        <v>1380.7845499836142</v>
      </c>
      <c r="O956" s="14">
        <f t="shared" ca="1" si="138"/>
        <v>1411.1048276066781</v>
      </c>
      <c r="P956" s="14">
        <f t="shared" ca="1" si="138"/>
        <v>1436.6201098956401</v>
      </c>
      <c r="Q956" s="14">
        <f t="shared" ca="1" si="138"/>
        <v>1457.330396850477</v>
      </c>
      <c r="R956" s="14">
        <f t="shared" ca="1" si="138"/>
        <v>1473.2356884711655</v>
      </c>
      <c r="S956" s="14">
        <f t="shared" ca="1" si="138"/>
        <v>1484.335984757729</v>
      </c>
    </row>
    <row r="957" spans="1:19" x14ac:dyDescent="0.25">
      <c r="A957" s="9" t="str">
        <f t="shared" si="134"/>
        <v>Malawi</v>
      </c>
      <c r="B957" s="14">
        <f t="shared" ca="1" si="135"/>
        <v>496.36480912712869</v>
      </c>
      <c r="C957" s="14">
        <f t="shared" ca="1" si="138"/>
        <v>553.39338205140086</v>
      </c>
      <c r="D957" s="14">
        <f t="shared" ca="1" si="138"/>
        <v>606.60876790487669</v>
      </c>
      <c r="E957" s="14">
        <f t="shared" ca="1" si="138"/>
        <v>656.01096668760295</v>
      </c>
      <c r="F957" s="14">
        <f t="shared" ca="1" si="138"/>
        <v>701.5999783995328</v>
      </c>
      <c r="G957" s="14">
        <f t="shared" ca="1" si="138"/>
        <v>743.37580304071309</v>
      </c>
      <c r="H957" s="14">
        <f t="shared" ca="1" si="138"/>
        <v>781.33844061109698</v>
      </c>
      <c r="I957" s="14">
        <f t="shared" ca="1" si="138"/>
        <v>815.48789111073131</v>
      </c>
      <c r="J957" s="14">
        <f t="shared" ca="1" si="138"/>
        <v>845.82415453956924</v>
      </c>
      <c r="K957" s="14">
        <f t="shared" ca="1" si="138"/>
        <v>872.3472308976576</v>
      </c>
      <c r="L957" s="14">
        <f t="shared" ca="1" si="138"/>
        <v>895.05712018494955</v>
      </c>
      <c r="M957" s="14">
        <f t="shared" ca="1" si="138"/>
        <v>913.95382240149195</v>
      </c>
      <c r="N957" s="14">
        <f t="shared" ca="1" si="138"/>
        <v>929.03733754723794</v>
      </c>
      <c r="O957" s="14">
        <f t="shared" ca="1" si="138"/>
        <v>940.30766562223437</v>
      </c>
      <c r="P957" s="14">
        <f t="shared" ca="1" si="138"/>
        <v>947.76480662643439</v>
      </c>
      <c r="Q957" s="14">
        <f t="shared" ca="1" si="138"/>
        <v>951.40876055988485</v>
      </c>
      <c r="R957" s="14">
        <f t="shared" ca="1" si="138"/>
        <v>951.23952742253891</v>
      </c>
      <c r="S957" s="14">
        <f t="shared" ca="1" si="138"/>
        <v>947.25710721444341</v>
      </c>
    </row>
    <row r="958" spans="1:19" x14ac:dyDescent="0.25">
      <c r="A958" s="9" t="str">
        <f t="shared" si="134"/>
        <v>Malaysia</v>
      </c>
      <c r="B958" s="14">
        <f t="shared" ca="1" si="135"/>
        <v>493.98899591525549</v>
      </c>
      <c r="C958" s="14">
        <f t="shared" ref="C958:S973" ca="1" si="139">MAX(0.1,($AM499+$AN499*C$836+$AO499*C$836^2+$AQ499+$AR499*C$836+$AS499*C$836^2)/5)</f>
        <v>496.68350210187492</v>
      </c>
      <c r="D958" s="14">
        <f t="shared" ca="1" si="139"/>
        <v>497.47511106436139</v>
      </c>
      <c r="E958" s="14">
        <f t="shared" ca="1" si="139"/>
        <v>496.36382280270334</v>
      </c>
      <c r="F958" s="14">
        <f t="shared" ca="1" si="139"/>
        <v>493.34963731692403</v>
      </c>
      <c r="G958" s="14">
        <f t="shared" ca="1" si="139"/>
        <v>488.43255460700021</v>
      </c>
      <c r="H958" s="14">
        <f t="shared" ca="1" si="139"/>
        <v>481.61257467294342</v>
      </c>
      <c r="I958" s="14">
        <f t="shared" ca="1" si="139"/>
        <v>472.88969751474212</v>
      </c>
      <c r="J958" s="14">
        <f t="shared" ca="1" si="139"/>
        <v>462.26392313241956</v>
      </c>
      <c r="K958" s="14">
        <f t="shared" ca="1" si="139"/>
        <v>449.73525152595249</v>
      </c>
      <c r="L958" s="14">
        <f t="shared" ca="1" si="139"/>
        <v>435.30368269535245</v>
      </c>
      <c r="M958" s="14">
        <f t="shared" ca="1" si="139"/>
        <v>418.9692166406079</v>
      </c>
      <c r="N958" s="14">
        <f t="shared" ca="1" si="139"/>
        <v>400.73185336174208</v>
      </c>
      <c r="O958" s="14">
        <f t="shared" ca="1" si="139"/>
        <v>380.59159285873176</v>
      </c>
      <c r="P958" s="14">
        <f t="shared" ca="1" si="139"/>
        <v>358.54843513158846</v>
      </c>
      <c r="Q958" s="14">
        <f t="shared" ca="1" si="139"/>
        <v>334.60238018030066</v>
      </c>
      <c r="R958" s="14">
        <f t="shared" ca="1" si="139"/>
        <v>308.75342800489159</v>
      </c>
      <c r="S958" s="14">
        <f t="shared" ca="1" si="139"/>
        <v>281.00157860533801</v>
      </c>
    </row>
    <row r="959" spans="1:19" x14ac:dyDescent="0.25">
      <c r="A959" s="9" t="str">
        <f t="shared" si="134"/>
        <v>Maldives</v>
      </c>
      <c r="B959" s="14">
        <f t="shared" ca="1" si="135"/>
        <v>7.7450549334931562</v>
      </c>
      <c r="C959" s="14">
        <f t="shared" ca="1" si="139"/>
        <v>7.2351648079016737</v>
      </c>
      <c r="D959" s="14">
        <f t="shared" ca="1" si="139"/>
        <v>6.771028931119508</v>
      </c>
      <c r="E959" s="14">
        <f t="shared" ca="1" si="139"/>
        <v>6.3526473031470232</v>
      </c>
      <c r="F959" s="14">
        <f t="shared" ca="1" si="139"/>
        <v>5.9800199239842184</v>
      </c>
      <c r="G959" s="14">
        <f t="shared" ca="1" si="139"/>
        <v>5.6531467936307305</v>
      </c>
      <c r="H959" s="14">
        <f t="shared" ca="1" si="139"/>
        <v>5.3720279120869234</v>
      </c>
      <c r="I959" s="14">
        <f t="shared" ca="1" si="139"/>
        <v>5.1366632793524332</v>
      </c>
      <c r="J959" s="14">
        <f t="shared" ca="1" si="139"/>
        <v>4.9470528954276229</v>
      </c>
      <c r="K959" s="14">
        <f t="shared" ca="1" si="139"/>
        <v>4.8031967603124937</v>
      </c>
      <c r="L959" s="14">
        <f t="shared" ca="1" si="139"/>
        <v>4.7050948740066811</v>
      </c>
      <c r="M959" s="14">
        <f t="shared" ca="1" si="139"/>
        <v>4.6527472365105496</v>
      </c>
      <c r="N959" s="14">
        <f t="shared" ca="1" si="139"/>
        <v>4.646153847824098</v>
      </c>
      <c r="O959" s="14">
        <f t="shared" ca="1" si="139"/>
        <v>4.6853147079469633</v>
      </c>
      <c r="P959" s="14">
        <f t="shared" ca="1" si="139"/>
        <v>4.7702298168795094</v>
      </c>
      <c r="Q959" s="14">
        <f t="shared" ca="1" si="139"/>
        <v>4.9008991746213724</v>
      </c>
      <c r="R959" s="14">
        <f t="shared" ca="1" si="139"/>
        <v>5.0773227811729154</v>
      </c>
      <c r="S959" s="14">
        <f t="shared" ca="1" si="139"/>
        <v>5.2995006365341393</v>
      </c>
    </row>
    <row r="960" spans="1:19" x14ac:dyDescent="0.25">
      <c r="A960" s="9" t="str">
        <f t="shared" si="134"/>
        <v>Mali</v>
      </c>
      <c r="B960" s="14">
        <f t="shared" ca="1" si="135"/>
        <v>545.05046497667206</v>
      </c>
      <c r="C960" s="14">
        <f t="shared" ca="1" si="139"/>
        <v>635.22629135297609</v>
      </c>
      <c r="D960" s="14">
        <f t="shared" ca="1" si="139"/>
        <v>719.38893050942568</v>
      </c>
      <c r="E960" s="14">
        <f t="shared" ca="1" si="139"/>
        <v>797.53838244611393</v>
      </c>
      <c r="F960" s="14">
        <f t="shared" ca="1" si="139"/>
        <v>869.67464716304096</v>
      </c>
      <c r="G960" s="14">
        <f t="shared" ca="1" si="139"/>
        <v>935.79772466011343</v>
      </c>
      <c r="H960" s="14">
        <f t="shared" ca="1" si="139"/>
        <v>995.90761493742468</v>
      </c>
      <c r="I960" s="14">
        <f t="shared" ca="1" si="139"/>
        <v>1050.0043179948814</v>
      </c>
      <c r="J960" s="14">
        <f t="shared" ca="1" si="139"/>
        <v>1098.087833832577</v>
      </c>
      <c r="K960" s="14">
        <f t="shared" ca="1" si="139"/>
        <v>1140.1581624505111</v>
      </c>
      <c r="L960" s="14">
        <f t="shared" ca="1" si="139"/>
        <v>1176.2153038485908</v>
      </c>
      <c r="M960" s="14">
        <f t="shared" ca="1" si="139"/>
        <v>1206.259258026909</v>
      </c>
      <c r="N960" s="14">
        <f t="shared" ca="1" si="139"/>
        <v>1230.2900249854661</v>
      </c>
      <c r="O960" s="14">
        <f t="shared" ca="1" si="139"/>
        <v>1248.3076047241689</v>
      </c>
      <c r="P960" s="14">
        <f t="shared" ca="1" si="139"/>
        <v>1260.31199724311</v>
      </c>
      <c r="Q960" s="14">
        <f t="shared" ca="1" si="139"/>
        <v>1266.3032025421969</v>
      </c>
      <c r="R960" s="14">
        <f t="shared" ca="1" si="139"/>
        <v>1266.2812206215226</v>
      </c>
      <c r="S960" s="14">
        <f t="shared" ca="1" si="139"/>
        <v>1260.2460514810869</v>
      </c>
    </row>
    <row r="961" spans="1:19" x14ac:dyDescent="0.25">
      <c r="A961" s="9" t="str">
        <f t="shared" si="134"/>
        <v>Malta</v>
      </c>
      <c r="B961" s="14">
        <f t="shared" ca="1" si="135"/>
        <v>4.1758241783463292</v>
      </c>
      <c r="C961" s="14">
        <f t="shared" ca="1" si="139"/>
        <v>4.1406593458521455</v>
      </c>
      <c r="D961" s="14">
        <f t="shared" ca="1" si="139"/>
        <v>4.1000999076340578</v>
      </c>
      <c r="E961" s="14">
        <f t="shared" ca="1" si="139"/>
        <v>4.0541458636922014</v>
      </c>
      <c r="F961" s="14">
        <f t="shared" ca="1" si="139"/>
        <v>4.0027972140264412</v>
      </c>
      <c r="G961" s="14">
        <f t="shared" ca="1" si="139"/>
        <v>3.9460539586369121</v>
      </c>
      <c r="H961" s="14">
        <f t="shared" ca="1" si="139"/>
        <v>3.8839160975234792</v>
      </c>
      <c r="I961" s="14">
        <f t="shared" ca="1" si="139"/>
        <v>3.8163836306861869</v>
      </c>
      <c r="J961" s="14">
        <f t="shared" ca="1" si="139"/>
        <v>3.7434565581252626</v>
      </c>
      <c r="K961" s="14">
        <f t="shared" ca="1" si="139"/>
        <v>3.6651348798402976</v>
      </c>
      <c r="L961" s="14">
        <f t="shared" ca="1" si="139"/>
        <v>3.58141859583161</v>
      </c>
      <c r="M961" s="14">
        <f t="shared" ca="1" si="139"/>
        <v>3.4923077060988819</v>
      </c>
      <c r="N961" s="14">
        <f t="shared" ca="1" si="139"/>
        <v>3.3978022106426122</v>
      </c>
      <c r="O961" s="14">
        <f t="shared" ca="1" si="139"/>
        <v>3.297902109462302</v>
      </c>
      <c r="P961" s="14">
        <f t="shared" ca="1" si="139"/>
        <v>3.1926074025582691</v>
      </c>
      <c r="Q961" s="14">
        <f t="shared" ca="1" si="139"/>
        <v>3.0819180899301957</v>
      </c>
      <c r="R961" s="14">
        <f t="shared" ca="1" si="139"/>
        <v>2.9658341715785808</v>
      </c>
      <c r="S961" s="14">
        <f t="shared" ca="1" si="139"/>
        <v>2.8443556475029252</v>
      </c>
    </row>
    <row r="962" spans="1:19" x14ac:dyDescent="0.25">
      <c r="A962" s="9" t="str">
        <f t="shared" si="134"/>
        <v>Marshall Islands</v>
      </c>
      <c r="B962" s="14">
        <f t="shared" ca="1" si="135"/>
        <v>2.7428570881263115</v>
      </c>
      <c r="C962" s="14">
        <f t="shared" ca="1" si="139"/>
        <v>2.7956043412370493</v>
      </c>
      <c r="D962" s="14">
        <f t="shared" ca="1" si="139"/>
        <v>2.8491507951864152</v>
      </c>
      <c r="E962" s="14">
        <f t="shared" ca="1" si="139"/>
        <v>2.9034964499744094</v>
      </c>
      <c r="F962" s="14">
        <f t="shared" ca="1" si="139"/>
        <v>2.9586413056010317</v>
      </c>
      <c r="G962" s="14">
        <f t="shared" ca="1" si="139"/>
        <v>3.0145853620662821</v>
      </c>
      <c r="H962" s="14">
        <f t="shared" ca="1" si="139"/>
        <v>3.0713286193701608</v>
      </c>
      <c r="I962" s="14">
        <f t="shared" ca="1" si="139"/>
        <v>3.1288710775126676</v>
      </c>
      <c r="J962" s="14">
        <f t="shared" ca="1" si="139"/>
        <v>3.1872127364938025</v>
      </c>
      <c r="K962" s="14">
        <f t="shared" ca="1" si="139"/>
        <v>3.2463535963135657</v>
      </c>
      <c r="L962" s="14">
        <f t="shared" ca="1" si="139"/>
        <v>3.306293656971957</v>
      </c>
      <c r="M962" s="14">
        <f t="shared" ca="1" si="139"/>
        <v>3.3670329184689765</v>
      </c>
      <c r="N962" s="14">
        <f t="shared" ca="1" si="139"/>
        <v>3.4285713808046241</v>
      </c>
      <c r="O962" s="14">
        <f t="shared" ca="1" si="139"/>
        <v>3.4909090439788999</v>
      </c>
      <c r="P962" s="14">
        <f t="shared" ca="1" si="139"/>
        <v>3.5540459079918039</v>
      </c>
      <c r="Q962" s="14">
        <f t="shared" ca="1" si="139"/>
        <v>3.617981972843336</v>
      </c>
      <c r="R962" s="14">
        <f t="shared" ca="1" si="139"/>
        <v>3.6827172385334963</v>
      </c>
      <c r="S962" s="14">
        <f t="shared" ca="1" si="139"/>
        <v>3.7482517050622848</v>
      </c>
    </row>
    <row r="963" spans="1:19" x14ac:dyDescent="0.25">
      <c r="A963" s="9" t="str">
        <f t="shared" si="134"/>
        <v>Martinique</v>
      </c>
      <c r="B963" s="14">
        <f t="shared" ca="1" si="135"/>
        <v>3.6769229502497183</v>
      </c>
      <c r="C963" s="14">
        <f t="shared" ca="1" si="139"/>
        <v>3.6593405376619557</v>
      </c>
      <c r="D963" s="14">
        <f t="shared" ca="1" si="139"/>
        <v>3.6283715108447723</v>
      </c>
      <c r="E963" s="14">
        <f t="shared" ca="1" si="139"/>
        <v>3.584015869797986</v>
      </c>
      <c r="F963" s="14">
        <f t="shared" ca="1" si="139"/>
        <v>3.5262736145218696</v>
      </c>
      <c r="G963" s="14">
        <f t="shared" ca="1" si="139"/>
        <v>3.4551447450161503</v>
      </c>
      <c r="H963" s="14">
        <f t="shared" ca="1" si="139"/>
        <v>3.3706292612810103</v>
      </c>
      <c r="I963" s="14">
        <f t="shared" ca="1" si="139"/>
        <v>3.2727271633162673</v>
      </c>
      <c r="J963" s="14">
        <f t="shared" ca="1" si="139"/>
        <v>3.1614384511221942</v>
      </c>
      <c r="K963" s="14">
        <f t="shared" ca="1" si="139"/>
        <v>3.0367631246985183</v>
      </c>
      <c r="L963" s="14">
        <f t="shared" ca="1" si="139"/>
        <v>2.8987011840454215</v>
      </c>
      <c r="M963" s="14">
        <f t="shared" ca="1" si="139"/>
        <v>2.7472526291627219</v>
      </c>
      <c r="N963" s="14">
        <f t="shared" ca="1" si="139"/>
        <v>2.5824174600506922</v>
      </c>
      <c r="O963" s="14">
        <f t="shared" ca="1" si="139"/>
        <v>2.4041956767090595</v>
      </c>
      <c r="P963" s="14">
        <f t="shared" ca="1" si="139"/>
        <v>2.2125872791380061</v>
      </c>
      <c r="Q963" s="14">
        <f t="shared" ca="1" si="139"/>
        <v>2.0075922673373499</v>
      </c>
      <c r="R963" s="14">
        <f t="shared" ca="1" si="139"/>
        <v>1.7892106413073634</v>
      </c>
      <c r="S963" s="14">
        <f t="shared" ca="1" si="139"/>
        <v>1.5574424010477741</v>
      </c>
    </row>
    <row r="964" spans="1:19" x14ac:dyDescent="0.25">
      <c r="A964" s="9" t="str">
        <f t="shared" si="134"/>
        <v>Mauritania</v>
      </c>
      <c r="B964" s="14">
        <f t="shared" ca="1" si="135"/>
        <v>110.35383973333664</v>
      </c>
      <c r="C964" s="14">
        <f t="shared" ca="1" si="139"/>
        <v>123.23515856623416</v>
      </c>
      <c r="D964" s="14">
        <f t="shared" ca="1" si="139"/>
        <v>135.81038347013819</v>
      </c>
      <c r="E964" s="14">
        <f t="shared" ca="1" si="139"/>
        <v>148.07951444504724</v>
      </c>
      <c r="F964" s="14">
        <f t="shared" ca="1" si="139"/>
        <v>160.04255149096426</v>
      </c>
      <c r="G964" s="14">
        <f t="shared" ca="1" si="139"/>
        <v>171.69949460788629</v>
      </c>
      <c r="H964" s="14">
        <f t="shared" ca="1" si="139"/>
        <v>183.0503437958163</v>
      </c>
      <c r="I964" s="14">
        <f t="shared" ca="1" si="139"/>
        <v>194.09509905475133</v>
      </c>
      <c r="J964" s="14">
        <f t="shared" ca="1" si="139"/>
        <v>204.83376038469433</v>
      </c>
      <c r="K964" s="14">
        <f t="shared" ca="1" si="139"/>
        <v>215.26632778564235</v>
      </c>
      <c r="L964" s="14">
        <f t="shared" ca="1" si="139"/>
        <v>225.39280125759834</v>
      </c>
      <c r="M964" s="14">
        <f t="shared" ca="1" si="139"/>
        <v>235.21318080055934</v>
      </c>
      <c r="N964" s="14">
        <f t="shared" ca="1" si="139"/>
        <v>244.72746641452832</v>
      </c>
      <c r="O964" s="14">
        <f t="shared" ca="1" si="139"/>
        <v>253.93565809950232</v>
      </c>
      <c r="P964" s="14">
        <f t="shared" ca="1" si="139"/>
        <v>262.83775585548426</v>
      </c>
      <c r="Q964" s="14">
        <f t="shared" ca="1" si="139"/>
        <v>271.4337596824713</v>
      </c>
      <c r="R964" s="14">
        <f t="shared" ca="1" si="139"/>
        <v>279.72366958046621</v>
      </c>
      <c r="S964" s="14">
        <f t="shared" ca="1" si="139"/>
        <v>287.70748554946624</v>
      </c>
    </row>
    <row r="965" spans="1:19" x14ac:dyDescent="0.25">
      <c r="A965" s="9" t="str">
        <f t="shared" si="134"/>
        <v>Mauritius</v>
      </c>
      <c r="B965" s="14">
        <f t="shared" ca="1" si="135"/>
        <v>14.703296728993156</v>
      </c>
      <c r="C965" s="14">
        <f t="shared" ca="1" si="139"/>
        <v>13.949450559401157</v>
      </c>
      <c r="D965" s="14">
        <f t="shared" ca="1" si="139"/>
        <v>13.240559437840421</v>
      </c>
      <c r="E965" s="14">
        <f t="shared" ca="1" si="139"/>
        <v>12.576623364310763</v>
      </c>
      <c r="F965" s="14">
        <f t="shared" ca="1" si="139"/>
        <v>11.957642338812366</v>
      </c>
      <c r="G965" s="14">
        <f t="shared" ca="1" si="139"/>
        <v>11.383616361345048</v>
      </c>
      <c r="H965" s="14">
        <f t="shared" ca="1" si="139"/>
        <v>10.854545431908992</v>
      </c>
      <c r="I965" s="14">
        <f t="shared" ca="1" si="139"/>
        <v>10.370429550504014</v>
      </c>
      <c r="J965" s="14">
        <f t="shared" ca="1" si="139"/>
        <v>9.9312687171302976</v>
      </c>
      <c r="K965" s="14">
        <f t="shared" ca="1" si="139"/>
        <v>9.5370629317876592</v>
      </c>
      <c r="L965" s="14">
        <f t="shared" ca="1" si="139"/>
        <v>9.1878121944762832</v>
      </c>
      <c r="M965" s="14">
        <f t="shared" ca="1" si="139"/>
        <v>8.8835165051959848</v>
      </c>
      <c r="N965" s="14">
        <f t="shared" ca="1" si="139"/>
        <v>8.6241758639469488</v>
      </c>
      <c r="O965" s="14">
        <f t="shared" ca="1" si="139"/>
        <v>8.4097902707289904</v>
      </c>
      <c r="P965" s="14">
        <f t="shared" ca="1" si="139"/>
        <v>8.2403597255422945</v>
      </c>
      <c r="Q965" s="14">
        <f t="shared" ca="1" si="139"/>
        <v>8.1158842283866761</v>
      </c>
      <c r="R965" s="14">
        <f t="shared" ca="1" si="139"/>
        <v>8.0363637792623202</v>
      </c>
      <c r="S965" s="14">
        <f t="shared" ca="1" si="139"/>
        <v>8.0017983781690418</v>
      </c>
    </row>
    <row r="966" spans="1:19" x14ac:dyDescent="0.25">
      <c r="A966" s="9" t="str">
        <f t="shared" ref="A966:A971" si="140">A275</f>
        <v>Mexico</v>
      </c>
      <c r="B966" s="14">
        <f t="shared" ref="B966:Q1029" ca="1" si="141">MAX(0.1,($AM507+$AN507*B$836+$AO507*B$836^2+$AQ507+$AR507*B$836+$AS507*B$836^2)/5)</f>
        <v>2308.2745659215316</v>
      </c>
      <c r="C966" s="14">
        <f t="shared" ca="1" si="141"/>
        <v>2239.459180949535</v>
      </c>
      <c r="D966" s="14">
        <f t="shared" ca="1" si="141"/>
        <v>2171.2641756580151</v>
      </c>
      <c r="E966" s="14">
        <f t="shared" ca="1" si="141"/>
        <v>2103.6895500469718</v>
      </c>
      <c r="F966" s="14">
        <f t="shared" ca="1" si="141"/>
        <v>2036.7353041164054</v>
      </c>
      <c r="G966" s="14">
        <f t="shared" ca="1" si="141"/>
        <v>1970.4014378663153</v>
      </c>
      <c r="H966" s="14">
        <f t="shared" ca="1" si="141"/>
        <v>1904.6879512967018</v>
      </c>
      <c r="I966" s="14">
        <f t="shared" ca="1" si="141"/>
        <v>1839.594844407565</v>
      </c>
      <c r="J966" s="14">
        <f t="shared" ca="1" si="141"/>
        <v>1775.1221171989048</v>
      </c>
      <c r="K966" s="14">
        <f t="shared" ca="1" si="141"/>
        <v>1711.2697696707212</v>
      </c>
      <c r="L966" s="14">
        <f t="shared" ca="1" si="141"/>
        <v>1648.0378018230142</v>
      </c>
      <c r="M966" s="14">
        <f t="shared" ca="1" si="141"/>
        <v>1585.4262136557838</v>
      </c>
      <c r="N966" s="14">
        <f t="shared" ca="1" si="141"/>
        <v>1523.4350051690301</v>
      </c>
      <c r="O966" s="14">
        <f t="shared" ca="1" si="141"/>
        <v>1462.064176362753</v>
      </c>
      <c r="P966" s="14">
        <f t="shared" ca="1" si="141"/>
        <v>1401.3137272369524</v>
      </c>
      <c r="Q966" s="14">
        <f t="shared" ca="1" si="141"/>
        <v>1341.1836577916285</v>
      </c>
      <c r="R966" s="14">
        <f t="shared" ca="1" si="139"/>
        <v>1281.6739680267813</v>
      </c>
      <c r="S966" s="14">
        <f t="shared" ca="1" si="139"/>
        <v>1222.7846579424106</v>
      </c>
    </row>
    <row r="967" spans="1:19" x14ac:dyDescent="0.25">
      <c r="A967" s="9" t="str">
        <f t="shared" si="140"/>
        <v>Micronesia (Federated States of)</v>
      </c>
      <c r="B967" s="14">
        <f t="shared" ca="1" si="141"/>
        <v>2.4131864981307443</v>
      </c>
      <c r="C967" s="14">
        <f t="shared" ca="1" si="139"/>
        <v>2.4175821061920941</v>
      </c>
      <c r="D967" s="14">
        <f t="shared" ca="1" si="139"/>
        <v>2.4103893019289897</v>
      </c>
      <c r="E967" s="14">
        <f t="shared" ca="1" si="139"/>
        <v>2.3916080853416135</v>
      </c>
      <c r="F967" s="14">
        <f t="shared" ca="1" si="139"/>
        <v>2.3612384564297826</v>
      </c>
      <c r="G967" s="14">
        <f t="shared" ca="1" si="139"/>
        <v>2.3192804151934978</v>
      </c>
      <c r="H967" s="14">
        <f t="shared" ca="1" si="139"/>
        <v>2.2657339616329408</v>
      </c>
      <c r="I967" s="14">
        <f t="shared" ca="1" si="139"/>
        <v>2.20059909574793</v>
      </c>
      <c r="J967" s="14">
        <f t="shared" ca="1" si="139"/>
        <v>2.1238758175384644</v>
      </c>
      <c r="K967" s="14">
        <f t="shared" ca="1" si="139"/>
        <v>2.0355641270047271</v>
      </c>
      <c r="L967" s="14">
        <f t="shared" ca="1" si="139"/>
        <v>1.9356640241465357</v>
      </c>
      <c r="M967" s="14">
        <f t="shared" ca="1" si="139"/>
        <v>1.8241755089640719</v>
      </c>
      <c r="N967" s="14">
        <f t="shared" ca="1" si="139"/>
        <v>1.701098581457154</v>
      </c>
      <c r="O967" s="14">
        <f t="shared" ca="1" si="139"/>
        <v>1.566433241625782</v>
      </c>
      <c r="P967" s="14">
        <f t="shared" ca="1" si="139"/>
        <v>1.4201794894701378</v>
      </c>
      <c r="Q967" s="14">
        <f t="shared" ca="1" si="139"/>
        <v>1.2623373249900396</v>
      </c>
      <c r="R967" s="14">
        <f t="shared" ca="1" si="139"/>
        <v>1.0929067481854873</v>
      </c>
      <c r="S967" s="14">
        <f t="shared" ca="1" si="139"/>
        <v>0.91188775905666264</v>
      </c>
    </row>
    <row r="968" spans="1:19" x14ac:dyDescent="0.25">
      <c r="A968" s="9" t="str">
        <f t="shared" si="140"/>
        <v>Monaco</v>
      </c>
      <c r="B968" s="14">
        <f t="shared" ca="1" si="141"/>
        <v>1.2000000446474928</v>
      </c>
      <c r="C968" s="14">
        <f t="shared" ca="1" si="139"/>
        <v>1.2000000451027517</v>
      </c>
      <c r="D968" s="14">
        <f t="shared" ca="1" si="139"/>
        <v>1.200000045559716</v>
      </c>
      <c r="E968" s="14">
        <f t="shared" ca="1" si="139"/>
        <v>1.2000000460183855</v>
      </c>
      <c r="F968" s="14">
        <f t="shared" ca="1" si="139"/>
        <v>1.2000000464787604</v>
      </c>
      <c r="G968" s="14">
        <f t="shared" ca="1" si="139"/>
        <v>1.2000000469408405</v>
      </c>
      <c r="H968" s="14">
        <f t="shared" ca="1" si="139"/>
        <v>1.200000047404626</v>
      </c>
      <c r="I968" s="14">
        <f t="shared" ca="1" si="139"/>
        <v>1.2000000478701167</v>
      </c>
      <c r="J968" s="14">
        <f t="shared" ca="1" si="139"/>
        <v>1.2000000483373128</v>
      </c>
      <c r="K968" s="14">
        <f t="shared" ca="1" si="139"/>
        <v>1.2000000488062141</v>
      </c>
      <c r="L968" s="14">
        <f t="shared" ca="1" si="139"/>
        <v>1.2000000492768208</v>
      </c>
      <c r="M968" s="14">
        <f t="shared" ca="1" si="139"/>
        <v>1.2000000497491328</v>
      </c>
      <c r="N968" s="14">
        <f t="shared" ca="1" si="139"/>
        <v>1.20000005022315</v>
      </c>
      <c r="O968" s="14">
        <f t="shared" ca="1" si="139"/>
        <v>1.2000000506988726</v>
      </c>
      <c r="P968" s="14">
        <f t="shared" ca="1" si="139"/>
        <v>1.2000000511763005</v>
      </c>
      <c r="Q968" s="14">
        <f t="shared" ca="1" si="139"/>
        <v>1.2000000516554337</v>
      </c>
      <c r="R968" s="14">
        <f t="shared" ca="1" si="139"/>
        <v>1.2000000521362721</v>
      </c>
      <c r="S968" s="14">
        <f t="shared" ca="1" si="139"/>
        <v>1.2000000526188159</v>
      </c>
    </row>
    <row r="969" spans="1:19" x14ac:dyDescent="0.25">
      <c r="A969" s="9" t="str">
        <f t="shared" si="140"/>
        <v>Mongolia</v>
      </c>
      <c r="B969" s="14">
        <f t="shared" ca="1" si="141"/>
        <v>70.916479895745397</v>
      </c>
      <c r="C969" s="14">
        <f t="shared" ca="1" si="139"/>
        <v>70.435161206798512</v>
      </c>
      <c r="D969" s="14">
        <f t="shared" ca="1" si="139"/>
        <v>69.988208154590211</v>
      </c>
      <c r="E969" s="14">
        <f t="shared" ca="1" si="139"/>
        <v>69.575620739120495</v>
      </c>
      <c r="F969" s="14">
        <f t="shared" ca="1" si="139"/>
        <v>69.197398960389364</v>
      </c>
      <c r="G969" s="14">
        <f t="shared" ca="1" si="139"/>
        <v>68.853542818396818</v>
      </c>
      <c r="H969" s="14">
        <f t="shared" ca="1" si="139"/>
        <v>68.544052313142856</v>
      </c>
      <c r="I969" s="14">
        <f t="shared" ca="1" si="139"/>
        <v>68.268927444627479</v>
      </c>
      <c r="J969" s="14">
        <f t="shared" ca="1" si="139"/>
        <v>68.028168212850687</v>
      </c>
      <c r="K969" s="14">
        <f t="shared" ca="1" si="139"/>
        <v>67.82177461781248</v>
      </c>
      <c r="L969" s="14">
        <f t="shared" ca="1" si="139"/>
        <v>67.649746659512857</v>
      </c>
      <c r="M969" s="14">
        <f t="shared" ca="1" si="139"/>
        <v>67.512084337951819</v>
      </c>
      <c r="N969" s="14">
        <f t="shared" ca="1" si="139"/>
        <v>67.408787653129366</v>
      </c>
      <c r="O969" s="14">
        <f t="shared" ca="1" si="139"/>
        <v>67.339856605045497</v>
      </c>
      <c r="P969" s="14">
        <f t="shared" ca="1" si="139"/>
        <v>67.305291193700214</v>
      </c>
      <c r="Q969" s="14">
        <f t="shared" ca="1" si="139"/>
        <v>67.305091419093515</v>
      </c>
      <c r="R969" s="14">
        <f t="shared" ca="1" si="139"/>
        <v>67.3392572812254</v>
      </c>
      <c r="S969" s="14">
        <f t="shared" ca="1" si="139"/>
        <v>67.407788780095871</v>
      </c>
    </row>
    <row r="970" spans="1:19" x14ac:dyDescent="0.25">
      <c r="A970" s="9" t="str">
        <f t="shared" si="140"/>
        <v>Montenegro</v>
      </c>
      <c r="B970" s="14">
        <f t="shared" ca="1" si="141"/>
        <v>7.5890106586769432</v>
      </c>
      <c r="C970" s="14">
        <f t="shared" ca="1" si="139"/>
        <v>7.3604392297758752</v>
      </c>
      <c r="D970" s="14">
        <f t="shared" ca="1" si="139"/>
        <v>7.1338658030702389</v>
      </c>
      <c r="E970" s="14">
        <f t="shared" ca="1" si="139"/>
        <v>6.9092903785601267</v>
      </c>
      <c r="F970" s="14">
        <f t="shared" ca="1" si="139"/>
        <v>6.6867129562454464</v>
      </c>
      <c r="G970" s="14">
        <f t="shared" ca="1" si="139"/>
        <v>6.4661335361262902</v>
      </c>
      <c r="H970" s="14">
        <f t="shared" ca="1" si="139"/>
        <v>6.2475521182025657</v>
      </c>
      <c r="I970" s="14">
        <f t="shared" ca="1" si="139"/>
        <v>6.0309687024743655</v>
      </c>
      <c r="J970" s="14">
        <f t="shared" ca="1" si="139"/>
        <v>5.816383288941597</v>
      </c>
      <c r="K970" s="14">
        <f t="shared" ca="1" si="139"/>
        <v>5.6037958776043526</v>
      </c>
      <c r="L970" s="14">
        <f t="shared" ca="1" si="139"/>
        <v>5.39320646846254</v>
      </c>
      <c r="M970" s="14">
        <f t="shared" ca="1" si="139"/>
        <v>5.1846150615162516</v>
      </c>
      <c r="N970" s="14">
        <f t="shared" ca="1" si="139"/>
        <v>4.978021656765395</v>
      </c>
      <c r="O970" s="14">
        <f t="shared" ca="1" si="139"/>
        <v>4.7734262542100625</v>
      </c>
      <c r="P970" s="14">
        <f t="shared" ca="1" si="139"/>
        <v>4.5708288538501618</v>
      </c>
      <c r="Q970" s="14">
        <f t="shared" ca="1" si="139"/>
        <v>4.3702294556857852</v>
      </c>
      <c r="R970" s="14">
        <f t="shared" ca="1" si="139"/>
        <v>4.1716280597168405</v>
      </c>
      <c r="S970" s="14">
        <f t="shared" ca="1" si="139"/>
        <v>3.9750246659434199</v>
      </c>
    </row>
    <row r="971" spans="1:19" x14ac:dyDescent="0.25">
      <c r="A971" s="9" t="str">
        <f t="shared" si="140"/>
        <v>Montserrat</v>
      </c>
      <c r="B971" s="14">
        <f t="shared" ca="1" si="141"/>
        <v>0.39999999962201971</v>
      </c>
      <c r="C971" s="14">
        <f t="shared" ca="1" si="139"/>
        <v>0.39999999967849365</v>
      </c>
      <c r="D971" s="14">
        <f t="shared" ca="1" si="139"/>
        <v>0.3999999997352518</v>
      </c>
      <c r="E971" s="14">
        <f t="shared" ca="1" si="139"/>
        <v>0.39999999979229417</v>
      </c>
      <c r="F971" s="14">
        <f t="shared" ca="1" si="139"/>
        <v>0.39999999984962076</v>
      </c>
      <c r="G971" s="14">
        <f t="shared" ca="1" si="139"/>
        <v>0.39999999990723156</v>
      </c>
      <c r="H971" s="14">
        <f t="shared" ca="1" si="139"/>
        <v>0.39999999996512658</v>
      </c>
      <c r="I971" s="14">
        <f t="shared" ca="1" si="139"/>
        <v>0.40000000002330582</v>
      </c>
      <c r="J971" s="14">
        <f t="shared" ca="1" si="139"/>
        <v>0.40000000008176928</v>
      </c>
      <c r="K971" s="14">
        <f t="shared" ca="1" si="139"/>
        <v>0.40000000014051695</v>
      </c>
      <c r="L971" s="14">
        <f t="shared" ca="1" si="139"/>
        <v>0.40000000019954884</v>
      </c>
      <c r="M971" s="14">
        <f t="shared" ca="1" si="139"/>
        <v>0.40000000025886495</v>
      </c>
      <c r="N971" s="14">
        <f t="shared" ca="1" si="139"/>
        <v>0.40000000031846528</v>
      </c>
      <c r="O971" s="14">
        <f t="shared" ca="1" si="139"/>
        <v>0.40000000037834982</v>
      </c>
      <c r="P971" s="14">
        <f t="shared" ca="1" si="139"/>
        <v>0.40000000043851858</v>
      </c>
      <c r="Q971" s="14">
        <f t="shared" ca="1" si="139"/>
        <v>0.40000000049897155</v>
      </c>
      <c r="R971" s="14">
        <f t="shared" ca="1" si="139"/>
        <v>0.40000000055970875</v>
      </c>
      <c r="S971" s="14">
        <f t="shared" ca="1" si="139"/>
        <v>0.40000000062073016</v>
      </c>
    </row>
    <row r="972" spans="1:19" x14ac:dyDescent="0.25">
      <c r="A972" s="9" t="str">
        <f>A281</f>
        <v>Morocco</v>
      </c>
      <c r="B972" s="14">
        <f t="shared" ca="1" si="141"/>
        <v>702.57359041567543</v>
      </c>
      <c r="C972" s="14">
        <f t="shared" ca="1" si="139"/>
        <v>682.80216170335189</v>
      </c>
      <c r="D972" s="14">
        <f t="shared" ca="1" si="139"/>
        <v>663.58218158376985</v>
      </c>
      <c r="E972" s="14">
        <f t="shared" ca="1" si="139"/>
        <v>644.91365005692933</v>
      </c>
      <c r="F972" s="14">
        <f t="shared" ca="1" si="139"/>
        <v>626.79656712283031</v>
      </c>
      <c r="G972" s="14">
        <f t="shared" ca="1" si="139"/>
        <v>609.2309327814728</v>
      </c>
      <c r="H972" s="14">
        <f t="shared" ca="1" si="139"/>
        <v>592.2167470328568</v>
      </c>
      <c r="I972" s="14">
        <f t="shared" ca="1" si="139"/>
        <v>575.75400987698231</v>
      </c>
      <c r="J972" s="14">
        <f t="shared" ca="1" si="139"/>
        <v>559.84272131384932</v>
      </c>
      <c r="K972" s="14">
        <f t="shared" ca="1" si="139"/>
        <v>544.48288134345785</v>
      </c>
      <c r="L972" s="14">
        <f t="shared" ca="1" si="139"/>
        <v>529.67448996580788</v>
      </c>
      <c r="M972" s="14">
        <f t="shared" ca="1" si="139"/>
        <v>515.41754718089942</v>
      </c>
      <c r="N972" s="14">
        <f t="shared" ca="1" si="139"/>
        <v>501.71205298873247</v>
      </c>
      <c r="O972" s="14">
        <f t="shared" ca="1" si="139"/>
        <v>488.55800738930702</v>
      </c>
      <c r="P972" s="14">
        <f t="shared" ca="1" si="139"/>
        <v>475.95541038262309</v>
      </c>
      <c r="Q972" s="14">
        <f t="shared" ca="1" si="139"/>
        <v>463.90426196868066</v>
      </c>
      <c r="R972" s="14">
        <f t="shared" ca="1" si="139"/>
        <v>452.40456214747974</v>
      </c>
      <c r="S972" s="14">
        <f t="shared" ca="1" si="139"/>
        <v>441.45631091902032</v>
      </c>
    </row>
    <row r="973" spans="1:19" x14ac:dyDescent="0.25">
      <c r="A973" s="9" t="str">
        <f t="shared" ref="A973:A995" si="142">A282</f>
        <v>Mozambique</v>
      </c>
      <c r="B973" s="14">
        <f t="shared" ca="1" si="141"/>
        <v>790.64603646602484</v>
      </c>
      <c r="C973" s="14">
        <f t="shared" ca="1" si="139"/>
        <v>914.67461078502242</v>
      </c>
      <c r="D973" s="14">
        <f t="shared" ca="1" si="139"/>
        <v>1031.0282595077529</v>
      </c>
      <c r="E973" s="14">
        <f t="shared" ca="1" si="139"/>
        <v>1139.7069826343097</v>
      </c>
      <c r="F973" s="14">
        <f t="shared" ca="1" si="139"/>
        <v>1240.7107801645993</v>
      </c>
      <c r="G973" s="14">
        <f t="shared" ca="1" si="139"/>
        <v>1334.0396520987154</v>
      </c>
      <c r="H973" s="14">
        <f t="shared" ca="1" si="139"/>
        <v>1419.6935984365641</v>
      </c>
      <c r="I973" s="14">
        <f t="shared" ca="1" si="139"/>
        <v>1497.6726191782393</v>
      </c>
      <c r="J973" s="14">
        <f t="shared" ca="1" si="139"/>
        <v>1567.9767143236472</v>
      </c>
      <c r="K973" s="14">
        <f t="shared" ca="1" si="139"/>
        <v>1630.6058838728816</v>
      </c>
      <c r="L973" s="14">
        <f t="shared" ca="1" si="139"/>
        <v>1685.5601278258487</v>
      </c>
      <c r="M973" s="14">
        <f t="shared" ca="1" si="139"/>
        <v>1732.8394461826422</v>
      </c>
      <c r="N973" s="14">
        <f t="shared" ca="1" si="139"/>
        <v>1772.4438389431684</v>
      </c>
      <c r="O973" s="14">
        <f t="shared" ca="1" si="139"/>
        <v>1804.3733061075211</v>
      </c>
      <c r="P973" s="14">
        <f t="shared" ca="1" si="139"/>
        <v>1828.6278476756065</v>
      </c>
      <c r="Q973" s="14">
        <f t="shared" ca="1" si="139"/>
        <v>1845.2074636475184</v>
      </c>
      <c r="R973" s="14">
        <f t="shared" ref="C973:S988" ca="1" si="143">MAX(0.1,($AM514+$AN514*R$836+$AO514*R$836^2+$AQ514+$AR514*R$836+$AS514*R$836^2)/5)</f>
        <v>1854.1121540231629</v>
      </c>
      <c r="S973" s="14">
        <f t="shared" ca="1" si="143"/>
        <v>1855.3419188026339</v>
      </c>
    </row>
    <row r="974" spans="1:19" x14ac:dyDescent="0.25">
      <c r="A974" s="9" t="str">
        <f t="shared" si="142"/>
        <v>Myanmar</v>
      </c>
      <c r="B974" s="14">
        <f t="shared" ca="1" si="141"/>
        <v>919.83732145568354</v>
      </c>
      <c r="C974" s="14">
        <f t="shared" ca="1" si="143"/>
        <v>908.55820116917607</v>
      </c>
      <c r="D974" s="14">
        <f t="shared" ca="1" si="143"/>
        <v>895.58077908013945</v>
      </c>
      <c r="E974" s="14">
        <f t="shared" ca="1" si="143"/>
        <v>880.9050551885623</v>
      </c>
      <c r="F974" s="14">
        <f t="shared" ca="1" si="143"/>
        <v>864.53102949445599</v>
      </c>
      <c r="G974" s="14">
        <f t="shared" ca="1" si="143"/>
        <v>846.45870199780916</v>
      </c>
      <c r="H974" s="14">
        <f t="shared" ca="1" si="143"/>
        <v>826.68807269863316</v>
      </c>
      <c r="I974" s="14">
        <f t="shared" ca="1" si="143"/>
        <v>805.21914159691664</v>
      </c>
      <c r="J974" s="14">
        <f t="shared" ca="1" si="143"/>
        <v>782.05190869267096</v>
      </c>
      <c r="K974" s="14">
        <f t="shared" ca="1" si="143"/>
        <v>757.18637398588476</v>
      </c>
      <c r="L974" s="14">
        <f t="shared" ca="1" si="143"/>
        <v>730.62253747656939</v>
      </c>
      <c r="M974" s="14">
        <f t="shared" ca="1" si="143"/>
        <v>702.3603991647135</v>
      </c>
      <c r="N974" s="14">
        <f t="shared" ca="1" si="143"/>
        <v>672.39995905032845</v>
      </c>
      <c r="O974" s="14">
        <f t="shared" ca="1" si="143"/>
        <v>640.74121713340287</v>
      </c>
      <c r="P974" s="14">
        <f t="shared" ca="1" si="143"/>
        <v>607.38417341394813</v>
      </c>
      <c r="Q974" s="14">
        <f t="shared" ca="1" si="143"/>
        <v>572.32882789195287</v>
      </c>
      <c r="R974" s="14">
        <f t="shared" ca="1" si="143"/>
        <v>535.57518056742845</v>
      </c>
      <c r="S974" s="14">
        <f t="shared" ca="1" si="143"/>
        <v>497.12323144036344</v>
      </c>
    </row>
    <row r="975" spans="1:19" x14ac:dyDescent="0.25">
      <c r="A975" s="9" t="str">
        <f t="shared" si="142"/>
        <v>Namibia</v>
      </c>
      <c r="B975" s="14">
        <f t="shared" ca="1" si="141"/>
        <v>60.430762962099109</v>
      </c>
      <c r="C975" s="14">
        <f t="shared" ca="1" si="143"/>
        <v>63.129664168626185</v>
      </c>
      <c r="D975" s="14">
        <f t="shared" ca="1" si="143"/>
        <v>65.531662258693544</v>
      </c>
      <c r="E975" s="14">
        <f t="shared" ca="1" si="143"/>
        <v>67.636757232301164</v>
      </c>
      <c r="F975" s="14">
        <f t="shared" ca="1" si="143"/>
        <v>69.444949089450532</v>
      </c>
      <c r="G975" s="14">
        <f t="shared" ca="1" si="143"/>
        <v>70.956237830140168</v>
      </c>
      <c r="H975" s="14">
        <f t="shared" ca="1" si="143"/>
        <v>72.170623454370073</v>
      </c>
      <c r="I975" s="14">
        <f t="shared" ca="1" si="143"/>
        <v>73.088105962140247</v>
      </c>
      <c r="J975" s="14">
        <f t="shared" ca="1" si="143"/>
        <v>73.708685353452168</v>
      </c>
      <c r="K975" s="14">
        <f t="shared" ca="1" si="143"/>
        <v>74.032361628304358</v>
      </c>
      <c r="L975" s="14">
        <f t="shared" ca="1" si="143"/>
        <v>74.059134786696816</v>
      </c>
      <c r="M975" s="14">
        <f t="shared" ca="1" si="143"/>
        <v>73.789004828629544</v>
      </c>
      <c r="N975" s="14">
        <f t="shared" ca="1" si="143"/>
        <v>73.221971754104018</v>
      </c>
      <c r="O975" s="14">
        <f t="shared" ca="1" si="143"/>
        <v>72.358035563118762</v>
      </c>
      <c r="P975" s="14">
        <f t="shared" ca="1" si="143"/>
        <v>71.19719625567231</v>
      </c>
      <c r="Q975" s="14">
        <f t="shared" ca="1" si="143"/>
        <v>69.739453831769055</v>
      </c>
      <c r="R975" s="14">
        <f t="shared" ca="1" si="143"/>
        <v>67.984808291404619</v>
      </c>
      <c r="S975" s="14">
        <f t="shared" ca="1" si="143"/>
        <v>65.933259634583379</v>
      </c>
    </row>
    <row r="976" spans="1:19" x14ac:dyDescent="0.25">
      <c r="A976" s="9" t="str">
        <f t="shared" si="142"/>
        <v>Nauru</v>
      </c>
      <c r="B976" s="14">
        <f t="shared" ca="1" si="141"/>
        <v>0.39999999962201971</v>
      </c>
      <c r="C976" s="14">
        <f t="shared" ca="1" si="143"/>
        <v>0.39999999967849365</v>
      </c>
      <c r="D976" s="14">
        <f t="shared" ca="1" si="143"/>
        <v>0.3999999997352518</v>
      </c>
      <c r="E976" s="14">
        <f t="shared" ca="1" si="143"/>
        <v>0.39999999979229417</v>
      </c>
      <c r="F976" s="14">
        <f t="shared" ca="1" si="143"/>
        <v>0.39999999984962076</v>
      </c>
      <c r="G976" s="14">
        <f t="shared" ca="1" si="143"/>
        <v>0.39999999990723156</v>
      </c>
      <c r="H976" s="14">
        <f t="shared" ca="1" si="143"/>
        <v>0.39999999996512658</v>
      </c>
      <c r="I976" s="14">
        <f t="shared" ca="1" si="143"/>
        <v>0.40000000002330582</v>
      </c>
      <c r="J976" s="14">
        <f t="shared" ca="1" si="143"/>
        <v>0.40000000008176928</v>
      </c>
      <c r="K976" s="14">
        <f t="shared" ca="1" si="143"/>
        <v>0.40000000014051695</v>
      </c>
      <c r="L976" s="14">
        <f t="shared" ca="1" si="143"/>
        <v>0.40000000019954884</v>
      </c>
      <c r="M976" s="14">
        <f t="shared" ca="1" si="143"/>
        <v>0.40000000025886495</v>
      </c>
      <c r="N976" s="14">
        <f t="shared" ca="1" si="143"/>
        <v>0.40000000031846528</v>
      </c>
      <c r="O976" s="14">
        <f t="shared" ca="1" si="143"/>
        <v>0.40000000037834982</v>
      </c>
      <c r="P976" s="14">
        <f t="shared" ca="1" si="143"/>
        <v>0.40000000043851858</v>
      </c>
      <c r="Q976" s="14">
        <f t="shared" ca="1" si="143"/>
        <v>0.40000000049897155</v>
      </c>
      <c r="R976" s="14">
        <f t="shared" ca="1" si="143"/>
        <v>0.40000000055970875</v>
      </c>
      <c r="S976" s="14">
        <f t="shared" ca="1" si="143"/>
        <v>0.40000000062073016</v>
      </c>
    </row>
    <row r="977" spans="1:19" x14ac:dyDescent="0.25">
      <c r="A977" s="9" t="str">
        <f t="shared" si="142"/>
        <v>Nepal</v>
      </c>
      <c r="B977" s="14">
        <f t="shared" ca="1" si="141"/>
        <v>570.20217706987171</v>
      </c>
      <c r="C977" s="14">
        <f t="shared" ca="1" si="143"/>
        <v>548.15382576389243</v>
      </c>
      <c r="D977" s="14">
        <f t="shared" ca="1" si="143"/>
        <v>525.14723264544739</v>
      </c>
      <c r="E977" s="14">
        <f t="shared" ca="1" si="143"/>
        <v>501.18239771451334</v>
      </c>
      <c r="F977" s="14">
        <f t="shared" ca="1" si="143"/>
        <v>476.25932097111365</v>
      </c>
      <c r="G977" s="14">
        <f t="shared" ca="1" si="143"/>
        <v>450.3780024152249</v>
      </c>
      <c r="H977" s="14">
        <f t="shared" ca="1" si="143"/>
        <v>423.5384420468705</v>
      </c>
      <c r="I977" s="14">
        <f t="shared" ca="1" si="143"/>
        <v>395.74063986602704</v>
      </c>
      <c r="J977" s="14">
        <f t="shared" ca="1" si="143"/>
        <v>366.98459587271793</v>
      </c>
      <c r="K977" s="14">
        <f t="shared" ca="1" si="143"/>
        <v>337.27031006691976</v>
      </c>
      <c r="L977" s="14">
        <f t="shared" ca="1" si="143"/>
        <v>306.59778244865595</v>
      </c>
      <c r="M977" s="14">
        <f t="shared" ca="1" si="143"/>
        <v>274.96701301790307</v>
      </c>
      <c r="N977" s="14">
        <f t="shared" ca="1" si="143"/>
        <v>242.37800177468452</v>
      </c>
      <c r="O977" s="14">
        <f t="shared" ca="1" si="143"/>
        <v>208.83074871897696</v>
      </c>
      <c r="P977" s="14">
        <f t="shared" ca="1" si="143"/>
        <v>174.3252538508037</v>
      </c>
      <c r="Q977" s="14">
        <f t="shared" ca="1" si="143"/>
        <v>138.86151717014144</v>
      </c>
      <c r="R977" s="14">
        <f t="shared" ca="1" si="143"/>
        <v>102.43953867701347</v>
      </c>
      <c r="S977" s="14">
        <f t="shared" ca="1" si="143"/>
        <v>65.059318371396515</v>
      </c>
    </row>
    <row r="978" spans="1:19" x14ac:dyDescent="0.25">
      <c r="A978" s="9" t="str">
        <f t="shared" si="142"/>
        <v>Netherlands</v>
      </c>
      <c r="B978" s="14">
        <f t="shared" ca="1" si="141"/>
        <v>182.98459686584101</v>
      </c>
      <c r="C978" s="14">
        <f t="shared" ca="1" si="143"/>
        <v>180.41536606114823</v>
      </c>
      <c r="D978" s="14">
        <f t="shared" ca="1" si="143"/>
        <v>177.89788351231982</v>
      </c>
      <c r="E978" s="14">
        <f t="shared" ca="1" si="143"/>
        <v>175.43214921935578</v>
      </c>
      <c r="F978" s="14">
        <f t="shared" ca="1" si="143"/>
        <v>173.0181631822561</v>
      </c>
      <c r="G978" s="14">
        <f t="shared" ca="1" si="143"/>
        <v>170.6559254010208</v>
      </c>
      <c r="H978" s="14">
        <f t="shared" ca="1" si="143"/>
        <v>168.34543587564986</v>
      </c>
      <c r="I978" s="14">
        <f t="shared" ca="1" si="143"/>
        <v>166.08669460614328</v>
      </c>
      <c r="J978" s="14">
        <f t="shared" ca="1" si="143"/>
        <v>163.87970159250108</v>
      </c>
      <c r="K978" s="14">
        <f t="shared" ca="1" si="143"/>
        <v>161.72445683472324</v>
      </c>
      <c r="L978" s="14">
        <f t="shared" ca="1" si="143"/>
        <v>159.62096033280977</v>
      </c>
      <c r="M978" s="14">
        <f t="shared" ca="1" si="143"/>
        <v>157.56921208676067</v>
      </c>
      <c r="N978" s="14">
        <f t="shared" ca="1" si="143"/>
        <v>155.56921209657594</v>
      </c>
      <c r="O978" s="14">
        <f t="shared" ca="1" si="143"/>
        <v>153.62096036225557</v>
      </c>
      <c r="P978" s="14">
        <f t="shared" ca="1" si="143"/>
        <v>151.72445688379958</v>
      </c>
      <c r="Q978" s="14">
        <f t="shared" ca="1" si="143"/>
        <v>149.87970166120795</v>
      </c>
      <c r="R978" s="14">
        <f t="shared" ca="1" si="143"/>
        <v>148.08669469448068</v>
      </c>
      <c r="S978" s="14">
        <f t="shared" ca="1" si="143"/>
        <v>146.34543598361779</v>
      </c>
    </row>
    <row r="979" spans="1:19" x14ac:dyDescent="0.25">
      <c r="A979" s="9" t="str">
        <f t="shared" si="142"/>
        <v>Netherlands Antilles</v>
      </c>
      <c r="B979" s="14">
        <f t="shared" ca="1" si="141"/>
        <v>5.4769227342096203</v>
      </c>
      <c r="C979" s="14">
        <f t="shared" ca="1" si="143"/>
        <v>5.243955696237026</v>
      </c>
      <c r="D979" s="14">
        <f t="shared" ca="1" si="143"/>
        <v>5.024175472357638</v>
      </c>
      <c r="E979" s="14">
        <f t="shared" ca="1" si="143"/>
        <v>4.8175820625714554</v>
      </c>
      <c r="F979" s="14">
        <f t="shared" ca="1" si="143"/>
        <v>4.6241754668782962</v>
      </c>
      <c r="G979" s="14">
        <f t="shared" ca="1" si="143"/>
        <v>4.4439556852783424</v>
      </c>
      <c r="H979" s="14">
        <f t="shared" ca="1" si="143"/>
        <v>4.2769227177715949</v>
      </c>
      <c r="I979" s="14">
        <f t="shared" ca="1" si="143"/>
        <v>4.1230765643580529</v>
      </c>
      <c r="J979" s="14">
        <f t="shared" ca="1" si="143"/>
        <v>3.9824172250375343</v>
      </c>
      <c r="K979" s="14">
        <f t="shared" ca="1" si="143"/>
        <v>3.854944699810221</v>
      </c>
      <c r="L979" s="14">
        <f t="shared" ca="1" si="143"/>
        <v>3.7406589886761141</v>
      </c>
      <c r="M979" s="14">
        <f t="shared" ca="1" si="143"/>
        <v>3.6395600916352122</v>
      </c>
      <c r="N979" s="14">
        <f t="shared" ca="1" si="143"/>
        <v>3.5516480086873345</v>
      </c>
      <c r="O979" s="14">
        <f t="shared" ca="1" si="143"/>
        <v>3.4769227398326619</v>
      </c>
      <c r="P979" s="14">
        <f t="shared" ca="1" si="143"/>
        <v>3.4153842850711955</v>
      </c>
      <c r="Q979" s="14">
        <f t="shared" ca="1" si="143"/>
        <v>3.3670326444029341</v>
      </c>
      <c r="R979" s="14">
        <f t="shared" ca="1" si="143"/>
        <v>3.331867817827697</v>
      </c>
      <c r="S979" s="14">
        <f t="shared" ca="1" si="143"/>
        <v>3.3098898053456649</v>
      </c>
    </row>
    <row r="980" spans="1:19" x14ac:dyDescent="0.25">
      <c r="A980" s="9" t="str">
        <f t="shared" si="142"/>
        <v>New Caledonia</v>
      </c>
      <c r="B980" s="14">
        <f t="shared" ca="1" si="141"/>
        <v>4.5450548675582922</v>
      </c>
      <c r="C980" s="14">
        <f t="shared" ca="1" si="143"/>
        <v>4.4087911278806136</v>
      </c>
      <c r="D980" s="14">
        <f t="shared" ca="1" si="143"/>
        <v>4.2835163999318411</v>
      </c>
      <c r="E980" s="14">
        <f t="shared" ca="1" si="143"/>
        <v>4.1692306837120672</v>
      </c>
      <c r="F980" s="14">
        <f t="shared" ca="1" si="143"/>
        <v>4.0659339792211995</v>
      </c>
      <c r="G980" s="14">
        <f t="shared" ca="1" si="143"/>
        <v>3.9736262864593299</v>
      </c>
      <c r="H980" s="14">
        <f t="shared" ca="1" si="143"/>
        <v>3.8923076054263674</v>
      </c>
      <c r="I980" s="14">
        <f t="shared" ca="1" si="143"/>
        <v>3.8219779361224027</v>
      </c>
      <c r="J980" s="14">
        <f t="shared" ca="1" si="143"/>
        <v>3.762637278547345</v>
      </c>
      <c r="K980" s="14">
        <f t="shared" ca="1" si="143"/>
        <v>3.714285632701285</v>
      </c>
      <c r="L980" s="14">
        <f t="shared" ca="1" si="143"/>
        <v>3.6769229985841321</v>
      </c>
      <c r="M980" s="14">
        <f t="shared" ca="1" si="143"/>
        <v>3.6505493761959769</v>
      </c>
      <c r="N980" s="14">
        <f t="shared" ca="1" si="143"/>
        <v>3.6351647655367287</v>
      </c>
      <c r="O980" s="14">
        <f t="shared" ca="1" si="143"/>
        <v>3.6307691666064783</v>
      </c>
      <c r="P980" s="14">
        <f t="shared" ca="1" si="143"/>
        <v>3.637362579405135</v>
      </c>
      <c r="Q980" s="14">
        <f t="shared" ca="1" si="143"/>
        <v>3.6549450039327893</v>
      </c>
      <c r="R980" s="14">
        <f t="shared" ca="1" si="143"/>
        <v>3.6835164401893508</v>
      </c>
      <c r="S980" s="14">
        <f t="shared" ca="1" si="143"/>
        <v>3.7230768881749099</v>
      </c>
    </row>
    <row r="981" spans="1:19" x14ac:dyDescent="0.25">
      <c r="A981" s="9" t="str">
        <f t="shared" si="142"/>
        <v>New Zealand</v>
      </c>
      <c r="B981" s="14">
        <f t="shared" ca="1" si="141"/>
        <v>63.843953816487193</v>
      </c>
      <c r="C981" s="14">
        <f t="shared" ca="1" si="143"/>
        <v>63.024173577161854</v>
      </c>
      <c r="D981" s="14">
        <f t="shared" ca="1" si="143"/>
        <v>62.274922813133891</v>
      </c>
      <c r="E981" s="14">
        <f t="shared" ca="1" si="143"/>
        <v>61.596201524402566</v>
      </c>
      <c r="F981" s="14">
        <f t="shared" ca="1" si="143"/>
        <v>60.988009710968619</v>
      </c>
      <c r="G981" s="14">
        <f t="shared" ca="1" si="143"/>
        <v>60.45034737283131</v>
      </c>
      <c r="H981" s="14">
        <f t="shared" ca="1" si="143"/>
        <v>59.983214509991377</v>
      </c>
      <c r="I981" s="14">
        <f t="shared" ca="1" si="143"/>
        <v>59.586611122448083</v>
      </c>
      <c r="J981" s="14">
        <f t="shared" ca="1" si="143"/>
        <v>59.260537210202166</v>
      </c>
      <c r="K981" s="14">
        <f t="shared" ca="1" si="143"/>
        <v>59.004992773252887</v>
      </c>
      <c r="L981" s="14">
        <f t="shared" ca="1" si="143"/>
        <v>58.819977811600985</v>
      </c>
      <c r="M981" s="14">
        <f t="shared" ca="1" si="143"/>
        <v>58.705492325245721</v>
      </c>
      <c r="N981" s="14">
        <f t="shared" ca="1" si="143"/>
        <v>58.661536314187835</v>
      </c>
      <c r="O981" s="14">
        <f t="shared" ca="1" si="143"/>
        <v>58.688109778426586</v>
      </c>
      <c r="P981" s="14">
        <f t="shared" ca="1" si="143"/>
        <v>58.785212717962715</v>
      </c>
      <c r="Q981" s="14">
        <f t="shared" ca="1" si="143"/>
        <v>58.952845132795481</v>
      </c>
      <c r="R981" s="14">
        <f t="shared" ca="1" si="143"/>
        <v>59.191007022925625</v>
      </c>
      <c r="S981" s="14">
        <f t="shared" ca="1" si="143"/>
        <v>59.499698388352407</v>
      </c>
    </row>
    <row r="982" spans="1:19" x14ac:dyDescent="0.25">
      <c r="A982" s="9" t="str">
        <f t="shared" si="142"/>
        <v>Nicaragua</v>
      </c>
      <c r="B982" s="14">
        <f t="shared" ca="1" si="141"/>
        <v>134.83295859829559</v>
      </c>
      <c r="C982" s="14">
        <f t="shared" ca="1" si="143"/>
        <v>131.65054104700684</v>
      </c>
      <c r="D982" s="14">
        <f t="shared" ca="1" si="143"/>
        <v>128.38141020447983</v>
      </c>
      <c r="E982" s="14">
        <f t="shared" ca="1" si="143"/>
        <v>125.0255660707131</v>
      </c>
      <c r="F982" s="14">
        <f t="shared" ca="1" si="143"/>
        <v>121.58300864570811</v>
      </c>
      <c r="G982" s="14">
        <f t="shared" ca="1" si="143"/>
        <v>118.05373792946338</v>
      </c>
      <c r="H982" s="14">
        <f t="shared" ca="1" si="143"/>
        <v>114.4377539219804</v>
      </c>
      <c r="I982" s="14">
        <f t="shared" ca="1" si="143"/>
        <v>110.73505662325769</v>
      </c>
      <c r="J982" s="14">
        <f t="shared" ca="1" si="143"/>
        <v>106.94564603329673</v>
      </c>
      <c r="K982" s="14">
        <f t="shared" ca="1" si="143"/>
        <v>103.06952215209603</v>
      </c>
      <c r="L982" s="14">
        <f t="shared" ca="1" si="143"/>
        <v>99.106684979657075</v>
      </c>
      <c r="M982" s="14">
        <f t="shared" ca="1" si="143"/>
        <v>95.05713451597839</v>
      </c>
      <c r="N982" s="14">
        <f t="shared" ca="1" si="143"/>
        <v>90.920870761061451</v>
      </c>
      <c r="O982" s="14">
        <f t="shared" ca="1" si="143"/>
        <v>86.697893714904779</v>
      </c>
      <c r="P982" s="14">
        <f t="shared" ca="1" si="143"/>
        <v>82.388203377509853</v>
      </c>
      <c r="Q982" s="14">
        <f t="shared" ca="1" si="143"/>
        <v>77.991799748875195</v>
      </c>
      <c r="R982" s="14">
        <f t="shared" ca="1" si="143"/>
        <v>73.508682829002282</v>
      </c>
      <c r="S982" s="14">
        <f t="shared" ca="1" si="143"/>
        <v>68.938852617889637</v>
      </c>
    </row>
    <row r="983" spans="1:19" x14ac:dyDescent="0.25">
      <c r="A983" s="9" t="str">
        <f t="shared" si="142"/>
        <v>Niger</v>
      </c>
      <c r="B983" s="14">
        <f t="shared" ca="1" si="141"/>
        <v>619.07028910175427</v>
      </c>
      <c r="C983" s="14">
        <f t="shared" ca="1" si="143"/>
        <v>793.94062038967388</v>
      </c>
      <c r="D983" s="14">
        <f t="shared" ca="1" si="143"/>
        <v>965.5829793967539</v>
      </c>
      <c r="E983" s="14">
        <f t="shared" ca="1" si="143"/>
        <v>1133.9973661229246</v>
      </c>
      <c r="F983" s="14">
        <f t="shared" ca="1" si="143"/>
        <v>1299.183780568256</v>
      </c>
      <c r="G983" s="14">
        <f t="shared" ca="1" si="143"/>
        <v>1461.142222732678</v>
      </c>
      <c r="H983" s="14">
        <f t="shared" ca="1" si="143"/>
        <v>1619.8726926162606</v>
      </c>
      <c r="I983" s="14">
        <f t="shared" ca="1" si="143"/>
        <v>1775.3751902189338</v>
      </c>
      <c r="J983" s="14">
        <f t="shared" ca="1" si="143"/>
        <v>1927.6497155407676</v>
      </c>
      <c r="K983" s="14">
        <f t="shared" ca="1" si="143"/>
        <v>2076.696268581692</v>
      </c>
      <c r="L983" s="14">
        <f t="shared" ca="1" si="143"/>
        <v>2222.5148493417773</v>
      </c>
      <c r="M983" s="14">
        <f t="shared" ca="1" si="143"/>
        <v>2365.1054578209528</v>
      </c>
      <c r="N983" s="14">
        <f t="shared" ca="1" si="143"/>
        <v>2504.4680940192893</v>
      </c>
      <c r="O983" s="14">
        <f t="shared" ca="1" si="143"/>
        <v>2640.602757936716</v>
      </c>
      <c r="P983" s="14">
        <f t="shared" ca="1" si="143"/>
        <v>2773.5094495733038</v>
      </c>
      <c r="Q983" s="14">
        <f t="shared" ca="1" si="143"/>
        <v>2903.1881689289817</v>
      </c>
      <c r="R983" s="14">
        <f t="shared" ca="1" si="143"/>
        <v>3029.6389160038207</v>
      </c>
      <c r="S983" s="14">
        <f t="shared" ca="1" si="143"/>
        <v>3152.8616907977498</v>
      </c>
    </row>
    <row r="984" spans="1:19" x14ac:dyDescent="0.25">
      <c r="A984" s="9" t="str">
        <f t="shared" si="142"/>
        <v>Nigeria</v>
      </c>
      <c r="B984" s="14">
        <f t="shared" ca="1" si="141"/>
        <v>5298.4415048705414</v>
      </c>
      <c r="C984" s="14">
        <f t="shared" ca="1" si="143"/>
        <v>5988.1777832973748</v>
      </c>
      <c r="D984" s="14">
        <f t="shared" ca="1" si="143"/>
        <v>6642.2952780565247</v>
      </c>
      <c r="E984" s="14">
        <f t="shared" ca="1" si="143"/>
        <v>7260.7939891483638</v>
      </c>
      <c r="F984" s="14">
        <f t="shared" ca="1" si="143"/>
        <v>7843.6739165727049</v>
      </c>
      <c r="G984" s="14">
        <f t="shared" ca="1" si="143"/>
        <v>8390.9350603297353</v>
      </c>
      <c r="H984" s="14">
        <f t="shared" ca="1" si="143"/>
        <v>8902.577420419082</v>
      </c>
      <c r="I984" s="14">
        <f t="shared" ca="1" si="143"/>
        <v>9378.6009968411181</v>
      </c>
      <c r="J984" s="14">
        <f t="shared" ca="1" si="143"/>
        <v>9819.0057895956561</v>
      </c>
      <c r="K984" s="14">
        <f t="shared" ca="1" si="143"/>
        <v>10223.791798682883</v>
      </c>
      <c r="L984" s="14">
        <f t="shared" ca="1" si="143"/>
        <v>10592.959024102427</v>
      </c>
      <c r="M984" s="14">
        <f t="shared" ca="1" si="143"/>
        <v>10926.50746585466</v>
      </c>
      <c r="N984" s="14">
        <f t="shared" ca="1" si="143"/>
        <v>11224.437123939395</v>
      </c>
      <c r="O984" s="14">
        <f t="shared" ca="1" si="143"/>
        <v>11486.747998356819</v>
      </c>
      <c r="P984" s="14">
        <f t="shared" ca="1" si="143"/>
        <v>11713.44008910656</v>
      </c>
      <c r="Q984" s="14">
        <f t="shared" ca="1" si="143"/>
        <v>11904.51339618899</v>
      </c>
      <c r="R984" s="14">
        <f t="shared" ca="1" si="143"/>
        <v>12059.967919603921</v>
      </c>
      <c r="S984" s="14">
        <f t="shared" ca="1" si="143"/>
        <v>12179.803659351543</v>
      </c>
    </row>
    <row r="985" spans="1:19" x14ac:dyDescent="0.25">
      <c r="A985" s="9" t="str">
        <f t="shared" si="142"/>
        <v>Niue</v>
      </c>
      <c r="B985" s="14">
        <f t="shared" ca="1" si="141"/>
        <v>0.39999999962201971</v>
      </c>
      <c r="C985" s="14">
        <f t="shared" ca="1" si="143"/>
        <v>0.39999999967849365</v>
      </c>
      <c r="D985" s="14">
        <f t="shared" ca="1" si="143"/>
        <v>0.3999999997352518</v>
      </c>
      <c r="E985" s="14">
        <f t="shared" ca="1" si="143"/>
        <v>0.39999999979229417</v>
      </c>
      <c r="F985" s="14">
        <f t="shared" ca="1" si="143"/>
        <v>0.39999999984962076</v>
      </c>
      <c r="G985" s="14">
        <f t="shared" ca="1" si="143"/>
        <v>0.39999999990723156</v>
      </c>
      <c r="H985" s="14">
        <f t="shared" ca="1" si="143"/>
        <v>0.39999999996512658</v>
      </c>
      <c r="I985" s="14">
        <f t="shared" ca="1" si="143"/>
        <v>0.40000000002330582</v>
      </c>
      <c r="J985" s="14">
        <f t="shared" ca="1" si="143"/>
        <v>0.40000000008176928</v>
      </c>
      <c r="K985" s="14">
        <f t="shared" ca="1" si="143"/>
        <v>0.40000000014051695</v>
      </c>
      <c r="L985" s="14">
        <f t="shared" ca="1" si="143"/>
        <v>0.40000000019954884</v>
      </c>
      <c r="M985" s="14">
        <f t="shared" ca="1" si="143"/>
        <v>0.40000000025886495</v>
      </c>
      <c r="N985" s="14">
        <f t="shared" ca="1" si="143"/>
        <v>0.40000000031846528</v>
      </c>
      <c r="O985" s="14">
        <f t="shared" ca="1" si="143"/>
        <v>0.40000000037834982</v>
      </c>
      <c r="P985" s="14">
        <f t="shared" ca="1" si="143"/>
        <v>0.40000000043851858</v>
      </c>
      <c r="Q985" s="14">
        <f t="shared" ca="1" si="143"/>
        <v>0.40000000049897155</v>
      </c>
      <c r="R985" s="14">
        <f t="shared" ca="1" si="143"/>
        <v>0.40000000055970875</v>
      </c>
      <c r="S985" s="14">
        <f t="shared" ca="1" si="143"/>
        <v>0.40000000062073016</v>
      </c>
    </row>
    <row r="986" spans="1:19" x14ac:dyDescent="0.25">
      <c r="A986" s="9" t="str">
        <f t="shared" si="142"/>
        <v>Norfolk Island</v>
      </c>
      <c r="B986" s="14">
        <f t="shared" ca="1" si="141"/>
        <v>0.39999999962201971</v>
      </c>
      <c r="C986" s="14">
        <f t="shared" ca="1" si="143"/>
        <v>0.39999999967849365</v>
      </c>
      <c r="D986" s="14">
        <f t="shared" ca="1" si="143"/>
        <v>0.3999999997352518</v>
      </c>
      <c r="E986" s="14">
        <f t="shared" ca="1" si="143"/>
        <v>0.39999999979229417</v>
      </c>
      <c r="F986" s="14">
        <f t="shared" ca="1" si="143"/>
        <v>0.39999999984962076</v>
      </c>
      <c r="G986" s="14">
        <f t="shared" ca="1" si="143"/>
        <v>0.39999999990723156</v>
      </c>
      <c r="H986" s="14">
        <f t="shared" ca="1" si="143"/>
        <v>0.39999999996512658</v>
      </c>
      <c r="I986" s="14">
        <f t="shared" ca="1" si="143"/>
        <v>0.40000000002330582</v>
      </c>
      <c r="J986" s="14">
        <f t="shared" ca="1" si="143"/>
        <v>0.40000000008176928</v>
      </c>
      <c r="K986" s="14">
        <f t="shared" ca="1" si="143"/>
        <v>0.40000000014051695</v>
      </c>
      <c r="L986" s="14">
        <f t="shared" ca="1" si="143"/>
        <v>0.40000000019954884</v>
      </c>
      <c r="M986" s="14">
        <f t="shared" ca="1" si="143"/>
        <v>0.40000000025886495</v>
      </c>
      <c r="N986" s="14">
        <f t="shared" ca="1" si="143"/>
        <v>0.40000000031846528</v>
      </c>
      <c r="O986" s="14">
        <f t="shared" ca="1" si="143"/>
        <v>0.40000000037834982</v>
      </c>
      <c r="P986" s="14">
        <f t="shared" ca="1" si="143"/>
        <v>0.40000000043851858</v>
      </c>
      <c r="Q986" s="14">
        <f t="shared" ca="1" si="143"/>
        <v>0.40000000049897155</v>
      </c>
      <c r="R986" s="14">
        <f t="shared" ca="1" si="143"/>
        <v>0.40000000055970875</v>
      </c>
      <c r="S986" s="14">
        <f t="shared" ca="1" si="143"/>
        <v>0.40000000062073016</v>
      </c>
    </row>
    <row r="987" spans="1:19" x14ac:dyDescent="0.25">
      <c r="A987" s="9" t="str">
        <f t="shared" si="142"/>
        <v>North Macedonia</v>
      </c>
      <c r="B987" s="14">
        <f t="shared" ca="1" si="141"/>
        <v>24.443954841367667</v>
      </c>
      <c r="C987" s="14">
        <f t="shared" ca="1" si="143"/>
        <v>23.00659216787535</v>
      </c>
      <c r="D987" s="14">
        <f t="shared" ca="1" si="143"/>
        <v>21.666931798709992</v>
      </c>
      <c r="E987" s="14">
        <f t="shared" ca="1" si="143"/>
        <v>20.424973733870139</v>
      </c>
      <c r="F987" s="14">
        <f t="shared" ca="1" si="143"/>
        <v>19.280717973357969</v>
      </c>
      <c r="G987" s="14">
        <f t="shared" ca="1" si="143"/>
        <v>18.234164517172029</v>
      </c>
      <c r="H987" s="14">
        <f t="shared" ca="1" si="143"/>
        <v>17.285313365312323</v>
      </c>
      <c r="I987" s="14">
        <f t="shared" ca="1" si="143"/>
        <v>16.434164517778846</v>
      </c>
      <c r="J987" s="14">
        <f t="shared" ca="1" si="143"/>
        <v>15.680717974573053</v>
      </c>
      <c r="K987" s="14">
        <f t="shared" ca="1" si="143"/>
        <v>15.024973735692765</v>
      </c>
      <c r="L987" s="14">
        <f t="shared" ca="1" si="143"/>
        <v>14.466931801139435</v>
      </c>
      <c r="M987" s="14">
        <f t="shared" ca="1" si="143"/>
        <v>14.006592170911608</v>
      </c>
      <c r="N987" s="14">
        <f t="shared" ca="1" si="143"/>
        <v>13.643954845011468</v>
      </c>
      <c r="O987" s="14">
        <f t="shared" ca="1" si="143"/>
        <v>13.379019823437556</v>
      </c>
      <c r="P987" s="14">
        <f t="shared" ca="1" si="143"/>
        <v>13.211787106189878</v>
      </c>
      <c r="Q987" s="14">
        <f t="shared" ca="1" si="143"/>
        <v>13.142256693268427</v>
      </c>
      <c r="R987" s="14">
        <f t="shared" ca="1" si="143"/>
        <v>13.170428584674664</v>
      </c>
      <c r="S987" s="14">
        <f t="shared" ca="1" si="143"/>
        <v>13.296302780406403</v>
      </c>
    </row>
    <row r="988" spans="1:19" x14ac:dyDescent="0.25">
      <c r="A988" s="9" t="str">
        <f t="shared" si="142"/>
        <v>Norway</v>
      </c>
      <c r="B988" s="14">
        <f t="shared" ca="1" si="141"/>
        <v>62.331866653446376</v>
      </c>
      <c r="C988" s="14">
        <f t="shared" ca="1" si="143"/>
        <v>63.006591922830559</v>
      </c>
      <c r="D988" s="14">
        <f t="shared" ca="1" si="143"/>
        <v>63.723475036923809</v>
      </c>
      <c r="E988" s="14">
        <f t="shared" ca="1" si="143"/>
        <v>64.482515995726857</v>
      </c>
      <c r="F988" s="14">
        <f t="shared" ca="1" si="143"/>
        <v>65.283714799238993</v>
      </c>
      <c r="G988" s="14">
        <f t="shared" ca="1" si="143"/>
        <v>66.127071447460906</v>
      </c>
      <c r="H988" s="14">
        <f t="shared" ca="1" si="143"/>
        <v>67.012585940391915</v>
      </c>
      <c r="I988" s="14">
        <f t="shared" ca="1" si="143"/>
        <v>67.940258278032701</v>
      </c>
      <c r="J988" s="14">
        <f t="shared" ca="1" si="143"/>
        <v>68.910088460382582</v>
      </c>
      <c r="K988" s="14">
        <f t="shared" ca="1" si="143"/>
        <v>69.92207648744224</v>
      </c>
      <c r="L988" s="14">
        <f t="shared" ca="1" si="143"/>
        <v>70.976222359210993</v>
      </c>
      <c r="M988" s="14">
        <f t="shared" ca="1" si="143"/>
        <v>72.072526075689524</v>
      </c>
      <c r="N988" s="14">
        <f t="shared" ca="1" si="143"/>
        <v>73.210987636877149</v>
      </c>
      <c r="O988" s="14">
        <f t="shared" ca="1" si="143"/>
        <v>74.391607042774552</v>
      </c>
      <c r="P988" s="14">
        <f t="shared" ca="1" si="143"/>
        <v>75.61438429338105</v>
      </c>
      <c r="Q988" s="14">
        <f t="shared" ca="1" si="143"/>
        <v>76.879319388697326</v>
      </c>
      <c r="R988" s="14">
        <f t="shared" ref="C988:S1003" ca="1" si="144">MAX(0.1,($AM529+$AN529*R$836+$AO529*R$836^2+$AQ529+$AR529*R$836+$AS529*R$836^2)/5)</f>
        <v>78.186412328722696</v>
      </c>
      <c r="S988" s="14">
        <f t="shared" ca="1" si="144"/>
        <v>79.535663113457844</v>
      </c>
    </row>
    <row r="989" spans="1:19" x14ac:dyDescent="0.25">
      <c r="A989" s="9" t="str">
        <f t="shared" si="142"/>
        <v>Oman</v>
      </c>
      <c r="B989" s="14">
        <f t="shared" ca="1" si="141"/>
        <v>68.865929475065784</v>
      </c>
      <c r="C989" s="14">
        <f t="shared" ca="1" si="144"/>
        <v>71.692303303550574</v>
      </c>
      <c r="D989" s="14">
        <f t="shared" ca="1" si="144"/>
        <v>73.963032740369087</v>
      </c>
      <c r="E989" s="14">
        <f t="shared" ca="1" si="144"/>
        <v>75.678117785512583</v>
      </c>
      <c r="F989" s="14">
        <f t="shared" ca="1" si="144"/>
        <v>76.837558438989802</v>
      </c>
      <c r="G989" s="14">
        <f t="shared" ca="1" si="144"/>
        <v>77.441354700794903</v>
      </c>
      <c r="H989" s="14">
        <f t="shared" ca="1" si="144"/>
        <v>77.489506570930828</v>
      </c>
      <c r="I989" s="14">
        <f t="shared" ca="1" si="144"/>
        <v>76.982014049394635</v>
      </c>
      <c r="J989" s="14">
        <f t="shared" ca="1" si="144"/>
        <v>75.918877136192165</v>
      </c>
      <c r="K989" s="14">
        <f t="shared" ca="1" si="144"/>
        <v>74.300095831314678</v>
      </c>
      <c r="L989" s="14">
        <f t="shared" ca="1" si="144"/>
        <v>72.125670134770914</v>
      </c>
      <c r="M989" s="14">
        <f t="shared" ca="1" si="144"/>
        <v>69.395600046555046</v>
      </c>
      <c r="N989" s="14">
        <f t="shared" ca="1" si="144"/>
        <v>66.109885566669988</v>
      </c>
      <c r="O989" s="14">
        <f t="shared" ca="1" si="144"/>
        <v>62.268526695109905</v>
      </c>
      <c r="P989" s="14">
        <f t="shared" ca="1" si="144"/>
        <v>57.871523431886452</v>
      </c>
      <c r="Q989" s="14">
        <f t="shared" ca="1" si="144"/>
        <v>52.918875776987989</v>
      </c>
      <c r="R989" s="14">
        <f t="shared" ca="1" si="144"/>
        <v>47.410583730420328</v>
      </c>
      <c r="S989" s="14">
        <f t="shared" ca="1" si="144"/>
        <v>41.346647292177657</v>
      </c>
    </row>
    <row r="990" spans="1:19" x14ac:dyDescent="0.25">
      <c r="A990" s="9" t="str">
        <f t="shared" si="142"/>
        <v>Pakistan</v>
      </c>
      <c r="B990" s="14">
        <f t="shared" ca="1" si="141"/>
        <v>4765.9975354615599</v>
      </c>
      <c r="C990" s="14">
        <f t="shared" ca="1" si="144"/>
        <v>5041.6327158201484</v>
      </c>
      <c r="D990" s="14">
        <f t="shared" ca="1" si="144"/>
        <v>5274.5262350477278</v>
      </c>
      <c r="E990" s="14">
        <f t="shared" ca="1" si="144"/>
        <v>5464.6780931439253</v>
      </c>
      <c r="F990" s="14">
        <f t="shared" ca="1" si="144"/>
        <v>5612.0882901091127</v>
      </c>
      <c r="G990" s="14">
        <f t="shared" ca="1" si="144"/>
        <v>5716.756825943291</v>
      </c>
      <c r="H990" s="14">
        <f t="shared" ca="1" si="144"/>
        <v>5778.6837006460873</v>
      </c>
      <c r="I990" s="14">
        <f t="shared" ca="1" si="144"/>
        <v>5797.8689142178746</v>
      </c>
      <c r="J990" s="14">
        <f t="shared" ca="1" si="144"/>
        <v>5774.3124666586518</v>
      </c>
      <c r="K990" s="14">
        <f t="shared" ca="1" si="144"/>
        <v>5708.0143579680471</v>
      </c>
      <c r="L990" s="14">
        <f t="shared" ca="1" si="144"/>
        <v>5598.9745881464332</v>
      </c>
      <c r="M990" s="14">
        <f t="shared" ca="1" si="144"/>
        <v>5447.1931571934374</v>
      </c>
      <c r="N990" s="14">
        <f t="shared" ca="1" si="144"/>
        <v>5252.6700651094316</v>
      </c>
      <c r="O990" s="14">
        <f t="shared" ca="1" si="144"/>
        <v>5015.4053118944166</v>
      </c>
      <c r="P990" s="14">
        <f t="shared" ca="1" si="144"/>
        <v>4735.3988975480197</v>
      </c>
      <c r="Q990" s="14">
        <f t="shared" ca="1" si="144"/>
        <v>4412.6508220706137</v>
      </c>
      <c r="R990" s="14">
        <f t="shared" ca="1" si="144"/>
        <v>4047.1610854621977</v>
      </c>
      <c r="S990" s="14">
        <f t="shared" ca="1" si="144"/>
        <v>3638.9296877223996</v>
      </c>
    </row>
    <row r="991" spans="1:19" x14ac:dyDescent="0.25">
      <c r="A991" s="9" t="str">
        <f t="shared" si="142"/>
        <v>Palau</v>
      </c>
      <c r="B991" s="14">
        <f t="shared" ca="1" si="141"/>
        <v>0.39999999962201971</v>
      </c>
      <c r="C991" s="14">
        <f t="shared" ca="1" si="144"/>
        <v>0.39999999967849365</v>
      </c>
      <c r="D991" s="14">
        <f t="shared" ca="1" si="144"/>
        <v>0.3999999997352518</v>
      </c>
      <c r="E991" s="14">
        <f t="shared" ca="1" si="144"/>
        <v>0.39999999979229417</v>
      </c>
      <c r="F991" s="14">
        <f t="shared" ca="1" si="144"/>
        <v>0.39999999984962076</v>
      </c>
      <c r="G991" s="14">
        <f t="shared" ca="1" si="144"/>
        <v>0.39999999990723156</v>
      </c>
      <c r="H991" s="14">
        <f t="shared" ca="1" si="144"/>
        <v>0.39999999996512658</v>
      </c>
      <c r="I991" s="14">
        <f t="shared" ca="1" si="144"/>
        <v>0.40000000002330582</v>
      </c>
      <c r="J991" s="14">
        <f t="shared" ca="1" si="144"/>
        <v>0.40000000008176928</v>
      </c>
      <c r="K991" s="14">
        <f t="shared" ca="1" si="144"/>
        <v>0.40000000014051695</v>
      </c>
      <c r="L991" s="14">
        <f t="shared" ca="1" si="144"/>
        <v>0.40000000019954884</v>
      </c>
      <c r="M991" s="14">
        <f t="shared" ca="1" si="144"/>
        <v>0.40000000025886495</v>
      </c>
      <c r="N991" s="14">
        <f t="shared" ca="1" si="144"/>
        <v>0.40000000031846528</v>
      </c>
      <c r="O991" s="14">
        <f t="shared" ca="1" si="144"/>
        <v>0.40000000037834982</v>
      </c>
      <c r="P991" s="14">
        <f t="shared" ca="1" si="144"/>
        <v>0.40000000043851858</v>
      </c>
      <c r="Q991" s="14">
        <f t="shared" ca="1" si="144"/>
        <v>0.40000000049897155</v>
      </c>
      <c r="R991" s="14">
        <f t="shared" ca="1" si="144"/>
        <v>0.40000000055970875</v>
      </c>
      <c r="S991" s="14">
        <f t="shared" ca="1" si="144"/>
        <v>0.40000000062073016</v>
      </c>
    </row>
    <row r="992" spans="1:19" x14ac:dyDescent="0.25">
      <c r="A992" s="9" t="str">
        <f t="shared" si="142"/>
        <v>Palestine</v>
      </c>
      <c r="B992" s="14">
        <f t="shared" ca="1" si="141"/>
        <v>127.79998484370299</v>
      </c>
      <c r="C992" s="14">
        <f t="shared" ca="1" si="144"/>
        <v>134.1186664281995</v>
      </c>
      <c r="D992" s="14">
        <f t="shared" ca="1" si="144"/>
        <v>139.69169361802051</v>
      </c>
      <c r="E992" s="14">
        <f t="shared" ca="1" si="144"/>
        <v>144.51906641318345</v>
      </c>
      <c r="F992" s="14">
        <f t="shared" ca="1" si="144"/>
        <v>148.60078481366509</v>
      </c>
      <c r="G992" s="14">
        <f t="shared" ca="1" si="144"/>
        <v>151.93684881948866</v>
      </c>
      <c r="H992" s="14">
        <f t="shared" ca="1" si="144"/>
        <v>154.52725843063672</v>
      </c>
      <c r="I992" s="14">
        <f t="shared" ca="1" si="144"/>
        <v>156.37201364712672</v>
      </c>
      <c r="J992" s="14">
        <f t="shared" ca="1" si="144"/>
        <v>157.47111446893541</v>
      </c>
      <c r="K992" s="14">
        <f t="shared" ca="1" si="144"/>
        <v>157.82456089608604</v>
      </c>
      <c r="L992" s="14">
        <f t="shared" ca="1" si="144"/>
        <v>157.43235292856116</v>
      </c>
      <c r="M992" s="14">
        <f t="shared" ca="1" si="144"/>
        <v>156.29449056637822</v>
      </c>
      <c r="N992" s="14">
        <f t="shared" ca="1" si="144"/>
        <v>154.41097380951396</v>
      </c>
      <c r="O992" s="14">
        <f t="shared" ca="1" si="144"/>
        <v>151.78180265799165</v>
      </c>
      <c r="P992" s="14">
        <f t="shared" ca="1" si="144"/>
        <v>148.40697711179382</v>
      </c>
      <c r="Q992" s="14">
        <f t="shared" ca="1" si="144"/>
        <v>144.28649717093793</v>
      </c>
      <c r="R992" s="14">
        <f t="shared" ca="1" si="144"/>
        <v>139.42036283540074</v>
      </c>
      <c r="S992" s="14">
        <f t="shared" ca="1" si="144"/>
        <v>133.80857410520548</v>
      </c>
    </row>
    <row r="993" spans="1:19" x14ac:dyDescent="0.25">
      <c r="A993" s="9" t="str">
        <f t="shared" si="142"/>
        <v>Panama</v>
      </c>
      <c r="B993" s="14">
        <f t="shared" ca="1" si="141"/>
        <v>75.767027280942415</v>
      </c>
      <c r="C993" s="14">
        <f t="shared" ca="1" si="144"/>
        <v>76.903291129405261</v>
      </c>
      <c r="D993" s="14">
        <f t="shared" ca="1" si="144"/>
        <v>77.737457056320267</v>
      </c>
      <c r="E993" s="14">
        <f t="shared" ca="1" si="144"/>
        <v>78.269525061684547</v>
      </c>
      <c r="F993" s="14">
        <f t="shared" ca="1" si="144"/>
        <v>78.499495145502436</v>
      </c>
      <c r="G993" s="14">
        <f t="shared" ca="1" si="144"/>
        <v>78.4273673077696</v>
      </c>
      <c r="H993" s="14">
        <f t="shared" ca="1" si="144"/>
        <v>78.053141548488924</v>
      </c>
      <c r="I993" s="14">
        <f t="shared" ca="1" si="144"/>
        <v>77.376817867657522</v>
      </c>
      <c r="J993" s="14">
        <f t="shared" ca="1" si="144"/>
        <v>76.398396265279729</v>
      </c>
      <c r="K993" s="14">
        <f t="shared" ca="1" si="144"/>
        <v>75.117876741351211</v>
      </c>
      <c r="L993" s="14">
        <f t="shared" ca="1" si="144"/>
        <v>73.535259295874852</v>
      </c>
      <c r="M993" s="14">
        <f t="shared" ca="1" si="144"/>
        <v>71.650543928847767</v>
      </c>
      <c r="N993" s="14">
        <f t="shared" ca="1" si="144"/>
        <v>69.463730640272843</v>
      </c>
      <c r="O993" s="14">
        <f t="shared" ca="1" si="144"/>
        <v>66.974819430150092</v>
      </c>
      <c r="P993" s="14">
        <f t="shared" ca="1" si="144"/>
        <v>64.183810298476601</v>
      </c>
      <c r="Q993" s="14">
        <f t="shared" ca="1" si="144"/>
        <v>61.090703245255284</v>
      </c>
      <c r="R993" s="14">
        <f t="shared" ca="1" si="144"/>
        <v>57.695498270486134</v>
      </c>
      <c r="S993" s="14">
        <f t="shared" ca="1" si="144"/>
        <v>53.998195374166244</v>
      </c>
    </row>
    <row r="994" spans="1:19" x14ac:dyDescent="0.25">
      <c r="A994" s="9" t="str">
        <f t="shared" si="142"/>
        <v>Papua New Guinea</v>
      </c>
      <c r="B994" s="14">
        <f t="shared" ca="1" si="141"/>
        <v>195.99557968401351</v>
      </c>
      <c r="C994" s="14">
        <f t="shared" ca="1" si="144"/>
        <v>209.16700869014022</v>
      </c>
      <c r="D994" s="14">
        <f t="shared" ca="1" si="144"/>
        <v>221.21076529354323</v>
      </c>
      <c r="E994" s="14">
        <f t="shared" ca="1" si="144"/>
        <v>232.12684949421674</v>
      </c>
      <c r="F994" s="14">
        <f t="shared" ca="1" si="144"/>
        <v>241.91526129216655</v>
      </c>
      <c r="G994" s="14">
        <f t="shared" ca="1" si="144"/>
        <v>250.57600068738685</v>
      </c>
      <c r="H994" s="14">
        <f t="shared" ca="1" si="144"/>
        <v>258.10906767988342</v>
      </c>
      <c r="I994" s="14">
        <f t="shared" ca="1" si="144"/>
        <v>264.51446226965055</v>
      </c>
      <c r="J994" s="14">
        <f t="shared" ca="1" si="144"/>
        <v>269.79218445669392</v>
      </c>
      <c r="K994" s="14">
        <f t="shared" ca="1" si="144"/>
        <v>273.94223424100784</v>
      </c>
      <c r="L994" s="14">
        <f t="shared" ca="1" si="144"/>
        <v>276.964611622598</v>
      </c>
      <c r="M994" s="14">
        <f t="shared" ca="1" si="144"/>
        <v>278.85931660145872</v>
      </c>
      <c r="N994" s="14">
        <f t="shared" ca="1" si="144"/>
        <v>279.62634917759567</v>
      </c>
      <c r="O994" s="14">
        <f t="shared" ca="1" si="144"/>
        <v>279.26570935100318</v>
      </c>
      <c r="P994" s="14">
        <f t="shared" ca="1" si="144"/>
        <v>277.77739712168693</v>
      </c>
      <c r="Q994" s="14">
        <f t="shared" ca="1" si="144"/>
        <v>275.16141248964124</v>
      </c>
      <c r="R994" s="14">
        <f t="shared" ca="1" si="144"/>
        <v>271.41775545487178</v>
      </c>
      <c r="S994" s="14">
        <f t="shared" ca="1" si="144"/>
        <v>266.54642601737288</v>
      </c>
    </row>
    <row r="995" spans="1:19" x14ac:dyDescent="0.25">
      <c r="A995" s="9" t="str">
        <f t="shared" si="142"/>
        <v>Paraguay</v>
      </c>
      <c r="B995" s="14">
        <f t="shared" ca="1" si="141"/>
        <v>135.40438651788864</v>
      </c>
      <c r="C995" s="14">
        <f t="shared" ca="1" si="144"/>
        <v>136.12306805613918</v>
      </c>
      <c r="D995" s="14">
        <f t="shared" ca="1" si="144"/>
        <v>136.22596533940523</v>
      </c>
      <c r="E995" s="14">
        <f t="shared" ca="1" si="144"/>
        <v>135.71307836768682</v>
      </c>
      <c r="F995" s="14">
        <f t="shared" ca="1" si="144"/>
        <v>134.58440714097233</v>
      </c>
      <c r="G995" s="14">
        <f t="shared" ca="1" si="144"/>
        <v>132.83995165927337</v>
      </c>
      <c r="H995" s="14">
        <f t="shared" ca="1" si="144"/>
        <v>130.47971192258993</v>
      </c>
      <c r="I995" s="14">
        <f t="shared" ca="1" si="144"/>
        <v>127.50368793092203</v>
      </c>
      <c r="J995" s="14">
        <f t="shared" ca="1" si="144"/>
        <v>123.91187968425803</v>
      </c>
      <c r="K995" s="14">
        <f t="shared" ca="1" si="144"/>
        <v>119.70428718260955</v>
      </c>
      <c r="L995" s="14">
        <f t="shared" ca="1" si="144"/>
        <v>114.88091042597662</v>
      </c>
      <c r="M995" s="14">
        <f t="shared" ca="1" si="144"/>
        <v>109.44174941435922</v>
      </c>
      <c r="N995" s="14">
        <f t="shared" ca="1" si="144"/>
        <v>103.38680414774572</v>
      </c>
      <c r="O995" s="14">
        <f t="shared" ca="1" si="144"/>
        <v>96.716074626147744</v>
      </c>
      <c r="P995" s="14">
        <f t="shared" ca="1" si="144"/>
        <v>89.42956084956532</v>
      </c>
      <c r="Q995" s="14">
        <f t="shared" ca="1" si="144"/>
        <v>81.52726281799842</v>
      </c>
      <c r="R995" s="14">
        <f t="shared" ca="1" si="144"/>
        <v>73.009180531435419</v>
      </c>
      <c r="S995" s="14">
        <f t="shared" ca="1" si="144"/>
        <v>63.875313989887943</v>
      </c>
    </row>
    <row r="996" spans="1:19" x14ac:dyDescent="0.25">
      <c r="A996" s="9" t="str">
        <f>A305</f>
        <v>Peru</v>
      </c>
      <c r="B996" s="14">
        <f t="shared" ca="1" si="141"/>
        <v>503.97141082712915</v>
      </c>
      <c r="C996" s="14">
        <f t="shared" ca="1" si="144"/>
        <v>514.25712640581185</v>
      </c>
      <c r="D996" s="14">
        <f t="shared" ca="1" si="144"/>
        <v>521.07111348980106</v>
      </c>
      <c r="E996" s="14">
        <f t="shared" ca="1" si="144"/>
        <v>524.41337207909669</v>
      </c>
      <c r="F996" s="14">
        <f t="shared" ca="1" si="144"/>
        <v>524.28390217369883</v>
      </c>
      <c r="G996" s="14">
        <f t="shared" ca="1" si="144"/>
        <v>520.68270377358419</v>
      </c>
      <c r="H996" s="14">
        <f t="shared" ca="1" si="144"/>
        <v>513.60977687879927</v>
      </c>
      <c r="I996" s="14">
        <f t="shared" ca="1" si="144"/>
        <v>503.06512148929761</v>
      </c>
      <c r="J996" s="14">
        <f t="shared" ca="1" si="144"/>
        <v>489.04873760510236</v>
      </c>
      <c r="K996" s="14">
        <f t="shared" ca="1" si="144"/>
        <v>471.56062522621357</v>
      </c>
      <c r="L996" s="14">
        <f t="shared" ca="1" si="144"/>
        <v>450.60078435263131</v>
      </c>
      <c r="M996" s="14">
        <f t="shared" ca="1" si="144"/>
        <v>426.16921498435551</v>
      </c>
      <c r="N996" s="14">
        <f t="shared" ca="1" si="144"/>
        <v>398.26591712138617</v>
      </c>
      <c r="O996" s="14">
        <f t="shared" ca="1" si="144"/>
        <v>366.89089076369999</v>
      </c>
      <c r="P996" s="14">
        <f t="shared" ca="1" si="144"/>
        <v>332.04413591134363</v>
      </c>
      <c r="Q996" s="14">
        <f t="shared" ca="1" si="144"/>
        <v>293.72565256427043</v>
      </c>
      <c r="R996" s="14">
        <f t="shared" ca="1" si="144"/>
        <v>251.9354407225037</v>
      </c>
      <c r="S996" s="14">
        <f t="shared" ca="1" si="144"/>
        <v>206.67350038604346</v>
      </c>
    </row>
    <row r="997" spans="1:19" x14ac:dyDescent="0.25">
      <c r="A997" s="9" t="str">
        <f t="shared" ref="A997:A1007" si="145">A306</f>
        <v>Philippines</v>
      </c>
      <c r="B997" s="14">
        <f t="shared" ca="1" si="141"/>
        <v>2354.9318144618069</v>
      </c>
      <c r="C997" s="14">
        <f t="shared" ca="1" si="144"/>
        <v>2309.2922543860973</v>
      </c>
      <c r="D997" s="14">
        <f t="shared" ca="1" si="144"/>
        <v>2263.3204265719746</v>
      </c>
      <c r="E997" s="14">
        <f t="shared" ca="1" si="144"/>
        <v>2217.0163310194389</v>
      </c>
      <c r="F997" s="14">
        <f t="shared" ca="1" si="144"/>
        <v>2170.3799677284901</v>
      </c>
      <c r="G997" s="14">
        <f t="shared" ca="1" si="144"/>
        <v>2123.4113366991282</v>
      </c>
      <c r="H997" s="14">
        <f t="shared" ca="1" si="144"/>
        <v>2076.1104379313533</v>
      </c>
      <c r="I997" s="14">
        <f t="shared" ca="1" si="144"/>
        <v>2028.4772714251653</v>
      </c>
      <c r="J997" s="14">
        <f t="shared" ca="1" si="144"/>
        <v>1980.5118371805643</v>
      </c>
      <c r="K997" s="14">
        <f t="shared" ca="1" si="144"/>
        <v>1932.2141351975501</v>
      </c>
      <c r="L997" s="14">
        <f t="shared" ca="1" si="144"/>
        <v>1883.584165476123</v>
      </c>
      <c r="M997" s="14">
        <f t="shared" ca="1" si="144"/>
        <v>1834.6219280162827</v>
      </c>
      <c r="N997" s="14">
        <f t="shared" ca="1" si="144"/>
        <v>1785.3274228180294</v>
      </c>
      <c r="O997" s="14">
        <f t="shared" ca="1" si="144"/>
        <v>1735.700649881363</v>
      </c>
      <c r="P997" s="14">
        <f t="shared" ca="1" si="144"/>
        <v>1685.7416092062836</v>
      </c>
      <c r="Q997" s="14">
        <f t="shared" ca="1" si="144"/>
        <v>1635.450300792791</v>
      </c>
      <c r="R997" s="14">
        <f t="shared" ca="1" si="144"/>
        <v>1584.8267246408855</v>
      </c>
      <c r="S997" s="14">
        <f t="shared" ca="1" si="144"/>
        <v>1533.8708807505668</v>
      </c>
    </row>
    <row r="998" spans="1:19" x14ac:dyDescent="0.25">
      <c r="A998" s="9" t="str">
        <f t="shared" si="145"/>
        <v>Poland</v>
      </c>
      <c r="B998" s="14">
        <f t="shared" ca="1" si="141"/>
        <v>389.66371508131272</v>
      </c>
      <c r="C998" s="14">
        <f t="shared" ca="1" si="144"/>
        <v>371.66371470727029</v>
      </c>
      <c r="D998" s="14">
        <f t="shared" ca="1" si="144"/>
        <v>354.61815995352811</v>
      </c>
      <c r="E998" s="14">
        <f t="shared" ca="1" si="144"/>
        <v>338.52705082008617</v>
      </c>
      <c r="F998" s="14">
        <f t="shared" ca="1" si="144"/>
        <v>323.39038730694449</v>
      </c>
      <c r="G998" s="14">
        <f t="shared" ca="1" si="144"/>
        <v>309.20816941410305</v>
      </c>
      <c r="H998" s="14">
        <f t="shared" ca="1" si="144"/>
        <v>295.98039714156187</v>
      </c>
      <c r="I998" s="14">
        <f t="shared" ca="1" si="144"/>
        <v>283.70707048932093</v>
      </c>
      <c r="J998" s="14">
        <f t="shared" ca="1" si="144"/>
        <v>272.38818945738024</v>
      </c>
      <c r="K998" s="14">
        <f t="shared" ca="1" si="144"/>
        <v>262.02375404573979</v>
      </c>
      <c r="L998" s="14">
        <f t="shared" ca="1" si="144"/>
        <v>252.61376425439957</v>
      </c>
      <c r="M998" s="14">
        <f t="shared" ca="1" si="144"/>
        <v>244.15822008335962</v>
      </c>
      <c r="N998" s="14">
        <f t="shared" ca="1" si="144"/>
        <v>236.65712153261993</v>
      </c>
      <c r="O998" s="14">
        <f t="shared" ca="1" si="144"/>
        <v>230.11046860218048</v>
      </c>
      <c r="P998" s="14">
        <f t="shared" ca="1" si="144"/>
        <v>224.51826129204127</v>
      </c>
      <c r="Q998" s="14">
        <f t="shared" ca="1" si="144"/>
        <v>219.88049960220232</v>
      </c>
      <c r="R998" s="14">
        <f t="shared" ca="1" si="144"/>
        <v>216.19718353266362</v>
      </c>
      <c r="S998" s="14">
        <f t="shared" ca="1" si="144"/>
        <v>213.46831308342516</v>
      </c>
    </row>
    <row r="999" spans="1:19" x14ac:dyDescent="0.25">
      <c r="A999" s="9" t="str">
        <f t="shared" si="145"/>
        <v>Portugal</v>
      </c>
      <c r="B999" s="14">
        <f t="shared" ca="1" si="141"/>
        <v>93.659332006672045</v>
      </c>
      <c r="C999" s="14">
        <f t="shared" ca="1" si="144"/>
        <v>89.327463737406646</v>
      </c>
      <c r="D999" s="14">
        <f t="shared" ca="1" si="144"/>
        <v>85.365225862548684</v>
      </c>
      <c r="E999" s="14">
        <f t="shared" ca="1" si="144"/>
        <v>81.772618382098159</v>
      </c>
      <c r="F999" s="14">
        <f t="shared" ca="1" si="144"/>
        <v>78.549641296052144</v>
      </c>
      <c r="G999" s="14">
        <f t="shared" ca="1" si="144"/>
        <v>75.696294604416465</v>
      </c>
      <c r="H999" s="14">
        <f t="shared" ca="1" si="144"/>
        <v>73.212578307185325</v>
      </c>
      <c r="I999" s="14">
        <f t="shared" ca="1" si="144"/>
        <v>71.098492404364521</v>
      </c>
      <c r="J999" s="14">
        <f t="shared" ca="1" si="144"/>
        <v>69.354036895948227</v>
      </c>
      <c r="K999" s="14">
        <f t="shared" ca="1" si="144"/>
        <v>67.97921178193937</v>
      </c>
      <c r="L999" s="14">
        <f t="shared" ca="1" si="144"/>
        <v>66.97401706233795</v>
      </c>
      <c r="M999" s="14">
        <f t="shared" ca="1" si="144"/>
        <v>66.338452737143967</v>
      </c>
      <c r="N999" s="14">
        <f t="shared" ca="1" si="144"/>
        <v>66.072518806354495</v>
      </c>
      <c r="O999" s="14">
        <f t="shared" ca="1" si="144"/>
        <v>66.176215269975359</v>
      </c>
      <c r="P999" s="14">
        <f t="shared" ca="1" si="144"/>
        <v>66.64954212800076</v>
      </c>
      <c r="Q999" s="14">
        <f t="shared" ca="1" si="144"/>
        <v>67.492499380436499</v>
      </c>
      <c r="R999" s="14">
        <f t="shared" ca="1" si="144"/>
        <v>68.705087027276747</v>
      </c>
      <c r="S999" s="14">
        <f t="shared" ca="1" si="144"/>
        <v>70.287305068524432</v>
      </c>
    </row>
    <row r="1000" spans="1:19" x14ac:dyDescent="0.25">
      <c r="A1000" s="9" t="str">
        <f t="shared" si="145"/>
        <v>Puerto Rico</v>
      </c>
      <c r="B1000" s="14">
        <f t="shared" ca="1" si="141"/>
        <v>38.098898982832907</v>
      </c>
      <c r="C1000" s="14">
        <f t="shared" ca="1" si="144"/>
        <v>33.096700975776187</v>
      </c>
      <c r="D1000" s="14">
        <f t="shared" ca="1" si="144"/>
        <v>28.653543964691927</v>
      </c>
      <c r="E1000" s="14">
        <f t="shared" ca="1" si="144"/>
        <v>24.769427949577221</v>
      </c>
      <c r="F1000" s="14">
        <f t="shared" ca="1" si="144"/>
        <v>21.444352930437891</v>
      </c>
      <c r="G1000" s="14">
        <f t="shared" ca="1" si="144"/>
        <v>18.678318907268114</v>
      </c>
      <c r="H1000" s="14">
        <f t="shared" ca="1" si="144"/>
        <v>16.47132588007371</v>
      </c>
      <c r="I1000" s="14">
        <f t="shared" ca="1" si="144"/>
        <v>14.82337384884886</v>
      </c>
      <c r="J1000" s="14">
        <f t="shared" ca="1" si="144"/>
        <v>13.734462813599384</v>
      </c>
      <c r="K1000" s="14">
        <f t="shared" ca="1" si="144"/>
        <v>13.204592774319462</v>
      </c>
      <c r="L1000" s="14">
        <f t="shared" ca="1" si="144"/>
        <v>13.233763731012004</v>
      </c>
      <c r="M1000" s="14">
        <f t="shared" ca="1" si="144"/>
        <v>13.82197568367701</v>
      </c>
      <c r="N1000" s="14">
        <f t="shared" ca="1" si="144"/>
        <v>14.969228632314479</v>
      </c>
      <c r="O1000" s="14">
        <f t="shared" ca="1" si="144"/>
        <v>16.675522576924415</v>
      </c>
      <c r="P1000" s="14">
        <f t="shared" ca="1" si="144"/>
        <v>18.94085751750681</v>
      </c>
      <c r="Q1000" s="14">
        <f t="shared" ca="1" si="144"/>
        <v>21.765233454061672</v>
      </c>
      <c r="R1000" s="14">
        <f t="shared" ca="1" si="144"/>
        <v>25.148650386588997</v>
      </c>
      <c r="S1000" s="14">
        <f t="shared" ca="1" si="144"/>
        <v>29.091108315088785</v>
      </c>
    </row>
    <row r="1001" spans="1:19" x14ac:dyDescent="0.25">
      <c r="A1001" s="9" t="str">
        <f t="shared" si="145"/>
        <v>Qatar</v>
      </c>
      <c r="B1001" s="14">
        <f t="shared" ca="1" si="141"/>
        <v>26.753844375734843</v>
      </c>
      <c r="C1001" s="14">
        <f t="shared" ca="1" si="144"/>
        <v>26.997800427577751</v>
      </c>
      <c r="D1001" s="14">
        <f t="shared" ca="1" si="144"/>
        <v>27.224174060675068</v>
      </c>
      <c r="E1001" s="14">
        <f t="shared" ca="1" si="144"/>
        <v>27.432965275027165</v>
      </c>
      <c r="F1001" s="14">
        <f t="shared" ca="1" si="144"/>
        <v>27.624174070633671</v>
      </c>
      <c r="G1001" s="14">
        <f t="shared" ca="1" si="144"/>
        <v>27.797800447494957</v>
      </c>
      <c r="H1001" s="14">
        <f t="shared" ca="1" si="144"/>
        <v>27.953844405610653</v>
      </c>
      <c r="I1001" s="14">
        <f t="shared" ca="1" si="144"/>
        <v>28.092305944981128</v>
      </c>
      <c r="J1001" s="14">
        <f t="shared" ca="1" si="144"/>
        <v>28.213185065606012</v>
      </c>
      <c r="K1001" s="14">
        <f t="shared" ca="1" si="144"/>
        <v>28.316481767485676</v>
      </c>
      <c r="L1001" s="14">
        <f t="shared" ca="1" si="144"/>
        <v>28.40219605061975</v>
      </c>
      <c r="M1001" s="14">
        <f t="shared" ca="1" si="144"/>
        <v>28.470327915008603</v>
      </c>
      <c r="N1001" s="14">
        <f t="shared" ca="1" si="144"/>
        <v>28.520877360651866</v>
      </c>
      <c r="O1001" s="14">
        <f t="shared" ca="1" si="144"/>
        <v>28.553844387549908</v>
      </c>
      <c r="P1001" s="14">
        <f t="shared" ca="1" si="144"/>
        <v>28.56922899570236</v>
      </c>
      <c r="Q1001" s="14">
        <f t="shared" ca="1" si="144"/>
        <v>28.567031185109592</v>
      </c>
      <c r="R1001" s="14">
        <f t="shared" ca="1" si="144"/>
        <v>28.547250955771233</v>
      </c>
      <c r="S1001" s="14">
        <f t="shared" ca="1" si="144"/>
        <v>28.509888307687653</v>
      </c>
    </row>
    <row r="1002" spans="1:19" x14ac:dyDescent="0.25">
      <c r="A1002" s="9" t="str">
        <f t="shared" si="145"/>
        <v>Republic of Korea</v>
      </c>
      <c r="B1002" s="14">
        <f t="shared" ca="1" si="141"/>
        <v>504.20658564877232</v>
      </c>
      <c r="C1002" s="14">
        <f t="shared" ca="1" si="144"/>
        <v>459.82196860287803</v>
      </c>
      <c r="D1002" s="14">
        <f t="shared" ca="1" si="144"/>
        <v>420.10348573229277</v>
      </c>
      <c r="E1002" s="14">
        <f t="shared" ca="1" si="144"/>
        <v>385.05113703694661</v>
      </c>
      <c r="F1002" s="14">
        <f t="shared" ca="1" si="144"/>
        <v>354.66492251690943</v>
      </c>
      <c r="G1002" s="14">
        <f t="shared" ca="1" si="144"/>
        <v>328.94484217213466</v>
      </c>
      <c r="H1002" s="14">
        <f t="shared" ca="1" si="144"/>
        <v>307.8908960026456</v>
      </c>
      <c r="I1002" s="14">
        <f t="shared" ca="1" si="144"/>
        <v>291.50308400841897</v>
      </c>
      <c r="J1002" s="14">
        <f t="shared" ca="1" si="144"/>
        <v>279.7814061895013</v>
      </c>
      <c r="K1002" s="14">
        <f t="shared" ca="1" si="144"/>
        <v>272.72586254582274</v>
      </c>
      <c r="L1002" s="14">
        <f t="shared" ca="1" si="144"/>
        <v>270.3364530774532</v>
      </c>
      <c r="M1002" s="14">
        <f t="shared" ca="1" si="144"/>
        <v>272.61317778432277</v>
      </c>
      <c r="N1002" s="14">
        <f t="shared" ca="1" si="144"/>
        <v>279.55603666650131</v>
      </c>
      <c r="O1002" s="14">
        <f t="shared" ca="1" si="144"/>
        <v>291.16502972394227</v>
      </c>
      <c r="P1002" s="14">
        <f t="shared" ca="1" si="144"/>
        <v>307.44015695666894</v>
      </c>
      <c r="Q1002" s="14">
        <f t="shared" ca="1" si="144"/>
        <v>328.38141836465803</v>
      </c>
      <c r="R1002" s="14">
        <f t="shared" ca="1" si="144"/>
        <v>353.98881394795609</v>
      </c>
      <c r="S1002" s="14">
        <f t="shared" ca="1" si="144"/>
        <v>384.26234370649325</v>
      </c>
    </row>
    <row r="1003" spans="1:19" x14ac:dyDescent="0.25">
      <c r="A1003" s="9" t="str">
        <f t="shared" si="145"/>
        <v>Republic of Moldova</v>
      </c>
      <c r="B1003" s="14">
        <f t="shared" ca="1" si="141"/>
        <v>47.217580715926303</v>
      </c>
      <c r="C1003" s="14">
        <f t="shared" ca="1" si="144"/>
        <v>43.569228962685159</v>
      </c>
      <c r="D1003" s="14">
        <f t="shared" ca="1" si="144"/>
        <v>40.215782324140307</v>
      </c>
      <c r="E1003" s="14">
        <f t="shared" ca="1" si="144"/>
        <v>37.157240800285948</v>
      </c>
      <c r="F1003" s="14">
        <f t="shared" ca="1" si="144"/>
        <v>34.393604391120604</v>
      </c>
      <c r="G1003" s="14">
        <f t="shared" ca="1" si="144"/>
        <v>31.924873096653027</v>
      </c>
      <c r="H1003" s="14">
        <f t="shared" ca="1" si="144"/>
        <v>29.751046916874476</v>
      </c>
      <c r="I1003" s="14">
        <f t="shared" ca="1" si="144"/>
        <v>27.87212585179368</v>
      </c>
      <c r="J1003" s="14">
        <f t="shared" ca="1" si="144"/>
        <v>26.288109901401914</v>
      </c>
      <c r="K1003" s="14">
        <f t="shared" ca="1" si="144"/>
        <v>24.998999065702083</v>
      </c>
      <c r="L1003" s="14">
        <f t="shared" ca="1" si="144"/>
        <v>24.004793344694189</v>
      </c>
      <c r="M1003" s="14">
        <f t="shared" ca="1" si="144"/>
        <v>23.305492738381144</v>
      </c>
      <c r="N1003" s="14">
        <f t="shared" ca="1" si="144"/>
        <v>22.901097246757125</v>
      </c>
      <c r="O1003" s="14">
        <f t="shared" ca="1" si="144"/>
        <v>22.791606869827955</v>
      </c>
      <c r="P1003" s="14">
        <f t="shared" ca="1" si="144"/>
        <v>22.977021607590721</v>
      </c>
      <c r="Q1003" s="14">
        <f t="shared" ca="1" si="144"/>
        <v>23.457341460048337</v>
      </c>
      <c r="R1003" s="14">
        <f t="shared" ref="C1003:S1018" ca="1" si="146">MAX(0.1,($AM544+$AN544*R$836+$AO544*R$836^2+$AQ544+$AR544*R$836+$AS544*R$836^2)/5)</f>
        <v>24.232566427194978</v>
      </c>
      <c r="S1003" s="14">
        <f t="shared" ca="1" si="146"/>
        <v>25.302696509036469</v>
      </c>
    </row>
    <row r="1004" spans="1:19" x14ac:dyDescent="0.25">
      <c r="A1004" s="9" t="str">
        <f t="shared" si="145"/>
        <v>Romania</v>
      </c>
      <c r="B1004" s="14">
        <f t="shared" ca="1" si="141"/>
        <v>199.90547948346648</v>
      </c>
      <c r="C1004" s="14">
        <f t="shared" ca="1" si="146"/>
        <v>192.1406441663741</v>
      </c>
      <c r="D1004" s="14">
        <f t="shared" ca="1" si="146"/>
        <v>184.75303165275545</v>
      </c>
      <c r="E1004" s="14">
        <f t="shared" ca="1" si="146"/>
        <v>177.74264194260758</v>
      </c>
      <c r="F1004" s="14">
        <f t="shared" ca="1" si="146"/>
        <v>171.10947503593343</v>
      </c>
      <c r="G1004" s="14">
        <f t="shared" ca="1" si="146"/>
        <v>164.85353093273005</v>
      </c>
      <c r="H1004" s="14">
        <f t="shared" ca="1" si="146"/>
        <v>158.9748096330004</v>
      </c>
      <c r="I1004" s="14">
        <f t="shared" ca="1" si="146"/>
        <v>153.47331113674153</v>
      </c>
      <c r="J1004" s="14">
        <f t="shared" ca="1" si="146"/>
        <v>148.34903544395638</v>
      </c>
      <c r="K1004" s="14">
        <f t="shared" ca="1" si="146"/>
        <v>143.60198255464201</v>
      </c>
      <c r="L1004" s="14">
        <f t="shared" ca="1" si="146"/>
        <v>139.23215246880136</v>
      </c>
      <c r="M1004" s="14">
        <f t="shared" ca="1" si="146"/>
        <v>135.23954518643149</v>
      </c>
      <c r="N1004" s="14">
        <f t="shared" ca="1" si="146"/>
        <v>131.62416070753534</v>
      </c>
      <c r="O1004" s="14">
        <f t="shared" ca="1" si="146"/>
        <v>128.38599903210996</v>
      </c>
      <c r="P1004" s="14">
        <f t="shared" ca="1" si="146"/>
        <v>125.52506016015832</v>
      </c>
      <c r="Q1004" s="14">
        <f t="shared" ca="1" si="146"/>
        <v>123.04134409167746</v>
      </c>
      <c r="R1004" s="14">
        <f t="shared" ca="1" si="146"/>
        <v>120.9348508266703</v>
      </c>
      <c r="S1004" s="14">
        <f t="shared" ca="1" si="146"/>
        <v>119.20558036513394</v>
      </c>
    </row>
    <row r="1005" spans="1:19" x14ac:dyDescent="0.25">
      <c r="A1005" s="9" t="str">
        <f t="shared" si="145"/>
        <v>Russian Federation</v>
      </c>
      <c r="B1005" s="14">
        <f t="shared" ca="1" si="141"/>
        <v>1889.7669675298966</v>
      </c>
      <c r="C1005" s="14">
        <f t="shared" ca="1" si="146"/>
        <v>1809.9603714866564</v>
      </c>
      <c r="D1005" s="14">
        <f t="shared" ca="1" si="146"/>
        <v>1737.8570726602338</v>
      </c>
      <c r="E1005" s="14">
        <f t="shared" ca="1" si="146"/>
        <v>1673.4570710505825</v>
      </c>
      <c r="F1005" s="14">
        <f t="shared" ca="1" si="146"/>
        <v>1616.7603666577488</v>
      </c>
      <c r="G1005" s="14">
        <f t="shared" ca="1" si="146"/>
        <v>1567.7669594816864</v>
      </c>
      <c r="H1005" s="14">
        <f t="shared" ca="1" si="146"/>
        <v>1526.4768495224416</v>
      </c>
      <c r="I1005" s="14">
        <f t="shared" ca="1" si="146"/>
        <v>1492.8900367799681</v>
      </c>
      <c r="J1005" s="14">
        <f t="shared" ca="1" si="146"/>
        <v>1467.0065212543122</v>
      </c>
      <c r="K1005" s="14">
        <f t="shared" ca="1" si="146"/>
        <v>1448.8263029454276</v>
      </c>
      <c r="L1005" s="14">
        <f t="shared" ca="1" si="146"/>
        <v>1438.3493818533607</v>
      </c>
      <c r="M1005" s="14">
        <f t="shared" ca="1" si="146"/>
        <v>1435.575757978065</v>
      </c>
      <c r="N1005" s="14">
        <f t="shared" ca="1" si="146"/>
        <v>1440.5054313195869</v>
      </c>
      <c r="O1005" s="14">
        <f t="shared" ca="1" si="146"/>
        <v>1453.1384018778801</v>
      </c>
      <c r="P1005" s="14">
        <f t="shared" ca="1" si="146"/>
        <v>1473.474669652991</v>
      </c>
      <c r="Q1005" s="14">
        <f t="shared" ca="1" si="146"/>
        <v>1501.5142346448731</v>
      </c>
      <c r="R1005" s="14">
        <f t="shared" ca="1" si="146"/>
        <v>1537.2570968535729</v>
      </c>
      <c r="S1005" s="14">
        <f t="shared" ca="1" si="146"/>
        <v>1580.7032562790439</v>
      </c>
    </row>
    <row r="1006" spans="1:19" x14ac:dyDescent="0.25">
      <c r="A1006" s="9" t="str">
        <f t="shared" si="145"/>
        <v>Rwanda</v>
      </c>
      <c r="B1006" s="14">
        <f t="shared" ca="1" si="141"/>
        <v>299.17360302843156</v>
      </c>
      <c r="C1006" s="14">
        <f t="shared" ca="1" si="146"/>
        <v>331.98019793489948</v>
      </c>
      <c r="D1006" s="14">
        <f t="shared" ca="1" si="146"/>
        <v>360.76801135847347</v>
      </c>
      <c r="E1006" s="14">
        <f t="shared" ca="1" si="146"/>
        <v>385.53704329917673</v>
      </c>
      <c r="F1006" s="14">
        <f t="shared" ca="1" si="146"/>
        <v>406.28729375698606</v>
      </c>
      <c r="G1006" s="14">
        <f t="shared" ca="1" si="146"/>
        <v>423.01876273192465</v>
      </c>
      <c r="H1006" s="14">
        <f t="shared" ca="1" si="146"/>
        <v>435.73145022396932</v>
      </c>
      <c r="I1006" s="14">
        <f t="shared" ca="1" si="146"/>
        <v>444.42535623314325</v>
      </c>
      <c r="J1006" s="14">
        <f t="shared" ca="1" si="146"/>
        <v>449.10048075942325</v>
      </c>
      <c r="K1006" s="14">
        <f t="shared" ca="1" si="146"/>
        <v>449.75682380283251</v>
      </c>
      <c r="L1006" s="14">
        <f t="shared" ca="1" si="146"/>
        <v>446.39438536334785</v>
      </c>
      <c r="M1006" s="14">
        <f t="shared" ca="1" si="146"/>
        <v>439.01316544099245</v>
      </c>
      <c r="N1006" s="14">
        <f t="shared" ca="1" si="146"/>
        <v>427.61316403574313</v>
      </c>
      <c r="O1006" s="14">
        <f t="shared" ca="1" si="146"/>
        <v>412.19438114762306</v>
      </c>
      <c r="P1006" s="14">
        <f t="shared" ca="1" si="146"/>
        <v>392.75681677660907</v>
      </c>
      <c r="Q1006" s="14">
        <f t="shared" ca="1" si="146"/>
        <v>369.30047092272434</v>
      </c>
      <c r="R1006" s="14">
        <f t="shared" ca="1" si="146"/>
        <v>341.82534358594569</v>
      </c>
      <c r="S1006" s="14">
        <f t="shared" ca="1" si="146"/>
        <v>310.3314347662963</v>
      </c>
    </row>
    <row r="1007" spans="1:19" x14ac:dyDescent="0.25">
      <c r="A1007" s="9" t="str">
        <f t="shared" si="145"/>
        <v>Réunion</v>
      </c>
      <c r="B1007" s="14">
        <f t="shared" ca="1" si="141"/>
        <v>13.929669970371787</v>
      </c>
      <c r="C1007" s="14">
        <f t="shared" ca="1" si="146"/>
        <v>13.564834806689031</v>
      </c>
      <c r="D1007" s="14">
        <f t="shared" ca="1" si="146"/>
        <v>13.200599043759166</v>
      </c>
      <c r="E1007" s="14">
        <f t="shared" ca="1" si="146"/>
        <v>12.83696268158219</v>
      </c>
      <c r="F1007" s="14">
        <f t="shared" ca="1" si="146"/>
        <v>12.473925720158103</v>
      </c>
      <c r="G1007" s="14">
        <f t="shared" ca="1" si="146"/>
        <v>12.111488159486907</v>
      </c>
      <c r="H1007" s="14">
        <f t="shared" ca="1" si="146"/>
        <v>11.7496499995686</v>
      </c>
      <c r="I1007" s="14">
        <f t="shared" ca="1" si="146"/>
        <v>11.388411240403183</v>
      </c>
      <c r="J1007" s="14">
        <f t="shared" ca="1" si="146"/>
        <v>11.027771881990656</v>
      </c>
      <c r="K1007" s="14">
        <f t="shared" ca="1" si="146"/>
        <v>10.667731924331019</v>
      </c>
      <c r="L1007" s="14">
        <f t="shared" ca="1" si="146"/>
        <v>10.308291367424271</v>
      </c>
      <c r="M1007" s="14">
        <f t="shared" ca="1" si="146"/>
        <v>9.9494502112704133</v>
      </c>
      <c r="N1007" s="14">
        <f t="shared" ca="1" si="146"/>
        <v>9.5912084558694453</v>
      </c>
      <c r="O1007" s="14">
        <f t="shared" ca="1" si="146"/>
        <v>9.233566101221367</v>
      </c>
      <c r="P1007" s="14">
        <f t="shared" ca="1" si="146"/>
        <v>8.8765231473261785</v>
      </c>
      <c r="Q1007" s="14">
        <f t="shared" ca="1" si="146"/>
        <v>8.5200795941838798</v>
      </c>
      <c r="R1007" s="14">
        <f t="shared" ca="1" si="146"/>
        <v>8.1642354417944709</v>
      </c>
      <c r="S1007" s="14">
        <f t="shared" ca="1" si="146"/>
        <v>7.8089906901579527</v>
      </c>
    </row>
    <row r="1008" spans="1:19" x14ac:dyDescent="0.25">
      <c r="A1008" s="9" t="str">
        <f>A317</f>
        <v>Saint Helena</v>
      </c>
      <c r="B1008" s="14">
        <f t="shared" ca="1" si="141"/>
        <v>0.39999999962201971</v>
      </c>
      <c r="C1008" s="14">
        <f t="shared" ca="1" si="146"/>
        <v>0.39999999967849365</v>
      </c>
      <c r="D1008" s="14">
        <f t="shared" ca="1" si="146"/>
        <v>0.3999999997352518</v>
      </c>
      <c r="E1008" s="14">
        <f t="shared" ca="1" si="146"/>
        <v>0.39999999979229417</v>
      </c>
      <c r="F1008" s="14">
        <f t="shared" ca="1" si="146"/>
        <v>0.39999999984962076</v>
      </c>
      <c r="G1008" s="14">
        <f t="shared" ca="1" si="146"/>
        <v>0.39999999990723156</v>
      </c>
      <c r="H1008" s="14">
        <f t="shared" ca="1" si="146"/>
        <v>0.39999999996512658</v>
      </c>
      <c r="I1008" s="14">
        <f t="shared" ca="1" si="146"/>
        <v>0.40000000002330582</v>
      </c>
      <c r="J1008" s="14">
        <f t="shared" ca="1" si="146"/>
        <v>0.40000000008176928</v>
      </c>
      <c r="K1008" s="14">
        <f t="shared" ca="1" si="146"/>
        <v>0.40000000014051695</v>
      </c>
      <c r="L1008" s="14">
        <f t="shared" ca="1" si="146"/>
        <v>0.40000000019954884</v>
      </c>
      <c r="M1008" s="14">
        <f t="shared" ca="1" si="146"/>
        <v>0.40000000025886495</v>
      </c>
      <c r="N1008" s="14">
        <f t="shared" ca="1" si="146"/>
        <v>0.40000000031846528</v>
      </c>
      <c r="O1008" s="14">
        <f t="shared" ca="1" si="146"/>
        <v>0.40000000037834982</v>
      </c>
      <c r="P1008" s="14">
        <f t="shared" ca="1" si="146"/>
        <v>0.40000000043851858</v>
      </c>
      <c r="Q1008" s="14">
        <f t="shared" ca="1" si="146"/>
        <v>0.40000000049897155</v>
      </c>
      <c r="R1008" s="14">
        <f t="shared" ca="1" si="146"/>
        <v>0.40000000055970875</v>
      </c>
      <c r="S1008" s="14">
        <f t="shared" ca="1" si="146"/>
        <v>0.40000000062073016</v>
      </c>
    </row>
    <row r="1009" spans="1:19" x14ac:dyDescent="0.25">
      <c r="A1009" s="9" t="str">
        <f t="shared" ref="A1009:A1029" si="147">A318</f>
        <v>Saint Kitts and Nevis</v>
      </c>
      <c r="B1009" s="14">
        <f t="shared" ca="1" si="141"/>
        <v>0.75164838295913794</v>
      </c>
      <c r="C1009" s="14">
        <f t="shared" ca="1" si="146"/>
        <v>0.79560443206755738</v>
      </c>
      <c r="D1009" s="14">
        <f t="shared" ca="1" si="146"/>
        <v>0.82557446628979958</v>
      </c>
      <c r="E1009" s="14">
        <f t="shared" ca="1" si="146"/>
        <v>0.84155848562550095</v>
      </c>
      <c r="F1009" s="14">
        <f t="shared" ca="1" si="146"/>
        <v>0.84355649007520694</v>
      </c>
      <c r="G1009" s="14">
        <f t="shared" ca="1" si="146"/>
        <v>0.8315684796383721</v>
      </c>
      <c r="H1009" s="14">
        <f t="shared" ca="1" si="146"/>
        <v>0.80559445431536003</v>
      </c>
      <c r="I1009" s="14">
        <f t="shared" ca="1" si="146"/>
        <v>0.76563441410580713</v>
      </c>
      <c r="J1009" s="14">
        <f t="shared" ca="1" si="146"/>
        <v>0.71168835901025884</v>
      </c>
      <c r="K1009" s="14">
        <f t="shared" ca="1" si="146"/>
        <v>0.64375628902816973</v>
      </c>
      <c r="L1009" s="14">
        <f t="shared" ca="1" si="146"/>
        <v>0.56183820415990338</v>
      </c>
      <c r="M1009" s="14">
        <f t="shared" ca="1" si="146"/>
        <v>0.46593410440509614</v>
      </c>
      <c r="N1009" s="14">
        <f t="shared" ca="1" si="146"/>
        <v>0.35604398976429363</v>
      </c>
      <c r="O1009" s="14">
        <f t="shared" ca="1" si="146"/>
        <v>0.23216786023695021</v>
      </c>
      <c r="P1009" s="14">
        <f t="shared" ca="1" si="146"/>
        <v>0.1</v>
      </c>
      <c r="Q1009" s="14">
        <f t="shared" ca="1" si="146"/>
        <v>0.1</v>
      </c>
      <c r="R1009" s="14">
        <f t="shared" ca="1" si="146"/>
        <v>0.1</v>
      </c>
      <c r="S1009" s="14">
        <f t="shared" ca="1" si="146"/>
        <v>0.1</v>
      </c>
    </row>
    <row r="1010" spans="1:19" x14ac:dyDescent="0.25">
      <c r="A1010" s="9" t="str">
        <f t="shared" si="147"/>
        <v>Saint Lucia</v>
      </c>
      <c r="B1010" s="14">
        <f t="shared" ca="1" si="141"/>
        <v>2.3516483559041261</v>
      </c>
      <c r="C1010" s="14">
        <f t="shared" ca="1" si="146"/>
        <v>2.2197802222869543</v>
      </c>
      <c r="D1010" s="14">
        <f t="shared" ca="1" si="146"/>
        <v>2.0939060950835482</v>
      </c>
      <c r="E1010" s="14">
        <f t="shared" ca="1" si="146"/>
        <v>1.9740259742942725</v>
      </c>
      <c r="F1010" s="14">
        <f t="shared" ca="1" si="146"/>
        <v>1.8601398599187633</v>
      </c>
      <c r="G1010" s="14">
        <f t="shared" ca="1" si="146"/>
        <v>1.7522477519571111</v>
      </c>
      <c r="H1010" s="14">
        <f t="shared" ca="1" si="146"/>
        <v>1.6503496504094983</v>
      </c>
      <c r="I1010" s="14">
        <f t="shared" ca="1" si="146"/>
        <v>1.5544455552757426</v>
      </c>
      <c r="J1010" s="14">
        <f t="shared" ca="1" si="146"/>
        <v>1.4645354665557533</v>
      </c>
      <c r="K1010" s="14">
        <f t="shared" ca="1" si="146"/>
        <v>1.3806193842498942</v>
      </c>
      <c r="L1010" s="14">
        <f t="shared" ca="1" si="146"/>
        <v>1.3026973083578013</v>
      </c>
      <c r="M1010" s="14">
        <f t="shared" ca="1" si="146"/>
        <v>1.2307692388798386</v>
      </c>
      <c r="N1010" s="14">
        <f t="shared" ca="1" si="146"/>
        <v>1.1648351758156423</v>
      </c>
      <c r="O1010" s="14">
        <f t="shared" ca="1" si="146"/>
        <v>1.1048951191653031</v>
      </c>
      <c r="P1010" s="14">
        <f t="shared" ca="1" si="146"/>
        <v>1.0509490689290033</v>
      </c>
      <c r="Q1010" s="14">
        <f t="shared" ca="1" si="146"/>
        <v>1.0029970251065605</v>
      </c>
      <c r="R1010" s="14">
        <f t="shared" ca="1" si="146"/>
        <v>0.96103898769788432</v>
      </c>
      <c r="S1010" s="14">
        <f t="shared" ca="1" si="146"/>
        <v>0.92507495670333806</v>
      </c>
    </row>
    <row r="1011" spans="1:19" x14ac:dyDescent="0.25">
      <c r="A1011" s="9" t="str">
        <f t="shared" si="147"/>
        <v>Saint Pierre and Miquelon</v>
      </c>
      <c r="B1011" s="14">
        <f t="shared" ca="1" si="141"/>
        <v>0.39999999962201971</v>
      </c>
      <c r="C1011" s="14">
        <f t="shared" ca="1" si="146"/>
        <v>0.39999999967849365</v>
      </c>
      <c r="D1011" s="14">
        <f t="shared" ca="1" si="146"/>
        <v>0.3999999997352518</v>
      </c>
      <c r="E1011" s="14">
        <f t="shared" ca="1" si="146"/>
        <v>0.39999999979229417</v>
      </c>
      <c r="F1011" s="14">
        <f t="shared" ca="1" si="146"/>
        <v>0.39999999984962076</v>
      </c>
      <c r="G1011" s="14">
        <f t="shared" ca="1" si="146"/>
        <v>0.39999999990723156</v>
      </c>
      <c r="H1011" s="14">
        <f t="shared" ca="1" si="146"/>
        <v>0.39999999996512658</v>
      </c>
      <c r="I1011" s="14">
        <f t="shared" ca="1" si="146"/>
        <v>0.40000000002330582</v>
      </c>
      <c r="J1011" s="14">
        <f t="shared" ca="1" si="146"/>
        <v>0.40000000008176928</v>
      </c>
      <c r="K1011" s="14">
        <f t="shared" ca="1" si="146"/>
        <v>0.40000000014051695</v>
      </c>
      <c r="L1011" s="14">
        <f t="shared" ca="1" si="146"/>
        <v>0.40000000019954884</v>
      </c>
      <c r="M1011" s="14">
        <f t="shared" ca="1" si="146"/>
        <v>0.40000000025886495</v>
      </c>
      <c r="N1011" s="14">
        <f t="shared" ca="1" si="146"/>
        <v>0.40000000031846528</v>
      </c>
      <c r="O1011" s="14">
        <f t="shared" ca="1" si="146"/>
        <v>0.40000000037834982</v>
      </c>
      <c r="P1011" s="14">
        <f t="shared" ca="1" si="146"/>
        <v>0.40000000043851858</v>
      </c>
      <c r="Q1011" s="14">
        <f t="shared" ca="1" si="146"/>
        <v>0.40000000049897155</v>
      </c>
      <c r="R1011" s="14">
        <f t="shared" ca="1" si="146"/>
        <v>0.40000000055970875</v>
      </c>
      <c r="S1011" s="14">
        <f t="shared" ca="1" si="146"/>
        <v>0.40000000062073016</v>
      </c>
    </row>
    <row r="1012" spans="1:19" x14ac:dyDescent="0.25">
      <c r="A1012" s="9" t="str">
        <f t="shared" si="147"/>
        <v>Saint Vincent and the Grenadines</v>
      </c>
      <c r="B1012" s="14">
        <f t="shared" ca="1" si="141"/>
        <v>1.5406592551355516</v>
      </c>
      <c r="C1012" s="14">
        <f t="shared" ca="1" si="146"/>
        <v>1.5208790383149791</v>
      </c>
      <c r="D1012" s="14">
        <f t="shared" ca="1" si="146"/>
        <v>1.4931068130015319</v>
      </c>
      <c r="E1012" s="14">
        <f t="shared" ca="1" si="146"/>
        <v>1.4573425791952104</v>
      </c>
      <c r="F1012" s="14">
        <f t="shared" ca="1" si="146"/>
        <v>1.4135863368961055</v>
      </c>
      <c r="G1012" s="14">
        <f t="shared" ca="1" si="146"/>
        <v>1.3618380861040351</v>
      </c>
      <c r="H1012" s="14">
        <f t="shared" ca="1" si="146"/>
        <v>1.3020978268191812</v>
      </c>
      <c r="I1012" s="14">
        <f t="shared" ca="1" si="146"/>
        <v>1.2343655590413618</v>
      </c>
      <c r="J1012" s="14">
        <f t="shared" ca="1" si="146"/>
        <v>1.1586412827707591</v>
      </c>
      <c r="K1012" s="14">
        <f t="shared" ca="1" si="146"/>
        <v>1.0749249980072819</v>
      </c>
      <c r="L1012" s="14">
        <f t="shared" ca="1" si="146"/>
        <v>0.98321670475093015</v>
      </c>
      <c r="M1012" s="14">
        <f t="shared" ca="1" si="146"/>
        <v>0.88351640300170398</v>
      </c>
      <c r="N1012" s="14">
        <f t="shared" ca="1" si="146"/>
        <v>0.77582409275969444</v>
      </c>
      <c r="O1012" s="14">
        <f t="shared" ca="1" si="146"/>
        <v>0.66013977402471935</v>
      </c>
      <c r="P1012" s="14">
        <f t="shared" ca="1" si="146"/>
        <v>0.5364634467969609</v>
      </c>
      <c r="Q1012" s="14">
        <f t="shared" ca="1" si="146"/>
        <v>0.40479511107623695</v>
      </c>
      <c r="R1012" s="14">
        <f t="shared" ca="1" si="146"/>
        <v>0.26513476686272952</v>
      </c>
      <c r="S1012" s="14">
        <f t="shared" ca="1" si="146"/>
        <v>0.11748241415634766</v>
      </c>
    </row>
    <row r="1013" spans="1:19" x14ac:dyDescent="0.25">
      <c r="A1013" s="9" t="str">
        <f t="shared" si="147"/>
        <v>Samoa</v>
      </c>
      <c r="B1013" s="14">
        <f t="shared" ca="1" si="141"/>
        <v>4.8901099501299541</v>
      </c>
      <c r="C1013" s="14">
        <f t="shared" ca="1" si="146"/>
        <v>4.9604396273058224</v>
      </c>
      <c r="D1013" s="14">
        <f t="shared" ca="1" si="146"/>
        <v>5.015184887893156</v>
      </c>
      <c r="E1013" s="14">
        <f t="shared" ca="1" si="146"/>
        <v>5.0543457318918623</v>
      </c>
      <c r="F1013" s="14">
        <f t="shared" ca="1" si="146"/>
        <v>5.0779221593020338</v>
      </c>
      <c r="G1013" s="14">
        <f t="shared" ca="1" si="146"/>
        <v>5.0859141701235782</v>
      </c>
      <c r="H1013" s="14">
        <f t="shared" ca="1" si="146"/>
        <v>5.0783217643565877</v>
      </c>
      <c r="I1013" s="14">
        <f t="shared" ca="1" si="146"/>
        <v>5.05514494200097</v>
      </c>
      <c r="J1013" s="14">
        <f t="shared" ca="1" si="146"/>
        <v>5.0163837030568175</v>
      </c>
      <c r="K1013" s="14">
        <f t="shared" ca="1" si="146"/>
        <v>4.9620380475240378</v>
      </c>
      <c r="L1013" s="14">
        <f t="shared" ca="1" si="146"/>
        <v>4.8921079754027232</v>
      </c>
      <c r="M1013" s="14">
        <f t="shared" ca="1" si="146"/>
        <v>4.8065934866927815</v>
      </c>
      <c r="N1013" s="14">
        <f t="shared" ca="1" si="146"/>
        <v>4.705494581394305</v>
      </c>
      <c r="O1013" s="14">
        <f t="shared" ca="1" si="146"/>
        <v>4.5888112595072013</v>
      </c>
      <c r="P1013" s="14">
        <f t="shared" ca="1" si="146"/>
        <v>4.4565435210315627</v>
      </c>
      <c r="Q1013" s="14">
        <f t="shared" ca="1" si="146"/>
        <v>4.308691365967297</v>
      </c>
      <c r="R1013" s="14">
        <f t="shared" ca="1" si="146"/>
        <v>4.1452547943144964</v>
      </c>
      <c r="S1013" s="14">
        <f t="shared" ca="1" si="146"/>
        <v>3.9662338060730691</v>
      </c>
    </row>
    <row r="1014" spans="1:19" x14ac:dyDescent="0.25">
      <c r="A1014" s="9" t="str">
        <f t="shared" si="147"/>
        <v>San Marino</v>
      </c>
      <c r="B1014" s="14">
        <f t="shared" ca="1" si="141"/>
        <v>0.79999999924403942</v>
      </c>
      <c r="C1014" s="14">
        <f t="shared" ca="1" si="146"/>
        <v>0.79999999935698729</v>
      </c>
      <c r="D1014" s="14">
        <f t="shared" ca="1" si="146"/>
        <v>0.7999999994705036</v>
      </c>
      <c r="E1014" s="14">
        <f t="shared" ca="1" si="146"/>
        <v>0.79999999958458834</v>
      </c>
      <c r="F1014" s="14">
        <f t="shared" ca="1" si="146"/>
        <v>0.79999999969924152</v>
      </c>
      <c r="G1014" s="14">
        <f t="shared" ca="1" si="146"/>
        <v>0.79999999981446313</v>
      </c>
      <c r="H1014" s="14">
        <f t="shared" ca="1" si="146"/>
        <v>0.79999999993025317</v>
      </c>
      <c r="I1014" s="14">
        <f t="shared" ca="1" si="146"/>
        <v>0.80000000004661165</v>
      </c>
      <c r="J1014" s="14">
        <f t="shared" ca="1" si="146"/>
        <v>0.80000000016353856</v>
      </c>
      <c r="K1014" s="14">
        <f t="shared" ca="1" si="146"/>
        <v>0.80000000028103391</v>
      </c>
      <c r="L1014" s="14">
        <f t="shared" ca="1" si="146"/>
        <v>0.80000000039909769</v>
      </c>
      <c r="M1014" s="14">
        <f t="shared" ca="1" si="146"/>
        <v>0.8000000005177299</v>
      </c>
      <c r="N1014" s="14">
        <f t="shared" ca="1" si="146"/>
        <v>0.80000000063693055</v>
      </c>
      <c r="O1014" s="14">
        <f t="shared" ca="1" si="146"/>
        <v>0.80000000075669964</v>
      </c>
      <c r="P1014" s="14">
        <f t="shared" ca="1" si="146"/>
        <v>0.80000000087703715</v>
      </c>
      <c r="Q1014" s="14">
        <f t="shared" ca="1" si="146"/>
        <v>0.80000000099794311</v>
      </c>
      <c r="R1014" s="14">
        <f t="shared" ca="1" si="146"/>
        <v>0.80000000111941749</v>
      </c>
      <c r="S1014" s="14">
        <f t="shared" ca="1" si="146"/>
        <v>0.80000000124146031</v>
      </c>
    </row>
    <row r="1015" spans="1:19" x14ac:dyDescent="0.25">
      <c r="A1015" s="9" t="str">
        <f t="shared" si="147"/>
        <v>Sao Tome and Principe</v>
      </c>
      <c r="B1015" s="14">
        <f t="shared" ca="1" si="141"/>
        <v>5.5692301475099155</v>
      </c>
      <c r="C1015" s="14">
        <f t="shared" ca="1" si="146"/>
        <v>6.0329664171131299</v>
      </c>
      <c r="D1015" s="14">
        <f t="shared" ca="1" si="146"/>
        <v>6.4807186695923518</v>
      </c>
      <c r="E1015" s="14">
        <f t="shared" ca="1" si="146"/>
        <v>6.9124869049479454</v>
      </c>
      <c r="F1015" s="14">
        <f t="shared" ca="1" si="146"/>
        <v>7.3282711231793654</v>
      </c>
      <c r="G1015" s="14">
        <f t="shared" ca="1" si="146"/>
        <v>7.728071324287157</v>
      </c>
      <c r="H1015" s="14">
        <f t="shared" ca="1" si="146"/>
        <v>8.1118875082709572</v>
      </c>
      <c r="I1015" s="14">
        <f t="shared" ca="1" si="146"/>
        <v>8.4797196751311272</v>
      </c>
      <c r="J1015" s="14">
        <f t="shared" ca="1" si="146"/>
        <v>8.8315678248671254</v>
      </c>
      <c r="K1015" s="14">
        <f t="shared" ca="1" si="146"/>
        <v>9.1674319574794936</v>
      </c>
      <c r="L1015" s="14">
        <f t="shared" ca="1" si="146"/>
        <v>9.487312072967871</v>
      </c>
      <c r="M1015" s="14">
        <f t="shared" ca="1" si="146"/>
        <v>9.7912081713326184</v>
      </c>
      <c r="N1015" s="14">
        <f t="shared" ca="1" si="146"/>
        <v>10.079120252573194</v>
      </c>
      <c r="O1015" s="14">
        <f t="shared" ca="1" si="146"/>
        <v>10.351048316690139</v>
      </c>
      <c r="P1015" s="14">
        <f t="shared" ca="1" si="146"/>
        <v>10.606992363683094</v>
      </c>
      <c r="Q1015" s="14">
        <f t="shared" ca="1" si="146"/>
        <v>10.846952393552419</v>
      </c>
      <c r="R1015" s="14">
        <f t="shared" ca="1" si="146"/>
        <v>11.070928406297572</v>
      </c>
      <c r="S1015" s="14">
        <f t="shared" ca="1" si="146"/>
        <v>11.278920401919095</v>
      </c>
    </row>
    <row r="1016" spans="1:19" x14ac:dyDescent="0.25">
      <c r="A1016" s="9" t="str">
        <f t="shared" si="147"/>
        <v>Saudi Arabia</v>
      </c>
      <c r="B1016" s="14">
        <f t="shared" ca="1" si="141"/>
        <v>602.00434696238949</v>
      </c>
      <c r="C1016" s="14">
        <f t="shared" ca="1" si="146"/>
        <v>582.99555544303735</v>
      </c>
      <c r="D1016" s="14">
        <f t="shared" ca="1" si="146"/>
        <v>564.71903170815199</v>
      </c>
      <c r="E1016" s="14">
        <f t="shared" ca="1" si="146"/>
        <v>547.17477575775706</v>
      </c>
      <c r="F1016" s="14">
        <f t="shared" ca="1" si="146"/>
        <v>530.36278759182892</v>
      </c>
      <c r="G1016" s="14">
        <f t="shared" ca="1" si="146"/>
        <v>514.28306721039121</v>
      </c>
      <c r="H1016" s="14">
        <f t="shared" ca="1" si="146"/>
        <v>498.93561461342034</v>
      </c>
      <c r="I1016" s="14">
        <f t="shared" ca="1" si="146"/>
        <v>484.32042980093973</v>
      </c>
      <c r="J1016" s="14">
        <f t="shared" ca="1" si="146"/>
        <v>470.43751277292614</v>
      </c>
      <c r="K1016" s="14">
        <f t="shared" ca="1" si="146"/>
        <v>457.28686352940275</v>
      </c>
      <c r="L1016" s="14">
        <f t="shared" ca="1" si="146"/>
        <v>444.86848207034637</v>
      </c>
      <c r="M1016" s="14">
        <f t="shared" ca="1" si="146"/>
        <v>433.1823683957802</v>
      </c>
      <c r="N1016" s="14">
        <f t="shared" ca="1" si="146"/>
        <v>422.22852250568104</v>
      </c>
      <c r="O1016" s="14">
        <f t="shared" ca="1" si="146"/>
        <v>412.00694440007209</v>
      </c>
      <c r="P1016" s="14">
        <f t="shared" ca="1" si="146"/>
        <v>402.51763407893014</v>
      </c>
      <c r="Q1016" s="14">
        <f t="shared" ca="1" si="146"/>
        <v>393.76059154227841</v>
      </c>
      <c r="R1016" s="14">
        <f t="shared" ca="1" si="146"/>
        <v>385.73581679009368</v>
      </c>
      <c r="S1016" s="14">
        <f t="shared" ca="1" si="146"/>
        <v>378.44330982239916</v>
      </c>
    </row>
    <row r="1017" spans="1:19" x14ac:dyDescent="0.25">
      <c r="A1017" s="9" t="str">
        <f t="shared" si="147"/>
        <v>Senegal</v>
      </c>
      <c r="B1017" s="14">
        <f t="shared" ca="1" si="141"/>
        <v>438.93623865016269</v>
      </c>
      <c r="C1017" s="14">
        <f t="shared" ca="1" si="146"/>
        <v>482.78459079819731</v>
      </c>
      <c r="D1017" s="14">
        <f t="shared" ca="1" si="146"/>
        <v>525.63454127281443</v>
      </c>
      <c r="E1017" s="14">
        <f t="shared" ca="1" si="146"/>
        <v>567.48609007400228</v>
      </c>
      <c r="F1017" s="14">
        <f t="shared" ca="1" si="146"/>
        <v>608.33923720177268</v>
      </c>
      <c r="G1017" s="14">
        <f t="shared" ca="1" si="146"/>
        <v>648.1939826561138</v>
      </c>
      <c r="H1017" s="14">
        <f t="shared" ca="1" si="146"/>
        <v>687.05032643703748</v>
      </c>
      <c r="I1017" s="14">
        <f t="shared" ca="1" si="146"/>
        <v>724.90826854453189</v>
      </c>
      <c r="J1017" s="14">
        <f t="shared" ca="1" si="146"/>
        <v>761.76780897860885</v>
      </c>
      <c r="K1017" s="14">
        <f t="shared" ca="1" si="146"/>
        <v>797.62894773925655</v>
      </c>
      <c r="L1017" s="14">
        <f t="shared" ca="1" si="146"/>
        <v>832.49168482648679</v>
      </c>
      <c r="M1017" s="14">
        <f t="shared" ca="1" si="146"/>
        <v>866.35602024028776</v>
      </c>
      <c r="N1017" s="14">
        <f t="shared" ca="1" si="146"/>
        <v>899.22195398067129</v>
      </c>
      <c r="O1017" s="14">
        <f t="shared" ca="1" si="146"/>
        <v>931.08948604762554</v>
      </c>
      <c r="P1017" s="14">
        <f t="shared" ca="1" si="146"/>
        <v>961.95861644116235</v>
      </c>
      <c r="Q1017" s="14">
        <f t="shared" ca="1" si="146"/>
        <v>991.82934516126988</v>
      </c>
      <c r="R1017" s="14">
        <f t="shared" ca="1" si="146"/>
        <v>1020.70167220796</v>
      </c>
      <c r="S1017" s="14">
        <f t="shared" ca="1" si="146"/>
        <v>1048.5755975812208</v>
      </c>
    </row>
    <row r="1018" spans="1:19" x14ac:dyDescent="0.25">
      <c r="A1018" s="9" t="str">
        <f t="shared" si="147"/>
        <v>Serbia</v>
      </c>
      <c r="B1018" s="14">
        <f t="shared" ca="1" si="141"/>
        <v>92.285712250441435</v>
      </c>
      <c r="C1018" s="14">
        <f t="shared" ca="1" si="146"/>
        <v>86.993404458137235</v>
      </c>
      <c r="D1018" s="14">
        <f t="shared" ca="1" si="146"/>
        <v>81.980417364442843</v>
      </c>
      <c r="E1018" s="14">
        <f t="shared" ca="1" si="146"/>
        <v>77.24675096935826</v>
      </c>
      <c r="F1018" s="14">
        <f t="shared" ca="1" si="146"/>
        <v>72.792405272883485</v>
      </c>
      <c r="G1018" s="14">
        <f t="shared" ca="1" si="146"/>
        <v>68.617380275018519</v>
      </c>
      <c r="H1018" s="14">
        <f t="shared" ca="1" si="146"/>
        <v>64.721675975763361</v>
      </c>
      <c r="I1018" s="14">
        <f t="shared" ca="1" si="146"/>
        <v>61.105292375118005</v>
      </c>
      <c r="J1018" s="14">
        <f t="shared" ca="1" si="146"/>
        <v>57.768229473082464</v>
      </c>
      <c r="K1018" s="14">
        <f t="shared" ca="1" si="146"/>
        <v>54.710487269656731</v>
      </c>
      <c r="L1018" s="14">
        <f t="shared" ca="1" si="146"/>
        <v>51.932065764840807</v>
      </c>
      <c r="M1018" s="14">
        <f t="shared" ca="1" si="146"/>
        <v>49.432964958634692</v>
      </c>
      <c r="N1018" s="14">
        <f t="shared" ca="1" si="146"/>
        <v>47.213184851038385</v>
      </c>
      <c r="O1018" s="14">
        <f t="shared" ca="1" si="146"/>
        <v>45.272725442051886</v>
      </c>
      <c r="P1018" s="14">
        <f t="shared" ca="1" si="146"/>
        <v>43.611586731675196</v>
      </c>
      <c r="Q1018" s="14">
        <f t="shared" ca="1" si="146"/>
        <v>42.229768719908314</v>
      </c>
      <c r="R1018" s="14">
        <f t="shared" ref="C1018:S1033" ca="1" si="148">MAX(0.1,($AM559+$AN559*R$836+$AO559*R$836^2+$AQ559+$AR559*R$836+$AS559*R$836^2)/5)</f>
        <v>41.127271406751241</v>
      </c>
      <c r="S1018" s="14">
        <f t="shared" ca="1" si="148"/>
        <v>40.304094792203976</v>
      </c>
    </row>
    <row r="1019" spans="1:19" x14ac:dyDescent="0.25">
      <c r="A1019" s="9" t="str">
        <f t="shared" si="147"/>
        <v>Seychelles</v>
      </c>
      <c r="B1019" s="14">
        <f t="shared" ca="1" si="141"/>
        <v>1.5736263384651465</v>
      </c>
      <c r="C1019" s="14">
        <f t="shared" ca="1" si="148"/>
        <v>1.5362637012075537</v>
      </c>
      <c r="D1019" s="14">
        <f t="shared" ca="1" si="148"/>
        <v>1.4991008641741246</v>
      </c>
      <c r="E1019" s="14">
        <f t="shared" ca="1" si="148"/>
        <v>1.462137827364836</v>
      </c>
      <c r="F1019" s="14">
        <f t="shared" ca="1" si="148"/>
        <v>1.4253745907797111</v>
      </c>
      <c r="G1019" s="14">
        <f t="shared" ca="1" si="148"/>
        <v>1.3888111544187267</v>
      </c>
      <c r="H1019" s="14">
        <f t="shared" ca="1" si="148"/>
        <v>1.352447518281906</v>
      </c>
      <c r="I1019" s="14">
        <f t="shared" ca="1" si="148"/>
        <v>1.3162836823692259</v>
      </c>
      <c r="J1019" s="14">
        <f t="shared" ca="1" si="148"/>
        <v>1.2803196466807094</v>
      </c>
      <c r="K1019" s="14">
        <f t="shared" ca="1" si="148"/>
        <v>1.2445554112163335</v>
      </c>
      <c r="L1019" s="14">
        <f t="shared" ca="1" si="148"/>
        <v>1.2089909759761213</v>
      </c>
      <c r="M1019" s="14">
        <f t="shared" ca="1" si="148"/>
        <v>1.1736263409600496</v>
      </c>
      <c r="N1019" s="14">
        <f t="shared" ca="1" si="148"/>
        <v>1.1384615061681416</v>
      </c>
      <c r="O1019" s="14">
        <f t="shared" ca="1" si="148"/>
        <v>1.1034964716003741</v>
      </c>
      <c r="P1019" s="14">
        <f t="shared" ca="1" si="148"/>
        <v>1.0687312372567703</v>
      </c>
      <c r="Q1019" s="14">
        <f t="shared" ca="1" si="148"/>
        <v>1.0341658031373071</v>
      </c>
      <c r="R1019" s="14">
        <f t="shared" ca="1" si="148"/>
        <v>0.99980016924200754</v>
      </c>
      <c r="S1019" s="14">
        <f t="shared" ca="1" si="148"/>
        <v>0.96563433557084866</v>
      </c>
    </row>
    <row r="1020" spans="1:19" x14ac:dyDescent="0.25">
      <c r="A1020" s="9" t="str">
        <f t="shared" si="147"/>
        <v>Sierra Leone</v>
      </c>
      <c r="B1020" s="14">
        <f t="shared" ca="1" si="141"/>
        <v>201.02196462729481</v>
      </c>
      <c r="C1020" s="14">
        <f t="shared" ca="1" si="148"/>
        <v>213.29888832899741</v>
      </c>
      <c r="D1020" s="14">
        <f t="shared" ca="1" si="148"/>
        <v>223.93005767718424</v>
      </c>
      <c r="E1020" s="14">
        <f t="shared" ca="1" si="148"/>
        <v>232.91547267183196</v>
      </c>
      <c r="F1020" s="14">
        <f t="shared" ca="1" si="148"/>
        <v>240.25513331298717</v>
      </c>
      <c r="G1020" s="14">
        <f t="shared" ca="1" si="148"/>
        <v>245.94903960060327</v>
      </c>
      <c r="H1020" s="14">
        <f t="shared" ca="1" si="148"/>
        <v>249.9971915347036</v>
      </c>
      <c r="I1020" s="14">
        <f t="shared" ca="1" si="148"/>
        <v>252.39958911526483</v>
      </c>
      <c r="J1020" s="14">
        <f t="shared" ca="1" si="148"/>
        <v>253.15623234233354</v>
      </c>
      <c r="K1020" s="14">
        <f t="shared" ca="1" si="148"/>
        <v>252.26712121586314</v>
      </c>
      <c r="L1020" s="14">
        <f t="shared" ca="1" si="148"/>
        <v>249.73225573587698</v>
      </c>
      <c r="M1020" s="14">
        <f t="shared" ca="1" si="148"/>
        <v>245.55163590235171</v>
      </c>
      <c r="N1020" s="14">
        <f t="shared" ca="1" si="148"/>
        <v>239.72526171533391</v>
      </c>
      <c r="O1020" s="14">
        <f t="shared" ca="1" si="148"/>
        <v>232.25313317477702</v>
      </c>
      <c r="P1020" s="14">
        <f t="shared" ca="1" si="148"/>
        <v>223.13525028070435</v>
      </c>
      <c r="Q1020" s="14">
        <f t="shared" ca="1" si="148"/>
        <v>212.37161303309259</v>
      </c>
      <c r="R1020" s="14">
        <f t="shared" ca="1" si="148"/>
        <v>199.9622214319883</v>
      </c>
      <c r="S1020" s="14">
        <f t="shared" ca="1" si="148"/>
        <v>185.9070754773449</v>
      </c>
    </row>
    <row r="1021" spans="1:19" x14ac:dyDescent="0.25">
      <c r="A1021" s="9" t="str">
        <f t="shared" si="147"/>
        <v>Singapore</v>
      </c>
      <c r="B1021" s="14">
        <f t="shared" ca="1" si="141"/>
        <v>41.105491006749801</v>
      </c>
      <c r="C1021" s="14">
        <f t="shared" ca="1" si="148"/>
        <v>43.120875760694616</v>
      </c>
      <c r="D1021" s="14">
        <f t="shared" ca="1" si="148"/>
        <v>44.769227523781595</v>
      </c>
      <c r="E1021" s="14">
        <f t="shared" ca="1" si="148"/>
        <v>46.050546296001997</v>
      </c>
      <c r="F1021" s="14">
        <f t="shared" ca="1" si="148"/>
        <v>46.964832077364555</v>
      </c>
      <c r="G1021" s="14">
        <f t="shared" ca="1" si="148"/>
        <v>47.51208486786345</v>
      </c>
      <c r="H1021" s="14">
        <f t="shared" ca="1" si="148"/>
        <v>47.692304667501595</v>
      </c>
      <c r="I1021" s="14">
        <f t="shared" ca="1" si="148"/>
        <v>47.505491476276077</v>
      </c>
      <c r="J1021" s="14">
        <f t="shared" ca="1" si="148"/>
        <v>46.951645294192716</v>
      </c>
      <c r="K1021" s="14">
        <f t="shared" ca="1" si="148"/>
        <v>46.030766121242777</v>
      </c>
      <c r="L1021" s="14">
        <f t="shared" ca="1" si="148"/>
        <v>44.742853957435003</v>
      </c>
      <c r="M1021" s="14">
        <f t="shared" ca="1" si="148"/>
        <v>43.087908802760651</v>
      </c>
      <c r="N1021" s="14">
        <f t="shared" ca="1" si="148"/>
        <v>41.065930657228456</v>
      </c>
      <c r="O1021" s="14">
        <f t="shared" ca="1" si="148"/>
        <v>38.676919520832598</v>
      </c>
      <c r="P1021" s="14">
        <f t="shared" ca="1" si="148"/>
        <v>35.92087539357599</v>
      </c>
      <c r="Q1021" s="14">
        <f t="shared" ca="1" si="148"/>
        <v>32.797798275455719</v>
      </c>
      <c r="R1021" s="14">
        <f t="shared" ca="1" si="148"/>
        <v>29.3076881664776</v>
      </c>
      <c r="S1021" s="14">
        <f t="shared" ca="1" si="148"/>
        <v>25.450545066632912</v>
      </c>
    </row>
    <row r="1022" spans="1:19" x14ac:dyDescent="0.25">
      <c r="A1022" s="9" t="str">
        <f t="shared" si="147"/>
        <v>Sint Maarten (Dutch part)</v>
      </c>
      <c r="B1022" s="14">
        <f t="shared" ca="1" si="141"/>
        <v>0.79999999924403942</v>
      </c>
      <c r="C1022" s="14">
        <f t="shared" ca="1" si="148"/>
        <v>0.79999999935698729</v>
      </c>
      <c r="D1022" s="14">
        <f t="shared" ca="1" si="148"/>
        <v>0.7999999994705036</v>
      </c>
      <c r="E1022" s="14">
        <f t="shared" ca="1" si="148"/>
        <v>0.79999999958458834</v>
      </c>
      <c r="F1022" s="14">
        <f t="shared" ca="1" si="148"/>
        <v>0.79999999969924152</v>
      </c>
      <c r="G1022" s="14">
        <f t="shared" ca="1" si="148"/>
        <v>0.79999999981446313</v>
      </c>
      <c r="H1022" s="14">
        <f t="shared" ca="1" si="148"/>
        <v>0.79999999993025317</v>
      </c>
      <c r="I1022" s="14">
        <f t="shared" ca="1" si="148"/>
        <v>0.80000000004661165</v>
      </c>
      <c r="J1022" s="14">
        <f t="shared" ca="1" si="148"/>
        <v>0.80000000016353856</v>
      </c>
      <c r="K1022" s="14">
        <f t="shared" ca="1" si="148"/>
        <v>0.80000000028103391</v>
      </c>
      <c r="L1022" s="14">
        <f t="shared" ca="1" si="148"/>
        <v>0.80000000039909769</v>
      </c>
      <c r="M1022" s="14">
        <f t="shared" ca="1" si="148"/>
        <v>0.8000000005177299</v>
      </c>
      <c r="N1022" s="14">
        <f t="shared" ca="1" si="148"/>
        <v>0.80000000063693055</v>
      </c>
      <c r="O1022" s="14">
        <f t="shared" ca="1" si="148"/>
        <v>0.80000000075669964</v>
      </c>
      <c r="P1022" s="14">
        <f t="shared" ca="1" si="148"/>
        <v>0.80000000087703715</v>
      </c>
      <c r="Q1022" s="14">
        <f t="shared" ca="1" si="148"/>
        <v>0.80000000099794311</v>
      </c>
      <c r="R1022" s="14">
        <f t="shared" ca="1" si="148"/>
        <v>0.80000000111941749</v>
      </c>
      <c r="S1022" s="14">
        <f t="shared" ca="1" si="148"/>
        <v>0.80000000124146031</v>
      </c>
    </row>
    <row r="1023" spans="1:19" x14ac:dyDescent="0.25">
      <c r="A1023" s="9" t="str">
        <f t="shared" si="147"/>
        <v>Slovakia</v>
      </c>
      <c r="B1023" s="14">
        <f t="shared" ca="1" si="141"/>
        <v>57.571427388917797</v>
      </c>
      <c r="C1023" s="14">
        <f t="shared" ca="1" si="148"/>
        <v>55.595603184323409</v>
      </c>
      <c r="D1023" s="14">
        <f t="shared" ca="1" si="148"/>
        <v>53.715882882534785</v>
      </c>
      <c r="E1023" s="14">
        <f t="shared" ca="1" si="148"/>
        <v>51.932266483552667</v>
      </c>
      <c r="F1023" s="14">
        <f t="shared" ca="1" si="148"/>
        <v>50.244753987376313</v>
      </c>
      <c r="G1023" s="14">
        <f t="shared" ca="1" si="148"/>
        <v>48.653345394006465</v>
      </c>
      <c r="H1023" s="14">
        <f t="shared" ca="1" si="148"/>
        <v>47.158040703442381</v>
      </c>
      <c r="I1023" s="14">
        <f t="shared" ca="1" si="148"/>
        <v>45.758839915684803</v>
      </c>
      <c r="J1023" s="14">
        <f t="shared" ca="1" si="148"/>
        <v>44.455743030732989</v>
      </c>
      <c r="K1023" s="14">
        <f t="shared" ca="1" si="148"/>
        <v>43.248750048587681</v>
      </c>
      <c r="L1023" s="14">
        <f t="shared" ca="1" si="148"/>
        <v>42.137860969248138</v>
      </c>
      <c r="M1023" s="14">
        <f t="shared" ca="1" si="148"/>
        <v>41.123075792715099</v>
      </c>
      <c r="N1023" s="14">
        <f t="shared" ca="1" si="148"/>
        <v>40.204394518987826</v>
      </c>
      <c r="O1023" s="14">
        <f t="shared" ca="1" si="148"/>
        <v>39.381817148067057</v>
      </c>
      <c r="P1023" s="14">
        <f t="shared" ca="1" si="148"/>
        <v>38.655343679952054</v>
      </c>
      <c r="Q1023" s="14">
        <f t="shared" ca="1" si="148"/>
        <v>38.024974114643555</v>
      </c>
      <c r="R1023" s="14">
        <f t="shared" ca="1" si="148"/>
        <v>37.490708452140822</v>
      </c>
      <c r="S1023" s="14">
        <f t="shared" ca="1" si="148"/>
        <v>37.052546692444594</v>
      </c>
    </row>
    <row r="1024" spans="1:19" x14ac:dyDescent="0.25">
      <c r="A1024" s="9" t="str">
        <f t="shared" si="147"/>
        <v>Slovenia</v>
      </c>
      <c r="B1024" s="14">
        <f t="shared" ca="1" si="141"/>
        <v>22.756043494542972</v>
      </c>
      <c r="C1024" s="14">
        <f t="shared" ca="1" si="148"/>
        <v>21.560439052326547</v>
      </c>
      <c r="D1024" s="14">
        <f t="shared" ca="1" si="148"/>
        <v>20.497102351133798</v>
      </c>
      <c r="E1024" s="14">
        <f t="shared" ca="1" si="148"/>
        <v>19.566033390964002</v>
      </c>
      <c r="F1024" s="14">
        <f t="shared" ca="1" si="148"/>
        <v>18.767232171818613</v>
      </c>
      <c r="G1024" s="14">
        <f t="shared" ca="1" si="148"/>
        <v>18.100698693696177</v>
      </c>
      <c r="H1024" s="14">
        <f t="shared" ca="1" si="148"/>
        <v>17.566432956597417</v>
      </c>
      <c r="I1024" s="14">
        <f t="shared" ca="1" si="148"/>
        <v>17.164434960521611</v>
      </c>
      <c r="J1024" s="14">
        <f t="shared" ca="1" si="148"/>
        <v>16.894704705470211</v>
      </c>
      <c r="K1024" s="14">
        <f t="shared" ca="1" si="148"/>
        <v>16.757242191441765</v>
      </c>
      <c r="L1024" s="14">
        <f t="shared" ca="1" si="148"/>
        <v>16.752047418436995</v>
      </c>
      <c r="M1024" s="14">
        <f t="shared" ca="1" si="148"/>
        <v>16.879120386455178</v>
      </c>
      <c r="N1024" s="14">
        <f t="shared" ca="1" si="148"/>
        <v>17.138461095497767</v>
      </c>
      <c r="O1024" s="14">
        <f t="shared" ca="1" si="148"/>
        <v>17.530069545563311</v>
      </c>
      <c r="P1024" s="14">
        <f t="shared" ca="1" si="148"/>
        <v>18.05394573665253</v>
      </c>
      <c r="Q1024" s="14">
        <f t="shared" ca="1" si="148"/>
        <v>18.710089668764702</v>
      </c>
      <c r="R1024" s="14">
        <f t="shared" ca="1" si="148"/>
        <v>19.498501341901282</v>
      </c>
      <c r="S1024" s="14">
        <f t="shared" ca="1" si="148"/>
        <v>20.419180756060815</v>
      </c>
    </row>
    <row r="1025" spans="1:19" x14ac:dyDescent="0.25">
      <c r="A1025" s="9" t="str">
        <f t="shared" si="147"/>
        <v>Solomon Islands</v>
      </c>
      <c r="B1025" s="14">
        <f t="shared" ca="1" si="141"/>
        <v>16.734064056786156</v>
      </c>
      <c r="C1025" s="14">
        <f t="shared" ca="1" si="148"/>
        <v>18.476921221715749</v>
      </c>
      <c r="D1025" s="14">
        <f t="shared" ca="1" si="148"/>
        <v>20.168429731566722</v>
      </c>
      <c r="E1025" s="14">
        <f t="shared" ca="1" si="148"/>
        <v>21.80858958633835</v>
      </c>
      <c r="F1025" s="14">
        <f t="shared" ca="1" si="148"/>
        <v>23.397400786031358</v>
      </c>
      <c r="G1025" s="14">
        <f t="shared" ca="1" si="148"/>
        <v>24.934863330645022</v>
      </c>
      <c r="H1025" s="14">
        <f t="shared" ca="1" si="148"/>
        <v>26.420977220180067</v>
      </c>
      <c r="I1025" s="14">
        <f t="shared" ca="1" si="148"/>
        <v>27.855742454635767</v>
      </c>
      <c r="J1025" s="14">
        <f t="shared" ca="1" si="148"/>
        <v>29.239159034012847</v>
      </c>
      <c r="K1025" s="14">
        <f t="shared" ca="1" si="148"/>
        <v>30.571226958310582</v>
      </c>
      <c r="L1025" s="14">
        <f t="shared" ca="1" si="148"/>
        <v>31.851946227529698</v>
      </c>
      <c r="M1025" s="14">
        <f t="shared" ca="1" si="148"/>
        <v>33.081316841669469</v>
      </c>
      <c r="N1025" s="14">
        <f t="shared" ca="1" si="148"/>
        <v>34.259338800730617</v>
      </c>
      <c r="O1025" s="14">
        <f t="shared" ca="1" si="148"/>
        <v>35.386012104712428</v>
      </c>
      <c r="P1025" s="14">
        <f t="shared" ca="1" si="148"/>
        <v>36.461336753615612</v>
      </c>
      <c r="Q1025" s="14">
        <f t="shared" ca="1" si="148"/>
        <v>37.485312747439458</v>
      </c>
      <c r="R1025" s="14">
        <f t="shared" ca="1" si="148"/>
        <v>38.457940086184678</v>
      </c>
      <c r="S1025" s="14">
        <f t="shared" ca="1" si="148"/>
        <v>39.37921876985056</v>
      </c>
    </row>
    <row r="1026" spans="1:19" x14ac:dyDescent="0.25">
      <c r="A1026" s="9" t="str">
        <f t="shared" si="147"/>
        <v>Somalia</v>
      </c>
      <c r="B1026" s="14">
        <f t="shared" ca="1" si="141"/>
        <v>403.71211024094373</v>
      </c>
      <c r="C1026" s="14">
        <f t="shared" ca="1" si="148"/>
        <v>480.30551793454214</v>
      </c>
      <c r="D1026" s="14">
        <f t="shared" ca="1" si="148"/>
        <v>554.61660778010264</v>
      </c>
      <c r="E1026" s="14">
        <f t="shared" ca="1" si="148"/>
        <v>626.64537977768339</v>
      </c>
      <c r="F1026" s="14">
        <f t="shared" ca="1" si="148"/>
        <v>696.39183392727284</v>
      </c>
      <c r="G1026" s="14">
        <f t="shared" ca="1" si="148"/>
        <v>763.85597022883599</v>
      </c>
      <c r="H1026" s="14">
        <f t="shared" ca="1" si="148"/>
        <v>829.03778868240772</v>
      </c>
      <c r="I1026" s="14">
        <f t="shared" ca="1" si="148"/>
        <v>891.93728928795315</v>
      </c>
      <c r="J1026" s="14">
        <f t="shared" ca="1" si="148"/>
        <v>952.55447204550728</v>
      </c>
      <c r="K1026" s="14">
        <f t="shared" ca="1" si="148"/>
        <v>1010.8893369550817</v>
      </c>
      <c r="L1026" s="14">
        <f t="shared" ca="1" si="148"/>
        <v>1066.9418840166181</v>
      </c>
      <c r="M1026" s="14">
        <f t="shared" ca="1" si="148"/>
        <v>1120.712113230175</v>
      </c>
      <c r="N1026" s="14">
        <f t="shared" ca="1" si="148"/>
        <v>1172.2000245957402</v>
      </c>
      <c r="O1026" s="14">
        <f t="shared" ca="1" si="148"/>
        <v>1221.4056181132794</v>
      </c>
      <c r="P1026" s="14">
        <f t="shared" ca="1" si="148"/>
        <v>1268.328893782827</v>
      </c>
      <c r="Q1026" s="14">
        <f t="shared" ca="1" si="148"/>
        <v>1312.9698516043486</v>
      </c>
      <c r="R1026" s="14">
        <f t="shared" ca="1" si="148"/>
        <v>1355.3284915778786</v>
      </c>
      <c r="S1026" s="14">
        <f t="shared" ca="1" si="148"/>
        <v>1395.404813703429</v>
      </c>
    </row>
    <row r="1027" spans="1:19" x14ac:dyDescent="0.25">
      <c r="A1027" s="9" t="str">
        <f t="shared" si="147"/>
        <v>South Africa</v>
      </c>
      <c r="B1027" s="14">
        <f t="shared" ca="1" si="141"/>
        <v>1171.4593166070233</v>
      </c>
      <c r="C1027" s="14">
        <f t="shared" ca="1" si="148"/>
        <v>1162.6637126679066</v>
      </c>
      <c r="D1027" s="14">
        <f t="shared" ca="1" si="148"/>
        <v>1152.8509258503734</v>
      </c>
      <c r="E1027" s="14">
        <f t="shared" ca="1" si="148"/>
        <v>1142.020956154412</v>
      </c>
      <c r="F1027" s="14">
        <f t="shared" ca="1" si="148"/>
        <v>1130.1738035800342</v>
      </c>
      <c r="G1027" s="14">
        <f t="shared" ca="1" si="148"/>
        <v>1117.3094681272282</v>
      </c>
      <c r="H1027" s="14">
        <f t="shared" ca="1" si="148"/>
        <v>1103.4279497960058</v>
      </c>
      <c r="I1027" s="14">
        <f t="shared" ca="1" si="148"/>
        <v>1088.5292485863552</v>
      </c>
      <c r="J1027" s="14">
        <f t="shared" ca="1" si="148"/>
        <v>1072.6133644982881</v>
      </c>
      <c r="K1027" s="14">
        <f t="shared" ca="1" si="148"/>
        <v>1055.6802975317928</v>
      </c>
      <c r="L1027" s="14">
        <f t="shared" ca="1" si="148"/>
        <v>1037.7300476868811</v>
      </c>
      <c r="M1027" s="14">
        <f t="shared" ca="1" si="148"/>
        <v>1018.7626149635413</v>
      </c>
      <c r="N1027" s="14">
        <f t="shared" ca="1" si="148"/>
        <v>998.77799936178485</v>
      </c>
      <c r="O1027" s="14">
        <f t="shared" ca="1" si="148"/>
        <v>977.7762008816004</v>
      </c>
      <c r="P1027" s="14">
        <f t="shared" ca="1" si="148"/>
        <v>955.75721952299932</v>
      </c>
      <c r="Q1027" s="14">
        <f t="shared" ca="1" si="148"/>
        <v>932.72105528597024</v>
      </c>
      <c r="R1027" s="14">
        <f t="shared" ca="1" si="148"/>
        <v>908.66770817052452</v>
      </c>
      <c r="S1027" s="14">
        <f t="shared" ca="1" si="148"/>
        <v>883.5971781766508</v>
      </c>
    </row>
    <row r="1028" spans="1:19" x14ac:dyDescent="0.25">
      <c r="A1028" s="9" t="str">
        <f t="shared" si="147"/>
        <v>South Sudan</v>
      </c>
      <c r="B1028" s="14">
        <f t="shared" ca="1" si="141"/>
        <v>281.93846656890821</v>
      </c>
      <c r="C1028" s="14">
        <f t="shared" ca="1" si="148"/>
        <v>308.47692889664324</v>
      </c>
      <c r="D1028" s="14">
        <f t="shared" ca="1" si="148"/>
        <v>333.1398666225956</v>
      </c>
      <c r="E1028" s="14">
        <f t="shared" ca="1" si="148"/>
        <v>355.92727974676529</v>
      </c>
      <c r="F1028" s="14">
        <f t="shared" ca="1" si="148"/>
        <v>376.83916826915231</v>
      </c>
      <c r="G1028" s="14">
        <f t="shared" ca="1" si="148"/>
        <v>395.87553218975665</v>
      </c>
      <c r="H1028" s="14">
        <f t="shared" ca="1" si="148"/>
        <v>413.03637150857833</v>
      </c>
      <c r="I1028" s="14">
        <f t="shared" ca="1" si="148"/>
        <v>428.32168622561733</v>
      </c>
      <c r="J1028" s="14">
        <f t="shared" ca="1" si="148"/>
        <v>441.73147634087366</v>
      </c>
      <c r="K1028" s="14">
        <f t="shared" ca="1" si="148"/>
        <v>453.26574185434731</v>
      </c>
      <c r="L1028" s="14">
        <f t="shared" ca="1" si="148"/>
        <v>462.9244827660383</v>
      </c>
      <c r="M1028" s="14">
        <f t="shared" ca="1" si="148"/>
        <v>470.70769907594661</v>
      </c>
      <c r="N1028" s="14">
        <f t="shared" ca="1" si="148"/>
        <v>476.61539078407225</v>
      </c>
      <c r="O1028" s="14">
        <f t="shared" ca="1" si="148"/>
        <v>480.64755789041521</v>
      </c>
      <c r="P1028" s="14">
        <f t="shared" ca="1" si="148"/>
        <v>482.80420039497551</v>
      </c>
      <c r="Q1028" s="14">
        <f t="shared" ca="1" si="148"/>
        <v>483.08531829775313</v>
      </c>
      <c r="R1028" s="14">
        <f t="shared" ca="1" si="148"/>
        <v>481.49091159874808</v>
      </c>
      <c r="S1028" s="14">
        <f t="shared" ca="1" si="148"/>
        <v>478.02098029796036</v>
      </c>
    </row>
    <row r="1029" spans="1:19" x14ac:dyDescent="0.25">
      <c r="A1029" s="9" t="str">
        <f t="shared" si="147"/>
        <v>Spain</v>
      </c>
      <c r="B1029" s="14">
        <f t="shared" ca="1" si="141"/>
        <v>476.79777897428721</v>
      </c>
      <c r="C1029" s="14">
        <f t="shared" ca="1" si="148"/>
        <v>447.71426143138672</v>
      </c>
      <c r="D1029" s="14">
        <f t="shared" ca="1" si="148"/>
        <v>421.50886595784687</v>
      </c>
      <c r="E1029" s="14">
        <f t="shared" ca="1" si="148"/>
        <v>398.18159255369102</v>
      </c>
      <c r="F1029" s="14">
        <f t="shared" ca="1" si="148"/>
        <v>377.73244121894243</v>
      </c>
      <c r="G1029" s="14">
        <f t="shared" ca="1" si="148"/>
        <v>360.16141195353123</v>
      </c>
      <c r="H1029" s="14">
        <f t="shared" ca="1" si="148"/>
        <v>345.46850475752728</v>
      </c>
      <c r="I1029" s="14">
        <f t="shared" ca="1" si="148"/>
        <v>333.65371963086073</v>
      </c>
      <c r="J1029" s="14">
        <f t="shared" ca="1" si="148"/>
        <v>324.71705657360144</v>
      </c>
      <c r="K1029" s="14">
        <f t="shared" ca="1" si="148"/>
        <v>318.65851558572615</v>
      </c>
      <c r="L1029" s="14">
        <f t="shared" ca="1" si="148"/>
        <v>315.4780966672115</v>
      </c>
      <c r="M1029" s="14">
        <f t="shared" ca="1" si="148"/>
        <v>315.17579981808086</v>
      </c>
      <c r="N1029" s="14">
        <f t="shared" ca="1" si="148"/>
        <v>317.75162503835747</v>
      </c>
      <c r="O1029" s="14">
        <f t="shared" ca="1" si="148"/>
        <v>323.20557232797148</v>
      </c>
      <c r="P1029" s="14">
        <f t="shared" ca="1" si="148"/>
        <v>331.53764168699274</v>
      </c>
      <c r="Q1029" s="14">
        <f t="shared" ca="1" si="148"/>
        <v>342.7478331153514</v>
      </c>
      <c r="R1029" s="14">
        <f t="shared" ca="1" si="148"/>
        <v>356.83614661311731</v>
      </c>
      <c r="S1029" s="14">
        <f t="shared" ca="1" si="148"/>
        <v>373.80258218026722</v>
      </c>
    </row>
    <row r="1030" spans="1:19" x14ac:dyDescent="0.25">
      <c r="A1030" s="9" t="str">
        <f t="shared" ref="A1030:A1063" si="149">A339</f>
        <v>Sri Lanka</v>
      </c>
      <c r="B1030" s="14">
        <f t="shared" ref="B1030:Q1063" ca="1" si="150">MAX(0.1,($AM571+$AN571*B$836+$AO571*B$836^2+$AQ571+$AR571*B$836+$AS571*B$836^2)/5)</f>
        <v>352.83516108678816</v>
      </c>
      <c r="C1030" s="14">
        <f t="shared" ca="1" si="150"/>
        <v>338.55164457074136</v>
      </c>
      <c r="D1030" s="14">
        <f t="shared" ca="1" si="150"/>
        <v>324.4417544436634</v>
      </c>
      <c r="E1030" s="14">
        <f t="shared" ca="1" si="150"/>
        <v>310.50549070555428</v>
      </c>
      <c r="F1030" s="14">
        <f t="shared" ca="1" si="150"/>
        <v>296.742853356414</v>
      </c>
      <c r="G1030" s="14">
        <f t="shared" ca="1" si="150"/>
        <v>283.15384239624257</v>
      </c>
      <c r="H1030" s="14">
        <f t="shared" ca="1" si="150"/>
        <v>269.73845782503997</v>
      </c>
      <c r="I1030" s="14">
        <f t="shared" ca="1" si="150"/>
        <v>256.49669964280622</v>
      </c>
      <c r="J1030" s="14">
        <f t="shared" ca="1" si="150"/>
        <v>243.42856784954128</v>
      </c>
      <c r="K1030" s="14">
        <f t="shared" ca="1" si="150"/>
        <v>230.53406244524521</v>
      </c>
      <c r="L1030" s="14">
        <f t="shared" ca="1" si="150"/>
        <v>217.81318342991798</v>
      </c>
      <c r="M1030" s="14">
        <f t="shared" ca="1" si="150"/>
        <v>205.2659308035596</v>
      </c>
      <c r="N1030" s="14">
        <f t="shared" ca="1" si="150"/>
        <v>192.89230456617005</v>
      </c>
      <c r="O1030" s="14">
        <f t="shared" ca="1" si="150"/>
        <v>180.69230471774935</v>
      </c>
      <c r="P1030" s="14">
        <f t="shared" ca="1" si="150"/>
        <v>168.66593125829749</v>
      </c>
      <c r="Q1030" s="14">
        <f t="shared" ca="1" si="150"/>
        <v>156.81318418781447</v>
      </c>
      <c r="R1030" s="14">
        <f t="shared" ca="1" si="148"/>
        <v>145.13406350630029</v>
      </c>
      <c r="S1030" s="14">
        <f t="shared" ca="1" si="148"/>
        <v>133.62856921375496</v>
      </c>
    </row>
    <row r="1031" spans="1:19" x14ac:dyDescent="0.25">
      <c r="A1031" s="9" t="str">
        <f t="shared" si="149"/>
        <v>Sudan</v>
      </c>
      <c r="B1031" s="14">
        <f t="shared" ca="1" si="150"/>
        <v>1058.4988835274241</v>
      </c>
      <c r="C1031" s="14">
        <f t="shared" ca="1" si="148"/>
        <v>1164.373610804975</v>
      </c>
      <c r="D1031" s="14">
        <f t="shared" ca="1" si="148"/>
        <v>1265.5584276660345</v>
      </c>
      <c r="E1031" s="14">
        <f t="shared" ca="1" si="148"/>
        <v>1362.0533341106027</v>
      </c>
      <c r="F1031" s="14">
        <f t="shared" ca="1" si="148"/>
        <v>1453.8583301386795</v>
      </c>
      <c r="G1031" s="14">
        <f t="shared" ca="1" si="148"/>
        <v>1540.9734157502651</v>
      </c>
      <c r="H1031" s="14">
        <f t="shared" ca="1" si="148"/>
        <v>1623.3985909453593</v>
      </c>
      <c r="I1031" s="14">
        <f t="shared" ca="1" si="148"/>
        <v>1701.1338557239621</v>
      </c>
      <c r="J1031" s="14">
        <f t="shared" ca="1" si="148"/>
        <v>1774.1792100860737</v>
      </c>
      <c r="K1031" s="14">
        <f t="shared" ca="1" si="148"/>
        <v>1842.5346540316939</v>
      </c>
      <c r="L1031" s="14">
        <f t="shared" ca="1" si="148"/>
        <v>1906.2001875608228</v>
      </c>
      <c r="M1031" s="14">
        <f t="shared" ca="1" si="148"/>
        <v>1965.1758106734603</v>
      </c>
      <c r="N1031" s="14">
        <f t="shared" ca="1" si="148"/>
        <v>2019.4615233696065</v>
      </c>
      <c r="O1031" s="14">
        <f t="shared" ca="1" si="148"/>
        <v>2069.0573256492617</v>
      </c>
      <c r="P1031" s="14">
        <f t="shared" ca="1" si="148"/>
        <v>2113.9632175124252</v>
      </c>
      <c r="Q1031" s="14">
        <f t="shared" ca="1" si="148"/>
        <v>2154.1791989590974</v>
      </c>
      <c r="R1031" s="14">
        <f t="shared" ca="1" si="148"/>
        <v>2189.7052699892783</v>
      </c>
      <c r="S1031" s="14">
        <f t="shared" ca="1" si="148"/>
        <v>2220.5414306029679</v>
      </c>
    </row>
    <row r="1032" spans="1:19" x14ac:dyDescent="0.25">
      <c r="A1032" s="9" t="str">
        <f t="shared" si="149"/>
        <v>Suriname</v>
      </c>
      <c r="B1032" s="14">
        <f t="shared" ca="1" si="150"/>
        <v>10.413186308473632</v>
      </c>
      <c r="C1032" s="14">
        <f t="shared" ca="1" si="148"/>
        <v>10.327472032841978</v>
      </c>
      <c r="D1032" s="14">
        <f t="shared" ca="1" si="148"/>
        <v>10.212786726430386</v>
      </c>
      <c r="E1032" s="14">
        <f t="shared" ca="1" si="148"/>
        <v>10.069130389238854</v>
      </c>
      <c r="F1032" s="14">
        <f t="shared" ca="1" si="148"/>
        <v>9.8965030212671987</v>
      </c>
      <c r="G1032" s="14">
        <f t="shared" ca="1" si="148"/>
        <v>9.6949046225156046</v>
      </c>
      <c r="H1032" s="14">
        <f t="shared" ca="1" si="148"/>
        <v>9.4643351929840716</v>
      </c>
      <c r="I1032" s="14">
        <f t="shared" ca="1" si="148"/>
        <v>9.2047947326725996</v>
      </c>
      <c r="J1032" s="14">
        <f t="shared" ca="1" si="148"/>
        <v>8.916283241581004</v>
      </c>
      <c r="K1032" s="14">
        <f t="shared" ca="1" si="148"/>
        <v>8.5988007197094696</v>
      </c>
      <c r="L1032" s="14">
        <f t="shared" ca="1" si="148"/>
        <v>8.2523471670579962</v>
      </c>
      <c r="M1032" s="14">
        <f t="shared" ca="1" si="148"/>
        <v>7.876922583626583</v>
      </c>
      <c r="N1032" s="14">
        <f t="shared" ca="1" si="148"/>
        <v>7.472526969415048</v>
      </c>
      <c r="O1032" s="14">
        <f t="shared" ca="1" si="148"/>
        <v>7.0391603244235741</v>
      </c>
      <c r="P1032" s="14">
        <f t="shared" ca="1" si="148"/>
        <v>6.5768226486521595</v>
      </c>
      <c r="Q1032" s="14">
        <f t="shared" ca="1" si="148"/>
        <v>6.085513942100806</v>
      </c>
      <c r="R1032" s="14">
        <f t="shared" ca="1" si="148"/>
        <v>5.5652342047693306</v>
      </c>
      <c r="S1032" s="14">
        <f t="shared" ca="1" si="148"/>
        <v>5.0159834366579164</v>
      </c>
    </row>
    <row r="1033" spans="1:19" x14ac:dyDescent="0.25">
      <c r="A1033" s="9" t="str">
        <f t="shared" si="149"/>
        <v>Sweden</v>
      </c>
      <c r="B1033" s="14">
        <f t="shared" ca="1" si="150"/>
        <v>115.35823273258794</v>
      </c>
      <c r="C1033" s="14">
        <f t="shared" ca="1" si="148"/>
        <v>116.66812288183137</v>
      </c>
      <c r="D1033" s="14">
        <f t="shared" ca="1" si="148"/>
        <v>117.8946963422226</v>
      </c>
      <c r="E1033" s="14">
        <f t="shared" ca="1" si="148"/>
        <v>119.03795311376307</v>
      </c>
      <c r="F1033" s="14">
        <f t="shared" ca="1" si="148"/>
        <v>120.09789319645134</v>
      </c>
      <c r="G1033" s="14">
        <f t="shared" ca="1" si="148"/>
        <v>121.07451659028884</v>
      </c>
      <c r="H1033" s="14">
        <f t="shared" ca="1" si="148"/>
        <v>121.96782329527414</v>
      </c>
      <c r="I1033" s="14">
        <f t="shared" ca="1" si="148"/>
        <v>122.77781331140868</v>
      </c>
      <c r="J1033" s="14">
        <f t="shared" ca="1" si="148"/>
        <v>123.50448663869102</v>
      </c>
      <c r="K1033" s="14">
        <f t="shared" ca="1" si="148"/>
        <v>124.14784327712259</v>
      </c>
      <c r="L1033" s="14">
        <f t="shared" ca="1" si="148"/>
        <v>124.70788322670197</v>
      </c>
      <c r="M1033" s="14">
        <f t="shared" ca="1" si="148"/>
        <v>125.18460648743057</v>
      </c>
      <c r="N1033" s="14">
        <f t="shared" ca="1" si="148"/>
        <v>125.57801305930698</v>
      </c>
      <c r="O1033" s="14">
        <f t="shared" ca="1" si="148"/>
        <v>125.88810294233262</v>
      </c>
      <c r="P1033" s="14">
        <f t="shared" ca="1" si="148"/>
        <v>126.11487613650607</v>
      </c>
      <c r="Q1033" s="14">
        <f t="shared" ca="1" si="148"/>
        <v>126.25833264182874</v>
      </c>
      <c r="R1033" s="14">
        <f t="shared" ca="1" si="148"/>
        <v>126.31847245829923</v>
      </c>
      <c r="S1033" s="14">
        <f t="shared" ca="1" si="148"/>
        <v>126.29529558591894</v>
      </c>
    </row>
    <row r="1034" spans="1:19" x14ac:dyDescent="0.25">
      <c r="A1034" s="9" t="str">
        <f t="shared" si="149"/>
        <v>Switzerland</v>
      </c>
      <c r="B1034" s="14">
        <f t="shared" ca="1" si="150"/>
        <v>83.969232130614188</v>
      </c>
      <c r="C1034" s="14">
        <f t="shared" ref="C1034:S1048" ca="1" si="151">MAX(0.1,($AM575+$AN575*C$836+$AO575*C$836^2+$AQ575+$AR575*C$836+$AS575*C$836^2)/5)</f>
        <v>85.483517893013783</v>
      </c>
      <c r="D1034" s="14">
        <f t="shared" ca="1" si="151"/>
        <v>86.933068386243036</v>
      </c>
      <c r="E1034" s="14">
        <f t="shared" ca="1" si="151"/>
        <v>88.317883610301948</v>
      </c>
      <c r="F1034" s="14">
        <f t="shared" ca="1" si="151"/>
        <v>89.637963565190518</v>
      </c>
      <c r="G1034" s="14">
        <f t="shared" ca="1" si="151"/>
        <v>90.893308250908746</v>
      </c>
      <c r="H1034" s="14">
        <f t="shared" ca="1" si="151"/>
        <v>92.083917667456632</v>
      </c>
      <c r="I1034" s="14">
        <f t="shared" ca="1" si="151"/>
        <v>93.209791814834176</v>
      </c>
      <c r="J1034" s="14">
        <f t="shared" ca="1" si="151"/>
        <v>94.270930693041379</v>
      </c>
      <c r="K1034" s="14">
        <f t="shared" ca="1" si="151"/>
        <v>95.26733430207824</v>
      </c>
      <c r="L1034" s="14">
        <f t="shared" ca="1" si="151"/>
        <v>96.199002641944759</v>
      </c>
      <c r="M1034" s="14">
        <f t="shared" ca="1" si="151"/>
        <v>97.065935712640936</v>
      </c>
      <c r="N1034" s="14">
        <f t="shared" ca="1" si="151"/>
        <v>97.868133514166772</v>
      </c>
      <c r="O1034" s="14">
        <f t="shared" ca="1" si="151"/>
        <v>98.605596046522265</v>
      </c>
      <c r="P1034" s="14">
        <f t="shared" ca="1" si="151"/>
        <v>99.278323309707417</v>
      </c>
      <c r="Q1034" s="14">
        <f t="shared" ca="1" si="151"/>
        <v>99.886315303722228</v>
      </c>
      <c r="R1034" s="14">
        <f t="shared" ca="1" si="151"/>
        <v>100.4295720285667</v>
      </c>
      <c r="S1034" s="14">
        <f t="shared" ca="1" si="151"/>
        <v>100.90809348424082</v>
      </c>
    </row>
    <row r="1035" spans="1:19" x14ac:dyDescent="0.25">
      <c r="A1035" s="9" t="str">
        <f t="shared" si="149"/>
        <v>Syrian Arab Republic</v>
      </c>
      <c r="B1035" s="14">
        <f t="shared" ca="1" si="150"/>
        <v>232.95821966910734</v>
      </c>
      <c r="C1035" s="14">
        <f t="shared" ca="1" si="151"/>
        <v>308.34283943613991</v>
      </c>
      <c r="D1035" s="14">
        <f t="shared" ca="1" si="151"/>
        <v>371.78180407788602</v>
      </c>
      <c r="E1035" s="14">
        <f t="shared" ca="1" si="151"/>
        <v>423.275113594532</v>
      </c>
      <c r="F1035" s="14">
        <f t="shared" ca="1" si="151"/>
        <v>462.82276798598468</v>
      </c>
      <c r="G1035" s="14">
        <f t="shared" ca="1" si="151"/>
        <v>490.42476725224407</v>
      </c>
      <c r="H1035" s="14">
        <f t="shared" ca="1" si="151"/>
        <v>506.08111139340326</v>
      </c>
      <c r="I1035" s="14">
        <f t="shared" ca="1" si="151"/>
        <v>509.79180040936916</v>
      </c>
      <c r="J1035" s="14">
        <f t="shared" ca="1" si="151"/>
        <v>501.55683430014176</v>
      </c>
      <c r="K1035" s="14">
        <f t="shared" ca="1" si="151"/>
        <v>481.37621306581423</v>
      </c>
      <c r="L1035" s="14">
        <f t="shared" ca="1" si="151"/>
        <v>449.24993670620023</v>
      </c>
      <c r="M1035" s="14">
        <f t="shared" ca="1" si="151"/>
        <v>405.17800522157921</v>
      </c>
      <c r="N1035" s="14">
        <f t="shared" ca="1" si="151"/>
        <v>349.16041861167179</v>
      </c>
      <c r="O1035" s="14">
        <f t="shared" ca="1" si="151"/>
        <v>281.19717687666417</v>
      </c>
      <c r="P1035" s="14">
        <f t="shared" ca="1" si="151"/>
        <v>201.28828001646326</v>
      </c>
      <c r="Q1035" s="14">
        <f t="shared" ca="1" si="151"/>
        <v>109.43372803116218</v>
      </c>
      <c r="R1035" s="14">
        <f t="shared" ca="1" si="151"/>
        <v>5.6335209205746652</v>
      </c>
      <c r="S1035" s="14">
        <f t="shared" ca="1" si="151"/>
        <v>0.1</v>
      </c>
    </row>
    <row r="1036" spans="1:19" x14ac:dyDescent="0.25">
      <c r="A1036" s="9" t="str">
        <f t="shared" si="149"/>
        <v>Tajikistan</v>
      </c>
      <c r="B1036" s="14">
        <f t="shared" ca="1" si="150"/>
        <v>220.62856058460892</v>
      </c>
      <c r="C1036" s="14">
        <f t="shared" ca="1" si="151"/>
        <v>238.01757202745648</v>
      </c>
      <c r="D1036" s="14">
        <f t="shared" ca="1" si="151"/>
        <v>254.30968029906506</v>
      </c>
      <c r="E1036" s="14">
        <f t="shared" ca="1" si="151"/>
        <v>269.50488539943473</v>
      </c>
      <c r="F1036" s="14">
        <f t="shared" ca="1" si="151"/>
        <v>283.60318732857121</v>
      </c>
      <c r="G1036" s="14">
        <f t="shared" ca="1" si="151"/>
        <v>296.60458608646877</v>
      </c>
      <c r="H1036" s="14">
        <f t="shared" ca="1" si="151"/>
        <v>308.50908167312735</v>
      </c>
      <c r="I1036" s="14">
        <f t="shared" ca="1" si="151"/>
        <v>319.31667408854702</v>
      </c>
      <c r="J1036" s="14">
        <f t="shared" ca="1" si="151"/>
        <v>329.0273633327335</v>
      </c>
      <c r="K1036" s="14">
        <f t="shared" ca="1" si="151"/>
        <v>337.64114940568106</v>
      </c>
      <c r="L1036" s="14">
        <f t="shared" ca="1" si="151"/>
        <v>345.15803230738965</v>
      </c>
      <c r="M1036" s="14">
        <f t="shared" ca="1" si="151"/>
        <v>351.57801203785931</v>
      </c>
      <c r="N1036" s="14">
        <f t="shared" ca="1" si="151"/>
        <v>356.90108859709579</v>
      </c>
      <c r="O1036" s="14">
        <f t="shared" ca="1" si="151"/>
        <v>361.12726198509336</v>
      </c>
      <c r="P1036" s="14">
        <f t="shared" ca="1" si="151"/>
        <v>364.25653220185194</v>
      </c>
      <c r="Q1036" s="14">
        <f t="shared" ca="1" si="151"/>
        <v>366.2888992473716</v>
      </c>
      <c r="R1036" s="14">
        <f t="shared" ca="1" si="151"/>
        <v>367.22436312165809</v>
      </c>
      <c r="S1036" s="14">
        <f t="shared" ca="1" si="151"/>
        <v>367.06292382470565</v>
      </c>
    </row>
    <row r="1037" spans="1:19" x14ac:dyDescent="0.25">
      <c r="A1037" s="9" t="str">
        <f t="shared" si="149"/>
        <v>Thailand</v>
      </c>
      <c r="B1037" s="14">
        <f t="shared" ca="1" si="150"/>
        <v>819.65053265979509</v>
      </c>
      <c r="C1037" s="14">
        <f t="shared" ca="1" si="151"/>
        <v>766.6703114277218</v>
      </c>
      <c r="D1037" s="14">
        <f t="shared" ca="1" si="151"/>
        <v>717.79918138119388</v>
      </c>
      <c r="E1037" s="14">
        <f t="shared" ca="1" si="151"/>
        <v>673.03714252018835</v>
      </c>
      <c r="F1037" s="14">
        <f t="shared" ca="1" si="151"/>
        <v>632.38419484470501</v>
      </c>
      <c r="G1037" s="14">
        <f t="shared" ca="1" si="151"/>
        <v>595.84033835474406</v>
      </c>
      <c r="H1037" s="14">
        <f t="shared" ca="1" si="151"/>
        <v>563.40557305032848</v>
      </c>
      <c r="I1037" s="14">
        <f t="shared" ca="1" si="151"/>
        <v>535.07989893143531</v>
      </c>
      <c r="J1037" s="14">
        <f t="shared" ca="1" si="151"/>
        <v>510.86331599806437</v>
      </c>
      <c r="K1037" s="14">
        <f t="shared" ca="1" si="151"/>
        <v>490.75582425021565</v>
      </c>
      <c r="L1037" s="14">
        <f t="shared" ca="1" si="151"/>
        <v>474.75742368791254</v>
      </c>
      <c r="M1037" s="14">
        <f t="shared" ca="1" si="151"/>
        <v>462.86811431113165</v>
      </c>
      <c r="N1037" s="14">
        <f t="shared" ca="1" si="151"/>
        <v>455.08789611987305</v>
      </c>
      <c r="O1037" s="14">
        <f t="shared" ca="1" si="151"/>
        <v>451.41676911413668</v>
      </c>
      <c r="P1037" s="14">
        <f t="shared" ca="1" si="151"/>
        <v>451.85473329394591</v>
      </c>
      <c r="Q1037" s="14">
        <f t="shared" ca="1" si="151"/>
        <v>456.40178865927737</v>
      </c>
      <c r="R1037" s="14">
        <f t="shared" ca="1" si="151"/>
        <v>465.05793521013112</v>
      </c>
      <c r="S1037" s="14">
        <f t="shared" ca="1" si="151"/>
        <v>477.8231729465071</v>
      </c>
    </row>
    <row r="1038" spans="1:19" x14ac:dyDescent="0.25">
      <c r="A1038" s="9" t="str">
        <f t="shared" si="149"/>
        <v>Timor-Leste</v>
      </c>
      <c r="B1038" s="14">
        <f t="shared" ca="1" si="150"/>
        <v>27.626373007521032</v>
      </c>
      <c r="C1038" s="14">
        <f t="shared" ca="1" si="151"/>
        <v>30.336263285469613</v>
      </c>
      <c r="D1038" s="14">
        <f t="shared" ca="1" si="151"/>
        <v>32.60099868926045</v>
      </c>
      <c r="E1038" s="14">
        <f t="shared" ca="1" si="151"/>
        <v>34.420579218893543</v>
      </c>
      <c r="F1038" s="14">
        <f t="shared" ca="1" si="151"/>
        <v>35.795004874377625</v>
      </c>
      <c r="G1038" s="14">
        <f t="shared" ca="1" si="151"/>
        <v>36.724275655701057</v>
      </c>
      <c r="H1038" s="14">
        <f t="shared" ca="1" si="151"/>
        <v>37.208391562872563</v>
      </c>
      <c r="I1038" s="14">
        <f t="shared" ca="1" si="151"/>
        <v>37.24735259588342</v>
      </c>
      <c r="J1038" s="14">
        <f t="shared" ca="1" si="151"/>
        <v>36.841158754745265</v>
      </c>
      <c r="K1038" s="14">
        <f t="shared" ca="1" si="151"/>
        <v>35.989810039449367</v>
      </c>
      <c r="L1038" s="14">
        <f t="shared" ca="1" si="151"/>
        <v>34.693306449995724</v>
      </c>
      <c r="M1038" s="14">
        <f t="shared" ca="1" si="151"/>
        <v>32.95164798638725</v>
      </c>
      <c r="N1038" s="14">
        <f t="shared" ca="1" si="151"/>
        <v>30.764834648626856</v>
      </c>
      <c r="O1038" s="14">
        <f t="shared" ca="1" si="151"/>
        <v>28.132866436708717</v>
      </c>
      <c r="P1038" s="14">
        <f t="shared" ca="1" si="151"/>
        <v>25.055743350635748</v>
      </c>
      <c r="Q1038" s="14">
        <f t="shared" ca="1" si="151"/>
        <v>21.533465390405034</v>
      </c>
      <c r="R1038" s="14">
        <f t="shared" ca="1" si="151"/>
        <v>17.5660325560224</v>
      </c>
      <c r="S1038" s="14">
        <f t="shared" ca="1" si="151"/>
        <v>13.153444847484934</v>
      </c>
    </row>
    <row r="1039" spans="1:19" x14ac:dyDescent="0.25">
      <c r="A1039" s="9" t="str">
        <f t="shared" si="149"/>
        <v>Togo</v>
      </c>
      <c r="B1039" s="14">
        <f t="shared" ca="1" si="150"/>
        <v>205.01098038393539</v>
      </c>
      <c r="C1039" s="14">
        <f t="shared" ca="1" si="151"/>
        <v>225.41757412401495</v>
      </c>
      <c r="D1039" s="14">
        <f t="shared" ca="1" si="151"/>
        <v>245.05473724040203</v>
      </c>
      <c r="E1039" s="14">
        <f t="shared" ca="1" si="151"/>
        <v>263.92246973309085</v>
      </c>
      <c r="F1039" s="14">
        <f t="shared" ca="1" si="151"/>
        <v>282.02077160208717</v>
      </c>
      <c r="G1039" s="14">
        <f t="shared" ca="1" si="151"/>
        <v>299.34964284738527</v>
      </c>
      <c r="H1039" s="14">
        <f t="shared" ca="1" si="151"/>
        <v>315.90908346899084</v>
      </c>
      <c r="I1039" s="14">
        <f t="shared" ca="1" si="151"/>
        <v>331.6990934668982</v>
      </c>
      <c r="J1039" s="14">
        <f t="shared" ca="1" si="151"/>
        <v>346.71967284111304</v>
      </c>
      <c r="K1039" s="14">
        <f t="shared" ca="1" si="151"/>
        <v>360.97082159162966</v>
      </c>
      <c r="L1039" s="14">
        <f t="shared" ca="1" si="151"/>
        <v>374.45253971845375</v>
      </c>
      <c r="M1039" s="14">
        <f t="shared" ca="1" si="151"/>
        <v>387.16482722157963</v>
      </c>
      <c r="N1039" s="14">
        <f t="shared" ca="1" si="151"/>
        <v>399.10768410101298</v>
      </c>
      <c r="O1039" s="14">
        <f t="shared" ca="1" si="151"/>
        <v>410.28111035674812</v>
      </c>
      <c r="P1039" s="14">
        <f t="shared" ca="1" si="151"/>
        <v>420.68510598879072</v>
      </c>
      <c r="Q1039" s="14">
        <f t="shared" ca="1" si="151"/>
        <v>430.31967099713512</v>
      </c>
      <c r="R1039" s="14">
        <f t="shared" ca="1" si="151"/>
        <v>439.18480538178699</v>
      </c>
      <c r="S1039" s="14">
        <f t="shared" ca="1" si="151"/>
        <v>447.28050914274064</v>
      </c>
    </row>
    <row r="1040" spans="1:19" x14ac:dyDescent="0.25">
      <c r="A1040" s="9" t="str">
        <f t="shared" si="149"/>
        <v>Tokelau</v>
      </c>
      <c r="B1040" s="14">
        <f t="shared" ca="1" si="150"/>
        <v>0.39999999962201971</v>
      </c>
      <c r="C1040" s="14">
        <f t="shared" ca="1" si="151"/>
        <v>0.39999999967849365</v>
      </c>
      <c r="D1040" s="14">
        <f t="shared" ca="1" si="151"/>
        <v>0.3999999997352518</v>
      </c>
      <c r="E1040" s="14">
        <f t="shared" ca="1" si="151"/>
        <v>0.39999999979229417</v>
      </c>
      <c r="F1040" s="14">
        <f t="shared" ca="1" si="151"/>
        <v>0.39999999984962076</v>
      </c>
      <c r="G1040" s="14">
        <f t="shared" ca="1" si="151"/>
        <v>0.39999999990723156</v>
      </c>
      <c r="H1040" s="14">
        <f t="shared" ca="1" si="151"/>
        <v>0.39999999996512658</v>
      </c>
      <c r="I1040" s="14">
        <f t="shared" ca="1" si="151"/>
        <v>0.40000000002330582</v>
      </c>
      <c r="J1040" s="14">
        <f t="shared" ca="1" si="151"/>
        <v>0.40000000008176928</v>
      </c>
      <c r="K1040" s="14">
        <f t="shared" ca="1" si="151"/>
        <v>0.40000000014051695</v>
      </c>
      <c r="L1040" s="14">
        <f t="shared" ca="1" si="151"/>
        <v>0.40000000019954884</v>
      </c>
      <c r="M1040" s="14">
        <f t="shared" ca="1" si="151"/>
        <v>0.40000000025886495</v>
      </c>
      <c r="N1040" s="14">
        <f t="shared" ca="1" si="151"/>
        <v>0.40000000031846528</v>
      </c>
      <c r="O1040" s="14">
        <f t="shared" ca="1" si="151"/>
        <v>0.40000000037834982</v>
      </c>
      <c r="P1040" s="14">
        <f t="shared" ca="1" si="151"/>
        <v>0.40000000043851858</v>
      </c>
      <c r="Q1040" s="14">
        <f t="shared" ca="1" si="151"/>
        <v>0.40000000049897155</v>
      </c>
      <c r="R1040" s="14">
        <f t="shared" ca="1" si="151"/>
        <v>0.40000000055970875</v>
      </c>
      <c r="S1040" s="14">
        <f t="shared" ca="1" si="151"/>
        <v>0.40000000062073016</v>
      </c>
    </row>
    <row r="1041" spans="1:19" x14ac:dyDescent="0.25">
      <c r="A1041" s="9" t="str">
        <f t="shared" si="149"/>
        <v>Tonga</v>
      </c>
      <c r="B1041" s="14">
        <f t="shared" ca="1" si="150"/>
        <v>2.3780219331249102</v>
      </c>
      <c r="C1041" s="14">
        <f t="shared" ca="1" si="151"/>
        <v>2.4065933641713855</v>
      </c>
      <c r="D1041" s="14">
        <f t="shared" ca="1" si="151"/>
        <v>2.4297701894758577</v>
      </c>
      <c r="E1041" s="14">
        <f t="shared" ca="1" si="151"/>
        <v>2.4475524090383258</v>
      </c>
      <c r="F1041" s="14">
        <f t="shared" ca="1" si="151"/>
        <v>2.4599400228587003</v>
      </c>
      <c r="G1041" s="14">
        <f t="shared" ca="1" si="151"/>
        <v>2.4669330309370707</v>
      </c>
      <c r="H1041" s="14">
        <f t="shared" ca="1" si="151"/>
        <v>2.468531433273438</v>
      </c>
      <c r="I1041" s="14">
        <f t="shared" ca="1" si="151"/>
        <v>2.4647352298678014</v>
      </c>
      <c r="J1041" s="14">
        <f t="shared" ca="1" si="151"/>
        <v>2.455544420720071</v>
      </c>
      <c r="K1041" s="14">
        <f t="shared" ca="1" si="151"/>
        <v>2.4409590058303365</v>
      </c>
      <c r="L1041" s="14">
        <f t="shared" ca="1" si="151"/>
        <v>2.420978985198599</v>
      </c>
      <c r="M1041" s="14">
        <f t="shared" ca="1" si="151"/>
        <v>2.3956043588248574</v>
      </c>
      <c r="N1041" s="14">
        <f t="shared" ca="1" si="151"/>
        <v>2.3648351267090222</v>
      </c>
      <c r="O1041" s="14">
        <f t="shared" ca="1" si="151"/>
        <v>2.3286712888511829</v>
      </c>
      <c r="P1041" s="14">
        <f t="shared" ca="1" si="151"/>
        <v>2.2871128452513405</v>
      </c>
      <c r="Q1041" s="14">
        <f t="shared" ca="1" si="151"/>
        <v>2.2401597959094941</v>
      </c>
      <c r="R1041" s="14">
        <f t="shared" ca="1" si="151"/>
        <v>2.187812140825554</v>
      </c>
      <c r="S1041" s="14">
        <f t="shared" ca="1" si="151"/>
        <v>2.1300698799996098</v>
      </c>
    </row>
    <row r="1042" spans="1:19" x14ac:dyDescent="0.25">
      <c r="A1042" s="9" t="str">
        <f t="shared" si="149"/>
        <v>Trinidad and Tobago</v>
      </c>
      <c r="B1042" s="14">
        <f t="shared" ca="1" si="150"/>
        <v>20.531867148001037</v>
      </c>
      <c r="C1042" s="14">
        <f t="shared" ca="1" si="151"/>
        <v>19.096702269383968</v>
      </c>
      <c r="D1042" s="14">
        <f t="shared" ca="1" si="151"/>
        <v>17.781217718467087</v>
      </c>
      <c r="E1042" s="14">
        <f t="shared" ca="1" si="151"/>
        <v>16.585413495250396</v>
      </c>
      <c r="F1042" s="14">
        <f t="shared" ca="1" si="151"/>
        <v>15.50928959973462</v>
      </c>
      <c r="G1042" s="14">
        <f t="shared" ca="1" si="151"/>
        <v>14.552846031918307</v>
      </c>
      <c r="H1042" s="14">
        <f t="shared" ca="1" si="151"/>
        <v>13.71608279180291</v>
      </c>
      <c r="I1042" s="14">
        <f t="shared" ca="1" si="151"/>
        <v>12.998999879386975</v>
      </c>
      <c r="J1042" s="14">
        <f t="shared" ca="1" si="151"/>
        <v>12.401597294671955</v>
      </c>
      <c r="K1042" s="14">
        <f t="shared" ca="1" si="151"/>
        <v>11.923875037657126</v>
      </c>
      <c r="L1042" s="14">
        <f t="shared" ca="1" si="151"/>
        <v>11.565833108342485</v>
      </c>
      <c r="M1042" s="14">
        <f t="shared" ca="1" si="151"/>
        <v>11.327471506728035</v>
      </c>
      <c r="N1042" s="14">
        <f t="shared" ca="1" si="151"/>
        <v>11.208790232814499</v>
      </c>
      <c r="O1042" s="14">
        <f t="shared" ca="1" si="151"/>
        <v>11.209789286600426</v>
      </c>
      <c r="P1042" s="14">
        <f t="shared" ca="1" si="151"/>
        <v>11.330468668087269</v>
      </c>
      <c r="Q1042" s="14">
        <f t="shared" ca="1" si="151"/>
        <v>11.570828377273575</v>
      </c>
      <c r="R1042" s="14">
        <f t="shared" ca="1" si="151"/>
        <v>11.930868414160795</v>
      </c>
      <c r="S1042" s="14">
        <f t="shared" ca="1" si="151"/>
        <v>12.410588778748206</v>
      </c>
    </row>
    <row r="1043" spans="1:19" x14ac:dyDescent="0.25">
      <c r="A1043" s="9" t="str">
        <f t="shared" si="149"/>
        <v>Tunisia</v>
      </c>
      <c r="B1043" s="14">
        <f t="shared" ca="1" si="150"/>
        <v>205.7340553581802</v>
      </c>
      <c r="C1043" s="14">
        <f t="shared" ca="1" si="151"/>
        <v>197.57141779486557</v>
      </c>
      <c r="D1043" s="14">
        <f t="shared" ca="1" si="151"/>
        <v>189.94004899899883</v>
      </c>
      <c r="E1043" s="14">
        <f t="shared" ca="1" si="151"/>
        <v>182.8399489705742</v>
      </c>
      <c r="F1043" s="14">
        <f t="shared" ca="1" si="151"/>
        <v>176.27111770959746</v>
      </c>
      <c r="G1043" s="14">
        <f t="shared" ca="1" si="151"/>
        <v>170.23355521606283</v>
      </c>
      <c r="H1043" s="14">
        <f t="shared" ca="1" si="151"/>
        <v>164.72726148997609</v>
      </c>
      <c r="I1043" s="14">
        <f t="shared" ca="1" si="151"/>
        <v>159.75223653133145</v>
      </c>
      <c r="J1043" s="14">
        <f t="shared" ca="1" si="151"/>
        <v>155.30848034013471</v>
      </c>
      <c r="K1043" s="14">
        <f t="shared" ca="1" si="151"/>
        <v>151.39599291638007</v>
      </c>
      <c r="L1043" s="14">
        <f t="shared" ca="1" si="151"/>
        <v>148.01477426007332</v>
      </c>
      <c r="M1043" s="14">
        <f t="shared" ca="1" si="151"/>
        <v>145.16482437120868</v>
      </c>
      <c r="N1043" s="14">
        <f t="shared" ca="1" si="151"/>
        <v>142.84614324978901</v>
      </c>
      <c r="O1043" s="14">
        <f t="shared" ca="1" si="151"/>
        <v>141.05873089581729</v>
      </c>
      <c r="P1043" s="14">
        <f t="shared" ca="1" si="151"/>
        <v>139.80258730928762</v>
      </c>
      <c r="Q1043" s="14">
        <f t="shared" ca="1" si="151"/>
        <v>139.0777124902059</v>
      </c>
      <c r="R1043" s="14">
        <f t="shared" ca="1" si="151"/>
        <v>138.88410643856622</v>
      </c>
      <c r="S1043" s="14">
        <f t="shared" ca="1" si="151"/>
        <v>139.2217691543745</v>
      </c>
    </row>
    <row r="1044" spans="1:19" x14ac:dyDescent="0.25">
      <c r="A1044" s="9" t="str">
        <f t="shared" si="149"/>
        <v>Turkey</v>
      </c>
      <c r="B1044" s="14">
        <f t="shared" ca="1" si="150"/>
        <v>1423.6482618027833</v>
      </c>
      <c r="C1044" s="14">
        <f t="shared" ca="1" si="151"/>
        <v>1367.3295795476995</v>
      </c>
      <c r="D1044" s="14">
        <f t="shared" ca="1" si="151"/>
        <v>1313.6144938786049</v>
      </c>
      <c r="E1044" s="14">
        <f t="shared" ca="1" si="151"/>
        <v>1262.5030047954758</v>
      </c>
      <c r="F1044" s="14">
        <f t="shared" ca="1" si="151"/>
        <v>1213.9951122983359</v>
      </c>
      <c r="G1044" s="14">
        <f t="shared" ca="1" si="151"/>
        <v>1168.0908163871616</v>
      </c>
      <c r="H1044" s="14">
        <f t="shared" ca="1" si="151"/>
        <v>1124.7901170619764</v>
      </c>
      <c r="I1044" s="14">
        <f t="shared" ca="1" si="151"/>
        <v>1084.0930143227567</v>
      </c>
      <c r="J1044" s="14">
        <f t="shared" ca="1" si="151"/>
        <v>1045.9995081695263</v>
      </c>
      <c r="K1044" s="14">
        <f t="shared" ca="1" si="151"/>
        <v>1010.5095986022613</v>
      </c>
      <c r="L1044" s="14">
        <f t="shared" ca="1" si="151"/>
        <v>977.6232856209856</v>
      </c>
      <c r="M1044" s="14">
        <f t="shared" ca="1" si="151"/>
        <v>947.34056922567538</v>
      </c>
      <c r="N1044" s="14">
        <f t="shared" ca="1" si="151"/>
        <v>919.66144941635434</v>
      </c>
      <c r="O1044" s="14">
        <f t="shared" ca="1" si="151"/>
        <v>894.58592619299884</v>
      </c>
      <c r="P1044" s="14">
        <f t="shared" ca="1" si="151"/>
        <v>872.11399955563252</v>
      </c>
      <c r="Q1044" s="14">
        <f t="shared" ca="1" si="151"/>
        <v>852.24566950423173</v>
      </c>
      <c r="R1044" s="14">
        <f t="shared" ca="1" si="151"/>
        <v>834.98093603882012</v>
      </c>
      <c r="S1044" s="14">
        <f t="shared" ca="1" si="151"/>
        <v>820.31979915937404</v>
      </c>
    </row>
    <row r="1045" spans="1:19" x14ac:dyDescent="0.25">
      <c r="A1045" s="9" t="str">
        <f t="shared" si="149"/>
        <v>Turkmenistan</v>
      </c>
      <c r="B1045" s="14">
        <f t="shared" ca="1" si="150"/>
        <v>134.9252648433685</v>
      </c>
      <c r="C1045" s="14">
        <f t="shared" ca="1" si="151"/>
        <v>132.12966039461315</v>
      </c>
      <c r="D1045" s="14">
        <f t="shared" ca="1" si="151"/>
        <v>129.47471529633185</v>
      </c>
      <c r="E1045" s="14">
        <f t="shared" ca="1" si="151"/>
        <v>126.96042954852165</v>
      </c>
      <c r="F1045" s="14">
        <f t="shared" ca="1" si="151"/>
        <v>124.58680315118545</v>
      </c>
      <c r="G1045" s="14">
        <f t="shared" ca="1" si="151"/>
        <v>122.35383610432037</v>
      </c>
      <c r="H1045" s="14">
        <f t="shared" ca="1" si="151"/>
        <v>120.26152840792929</v>
      </c>
      <c r="I1045" s="14">
        <f t="shared" ca="1" si="151"/>
        <v>118.30988006200933</v>
      </c>
      <c r="J1045" s="14">
        <f t="shared" ca="1" si="151"/>
        <v>116.49889106656337</v>
      </c>
      <c r="K1045" s="14">
        <f t="shared" ca="1" si="151"/>
        <v>114.82856142158853</v>
      </c>
      <c r="L1045" s="14">
        <f t="shared" ca="1" si="151"/>
        <v>113.2988911270877</v>
      </c>
      <c r="M1045" s="14">
        <f t="shared" ca="1" si="151"/>
        <v>111.90988018305798</v>
      </c>
      <c r="N1045" s="14">
        <f t="shared" ca="1" si="151"/>
        <v>110.66152858950227</v>
      </c>
      <c r="O1045" s="14">
        <f t="shared" ca="1" si="151"/>
        <v>109.55383634641767</v>
      </c>
      <c r="P1045" s="14">
        <f t="shared" ca="1" si="151"/>
        <v>108.58680345380708</v>
      </c>
      <c r="Q1045" s="14">
        <f t="shared" ca="1" si="151"/>
        <v>107.7604299116676</v>
      </c>
      <c r="R1045" s="14">
        <f t="shared" ca="1" si="151"/>
        <v>107.07471572000213</v>
      </c>
      <c r="S1045" s="14">
        <f t="shared" ca="1" si="151"/>
        <v>106.52966087880777</v>
      </c>
    </row>
    <row r="1046" spans="1:19" x14ac:dyDescent="0.25">
      <c r="A1046" s="9" t="str">
        <f t="shared" si="149"/>
        <v>Turks and Caicos Islands</v>
      </c>
      <c r="B1046" s="14">
        <f t="shared" ca="1" si="150"/>
        <v>0.89230767713443127</v>
      </c>
      <c r="C1046" s="14">
        <f t="shared" ca="1" si="151"/>
        <v>0.83076921465717535</v>
      </c>
      <c r="D1046" s="14">
        <f t="shared" ca="1" si="151"/>
        <v>0.77202795517277989</v>
      </c>
      <c r="E1046" s="14">
        <f t="shared" ca="1" si="151"/>
        <v>0.71608389868133604</v>
      </c>
      <c r="F1046" s="14">
        <f t="shared" ca="1" si="151"/>
        <v>0.66293704518270713</v>
      </c>
      <c r="G1046" s="14">
        <f t="shared" ca="1" si="151"/>
        <v>0.61258739467702983</v>
      </c>
      <c r="H1046" s="14">
        <f t="shared" ca="1" si="151"/>
        <v>0.56503494716421299</v>
      </c>
      <c r="I1046" s="14">
        <f t="shared" ca="1" si="151"/>
        <v>0.52027970264434775</v>
      </c>
      <c r="J1046" s="14">
        <f t="shared" ca="1" si="151"/>
        <v>0.47832166111729746</v>
      </c>
      <c r="K1046" s="14">
        <f t="shared" ca="1" si="151"/>
        <v>0.43916082258319877</v>
      </c>
      <c r="L1046" s="14">
        <f t="shared" ca="1" si="151"/>
        <v>0.40279718704196055</v>
      </c>
      <c r="M1046" s="14">
        <f t="shared" ca="1" si="151"/>
        <v>0.36923075449367387</v>
      </c>
      <c r="N1046" s="14">
        <f t="shared" ca="1" si="151"/>
        <v>0.33846152493820225</v>
      </c>
      <c r="O1046" s="14">
        <f t="shared" ca="1" si="151"/>
        <v>0.31048949837568218</v>
      </c>
      <c r="P1046" s="14">
        <f t="shared" ca="1" si="151"/>
        <v>0.28531467480602257</v>
      </c>
      <c r="Q1046" s="14">
        <f t="shared" ca="1" si="151"/>
        <v>0.26293705422931452</v>
      </c>
      <c r="R1046" s="14">
        <f t="shared" ca="1" si="151"/>
        <v>0.24335663664542154</v>
      </c>
      <c r="S1046" s="14">
        <f t="shared" ca="1" si="151"/>
        <v>0.22657342205448003</v>
      </c>
    </row>
    <row r="1047" spans="1:19" x14ac:dyDescent="0.25">
      <c r="A1047" s="9" t="str">
        <f t="shared" si="149"/>
        <v>Tuvalu</v>
      </c>
      <c r="B1047" s="14">
        <f t="shared" ca="1" si="150"/>
        <v>0.39999999962201971</v>
      </c>
      <c r="C1047" s="14">
        <f t="shared" ca="1" si="151"/>
        <v>0.39999999967849365</v>
      </c>
      <c r="D1047" s="14">
        <f t="shared" ca="1" si="151"/>
        <v>0.3999999997352518</v>
      </c>
      <c r="E1047" s="14">
        <f t="shared" ca="1" si="151"/>
        <v>0.39999999979229417</v>
      </c>
      <c r="F1047" s="14">
        <f t="shared" ca="1" si="151"/>
        <v>0.39999999984962076</v>
      </c>
      <c r="G1047" s="14">
        <f t="shared" ca="1" si="151"/>
        <v>0.39999999990723156</v>
      </c>
      <c r="H1047" s="14">
        <f t="shared" ca="1" si="151"/>
        <v>0.39999999996512658</v>
      </c>
      <c r="I1047" s="14">
        <f t="shared" ca="1" si="151"/>
        <v>0.40000000002330582</v>
      </c>
      <c r="J1047" s="14">
        <f t="shared" ca="1" si="151"/>
        <v>0.40000000008176928</v>
      </c>
      <c r="K1047" s="14">
        <f t="shared" ca="1" si="151"/>
        <v>0.40000000014051695</v>
      </c>
      <c r="L1047" s="14">
        <f t="shared" ca="1" si="151"/>
        <v>0.40000000019954884</v>
      </c>
      <c r="M1047" s="14">
        <f t="shared" ca="1" si="151"/>
        <v>0.40000000025886495</v>
      </c>
      <c r="N1047" s="14">
        <f t="shared" ca="1" si="151"/>
        <v>0.40000000031846528</v>
      </c>
      <c r="O1047" s="14">
        <f t="shared" ca="1" si="151"/>
        <v>0.40000000037834982</v>
      </c>
      <c r="P1047" s="14">
        <f t="shared" ca="1" si="151"/>
        <v>0.40000000043851858</v>
      </c>
      <c r="Q1047" s="14">
        <f t="shared" ca="1" si="151"/>
        <v>0.40000000049897155</v>
      </c>
      <c r="R1047" s="14">
        <f t="shared" ca="1" si="151"/>
        <v>0.40000000055970875</v>
      </c>
      <c r="S1047" s="14">
        <f t="shared" ca="1" si="151"/>
        <v>0.40000000062073016</v>
      </c>
    </row>
    <row r="1048" spans="1:19" x14ac:dyDescent="0.25">
      <c r="A1048" s="9" t="str">
        <f t="shared" si="149"/>
        <v>Uganda</v>
      </c>
      <c r="B1048" s="14">
        <f t="shared" ca="1" si="150"/>
        <v>1296.9031030454673</v>
      </c>
      <c r="C1048" s="14">
        <f t="shared" ca="1" si="151"/>
        <v>1417.3184923642316</v>
      </c>
      <c r="D1048" s="14">
        <f t="shared" ca="1" si="151"/>
        <v>1524.615199498646</v>
      </c>
      <c r="E1048" s="14">
        <f t="shared" ca="1" si="151"/>
        <v>1618.7932244486176</v>
      </c>
      <c r="F1048" s="14">
        <f t="shared" ca="1" si="151"/>
        <v>1699.8525672140531</v>
      </c>
      <c r="G1048" s="14">
        <f t="shared" ca="1" si="151"/>
        <v>1767.793227795139</v>
      </c>
      <c r="H1048" s="14">
        <f t="shared" ca="1" si="151"/>
        <v>1822.6152061917819</v>
      </c>
      <c r="I1048" s="14">
        <f t="shared" ca="1" si="151"/>
        <v>1864.3185024040752</v>
      </c>
      <c r="J1048" s="14">
        <f t="shared" ca="1" si="151"/>
        <v>1892.9031164318324</v>
      </c>
      <c r="K1048" s="14">
        <f t="shared" ca="1" si="151"/>
        <v>1908.3690482751467</v>
      </c>
      <c r="L1048" s="14">
        <f t="shared" ca="1" si="151"/>
        <v>1910.7162979341113</v>
      </c>
      <c r="M1048" s="14">
        <f t="shared" ca="1" si="151"/>
        <v>1899.9448654086329</v>
      </c>
      <c r="N1048" s="14">
        <f t="shared" ca="1" si="151"/>
        <v>1876.0547506986186</v>
      </c>
      <c r="O1048" s="14">
        <f t="shared" ca="1" si="151"/>
        <v>1839.0459538042546</v>
      </c>
      <c r="P1048" s="14">
        <f t="shared" ca="1" si="151"/>
        <v>1788.9184747254476</v>
      </c>
      <c r="Q1048" s="14">
        <f t="shared" ca="1" si="151"/>
        <v>1725.672313462291</v>
      </c>
      <c r="R1048" s="14">
        <f t="shared" ca="1" si="151"/>
        <v>1649.3074700145983</v>
      </c>
      <c r="S1048" s="14">
        <f t="shared" ca="1" si="151"/>
        <v>1559.8239443824627</v>
      </c>
    </row>
    <row r="1049" spans="1:19" x14ac:dyDescent="0.25">
      <c r="A1049" s="9" t="str">
        <f t="shared" si="149"/>
        <v>Ukraine</v>
      </c>
      <c r="B1049" s="14">
        <f t="shared" ca="1" si="150"/>
        <v>545.05711444094777</v>
      </c>
      <c r="C1049" s="14">
        <f t="shared" ref="C1049:S1063" ca="1" si="152">MAX(0.1,($AM590+$AN590*C$836+$AO590*C$836^2+$AQ590+$AR590*C$836+$AS590*C$836^2)/5)</f>
        <v>494.66810148782099</v>
      </c>
      <c r="D1049" s="14">
        <f t="shared" ca="1" si="152"/>
        <v>449.61475322362969</v>
      </c>
      <c r="E1049" s="14">
        <f t="shared" ca="1" si="152"/>
        <v>409.89706964837387</v>
      </c>
      <c r="F1049" s="14">
        <f t="shared" ca="1" si="152"/>
        <v>375.5150507621467</v>
      </c>
      <c r="G1049" s="14">
        <f t="shared" ca="1" si="152"/>
        <v>346.46869656490162</v>
      </c>
      <c r="H1049" s="14">
        <f t="shared" ca="1" si="152"/>
        <v>322.75800705659202</v>
      </c>
      <c r="I1049" s="14">
        <f t="shared" ca="1" si="152"/>
        <v>304.38298223726451</v>
      </c>
      <c r="J1049" s="14">
        <f t="shared" ca="1" si="152"/>
        <v>291.34362210696565</v>
      </c>
      <c r="K1049" s="14">
        <f t="shared" ca="1" si="152"/>
        <v>283.63992666560227</v>
      </c>
      <c r="L1049" s="14">
        <f t="shared" ca="1" si="152"/>
        <v>281.27189591317438</v>
      </c>
      <c r="M1049" s="14">
        <f t="shared" ca="1" si="152"/>
        <v>284.23952984972857</v>
      </c>
      <c r="N1049" s="14">
        <f t="shared" ca="1" si="152"/>
        <v>292.54282847531141</v>
      </c>
      <c r="O1049" s="14">
        <f t="shared" ca="1" si="152"/>
        <v>306.18179178982973</v>
      </c>
      <c r="P1049" s="14">
        <f t="shared" ca="1" si="152"/>
        <v>325.15641979333014</v>
      </c>
      <c r="Q1049" s="14">
        <f t="shared" ca="1" si="152"/>
        <v>349.46671248576604</v>
      </c>
      <c r="R1049" s="14">
        <f t="shared" ca="1" si="152"/>
        <v>379.11266986723058</v>
      </c>
      <c r="S1049" s="14">
        <f t="shared" ca="1" si="152"/>
        <v>414.09429193767721</v>
      </c>
    </row>
    <row r="1050" spans="1:19" x14ac:dyDescent="0.25">
      <c r="A1050" s="9" t="str">
        <f t="shared" si="149"/>
        <v>United Arab Emirates</v>
      </c>
      <c r="B1050" s="14">
        <f t="shared" ca="1" si="150"/>
        <v>101.39340499616665</v>
      </c>
      <c r="C1050" s="14">
        <f t="shared" ca="1" si="152"/>
        <v>101.11867966779391</v>
      </c>
      <c r="D1050" s="14">
        <f t="shared" ca="1" si="152"/>
        <v>101.04994835867402</v>
      </c>
      <c r="E1050" s="14">
        <f t="shared" ca="1" si="152"/>
        <v>101.18721106880548</v>
      </c>
      <c r="F1050" s="14">
        <f t="shared" ca="1" si="152"/>
        <v>101.53046779818979</v>
      </c>
      <c r="G1050" s="14">
        <f t="shared" ca="1" si="152"/>
        <v>102.07971854682546</v>
      </c>
      <c r="H1050" s="14">
        <f t="shared" ca="1" si="152"/>
        <v>102.83496331471397</v>
      </c>
      <c r="I1050" s="14">
        <f t="shared" ca="1" si="152"/>
        <v>103.79620210185385</v>
      </c>
      <c r="J1050" s="14">
        <f t="shared" ca="1" si="152"/>
        <v>104.96343490824657</v>
      </c>
      <c r="K1050" s="14">
        <f t="shared" ca="1" si="152"/>
        <v>106.33666173389065</v>
      </c>
      <c r="L1050" s="14">
        <f t="shared" ca="1" si="152"/>
        <v>107.91588257878757</v>
      </c>
      <c r="M1050" s="14">
        <f t="shared" ca="1" si="152"/>
        <v>109.70109744293586</v>
      </c>
      <c r="N1050" s="14">
        <f t="shared" ca="1" si="152"/>
        <v>111.69230632633699</v>
      </c>
      <c r="O1050" s="14">
        <f t="shared" ca="1" si="152"/>
        <v>113.88950922898948</v>
      </c>
      <c r="P1050" s="14">
        <f t="shared" ca="1" si="152"/>
        <v>116.29270615089482</v>
      </c>
      <c r="Q1050" s="14">
        <f t="shared" ca="1" si="152"/>
        <v>118.90189709205151</v>
      </c>
      <c r="R1050" s="14">
        <f t="shared" ca="1" si="152"/>
        <v>121.71708205246105</v>
      </c>
      <c r="S1050" s="14">
        <f t="shared" ca="1" si="152"/>
        <v>124.73826103212195</v>
      </c>
    </row>
    <row r="1051" spans="1:19" x14ac:dyDescent="0.25">
      <c r="A1051" s="9" t="str">
        <f t="shared" si="149"/>
        <v>United Kingdom of Great Britain and Northern Ireland</v>
      </c>
      <c r="B1051" s="14">
        <f t="shared" ca="1" si="150"/>
        <v>838.72084973950405</v>
      </c>
      <c r="C1051" s="14">
        <f t="shared" ca="1" si="152"/>
        <v>820.32744231270624</v>
      </c>
      <c r="D1051" s="14">
        <f t="shared" ca="1" si="152"/>
        <v>804.24772135226522</v>
      </c>
      <c r="E1051" s="14">
        <f t="shared" ca="1" si="152"/>
        <v>790.48168685820417</v>
      </c>
      <c r="F1051" s="14">
        <f t="shared" ca="1" si="152"/>
        <v>779.02933883049991</v>
      </c>
      <c r="G1051" s="14">
        <f t="shared" ca="1" si="152"/>
        <v>769.89067726917563</v>
      </c>
      <c r="H1051" s="14">
        <f t="shared" ca="1" si="152"/>
        <v>763.06570217420813</v>
      </c>
      <c r="I1051" s="14">
        <f t="shared" ca="1" si="152"/>
        <v>758.5544135456206</v>
      </c>
      <c r="J1051" s="14">
        <f t="shared" ca="1" si="152"/>
        <v>756.35681138338987</v>
      </c>
      <c r="K1051" s="14">
        <f t="shared" ca="1" si="152"/>
        <v>756.47289568753911</v>
      </c>
      <c r="L1051" s="14">
        <f t="shared" ca="1" si="152"/>
        <v>758.90266645804513</v>
      </c>
      <c r="M1051" s="14">
        <f t="shared" ca="1" si="152"/>
        <v>763.64612369493113</v>
      </c>
      <c r="N1051" s="14">
        <f t="shared" ca="1" si="152"/>
        <v>770.70326739817392</v>
      </c>
      <c r="O1051" s="14">
        <f t="shared" ca="1" si="152"/>
        <v>780.07409756779668</v>
      </c>
      <c r="P1051" s="14">
        <f t="shared" ca="1" si="152"/>
        <v>791.75861420377623</v>
      </c>
      <c r="Q1051" s="14">
        <f t="shared" ca="1" si="152"/>
        <v>805.75681730613576</v>
      </c>
      <c r="R1051" s="14">
        <f t="shared" ca="1" si="152"/>
        <v>822.06870687485207</v>
      </c>
      <c r="S1051" s="14">
        <f t="shared" ca="1" si="152"/>
        <v>840.69428290994836</v>
      </c>
    </row>
    <row r="1052" spans="1:19" x14ac:dyDescent="0.25">
      <c r="A1052" s="9" t="str">
        <f t="shared" si="149"/>
        <v>United Republic of Tanzania</v>
      </c>
      <c r="B1052" s="14">
        <f t="shared" ca="1" si="150"/>
        <v>1499.7425422362635</v>
      </c>
      <c r="C1052" s="14">
        <f t="shared" ca="1" si="152"/>
        <v>1728.7403450930492</v>
      </c>
      <c r="D1052" s="14">
        <f t="shared" ca="1" si="152"/>
        <v>1955.8462396749878</v>
      </c>
      <c r="E1052" s="14">
        <f t="shared" ca="1" si="152"/>
        <v>2181.0602259820794</v>
      </c>
      <c r="F1052" s="14">
        <f t="shared" ca="1" si="152"/>
        <v>2404.3823040143238</v>
      </c>
      <c r="G1052" s="14">
        <f t="shared" ca="1" si="152"/>
        <v>2625.8124737717212</v>
      </c>
      <c r="H1052" s="14">
        <f t="shared" ca="1" si="152"/>
        <v>2845.3507352542715</v>
      </c>
      <c r="I1052" s="14">
        <f t="shared" ca="1" si="152"/>
        <v>3062.9970884619747</v>
      </c>
      <c r="J1052" s="14">
        <f t="shared" ca="1" si="152"/>
        <v>3278.7515333948309</v>
      </c>
      <c r="K1052" s="14">
        <f t="shared" ca="1" si="152"/>
        <v>3492.6140700528399</v>
      </c>
      <c r="L1052" s="14">
        <f t="shared" ca="1" si="152"/>
        <v>3704.5846984360019</v>
      </c>
      <c r="M1052" s="14">
        <f t="shared" ca="1" si="152"/>
        <v>3914.6634185443168</v>
      </c>
      <c r="N1052" s="14">
        <f t="shared" ca="1" si="152"/>
        <v>4122.8502303777841</v>
      </c>
      <c r="O1052" s="14">
        <f t="shared" ca="1" si="152"/>
        <v>4329.1451339364048</v>
      </c>
      <c r="P1052" s="14">
        <f t="shared" ca="1" si="152"/>
        <v>4533.5481292201785</v>
      </c>
      <c r="Q1052" s="14">
        <f t="shared" ca="1" si="152"/>
        <v>4736.059216229105</v>
      </c>
      <c r="R1052" s="14">
        <f t="shared" ca="1" si="152"/>
        <v>4936.6783949631845</v>
      </c>
      <c r="S1052" s="14">
        <f t="shared" ca="1" si="152"/>
        <v>5135.4056654224169</v>
      </c>
    </row>
    <row r="1053" spans="1:19" x14ac:dyDescent="0.25">
      <c r="A1053" s="9" t="str">
        <f t="shared" si="149"/>
        <v>United States Virgin Islands</v>
      </c>
      <c r="B1053" s="14">
        <f t="shared" ca="1" si="150"/>
        <v>1.5230768721520689</v>
      </c>
      <c r="C1053" s="14">
        <f t="shared" ca="1" si="152"/>
        <v>1.4109889580333401</v>
      </c>
      <c r="D1053" s="14">
        <f t="shared" ca="1" si="152"/>
        <v>1.3042956496840816</v>
      </c>
      <c r="E1053" s="14">
        <f t="shared" ca="1" si="152"/>
        <v>1.2029969471045661</v>
      </c>
      <c r="F1053" s="14">
        <f t="shared" ca="1" si="152"/>
        <v>1.1070928502945208</v>
      </c>
      <c r="G1053" s="14">
        <f t="shared" ca="1" si="152"/>
        <v>1.0165833592542186</v>
      </c>
      <c r="H1053" s="14">
        <f t="shared" ca="1" si="152"/>
        <v>0.9314684739833865</v>
      </c>
      <c r="I1053" s="14">
        <f t="shared" ca="1" si="152"/>
        <v>0.85174819448229755</v>
      </c>
      <c r="J1053" s="14">
        <f t="shared" ca="1" si="152"/>
        <v>0.77742252075067886</v>
      </c>
      <c r="K1053" s="14">
        <f t="shared" ca="1" si="152"/>
        <v>0.7084914527888031</v>
      </c>
      <c r="L1053" s="14">
        <f t="shared" ca="1" si="152"/>
        <v>0.64495499059630679</v>
      </c>
      <c r="M1053" s="14">
        <f t="shared" ca="1" si="152"/>
        <v>0.58681313417355341</v>
      </c>
      <c r="N1053" s="14">
        <f t="shared" ca="1" si="152"/>
        <v>0.53406588352027029</v>
      </c>
      <c r="O1053" s="14">
        <f t="shared" ca="1" si="152"/>
        <v>0.48671323863673022</v>
      </c>
      <c r="P1053" s="14">
        <f t="shared" ca="1" si="152"/>
        <v>0.4447551995226604</v>
      </c>
      <c r="Q1053" s="14">
        <f t="shared" ca="1" si="152"/>
        <v>0.40819176617833364</v>
      </c>
      <c r="R1053" s="14">
        <f t="shared" ca="1" si="152"/>
        <v>0.37702293860347708</v>
      </c>
      <c r="S1053" s="14">
        <f t="shared" ca="1" si="152"/>
        <v>0.35124871679836361</v>
      </c>
    </row>
    <row r="1054" spans="1:19" x14ac:dyDescent="0.25">
      <c r="A1054" s="9" t="str">
        <f t="shared" si="149"/>
        <v>United States of America</v>
      </c>
      <c r="B1054" s="14">
        <f t="shared" ca="1" si="150"/>
        <v>4020.5778149748685</v>
      </c>
      <c r="C1054" s="14">
        <f t="shared" ca="1" si="152"/>
        <v>4043.3030896939335</v>
      </c>
      <c r="D1054" s="14">
        <f t="shared" ca="1" si="152"/>
        <v>4067.1126801642122</v>
      </c>
      <c r="E1054" s="14">
        <f t="shared" ca="1" si="152"/>
        <v>4092.0065863857044</v>
      </c>
      <c r="F1054" s="14">
        <f t="shared" ca="1" si="152"/>
        <v>4117.9848083584102</v>
      </c>
      <c r="G1054" s="14">
        <f t="shared" ca="1" si="152"/>
        <v>4145.0473460823296</v>
      </c>
      <c r="H1054" s="14">
        <f t="shared" ca="1" si="152"/>
        <v>4173.1941995574625</v>
      </c>
      <c r="I1054" s="14">
        <f t="shared" ca="1" si="152"/>
        <v>4202.4253687838091</v>
      </c>
      <c r="J1054" s="14">
        <f t="shared" ca="1" si="152"/>
        <v>4232.7408537613692</v>
      </c>
      <c r="K1054" s="14">
        <f t="shared" ca="1" si="152"/>
        <v>4264.1406544901429</v>
      </c>
      <c r="L1054" s="14">
        <f t="shared" ca="1" si="152"/>
        <v>4296.6247709701302</v>
      </c>
      <c r="M1054" s="14">
        <f t="shared" ca="1" si="152"/>
        <v>4330.193203201331</v>
      </c>
      <c r="N1054" s="14">
        <f t="shared" ca="1" si="152"/>
        <v>4364.8459511837455</v>
      </c>
      <c r="O1054" s="14">
        <f t="shared" ca="1" si="152"/>
        <v>4400.5830149173735</v>
      </c>
      <c r="P1054" s="14">
        <f t="shared" ca="1" si="152"/>
        <v>4437.4043944022151</v>
      </c>
      <c r="Q1054" s="14">
        <f t="shared" ca="1" si="152"/>
        <v>4475.3100896382703</v>
      </c>
      <c r="R1054" s="14">
        <f t="shared" ca="1" si="152"/>
        <v>4514.300100625539</v>
      </c>
      <c r="S1054" s="14">
        <f t="shared" ca="1" si="152"/>
        <v>4554.3744273640214</v>
      </c>
    </row>
    <row r="1055" spans="1:19" x14ac:dyDescent="0.25">
      <c r="A1055" s="9" t="str">
        <f t="shared" si="149"/>
        <v>Uruguay</v>
      </c>
      <c r="B1055" s="14">
        <f t="shared" ca="1" si="150"/>
        <v>48.479121246585599</v>
      </c>
      <c r="C1055" s="14">
        <f t="shared" ca="1" si="152"/>
        <v>47.358242142354719</v>
      </c>
      <c r="D1055" s="14">
        <f t="shared" ca="1" si="152"/>
        <v>46.224775625093933</v>
      </c>
      <c r="E1055" s="14">
        <f t="shared" ca="1" si="152"/>
        <v>45.078721694803242</v>
      </c>
      <c r="F1055" s="14">
        <f t="shared" ca="1" si="152"/>
        <v>43.920080351482646</v>
      </c>
      <c r="G1055" s="14">
        <f t="shared" ca="1" si="152"/>
        <v>42.748851595132145</v>
      </c>
      <c r="H1055" s="14">
        <f t="shared" ca="1" si="152"/>
        <v>41.565035425751738</v>
      </c>
      <c r="I1055" s="14">
        <f t="shared" ca="1" si="152"/>
        <v>40.368631843341426</v>
      </c>
      <c r="J1055" s="14">
        <f t="shared" ca="1" si="152"/>
        <v>39.159640847901208</v>
      </c>
      <c r="K1055" s="14">
        <f t="shared" ca="1" si="152"/>
        <v>37.938062439431086</v>
      </c>
      <c r="L1055" s="14">
        <f t="shared" ca="1" si="152"/>
        <v>36.703896617931058</v>
      </c>
      <c r="M1055" s="14">
        <f t="shared" ca="1" si="152"/>
        <v>35.457143383401124</v>
      </c>
      <c r="N1055" s="14">
        <f t="shared" ca="1" si="152"/>
        <v>34.197802735841286</v>
      </c>
      <c r="O1055" s="14">
        <f t="shared" ca="1" si="152"/>
        <v>32.925874675251542</v>
      </c>
      <c r="P1055" s="14">
        <f t="shared" ca="1" si="152"/>
        <v>31.641359201631893</v>
      </c>
      <c r="Q1055" s="14">
        <f t="shared" ca="1" si="152"/>
        <v>30.344256314982339</v>
      </c>
      <c r="R1055" s="14">
        <f t="shared" ca="1" si="152"/>
        <v>29.034566015302879</v>
      </c>
      <c r="S1055" s="14">
        <f t="shared" ca="1" si="152"/>
        <v>27.712288302593514</v>
      </c>
    </row>
    <row r="1056" spans="1:19" x14ac:dyDescent="0.25">
      <c r="A1056" s="9" t="str">
        <f t="shared" si="149"/>
        <v>Uzbekistan</v>
      </c>
      <c r="B1056" s="14">
        <f t="shared" ca="1" si="150"/>
        <v>647.54502141805131</v>
      </c>
      <c r="C1056" s="14">
        <f t="shared" ca="1" si="152"/>
        <v>642.34941744308458</v>
      </c>
      <c r="D1056" s="14">
        <f t="shared" ca="1" si="152"/>
        <v>635.95021698988273</v>
      </c>
      <c r="E1056" s="14">
        <f t="shared" ca="1" si="152"/>
        <v>628.34742005846931</v>
      </c>
      <c r="F1056" s="14">
        <f t="shared" ca="1" si="152"/>
        <v>619.54102664880918</v>
      </c>
      <c r="G1056" s="14">
        <f t="shared" ca="1" si="152"/>
        <v>609.53103676093747</v>
      </c>
      <c r="H1056" s="14">
        <f t="shared" ca="1" si="152"/>
        <v>598.31745039483064</v>
      </c>
      <c r="I1056" s="14">
        <f t="shared" ca="1" si="152"/>
        <v>585.90026755051224</v>
      </c>
      <c r="J1056" s="14">
        <f t="shared" ca="1" si="152"/>
        <v>572.27948822794713</v>
      </c>
      <c r="K1056" s="14">
        <f t="shared" ca="1" si="152"/>
        <v>557.45511242717043</v>
      </c>
      <c r="L1056" s="14">
        <f t="shared" ca="1" si="152"/>
        <v>541.42714014815863</v>
      </c>
      <c r="M1056" s="14">
        <f t="shared" ca="1" si="152"/>
        <v>524.19557139093524</v>
      </c>
      <c r="N1056" s="14">
        <f t="shared" ca="1" si="152"/>
        <v>505.76040615546515</v>
      </c>
      <c r="O1056" s="14">
        <f t="shared" ca="1" si="152"/>
        <v>486.12164444178342</v>
      </c>
      <c r="P1056" s="14">
        <f t="shared" ca="1" si="152"/>
        <v>465.27928624986669</v>
      </c>
      <c r="Q1056" s="14">
        <f t="shared" ca="1" si="152"/>
        <v>443.23333157973832</v>
      </c>
      <c r="R1056" s="14">
        <f t="shared" ca="1" si="152"/>
        <v>419.98378043136324</v>
      </c>
      <c r="S1056" s="14">
        <f t="shared" ca="1" si="152"/>
        <v>395.53063280477653</v>
      </c>
    </row>
    <row r="1057" spans="1:19" x14ac:dyDescent="0.25">
      <c r="A1057" s="9" t="str">
        <f t="shared" si="149"/>
        <v>Vanuatu</v>
      </c>
      <c r="B1057" s="14">
        <f t="shared" ca="1" si="150"/>
        <v>7.1318672631827216</v>
      </c>
      <c r="C1057" s="14">
        <f t="shared" ca="1" si="152"/>
        <v>7.7846145259725743</v>
      </c>
      <c r="D1057" s="14">
        <f t="shared" ca="1" si="152"/>
        <v>8.4141849639421711</v>
      </c>
      <c r="E1057" s="14">
        <f t="shared" ca="1" si="152"/>
        <v>9.0205785770911469</v>
      </c>
      <c r="F1057" s="14">
        <f t="shared" ca="1" si="152"/>
        <v>9.6037953654198649</v>
      </c>
      <c r="G1057" s="14">
        <f t="shared" ca="1" si="152"/>
        <v>10.163835328927963</v>
      </c>
      <c r="H1057" s="14">
        <f t="shared" ca="1" si="152"/>
        <v>10.700698467615803</v>
      </c>
      <c r="I1057" s="14">
        <f t="shared" ca="1" si="152"/>
        <v>11.214384781483023</v>
      </c>
      <c r="J1057" s="14">
        <f t="shared" ca="1" si="152"/>
        <v>11.704894270529985</v>
      </c>
      <c r="K1057" s="14">
        <f t="shared" ca="1" si="152"/>
        <v>12.172226934756328</v>
      </c>
      <c r="L1057" s="14">
        <f t="shared" ca="1" si="152"/>
        <v>12.616382774162412</v>
      </c>
      <c r="M1057" s="14">
        <f t="shared" ca="1" si="152"/>
        <v>13.037361788747877</v>
      </c>
      <c r="N1057" s="14">
        <f t="shared" ca="1" si="152"/>
        <v>13.435163978513083</v>
      </c>
      <c r="O1057" s="14">
        <f t="shared" ca="1" si="152"/>
        <v>13.80978934345767</v>
      </c>
      <c r="P1057" s="14">
        <f t="shared" ca="1" si="152"/>
        <v>14.161237883581999</v>
      </c>
      <c r="Q1057" s="14">
        <f t="shared" ca="1" si="152"/>
        <v>14.489509598885707</v>
      </c>
      <c r="R1057" s="14">
        <f t="shared" ca="1" si="152"/>
        <v>14.794604489369158</v>
      </c>
      <c r="S1057" s="14">
        <f t="shared" ca="1" si="152"/>
        <v>15.076522555031989</v>
      </c>
    </row>
    <row r="1058" spans="1:19" x14ac:dyDescent="0.25">
      <c r="A1058" s="9" t="str">
        <f t="shared" si="149"/>
        <v>Venezuela (Bolivarian Republic of)</v>
      </c>
      <c r="B1058" s="14">
        <f t="shared" ca="1" si="150"/>
        <v>583.38460190579065</v>
      </c>
      <c r="C1058" s="14">
        <f t="shared" ca="1" si="152"/>
        <v>563.6285576945171</v>
      </c>
      <c r="D1058" s="14">
        <f t="shared" ca="1" si="152"/>
        <v>544.76821784194328</v>
      </c>
      <c r="E1058" s="14">
        <f t="shared" ca="1" si="152"/>
        <v>526.8035823480692</v>
      </c>
      <c r="F1058" s="14">
        <f t="shared" ca="1" si="152"/>
        <v>509.73465121289485</v>
      </c>
      <c r="G1058" s="14">
        <f t="shared" ca="1" si="152"/>
        <v>493.56142443642022</v>
      </c>
      <c r="H1058" s="14">
        <f t="shared" ca="1" si="152"/>
        <v>478.28390201864534</v>
      </c>
      <c r="I1058" s="14">
        <f t="shared" ca="1" si="152"/>
        <v>463.90208395957018</v>
      </c>
      <c r="J1058" s="14">
        <f t="shared" ca="1" si="152"/>
        <v>450.41597025919475</v>
      </c>
      <c r="K1058" s="14">
        <f t="shared" ca="1" si="152"/>
        <v>437.82556091751906</v>
      </c>
      <c r="L1058" s="14">
        <f t="shared" ca="1" si="152"/>
        <v>426.13085593454309</v>
      </c>
      <c r="M1058" s="14">
        <f t="shared" ca="1" si="152"/>
        <v>415.33185531026686</v>
      </c>
      <c r="N1058" s="14">
        <f t="shared" ca="1" si="152"/>
        <v>405.42855904469036</v>
      </c>
      <c r="O1058" s="14">
        <f t="shared" ca="1" si="152"/>
        <v>396.42096713781359</v>
      </c>
      <c r="P1058" s="14">
        <f t="shared" ca="1" si="152"/>
        <v>388.30907958963655</v>
      </c>
      <c r="Q1058" s="14">
        <f t="shared" ca="1" si="152"/>
        <v>381.09289640015925</v>
      </c>
      <c r="R1058" s="14">
        <f t="shared" ca="1" si="152"/>
        <v>374.77241756938167</v>
      </c>
      <c r="S1058" s="14">
        <f t="shared" ca="1" si="152"/>
        <v>369.34764309730383</v>
      </c>
    </row>
    <row r="1059" spans="1:19" x14ac:dyDescent="0.25">
      <c r="A1059" s="9" t="str">
        <f t="shared" si="149"/>
        <v>Viet Nam</v>
      </c>
      <c r="B1059" s="14">
        <f t="shared" ca="1" si="150"/>
        <v>1529.2700925659387</v>
      </c>
      <c r="C1059" s="14">
        <f t="shared" ca="1" si="152"/>
        <v>1492.226136034727</v>
      </c>
      <c r="D1059" s="14">
        <f t="shared" ca="1" si="152"/>
        <v>1455.5448169004171</v>
      </c>
      <c r="E1059" s="14">
        <f t="shared" ca="1" si="152"/>
        <v>1419.2261351630091</v>
      </c>
      <c r="F1059" s="14">
        <f t="shared" ca="1" si="152"/>
        <v>1383.2700908225029</v>
      </c>
      <c r="G1059" s="14">
        <f t="shared" ca="1" si="152"/>
        <v>1347.6766838788985</v>
      </c>
      <c r="H1059" s="14">
        <f t="shared" ca="1" si="152"/>
        <v>1312.445914332196</v>
      </c>
      <c r="I1059" s="14">
        <f t="shared" ca="1" si="152"/>
        <v>1277.5777821823954</v>
      </c>
      <c r="J1059" s="14">
        <f t="shared" ca="1" si="152"/>
        <v>1243.0722874294966</v>
      </c>
      <c r="K1059" s="14">
        <f t="shared" ca="1" si="152"/>
        <v>1208.9294300734996</v>
      </c>
      <c r="L1059" s="14">
        <f t="shared" ca="1" si="152"/>
        <v>1175.1492101144045</v>
      </c>
      <c r="M1059" s="14">
        <f t="shared" ca="1" si="152"/>
        <v>1141.7316275522112</v>
      </c>
      <c r="N1059" s="14">
        <f t="shared" ca="1" si="152"/>
        <v>1108.6766823869198</v>
      </c>
      <c r="O1059" s="14">
        <f t="shared" ca="1" si="152"/>
        <v>1075.9843746185302</v>
      </c>
      <c r="P1059" s="14">
        <f t="shared" ca="1" si="152"/>
        <v>1043.6547042470424</v>
      </c>
      <c r="Q1059" s="14">
        <f t="shared" ca="1" si="152"/>
        <v>1011.6876712724567</v>
      </c>
      <c r="R1059" s="14">
        <f t="shared" ca="1" si="152"/>
        <v>980.08327569477262</v>
      </c>
      <c r="S1059" s="14">
        <f t="shared" ca="1" si="152"/>
        <v>948.84151751399042</v>
      </c>
    </row>
    <row r="1060" spans="1:19" x14ac:dyDescent="0.25">
      <c r="A1060" s="9" t="str">
        <f t="shared" si="149"/>
        <v>Wallis and Futuna Islands</v>
      </c>
      <c r="B1060" s="14">
        <f t="shared" ca="1" si="150"/>
        <v>0.39999999962201971</v>
      </c>
      <c r="C1060" s="14">
        <f t="shared" ca="1" si="152"/>
        <v>0.39999999967849365</v>
      </c>
      <c r="D1060" s="14">
        <f t="shared" ca="1" si="152"/>
        <v>0.3999999997352518</v>
      </c>
      <c r="E1060" s="14">
        <f t="shared" ca="1" si="152"/>
        <v>0.39999999979229417</v>
      </c>
      <c r="F1060" s="14">
        <f t="shared" ca="1" si="152"/>
        <v>0.39999999984962076</v>
      </c>
      <c r="G1060" s="14">
        <f t="shared" ca="1" si="152"/>
        <v>0.39999999990723156</v>
      </c>
      <c r="H1060" s="14">
        <f t="shared" ca="1" si="152"/>
        <v>0.39999999996512658</v>
      </c>
      <c r="I1060" s="14">
        <f t="shared" ca="1" si="152"/>
        <v>0.40000000002330582</v>
      </c>
      <c r="J1060" s="14">
        <f t="shared" ca="1" si="152"/>
        <v>0.40000000008176928</v>
      </c>
      <c r="K1060" s="14">
        <f t="shared" ca="1" si="152"/>
        <v>0.40000000014051695</v>
      </c>
      <c r="L1060" s="14">
        <f t="shared" ca="1" si="152"/>
        <v>0.40000000019954884</v>
      </c>
      <c r="M1060" s="14">
        <f t="shared" ca="1" si="152"/>
        <v>0.40000000025886495</v>
      </c>
      <c r="N1060" s="14">
        <f t="shared" ca="1" si="152"/>
        <v>0.40000000031846528</v>
      </c>
      <c r="O1060" s="14">
        <f t="shared" ca="1" si="152"/>
        <v>0.40000000037834982</v>
      </c>
      <c r="P1060" s="14">
        <f t="shared" ca="1" si="152"/>
        <v>0.40000000043851858</v>
      </c>
      <c r="Q1060" s="14">
        <f t="shared" ca="1" si="152"/>
        <v>0.40000000049897155</v>
      </c>
      <c r="R1060" s="14">
        <f t="shared" ca="1" si="152"/>
        <v>0.40000000055970875</v>
      </c>
      <c r="S1060" s="14">
        <f t="shared" ca="1" si="152"/>
        <v>0.40000000062073016</v>
      </c>
    </row>
    <row r="1061" spans="1:19" x14ac:dyDescent="0.25">
      <c r="A1061" s="9" t="str">
        <f t="shared" si="149"/>
        <v>Yemen</v>
      </c>
      <c r="B1061" s="14">
        <f t="shared" ca="1" si="150"/>
        <v>751.7164775832556</v>
      </c>
      <c r="C1061" s="14">
        <f t="shared" ca="1" si="152"/>
        <v>782.97362307654691</v>
      </c>
      <c r="D1061" s="14">
        <f t="shared" ca="1" si="152"/>
        <v>807.45114775151012</v>
      </c>
      <c r="E1061" s="14">
        <f t="shared" ca="1" si="152"/>
        <v>825.14905160828494</v>
      </c>
      <c r="F1061" s="14">
        <f t="shared" ca="1" si="152"/>
        <v>836.06733464668503</v>
      </c>
      <c r="G1061" s="14">
        <f t="shared" ca="1" si="152"/>
        <v>840.20599686689673</v>
      </c>
      <c r="H1061" s="14">
        <f t="shared" ca="1" si="152"/>
        <v>837.56503826878031</v>
      </c>
      <c r="I1061" s="14">
        <f t="shared" ca="1" si="152"/>
        <v>828.14445885247551</v>
      </c>
      <c r="J1061" s="14">
        <f t="shared" ca="1" si="152"/>
        <v>811.94425861779598</v>
      </c>
      <c r="K1061" s="14">
        <f t="shared" ca="1" si="152"/>
        <v>788.96443756492806</v>
      </c>
      <c r="L1061" s="14">
        <f t="shared" ca="1" si="152"/>
        <v>759.20499569373203</v>
      </c>
      <c r="M1061" s="14">
        <f t="shared" ca="1" si="152"/>
        <v>722.66593300434761</v>
      </c>
      <c r="N1061" s="14">
        <f t="shared" ca="1" si="152"/>
        <v>679.34724949658846</v>
      </c>
      <c r="O1061" s="14">
        <f t="shared" ca="1" si="152"/>
        <v>629.24894517064092</v>
      </c>
      <c r="P1061" s="14">
        <f t="shared" ca="1" si="152"/>
        <v>572.37102002636527</v>
      </c>
      <c r="Q1061" s="14">
        <f t="shared" ca="1" si="152"/>
        <v>508.71347406390123</v>
      </c>
      <c r="R1061" s="14">
        <f t="shared" ca="1" si="152"/>
        <v>438.27630728306247</v>
      </c>
      <c r="S1061" s="14">
        <f t="shared" ca="1" si="152"/>
        <v>361.05951968403531</v>
      </c>
    </row>
    <row r="1062" spans="1:19" x14ac:dyDescent="0.25">
      <c r="A1062" s="9" t="str">
        <f t="shared" si="149"/>
        <v>Zambia</v>
      </c>
      <c r="B1062" s="14">
        <f t="shared" ca="1" si="150"/>
        <v>486.89665408280854</v>
      </c>
      <c r="C1062" s="14">
        <f t="shared" ca="1" si="152"/>
        <v>547.91643465124071</v>
      </c>
      <c r="D1062" s="14">
        <f t="shared" ca="1" si="152"/>
        <v>608.42152985592543</v>
      </c>
      <c r="E1062" s="14">
        <f t="shared" ca="1" si="152"/>
        <v>668.41193969687447</v>
      </c>
      <c r="F1062" s="14">
        <f t="shared" ca="1" si="152"/>
        <v>727.88766417407601</v>
      </c>
      <c r="G1062" s="14">
        <f t="shared" ca="1" si="152"/>
        <v>786.84870328754187</v>
      </c>
      <c r="H1062" s="14">
        <f t="shared" ca="1" si="152"/>
        <v>845.29505703726022</v>
      </c>
      <c r="I1062" s="14">
        <f t="shared" ca="1" si="152"/>
        <v>903.2267254232429</v>
      </c>
      <c r="J1062" s="14">
        <f t="shared" ca="1" si="152"/>
        <v>960.64370844547807</v>
      </c>
      <c r="K1062" s="14">
        <f t="shared" ca="1" si="152"/>
        <v>1017.5460061039776</v>
      </c>
      <c r="L1062" s="14">
        <f t="shared" ca="1" si="152"/>
        <v>1073.9336183987295</v>
      </c>
      <c r="M1062" s="14">
        <f t="shared" ca="1" si="152"/>
        <v>1129.8065453297459</v>
      </c>
      <c r="N1062" s="14">
        <f t="shared" ca="1" si="152"/>
        <v>1185.1647868970147</v>
      </c>
      <c r="O1062" s="14">
        <f t="shared" ca="1" si="152"/>
        <v>1240.0083431005478</v>
      </c>
      <c r="P1062" s="14">
        <f t="shared" ca="1" si="152"/>
        <v>1294.3372139403334</v>
      </c>
      <c r="Q1062" s="14">
        <f t="shared" ca="1" si="152"/>
        <v>1348.1513994163834</v>
      </c>
      <c r="R1062" s="14">
        <f t="shared" ca="1" si="152"/>
        <v>1401.4508995286858</v>
      </c>
      <c r="S1062" s="14">
        <f t="shared" ca="1" si="152"/>
        <v>1454.2357142772526</v>
      </c>
    </row>
    <row r="1063" spans="1:19" x14ac:dyDescent="0.25">
      <c r="A1063" s="9" t="str">
        <f t="shared" si="149"/>
        <v>Zimbabwe</v>
      </c>
      <c r="B1063" s="14">
        <f t="shared" ca="1" si="150"/>
        <v>448.98460900155771</v>
      </c>
      <c r="C1063" s="14">
        <f t="shared" ca="1" si="152"/>
        <v>447.07032328112984</v>
      </c>
      <c r="D1063" s="14">
        <f t="shared" ca="1" si="152"/>
        <v>445.40818542987984</v>
      </c>
      <c r="E1063" s="14">
        <f t="shared" ca="1" si="152"/>
        <v>443.99819544780769</v>
      </c>
      <c r="F1063" s="14">
        <f t="shared" ca="1" si="152"/>
        <v>442.8403533349134</v>
      </c>
      <c r="G1063" s="14">
        <f t="shared" ca="1" si="152"/>
        <v>441.93465909119698</v>
      </c>
      <c r="H1063" s="14">
        <f t="shared" ca="1" si="152"/>
        <v>441.28111271665841</v>
      </c>
      <c r="I1063" s="14">
        <f t="shared" ca="1" si="152"/>
        <v>440.87971421129771</v>
      </c>
      <c r="J1063" s="14">
        <f t="shared" ca="1" si="152"/>
        <v>440.73046357511487</v>
      </c>
      <c r="K1063" s="14">
        <f t="shared" ca="1" si="152"/>
        <v>440.83336080810989</v>
      </c>
      <c r="L1063" s="14">
        <f t="shared" ca="1" si="152"/>
        <v>441.18840591028277</v>
      </c>
      <c r="M1063" s="14">
        <f t="shared" ca="1" si="152"/>
        <v>441.79559888163351</v>
      </c>
      <c r="N1063" s="14">
        <f t="shared" ca="1" si="152"/>
        <v>442.65493972216211</v>
      </c>
      <c r="O1063" s="14">
        <f t="shared" ca="1" si="152"/>
        <v>443.76642843186858</v>
      </c>
      <c r="P1063" s="14">
        <f t="shared" ca="1" si="152"/>
        <v>445.1300650107529</v>
      </c>
      <c r="Q1063" s="14">
        <f t="shared" ca="1" si="152"/>
        <v>446.74584945881509</v>
      </c>
      <c r="R1063" s="14">
        <f t="shared" ca="1" si="152"/>
        <v>448.61378177605513</v>
      </c>
      <c r="S1063" s="14">
        <f t="shared" ca="1" si="152"/>
        <v>450.73386196247304</v>
      </c>
    </row>
    <row r="1064" spans="1:19" x14ac:dyDescent="0.25">
      <c r="A1064" t="s">
        <v>298</v>
      </c>
    </row>
    <row r="1065" spans="1:19" x14ac:dyDescent="0.25">
      <c r="B1065" s="20">
        <f>B376</f>
        <v>2015</v>
      </c>
      <c r="C1065" s="20">
        <f t="shared" ref="C1065:S1065" si="153">C376</f>
        <v>2020</v>
      </c>
      <c r="D1065" s="20">
        <f t="shared" si="153"/>
        <v>2025</v>
      </c>
      <c r="E1065" s="20">
        <f t="shared" si="153"/>
        <v>2030</v>
      </c>
      <c r="F1065" s="20">
        <f t="shared" si="153"/>
        <v>2035</v>
      </c>
      <c r="G1065" s="20">
        <f t="shared" si="153"/>
        <v>2040</v>
      </c>
      <c r="H1065" s="20">
        <f t="shared" si="153"/>
        <v>2045</v>
      </c>
      <c r="I1065" s="20">
        <f t="shared" si="153"/>
        <v>2050</v>
      </c>
      <c r="J1065" s="20">
        <f t="shared" si="153"/>
        <v>2055</v>
      </c>
      <c r="K1065" s="20">
        <f t="shared" si="153"/>
        <v>2060</v>
      </c>
      <c r="L1065" s="20">
        <f t="shared" si="153"/>
        <v>2065</v>
      </c>
      <c r="M1065" s="20">
        <f t="shared" si="153"/>
        <v>2070</v>
      </c>
      <c r="N1065" s="20">
        <f t="shared" si="153"/>
        <v>2075</v>
      </c>
      <c r="O1065" s="20">
        <f t="shared" si="153"/>
        <v>2080</v>
      </c>
      <c r="P1065" s="20">
        <f t="shared" si="153"/>
        <v>2085</v>
      </c>
      <c r="Q1065" s="20">
        <f t="shared" si="153"/>
        <v>2090</v>
      </c>
      <c r="R1065" s="20">
        <f>R376</f>
        <v>2095</v>
      </c>
      <c r="S1065" s="20">
        <f t="shared" si="153"/>
        <v>2100</v>
      </c>
    </row>
    <row r="1066" spans="1:19" x14ac:dyDescent="0.25">
      <c r="A1066" t="s">
        <v>299</v>
      </c>
      <c r="B1066" s="15">
        <f t="shared" ref="B1066:S1066" si="154">(SUM(B378:B604,T378:T604)/5)/1000</f>
        <v>131.04580000000001</v>
      </c>
      <c r="C1066" s="15">
        <f t="shared" si="154"/>
        <v>132.8854</v>
      </c>
      <c r="D1066" s="15">
        <f t="shared" si="154"/>
        <v>134.51920000000001</v>
      </c>
      <c r="E1066" s="15">
        <f t="shared" si="154"/>
        <v>134.37639999999999</v>
      </c>
      <c r="F1066" s="15">
        <f t="shared" si="154"/>
        <v>134.54040000000001</v>
      </c>
      <c r="G1066" s="15">
        <f t="shared" si="154"/>
        <v>135.36620000000002</v>
      </c>
      <c r="H1066" s="15">
        <f t="shared" si="154"/>
        <v>136.31920000000002</v>
      </c>
      <c r="I1066" s="15">
        <f t="shared" si="154"/>
        <v>137.15899999999999</v>
      </c>
      <c r="J1066" s="15">
        <f t="shared" si="154"/>
        <v>137.3476</v>
      </c>
      <c r="K1066" s="15">
        <f t="shared" si="154"/>
        <v>136.97039999999998</v>
      </c>
      <c r="L1066" s="15">
        <f t="shared" si="154"/>
        <v>136.12539999999998</v>
      </c>
      <c r="M1066" s="15">
        <f t="shared" si="154"/>
        <v>135.24260000000001</v>
      </c>
      <c r="N1066" s="15">
        <f t="shared" si="154"/>
        <v>134.22579999999999</v>
      </c>
      <c r="O1066" s="15">
        <f t="shared" si="154"/>
        <v>133.1728</v>
      </c>
      <c r="P1066" s="15">
        <f t="shared" si="154"/>
        <v>131.9624</v>
      </c>
      <c r="Q1066" s="15">
        <f t="shared" si="154"/>
        <v>130.3612</v>
      </c>
      <c r="R1066" s="15">
        <f t="shared" si="154"/>
        <v>128.50960000000001</v>
      </c>
      <c r="S1066" s="15">
        <f t="shared" si="154"/>
        <v>126.47760000000001</v>
      </c>
    </row>
    <row r="1067" spans="1:19" x14ac:dyDescent="0.25">
      <c r="A1067" t="s">
        <v>301</v>
      </c>
      <c r="B1067" s="15">
        <f ca="1">SUM(B837:B1063)/1000</f>
        <v>131.15588190751927</v>
      </c>
      <c r="C1067" s="15">
        <f t="shared" ref="C1067:S1067" ca="1" si="155">SUM(C837:C1063)/1000</f>
        <v>132.5444424324466</v>
      </c>
      <c r="D1067" s="15">
        <f t="shared" ca="1" si="155"/>
        <v>133.7329649823584</v>
      </c>
      <c r="E1067" s="15">
        <f t="shared" ca="1" si="155"/>
        <v>134.72144955725864</v>
      </c>
      <c r="F1067" s="15">
        <f t="shared" ca="1" si="155"/>
        <v>135.50989615714232</v>
      </c>
      <c r="G1067" s="15">
        <f t="shared" ca="1" si="155"/>
        <v>136.09830478201377</v>
      </c>
      <c r="H1067" s="15">
        <f t="shared" ca="1" si="155"/>
        <v>136.48667543186974</v>
      </c>
      <c r="I1067" s="15">
        <f t="shared" ca="1" si="155"/>
        <v>136.67500810671353</v>
      </c>
      <c r="J1067" s="15">
        <f t="shared" ca="1" si="155"/>
        <v>136.66330280654066</v>
      </c>
      <c r="K1067" s="15">
        <f t="shared" ca="1" si="155"/>
        <v>136.45155953135628</v>
      </c>
      <c r="L1067" s="15">
        <f t="shared" ca="1" si="155"/>
        <v>136.03977828115637</v>
      </c>
      <c r="M1067" s="15">
        <f t="shared" ca="1" si="155"/>
        <v>135.4279590559436</v>
      </c>
      <c r="N1067" s="15">
        <f t="shared" ca="1" si="155"/>
        <v>134.61610185571493</v>
      </c>
      <c r="O1067" s="15">
        <f t="shared" ca="1" si="155"/>
        <v>133.60420668047391</v>
      </c>
      <c r="P1067" s="15">
        <f t="shared" ca="1" si="155"/>
        <v>132.39227922450183</v>
      </c>
      <c r="Q1067" s="15">
        <f t="shared" ca="1" si="155"/>
        <v>130.98045994739255</v>
      </c>
      <c r="R1067" s="15">
        <f t="shared" ca="1" si="155"/>
        <v>129.36861668128219</v>
      </c>
      <c r="S1067" s="15">
        <f t="shared" ca="1" si="155"/>
        <v>127.6669617674888</v>
      </c>
    </row>
    <row r="1068" spans="1:19" x14ac:dyDescent="0.25">
      <c r="A1068" t="s">
        <v>303</v>
      </c>
    </row>
    <row r="1069" spans="1:19" x14ac:dyDescent="0.25">
      <c r="C1069" s="9">
        <f>A59</f>
        <v>2015</v>
      </c>
      <c r="D1069" s="9">
        <f>B59</f>
        <v>2030</v>
      </c>
      <c r="E1069" s="9">
        <f>C59</f>
        <v>2050</v>
      </c>
      <c r="F1069" s="9">
        <f>D59</f>
        <v>2070</v>
      </c>
    </row>
    <row r="1070" spans="1:19" x14ac:dyDescent="0.25">
      <c r="A1070" s="9" t="str">
        <f t="shared" ref="A1070:A1133" si="156">A146</f>
        <v>Afghanistan</v>
      </c>
      <c r="C1070" s="34">
        <f t="shared" ref="C1070:F1089" ca="1" si="157">IF($C$57&lt;&gt;"Male",MAX(0.05,($AM378+$AN378*C$1069+$AO378*C$1069^2)/5),0)+IF($C$57&lt;&gt;"Female",MAX(0.05,($AQ378+$AR378*C$1069+$AS378*C$1069^2)/5),0)</f>
        <v>1042.8658761699219</v>
      </c>
      <c r="D1070" s="15">
        <f t="shared" ca="1" si="157"/>
        <v>1144.4229275831487</v>
      </c>
      <c r="E1070" s="15">
        <f t="shared" ca="1" si="157"/>
        <v>1152.9344191547018</v>
      </c>
      <c r="F1070" s="15">
        <f t="shared" ca="1" si="157"/>
        <v>1016.4197275117506</v>
      </c>
    </row>
    <row r="1071" spans="1:19" x14ac:dyDescent="0.25">
      <c r="A1071" s="9" t="str">
        <f t="shared" si="156"/>
        <v>Albania</v>
      </c>
      <c r="C1071" s="34">
        <f t="shared" ca="1" si="157"/>
        <v>35.514283392672951</v>
      </c>
      <c r="D1071" s="15">
        <f t="shared" ca="1" si="157"/>
        <v>28.217779789579801</v>
      </c>
      <c r="E1071" s="15">
        <f t="shared" ca="1" si="157"/>
        <v>20.038758777134355</v>
      </c>
      <c r="F1071" s="15">
        <f t="shared" ca="1" si="157"/>
        <v>13.63076685994165</v>
      </c>
    </row>
    <row r="1072" spans="1:19" x14ac:dyDescent="0.25">
      <c r="A1072" s="9" t="str">
        <f t="shared" si="156"/>
        <v>Algeria</v>
      </c>
      <c r="C1072" s="34">
        <f t="shared" ca="1" si="157"/>
        <v>884.49443124266111</v>
      </c>
      <c r="D1072" s="15">
        <f t="shared" ca="1" si="157"/>
        <v>887.14078637154307</v>
      </c>
      <c r="E1072" s="15">
        <f t="shared" ca="1" si="157"/>
        <v>865.04967782774474</v>
      </c>
      <c r="F1072" s="15">
        <f t="shared" ca="1" si="157"/>
        <v>813.67904694227036</v>
      </c>
    </row>
    <row r="1073" spans="1:6" x14ac:dyDescent="0.25">
      <c r="A1073" s="9" t="str">
        <f t="shared" si="156"/>
        <v>American Samoa</v>
      </c>
      <c r="C1073" s="34">
        <f t="shared" ca="1" si="157"/>
        <v>1.1384615888700864</v>
      </c>
      <c r="D1073" s="15">
        <f t="shared" ca="1" si="157"/>
        <v>1.2391608886747236</v>
      </c>
      <c r="E1073" s="15">
        <f t="shared" ca="1" si="157"/>
        <v>1.4125874633019522</v>
      </c>
      <c r="F1073" s="15">
        <f t="shared" ca="1" si="157"/>
        <v>1.630769285419865</v>
      </c>
    </row>
    <row r="1074" spans="1:6" x14ac:dyDescent="0.25">
      <c r="A1074" s="9" t="str">
        <f t="shared" si="156"/>
        <v>Andorra</v>
      </c>
      <c r="C1074" s="34">
        <f t="shared" ca="1" si="157"/>
        <v>1.5999999984880788</v>
      </c>
      <c r="D1074" s="15">
        <f t="shared" ca="1" si="157"/>
        <v>1.5999999991691767</v>
      </c>
      <c r="E1074" s="15">
        <f t="shared" ca="1" si="157"/>
        <v>1.6000000000932233</v>
      </c>
      <c r="F1074" s="15">
        <f t="shared" ca="1" si="157"/>
        <v>1.6000000010354598</v>
      </c>
    </row>
    <row r="1075" spans="1:6" x14ac:dyDescent="0.25">
      <c r="A1075" s="9" t="str">
        <f t="shared" si="156"/>
        <v>Angola</v>
      </c>
      <c r="C1075" s="34">
        <f t="shared" ca="1" si="157"/>
        <v>878.4680623540421</v>
      </c>
      <c r="D1075" s="15">
        <f t="shared" ca="1" si="157"/>
        <v>1323.2053236152278</v>
      </c>
      <c r="E1075" s="15">
        <f t="shared" ca="1" si="157"/>
        <v>1953.7827460608678</v>
      </c>
      <c r="F1075" s="15">
        <f t="shared" ca="1" si="157"/>
        <v>2627.3252055702033</v>
      </c>
    </row>
    <row r="1076" spans="1:6" x14ac:dyDescent="0.25">
      <c r="A1076" s="9" t="str">
        <f t="shared" si="156"/>
        <v>Anguilla</v>
      </c>
      <c r="C1076" s="34">
        <f t="shared" ca="1" si="157"/>
        <v>0.39999999962201971</v>
      </c>
      <c r="D1076" s="15">
        <f t="shared" ca="1" si="157"/>
        <v>0.39999999979229417</v>
      </c>
      <c r="E1076" s="15">
        <f t="shared" ca="1" si="157"/>
        <v>0.40000000002330582</v>
      </c>
      <c r="F1076" s="15">
        <f t="shared" ca="1" si="157"/>
        <v>0.40000000025886495</v>
      </c>
    </row>
    <row r="1077" spans="1:6" x14ac:dyDescent="0.25">
      <c r="A1077" s="9" t="str">
        <f t="shared" si="156"/>
        <v>Antigua and Barbuda</v>
      </c>
      <c r="C1077" s="34">
        <f t="shared" ca="1" si="157"/>
        <v>1.6681318105720948</v>
      </c>
      <c r="D1077" s="15">
        <f t="shared" ca="1" si="157"/>
        <v>1.3840159155548464</v>
      </c>
      <c r="E1077" s="15">
        <f t="shared" ca="1" si="157"/>
        <v>1.1870129160066427</v>
      </c>
      <c r="F1077" s="15">
        <f t="shared" ca="1" si="157"/>
        <v>1.1978021379532948</v>
      </c>
    </row>
    <row r="1078" spans="1:6" x14ac:dyDescent="0.25">
      <c r="A1078" s="9" t="str">
        <f t="shared" si="156"/>
        <v>Argentina</v>
      </c>
      <c r="C1078" s="34">
        <f t="shared" ca="1" si="157"/>
        <v>742.34719966781563</v>
      </c>
      <c r="D1078" s="15">
        <f t="shared" ca="1" si="157"/>
        <v>734.99555284405358</v>
      </c>
      <c r="E1078" s="15">
        <f t="shared" ca="1" si="157"/>
        <v>703.56258648788787</v>
      </c>
      <c r="F1078" s="15">
        <f t="shared" ca="1" si="157"/>
        <v>647.40873945612691</v>
      </c>
    </row>
    <row r="1079" spans="1:6" x14ac:dyDescent="0.25">
      <c r="A1079" s="9" t="str">
        <f t="shared" si="156"/>
        <v>Armenia</v>
      </c>
      <c r="C1079" s="34">
        <f t="shared" ca="1" si="157"/>
        <v>44.556041398670644</v>
      </c>
      <c r="D1079" s="15">
        <f t="shared" ca="1" si="157"/>
        <v>36.640956286700387</v>
      </c>
      <c r="E1079" s="15">
        <f t="shared" ca="1" si="157"/>
        <v>29.18121597267891</v>
      </c>
      <c r="F1079" s="15">
        <f t="shared" ca="1" si="157"/>
        <v>25.257140232303936</v>
      </c>
    </row>
    <row r="1080" spans="1:6" x14ac:dyDescent="0.25">
      <c r="A1080" s="9" t="str">
        <f t="shared" si="156"/>
        <v>Aruba</v>
      </c>
      <c r="C1080" s="34">
        <f t="shared" ca="1" si="157"/>
        <v>1.2000000446474928</v>
      </c>
      <c r="D1080" s="15">
        <f t="shared" ca="1" si="157"/>
        <v>1.2000000460183855</v>
      </c>
      <c r="E1080" s="15">
        <f t="shared" ca="1" si="157"/>
        <v>1.2000000478701167</v>
      </c>
      <c r="F1080" s="15">
        <f t="shared" ca="1" si="157"/>
        <v>1.2000000497491328</v>
      </c>
    </row>
    <row r="1081" spans="1:6" x14ac:dyDescent="0.25">
      <c r="A1081" s="9" t="str">
        <f t="shared" si="156"/>
        <v>Australia</v>
      </c>
      <c r="C1081" s="34">
        <f t="shared" ca="1" si="157"/>
        <v>314.76043755359422</v>
      </c>
      <c r="D1081" s="15">
        <f t="shared" ca="1" si="157"/>
        <v>338.07172652477163</v>
      </c>
      <c r="E1081" s="15">
        <f t="shared" ca="1" si="157"/>
        <v>367.97022826833415</v>
      </c>
      <c r="F1081" s="15">
        <f t="shared" ca="1" si="157"/>
        <v>396.51648214369777</v>
      </c>
    </row>
    <row r="1082" spans="1:6" x14ac:dyDescent="0.25">
      <c r="A1082" s="9" t="str">
        <f t="shared" si="156"/>
        <v>Austria</v>
      </c>
      <c r="C1082" s="34">
        <f t="shared" ca="1" si="157"/>
        <v>83.237357955581686</v>
      </c>
      <c r="D1082" s="15">
        <f t="shared" ca="1" si="157"/>
        <v>85.398197321775655</v>
      </c>
      <c r="E1082" s="15">
        <f t="shared" ca="1" si="157"/>
        <v>85.501693920204701</v>
      </c>
      <c r="F1082" s="15">
        <f t="shared" ca="1" si="157"/>
        <v>82.430764739781438</v>
      </c>
    </row>
    <row r="1083" spans="1:6" x14ac:dyDescent="0.25">
      <c r="A1083" s="9" t="str">
        <f t="shared" si="156"/>
        <v>Azerbaijan</v>
      </c>
      <c r="C1083" s="34">
        <f t="shared" ca="1" si="157"/>
        <v>181.62637136600097</v>
      </c>
      <c r="D1083" s="15">
        <f t="shared" ca="1" si="157"/>
        <v>148.4123844471527</v>
      </c>
      <c r="E1083" s="15">
        <f t="shared" ca="1" si="157"/>
        <v>118.8823142971145</v>
      </c>
      <c r="F1083" s="15">
        <f t="shared" ca="1" si="157"/>
        <v>106.21538213766181</v>
      </c>
    </row>
    <row r="1084" spans="1:6" x14ac:dyDescent="0.25">
      <c r="A1084" s="9" t="str">
        <f t="shared" si="156"/>
        <v>Bahamas</v>
      </c>
      <c r="C1084" s="34">
        <f t="shared" ca="1" si="157"/>
        <v>5.4263736010781942</v>
      </c>
      <c r="D1084" s="15">
        <f t="shared" ca="1" si="157"/>
        <v>5.3790209636536925</v>
      </c>
      <c r="E1084" s="15">
        <f t="shared" ca="1" si="157"/>
        <v>5.1872127770003313</v>
      </c>
      <c r="F1084" s="15">
        <f t="shared" ca="1" si="157"/>
        <v>4.848351634056689</v>
      </c>
    </row>
    <row r="1085" spans="1:6" x14ac:dyDescent="0.25">
      <c r="A1085" s="9" t="str">
        <f t="shared" si="156"/>
        <v>Bahrain</v>
      </c>
      <c r="C1085" s="34">
        <f t="shared" ca="1" si="157"/>
        <v>22.523074929100765</v>
      </c>
      <c r="D1085" s="15">
        <f t="shared" ca="1" si="157"/>
        <v>22.031566466524964</v>
      </c>
      <c r="E1085" s="15">
        <f t="shared" ca="1" si="157"/>
        <v>20.836361676309025</v>
      </c>
      <c r="F1085" s="15">
        <f t="shared" ca="1" si="157"/>
        <v>19.024173830723157</v>
      </c>
    </row>
    <row r="1086" spans="1:6" x14ac:dyDescent="0.25">
      <c r="A1086" s="9" t="str">
        <f t="shared" si="156"/>
        <v>Bangladesh</v>
      </c>
      <c r="C1086" s="34">
        <f t="shared" ca="1" si="157"/>
        <v>3042.7910344224306</v>
      </c>
      <c r="D1086" s="15">
        <f t="shared" ca="1" si="157"/>
        <v>2670.6993246715283</v>
      </c>
      <c r="E1086" s="15">
        <f t="shared" ca="1" si="157"/>
        <v>2195.072151726461</v>
      </c>
      <c r="F1086" s="15">
        <f t="shared" ca="1" si="157"/>
        <v>1742.8679578931769</v>
      </c>
    </row>
    <row r="1087" spans="1:6" x14ac:dyDescent="0.25">
      <c r="A1087" s="9" t="str">
        <f t="shared" si="156"/>
        <v>Barbados</v>
      </c>
      <c r="C1087" s="34">
        <f t="shared" ca="1" si="157"/>
        <v>3.3736260660089901</v>
      </c>
      <c r="D1087" s="15">
        <f t="shared" ca="1" si="157"/>
        <v>2.9870126705714481</v>
      </c>
      <c r="E1087" s="15">
        <f t="shared" ca="1" si="157"/>
        <v>2.605793886693891</v>
      </c>
      <c r="F1087" s="15">
        <f t="shared" ca="1" si="157"/>
        <v>2.3780216666705654</v>
      </c>
    </row>
    <row r="1088" spans="1:6" x14ac:dyDescent="0.25">
      <c r="A1088" s="9" t="str">
        <f t="shared" si="156"/>
        <v>Belarus</v>
      </c>
      <c r="C1088" s="34">
        <f t="shared" ca="1" si="157"/>
        <v>123.303290103341</v>
      </c>
      <c r="D1088" s="15">
        <f t="shared" ca="1" si="157"/>
        <v>103.68550725056556</v>
      </c>
      <c r="E1088" s="15">
        <f t="shared" ca="1" si="157"/>
        <v>87.794198394718109</v>
      </c>
      <c r="F1088" s="15">
        <f t="shared" ca="1" si="157"/>
        <v>83.635158050712192</v>
      </c>
    </row>
    <row r="1089" spans="1:6" x14ac:dyDescent="0.25">
      <c r="A1089" s="9" t="str">
        <f t="shared" si="156"/>
        <v>Belgium</v>
      </c>
      <c r="C1089" s="34">
        <f t="shared" ca="1" si="157"/>
        <v>136.06153555608762</v>
      </c>
      <c r="D1089" s="15">
        <f t="shared" ca="1" si="157"/>
        <v>128.68591092804272</v>
      </c>
      <c r="E1089" s="15">
        <f t="shared" ca="1" si="157"/>
        <v>123.60139542140823</v>
      </c>
      <c r="F1089" s="15">
        <f t="shared" ca="1" si="157"/>
        <v>123.94505210230417</v>
      </c>
    </row>
    <row r="1090" spans="1:6" x14ac:dyDescent="0.25">
      <c r="A1090" s="9" t="str">
        <f t="shared" si="156"/>
        <v>Belize</v>
      </c>
      <c r="C1090" s="34">
        <f t="shared" ref="C1090:F1109" ca="1" si="158">IF($C$57&lt;&gt;"Male",MAX(0.05,($AM398+$AN398*C$1069+$AO398*C$1069^2)/5),0)+IF($C$57&lt;&gt;"Female",MAX(0.05,($AQ398+$AR398*C$1069+$AS398*C$1069^2)/5),0)</f>
        <v>7.7032966045453577</v>
      </c>
      <c r="D1090" s="15">
        <f t="shared" ca="1" si="158"/>
        <v>7.8573425949201923</v>
      </c>
      <c r="E1090" s="15">
        <f t="shared" ca="1" si="158"/>
        <v>7.581618336864631</v>
      </c>
      <c r="F1090" s="15">
        <f t="shared" ca="1" si="158"/>
        <v>6.7560438937929579</v>
      </c>
    </row>
    <row r="1091" spans="1:6" x14ac:dyDescent="0.25">
      <c r="A1091" s="9" t="str">
        <f t="shared" si="156"/>
        <v>Benin</v>
      </c>
      <c r="C1091" s="34">
        <f t="shared" ca="1" si="158"/>
        <v>298.90768056048546</v>
      </c>
      <c r="D1091" s="15">
        <f t="shared" ca="1" si="158"/>
        <v>413.22656297171488</v>
      </c>
      <c r="E1091" s="15">
        <f t="shared" ca="1" si="158"/>
        <v>549.90908102924004</v>
      </c>
      <c r="F1091" s="15">
        <f t="shared" ca="1" si="158"/>
        <v>668.59998938301578</v>
      </c>
    </row>
    <row r="1092" spans="1:6" x14ac:dyDescent="0.25">
      <c r="A1092" s="9" t="str">
        <f t="shared" si="156"/>
        <v>Bermuda</v>
      </c>
      <c r="C1092" s="34">
        <f t="shared" ca="1" si="158"/>
        <v>1.4857142226647739</v>
      </c>
      <c r="D1092" s="15">
        <f t="shared" ca="1" si="158"/>
        <v>1.3634364982168337</v>
      </c>
      <c r="E1092" s="15">
        <f t="shared" ca="1" si="158"/>
        <v>1.2451547800770641</v>
      </c>
      <c r="F1092" s="15">
        <f t="shared" ca="1" si="158"/>
        <v>1.1780219165553718</v>
      </c>
    </row>
    <row r="1093" spans="1:6" x14ac:dyDescent="0.25">
      <c r="A1093" s="9" t="str">
        <f t="shared" si="156"/>
        <v>Bhutan</v>
      </c>
      <c r="C1093" s="34">
        <f t="shared" ca="1" si="158"/>
        <v>12.410988026101041</v>
      </c>
      <c r="D1093" s="15">
        <f t="shared" ca="1" si="158"/>
        <v>11.356042996020914</v>
      </c>
      <c r="E1093" s="15">
        <f t="shared" ca="1" si="158"/>
        <v>9.4571419003197654</v>
      </c>
      <c r="F1093" s="15">
        <f t="shared" ca="1" si="158"/>
        <v>6.9956034077487859</v>
      </c>
    </row>
    <row r="1094" spans="1:6" x14ac:dyDescent="0.25">
      <c r="A1094" s="9" t="str">
        <f t="shared" si="156"/>
        <v>Bolivia (Plurinational State of)</v>
      </c>
      <c r="C1094" s="34">
        <f t="shared" ca="1" si="158"/>
        <v>235.39120269130217</v>
      </c>
      <c r="D1094" s="15">
        <f t="shared" ca="1" si="158"/>
        <v>238.01238224026747</v>
      </c>
      <c r="E1094" s="15">
        <f t="shared" ca="1" si="158"/>
        <v>230.81637853127904</v>
      </c>
      <c r="F1094" s="15">
        <f t="shared" ca="1" si="158"/>
        <v>211.40219222311862</v>
      </c>
    </row>
    <row r="1095" spans="1:6" x14ac:dyDescent="0.25">
      <c r="A1095" s="9" t="str">
        <f t="shared" si="156"/>
        <v>Bosnia and Herzegovina</v>
      </c>
      <c r="C1095" s="34">
        <f t="shared" ca="1" si="158"/>
        <v>36.325271887084824</v>
      </c>
      <c r="D1095" s="15">
        <f t="shared" ca="1" si="158"/>
        <v>26.766030795441473</v>
      </c>
      <c r="E1095" s="15">
        <f t="shared" ca="1" si="158"/>
        <v>19.102893826120997</v>
      </c>
      <c r="F1095" s="15">
        <f t="shared" ca="1" si="158"/>
        <v>17.248348650557453</v>
      </c>
    </row>
    <row r="1096" spans="1:6" x14ac:dyDescent="0.25">
      <c r="A1096" s="9" t="str">
        <f t="shared" si="156"/>
        <v>Botswana</v>
      </c>
      <c r="C1096" s="34">
        <f t="shared" ca="1" si="158"/>
        <v>52.753843743542532</v>
      </c>
      <c r="D1096" s="15">
        <f t="shared" ca="1" si="158"/>
        <v>54.114483227716846</v>
      </c>
      <c r="E1096" s="15">
        <f t="shared" ca="1" si="158"/>
        <v>54.032165587934287</v>
      </c>
      <c r="F1096" s="15">
        <f t="shared" ca="1" si="158"/>
        <v>51.78241524108671</v>
      </c>
    </row>
    <row r="1097" spans="1:6" x14ac:dyDescent="0.25">
      <c r="A1097" s="9" t="str">
        <f t="shared" si="156"/>
        <v>Brazil</v>
      </c>
      <c r="C1097" s="34">
        <f t="shared" ca="1" si="158"/>
        <v>3018.5011985460064</v>
      </c>
      <c r="D1097" s="15">
        <f t="shared" ca="1" si="158"/>
        <v>2663.1645339744864</v>
      </c>
      <c r="E1097" s="15">
        <f t="shared" ca="1" si="158"/>
        <v>2243.0830177775351</v>
      </c>
      <c r="F1097" s="15">
        <f t="shared" ca="1" si="158"/>
        <v>1884.373733845423</v>
      </c>
    </row>
    <row r="1098" spans="1:6" x14ac:dyDescent="0.25">
      <c r="A1098" s="9" t="str">
        <f t="shared" si="156"/>
        <v>British Virgin Islands</v>
      </c>
      <c r="C1098" s="34">
        <f t="shared" ca="1" si="158"/>
        <v>0.89230767713443127</v>
      </c>
      <c r="D1098" s="15">
        <f t="shared" ca="1" si="158"/>
        <v>0.71608389868133604</v>
      </c>
      <c r="E1098" s="15">
        <f t="shared" ca="1" si="158"/>
        <v>0.52027970264434775</v>
      </c>
      <c r="F1098" s="15">
        <f t="shared" ca="1" si="158"/>
        <v>0.36923075449367387</v>
      </c>
    </row>
    <row r="1099" spans="1:6" x14ac:dyDescent="0.25">
      <c r="A1099" s="9" t="str">
        <f t="shared" si="156"/>
        <v>Brunei Darussalam</v>
      </c>
      <c r="C1099" s="34">
        <f t="shared" ca="1" si="158"/>
        <v>7.4747249866457421</v>
      </c>
      <c r="D1099" s="15">
        <f t="shared" ca="1" si="158"/>
        <v>6.0277718982153603</v>
      </c>
      <c r="E1099" s="15">
        <f t="shared" ca="1" si="158"/>
        <v>4.7614382208386816</v>
      </c>
      <c r="F1099" s="15">
        <f t="shared" ca="1" si="158"/>
        <v>4.2527469516873682</v>
      </c>
    </row>
    <row r="1100" spans="1:6" x14ac:dyDescent="0.25">
      <c r="A1100" s="9" t="str">
        <f t="shared" si="156"/>
        <v>Bulgaria</v>
      </c>
      <c r="C1100" s="34">
        <f t="shared" ca="1" si="158"/>
        <v>71.252743709922655</v>
      </c>
      <c r="D1100" s="15">
        <f t="shared" ca="1" si="158"/>
        <v>59.936659538882665</v>
      </c>
      <c r="E1100" s="15">
        <f t="shared" ca="1" si="158"/>
        <v>48.963232903680179</v>
      </c>
      <c r="F1100" s="15">
        <f t="shared" ca="1" si="158"/>
        <v>42.692304088876696</v>
      </c>
    </row>
    <row r="1101" spans="1:6" x14ac:dyDescent="0.25">
      <c r="A1101" s="9" t="str">
        <f t="shared" si="156"/>
        <v>Burkina Faso</v>
      </c>
      <c r="C1101" s="34">
        <f t="shared" ca="1" si="158"/>
        <v>540.5670062469319</v>
      </c>
      <c r="D1101" s="15">
        <f t="shared" ca="1" si="158"/>
        <v>761.41855858080089</v>
      </c>
      <c r="E1101" s="15">
        <f t="shared" ca="1" si="158"/>
        <v>1002.5586200170219</v>
      </c>
      <c r="F1101" s="15">
        <f t="shared" ca="1" si="158"/>
        <v>1182.7516243001446</v>
      </c>
    </row>
    <row r="1102" spans="1:6" x14ac:dyDescent="0.25">
      <c r="A1102" s="9" t="str">
        <f t="shared" si="156"/>
        <v>Burundi</v>
      </c>
      <c r="C1102" s="34">
        <f t="shared" ca="1" si="158"/>
        <v>318.3582295778906</v>
      </c>
      <c r="D1102" s="15">
        <f t="shared" ca="1" si="158"/>
        <v>442.47011925032132</v>
      </c>
      <c r="E1102" s="15">
        <f t="shared" ca="1" si="158"/>
        <v>588.55683322468531</v>
      </c>
      <c r="F1102" s="15">
        <f t="shared" ca="1" si="158"/>
        <v>712.47691224034634</v>
      </c>
    </row>
    <row r="1103" spans="1:6" x14ac:dyDescent="0.25">
      <c r="A1103" s="9" t="str">
        <f t="shared" si="156"/>
        <v>Cabo Verde</v>
      </c>
      <c r="C1103" s="34">
        <f t="shared" ca="1" si="158"/>
        <v>10.934065205509615</v>
      </c>
      <c r="D1103" s="15">
        <f t="shared" ca="1" si="158"/>
        <v>9.6885107464330762</v>
      </c>
      <c r="E1103" s="15">
        <f t="shared" ca="1" si="158"/>
        <v>8.2459533015279707</v>
      </c>
      <c r="F1103" s="15">
        <f t="shared" ca="1" si="158"/>
        <v>7.0527465238955305</v>
      </c>
    </row>
    <row r="1104" spans="1:6" x14ac:dyDescent="0.25">
      <c r="A1104" s="9" t="str">
        <f t="shared" si="156"/>
        <v>Cambodia</v>
      </c>
      <c r="C1104" s="34">
        <f t="shared" ca="1" si="158"/>
        <v>349.2131806211662</v>
      </c>
      <c r="D1104" s="15">
        <f t="shared" ca="1" si="158"/>
        <v>342.33745743805775</v>
      </c>
      <c r="E1104" s="15">
        <f t="shared" ca="1" si="158"/>
        <v>319.23695851868251</v>
      </c>
      <c r="F1104" s="15">
        <f t="shared" ca="1" si="158"/>
        <v>280.21318187523866</v>
      </c>
    </row>
    <row r="1105" spans="1:6" x14ac:dyDescent="0.25">
      <c r="A1105" s="9" t="str">
        <f t="shared" si="156"/>
        <v>Cameroon</v>
      </c>
      <c r="C1105" s="34">
        <f t="shared" ca="1" si="158"/>
        <v>676.72965983494646</v>
      </c>
      <c r="D1105" s="15">
        <f t="shared" ca="1" si="158"/>
        <v>877.40658635625141</v>
      </c>
      <c r="E1105" s="15">
        <f t="shared" ca="1" si="158"/>
        <v>1105.406588176987</v>
      </c>
      <c r="F1105" s="15">
        <f t="shared" ca="1" si="158"/>
        <v>1288.1846088080433</v>
      </c>
    </row>
    <row r="1106" spans="1:6" x14ac:dyDescent="0.25">
      <c r="A1106" s="9" t="str">
        <f t="shared" si="156"/>
        <v>Canada</v>
      </c>
      <c r="C1106" s="34">
        <f t="shared" ca="1" si="158"/>
        <v>388.9142821173358</v>
      </c>
      <c r="D1106" s="15">
        <f t="shared" ca="1" si="158"/>
        <v>405.12866741341423</v>
      </c>
      <c r="E1106" s="15">
        <f t="shared" ca="1" si="158"/>
        <v>437.55344288951602</v>
      </c>
      <c r="F1106" s="15">
        <f t="shared" ca="1" si="158"/>
        <v>482.32746988713626</v>
      </c>
    </row>
    <row r="1107" spans="1:6" x14ac:dyDescent="0.25">
      <c r="A1107" s="9" t="str">
        <f t="shared" si="156"/>
        <v>Cayman Islands</v>
      </c>
      <c r="C1107" s="34">
        <f t="shared" ca="1" si="158"/>
        <v>1.1384614649434297</v>
      </c>
      <c r="D1107" s="15">
        <f t="shared" ca="1" si="158"/>
        <v>1.2439559820615613</v>
      </c>
      <c r="E1107" s="15">
        <f t="shared" ca="1" si="158"/>
        <v>1.1999999416986611</v>
      </c>
      <c r="F1107" s="15">
        <f t="shared" ca="1" si="158"/>
        <v>0.94505487674105093</v>
      </c>
    </row>
    <row r="1108" spans="1:6" x14ac:dyDescent="0.25">
      <c r="A1108" s="9" t="str">
        <f t="shared" si="156"/>
        <v>Central African Republic</v>
      </c>
      <c r="C1108" s="34">
        <f t="shared" ca="1" si="158"/>
        <v>132.29668115166714</v>
      </c>
      <c r="D1108" s="15">
        <f t="shared" ca="1" si="158"/>
        <v>158.98019862742512</v>
      </c>
      <c r="E1108" s="15">
        <f t="shared" ca="1" si="158"/>
        <v>178.06591315040714</v>
      </c>
      <c r="F1108" s="15">
        <f t="shared" ca="1" si="158"/>
        <v>178.30327478420804</v>
      </c>
    </row>
    <row r="1109" spans="1:6" x14ac:dyDescent="0.25">
      <c r="A1109" s="9" t="str">
        <f t="shared" si="156"/>
        <v>Chad</v>
      </c>
      <c r="C1109" s="34">
        <f t="shared" ca="1" si="158"/>
        <v>438.99778726391958</v>
      </c>
      <c r="D1109" s="15">
        <f t="shared" ca="1" si="158"/>
        <v>624.32226699057492</v>
      </c>
      <c r="E1109" s="15">
        <f t="shared" ca="1" si="158"/>
        <v>809.80758311345699</v>
      </c>
      <c r="F1109" s="15">
        <f t="shared" ca="1" si="158"/>
        <v>924.8769104599719</v>
      </c>
    </row>
    <row r="1110" spans="1:6" x14ac:dyDescent="0.25">
      <c r="A1110" s="9" t="str">
        <f t="shared" si="156"/>
        <v>Chile</v>
      </c>
      <c r="C1110" s="34">
        <f t="shared" ref="C1110:F1129" ca="1" si="159">IF($C$57&lt;&gt;"Male",MAX(0.05,($AM418+$AN418*C$1069+$AO418*C$1069^2)/5),0)+IF($C$57&lt;&gt;"Female",MAX(0.05,($AQ418+$AR418*C$1069+$AS418*C$1069^2)/5),0)</f>
        <v>268.56481655968821</v>
      </c>
      <c r="D1110" s="15">
        <f t="shared" ca="1" si="159"/>
        <v>225.81616388702531</v>
      </c>
      <c r="E1110" s="15">
        <f t="shared" ca="1" si="159"/>
        <v>188.27810148311545</v>
      </c>
      <c r="F1110" s="15">
        <f t="shared" ca="1" si="159"/>
        <v>172.98020040452246</v>
      </c>
    </row>
    <row r="1111" spans="1:6" x14ac:dyDescent="0.25">
      <c r="A1111" s="9" t="str">
        <f t="shared" si="156"/>
        <v>China</v>
      </c>
      <c r="C1111" s="34">
        <f t="shared" ca="1" si="159"/>
        <v>18106.687028637902</v>
      </c>
      <c r="D1111" s="15">
        <f t="shared" ca="1" si="159"/>
        <v>15484.558694845438</v>
      </c>
      <c r="E1111" s="15">
        <f t="shared" ca="1" si="159"/>
        <v>13000.035203745962</v>
      </c>
      <c r="F1111" s="15">
        <f t="shared" ca="1" si="159"/>
        <v>11671.680421932042</v>
      </c>
    </row>
    <row r="1112" spans="1:6" x14ac:dyDescent="0.25">
      <c r="A1112" s="9" t="str">
        <f t="shared" si="156"/>
        <v>China, Hong Kong Special Administrative Region</v>
      </c>
      <c r="C1112" s="34">
        <f t="shared" ca="1" si="159"/>
        <v>57.151645148737586</v>
      </c>
      <c r="D1112" s="15">
        <f t="shared" ca="1" si="159"/>
        <v>66.131265955939313</v>
      </c>
      <c r="E1112" s="15">
        <f t="shared" ca="1" si="159"/>
        <v>71.639757611168903</v>
      </c>
      <c r="F1112" s="15">
        <f t="shared" ca="1" si="159"/>
        <v>69.760436594739446</v>
      </c>
    </row>
    <row r="1113" spans="1:6" x14ac:dyDescent="0.25">
      <c r="A1113" s="9" t="str">
        <f t="shared" si="156"/>
        <v>China, Macao Special Administrative Region</v>
      </c>
      <c r="C1113" s="34">
        <f t="shared" ca="1" si="159"/>
        <v>6.004395256665271</v>
      </c>
      <c r="D1113" s="15">
        <f t="shared" ca="1" si="159"/>
        <v>6.5768228335253296</v>
      </c>
      <c r="E1113" s="15">
        <f t="shared" ca="1" si="159"/>
        <v>7.3036959633207514</v>
      </c>
      <c r="F1113" s="15">
        <f t="shared" ca="1" si="159"/>
        <v>7.9890106481432666</v>
      </c>
    </row>
    <row r="1114" spans="1:6" x14ac:dyDescent="0.25">
      <c r="A1114" s="9" t="str">
        <f t="shared" si="156"/>
        <v>Chinese Taipei</v>
      </c>
      <c r="C1114" s="34">
        <f t="shared" ca="1" si="159"/>
        <v>218.00220201289341</v>
      </c>
      <c r="D1114" s="15">
        <f t="shared" ca="1" si="159"/>
        <v>197.3504534677806</v>
      </c>
      <c r="E1114" s="15">
        <f t="shared" ca="1" si="159"/>
        <v>176.05534860861661</v>
      </c>
      <c r="F1114" s="15">
        <f t="shared" ca="1" si="159"/>
        <v>161.89231216963088</v>
      </c>
    </row>
    <row r="1115" spans="1:6" x14ac:dyDescent="0.25">
      <c r="A1115" s="9" t="str">
        <f t="shared" si="156"/>
        <v>Colombia</v>
      </c>
      <c r="C1115" s="34">
        <f t="shared" ca="1" si="159"/>
        <v>764.32745648160346</v>
      </c>
      <c r="D1115" s="15">
        <f t="shared" ca="1" si="159"/>
        <v>676.99418924584165</v>
      </c>
      <c r="E1115" s="15">
        <f t="shared" ca="1" si="159"/>
        <v>571.54843515505195</v>
      </c>
      <c r="F1115" s="15">
        <f t="shared" ca="1" si="159"/>
        <v>478.67251217689483</v>
      </c>
    </row>
    <row r="1116" spans="1:6" x14ac:dyDescent="0.25">
      <c r="A1116" s="9" t="str">
        <f t="shared" si="156"/>
        <v>Comoros</v>
      </c>
      <c r="C1116" s="34">
        <f t="shared" ca="1" si="159"/>
        <v>21.252746819331513</v>
      </c>
      <c r="D1116" s="15">
        <f t="shared" ca="1" si="159"/>
        <v>25.492906778964244</v>
      </c>
      <c r="E1116" s="15">
        <f t="shared" ca="1" si="159"/>
        <v>29.549250487559039</v>
      </c>
      <c r="F1116" s="15">
        <f t="shared" ca="1" si="159"/>
        <v>31.78021944844004</v>
      </c>
    </row>
    <row r="1117" spans="1:6" x14ac:dyDescent="0.25">
      <c r="A1117" s="9" t="str">
        <f t="shared" si="156"/>
        <v>Congo</v>
      </c>
      <c r="C1117" s="34">
        <f t="shared" ca="1" si="159"/>
        <v>141.58241314799159</v>
      </c>
      <c r="D1117" s="15">
        <f t="shared" ca="1" si="159"/>
        <v>182.35603957095589</v>
      </c>
      <c r="E1117" s="15">
        <f t="shared" ca="1" si="159"/>
        <v>237.6439517322782</v>
      </c>
      <c r="F1117" s="15">
        <f t="shared" ca="1" si="159"/>
        <v>293.98680895726136</v>
      </c>
    </row>
    <row r="1118" spans="1:6" x14ac:dyDescent="0.25">
      <c r="A1118" s="9" t="str">
        <f t="shared" si="156"/>
        <v>Cook Islands</v>
      </c>
      <c r="C1118" s="34">
        <f t="shared" ca="1" si="159"/>
        <v>0.79999999924403942</v>
      </c>
      <c r="D1118" s="15">
        <f t="shared" ca="1" si="159"/>
        <v>0.79999999958458834</v>
      </c>
      <c r="E1118" s="15">
        <f t="shared" ca="1" si="159"/>
        <v>0.80000000004661165</v>
      </c>
      <c r="F1118" s="15">
        <f t="shared" ca="1" si="159"/>
        <v>0.8000000005177299</v>
      </c>
    </row>
    <row r="1119" spans="1:6" x14ac:dyDescent="0.25">
      <c r="A1119" s="9" t="str">
        <f t="shared" si="156"/>
        <v>Costa Rica</v>
      </c>
      <c r="C1119" s="34">
        <f t="shared" ca="1" si="159"/>
        <v>74.213185231188248</v>
      </c>
      <c r="D1119" s="15">
        <f t="shared" ca="1" si="159"/>
        <v>65.011187082322436</v>
      </c>
      <c r="E1119" s="15">
        <f t="shared" ca="1" si="159"/>
        <v>55.183814427806645</v>
      </c>
      <c r="F1119" s="15">
        <f t="shared" ca="1" si="159"/>
        <v>48.147251156877608</v>
      </c>
    </row>
    <row r="1120" spans="1:6" x14ac:dyDescent="0.25">
      <c r="A1120" s="9" t="str">
        <f t="shared" si="156"/>
        <v>Croatia</v>
      </c>
      <c r="C1120" s="34">
        <f t="shared" ca="1" si="159"/>
        <v>43.413184173623449</v>
      </c>
      <c r="D1120" s="15">
        <f t="shared" ca="1" si="159"/>
        <v>34.883114003356603</v>
      </c>
      <c r="E1120" s="15">
        <f t="shared" ca="1" si="159"/>
        <v>27.118078959769626</v>
      </c>
      <c r="F1120" s="15">
        <f t="shared" ca="1" si="159"/>
        <v>23.476920316299946</v>
      </c>
    </row>
    <row r="1121" spans="1:6" x14ac:dyDescent="0.25">
      <c r="A1121" s="9" t="str">
        <f t="shared" si="156"/>
        <v>Cuba</v>
      </c>
      <c r="C1121" s="34">
        <f t="shared" ca="1" si="159"/>
        <v>135.4901028385444</v>
      </c>
      <c r="D1121" s="15">
        <f t="shared" ca="1" si="159"/>
        <v>108.31507711390732</v>
      </c>
      <c r="E1121" s="15">
        <f t="shared" ca="1" si="159"/>
        <v>83.388003945571839</v>
      </c>
      <c r="F1121" s="15">
        <f t="shared" ca="1" si="159"/>
        <v>71.382410165260083</v>
      </c>
    </row>
    <row r="1122" spans="1:6" x14ac:dyDescent="0.25">
      <c r="A1122" s="9" t="str">
        <f t="shared" si="156"/>
        <v>Curaçao</v>
      </c>
      <c r="C1122" s="34">
        <f t="shared" ca="1" si="159"/>
        <v>2.1934065819885746</v>
      </c>
      <c r="D1122" s="15">
        <f t="shared" ca="1" si="159"/>
        <v>1.9500499332559229</v>
      </c>
      <c r="E1122" s="15">
        <f t="shared" ca="1" si="159"/>
        <v>1.720679303127963</v>
      </c>
      <c r="F1122" s="15">
        <f t="shared" ca="1" si="159"/>
        <v>1.5999999890179424</v>
      </c>
    </row>
    <row r="1123" spans="1:6" x14ac:dyDescent="0.25">
      <c r="A1123" s="9" t="str">
        <f t="shared" si="156"/>
        <v>Cyprus</v>
      </c>
      <c r="C1123" s="34">
        <f t="shared" ca="1" si="159"/>
        <v>13.984614564199365</v>
      </c>
      <c r="D1123" s="15">
        <f t="shared" ca="1" si="159"/>
        <v>12.348250868950709</v>
      </c>
      <c r="E1123" s="15">
        <f t="shared" ca="1" si="159"/>
        <v>11.145453652427387</v>
      </c>
      <c r="F1123" s="15">
        <f t="shared" ca="1" si="159"/>
        <v>11.061537628828228</v>
      </c>
    </row>
    <row r="1124" spans="1:6" x14ac:dyDescent="0.25">
      <c r="A1124" s="9" t="str">
        <f t="shared" si="156"/>
        <v>Czechia</v>
      </c>
      <c r="C1124" s="34">
        <f t="shared" ca="1" si="159"/>
        <v>110.09889211082699</v>
      </c>
      <c r="D1124" s="15">
        <f t="shared" ca="1" si="159"/>
        <v>105.7904004439566</v>
      </c>
      <c r="E1124" s="15">
        <f t="shared" ca="1" si="159"/>
        <v>102.37022056769055</v>
      </c>
      <c r="F1124" s="15">
        <f t="shared" ca="1" si="159"/>
        <v>101.60658432520867</v>
      </c>
    </row>
    <row r="1125" spans="1:6" x14ac:dyDescent="0.25">
      <c r="A1125" s="9" t="str">
        <f t="shared" si="156"/>
        <v>Côte d'Ivoire</v>
      </c>
      <c r="C1125" s="34">
        <f t="shared" ca="1" si="159"/>
        <v>635.32299357661987</v>
      </c>
      <c r="D1125" s="15">
        <f t="shared" ca="1" si="159"/>
        <v>886.44487479506051</v>
      </c>
      <c r="E1125" s="15">
        <f t="shared" ca="1" si="159"/>
        <v>1174.3761443448252</v>
      </c>
      <c r="F1125" s="15">
        <f t="shared" ca="1" si="159"/>
        <v>1408.7098077138885</v>
      </c>
    </row>
    <row r="1126" spans="1:6" x14ac:dyDescent="0.25">
      <c r="A1126" s="9" t="str">
        <f t="shared" si="156"/>
        <v>Democratic People's Republic of Korea</v>
      </c>
      <c r="C1126" s="34">
        <f t="shared" ca="1" si="159"/>
        <v>336.63514447363559</v>
      </c>
      <c r="D1126" s="15">
        <f t="shared" ca="1" si="159"/>
        <v>328.21896171122205</v>
      </c>
      <c r="E1126" s="15">
        <f t="shared" ca="1" si="159"/>
        <v>301.99878235505309</v>
      </c>
      <c r="F1126" s="15">
        <f t="shared" ca="1" si="159"/>
        <v>258.6373431821761</v>
      </c>
    </row>
    <row r="1127" spans="1:6" x14ac:dyDescent="0.25">
      <c r="A1127" s="9" t="str">
        <f t="shared" si="156"/>
        <v>Democratic Republic of the Congo</v>
      </c>
      <c r="C1127" s="34">
        <f t="shared" ca="1" si="159"/>
        <v>2329.6810485132037</v>
      </c>
      <c r="D1127" s="15">
        <f t="shared" ca="1" si="159"/>
        <v>3466.4796761009843</v>
      </c>
      <c r="E1127" s="15">
        <f t="shared" ca="1" si="159"/>
        <v>4591.3943699594583</v>
      </c>
      <c r="F1127" s="15">
        <f t="shared" ca="1" si="159"/>
        <v>5269.6612814269956</v>
      </c>
    </row>
    <row r="1128" spans="1:6" x14ac:dyDescent="0.25">
      <c r="A1128" s="9" t="str">
        <f t="shared" si="156"/>
        <v>Denmark</v>
      </c>
      <c r="C1128" s="34">
        <f t="shared" ca="1" si="159"/>
        <v>57.993401244599951</v>
      </c>
      <c r="D1128" s="15">
        <f t="shared" ca="1" si="159"/>
        <v>63.603791076567717</v>
      </c>
      <c r="E1128" s="15">
        <f t="shared" ca="1" si="159"/>
        <v>67.666128809849027</v>
      </c>
      <c r="F1128" s="15">
        <f t="shared" ca="1" si="159"/>
        <v>67.821972780069331</v>
      </c>
    </row>
    <row r="1129" spans="1:6" x14ac:dyDescent="0.25">
      <c r="A1129" s="9" t="str">
        <f t="shared" si="156"/>
        <v>Djibouti</v>
      </c>
      <c r="C1129" s="34">
        <f t="shared" ca="1" si="159"/>
        <v>19.650547912076128</v>
      </c>
      <c r="D1129" s="15">
        <f t="shared" ca="1" si="159"/>
        <v>18.804793674511348</v>
      </c>
      <c r="E1129" s="15">
        <f t="shared" ca="1" si="159"/>
        <v>17.484114353717633</v>
      </c>
      <c r="F1129" s="15">
        <f t="shared" ca="1" si="159"/>
        <v>15.942855599734504</v>
      </c>
    </row>
    <row r="1130" spans="1:6" x14ac:dyDescent="0.25">
      <c r="A1130" s="9" t="str">
        <f t="shared" si="156"/>
        <v>Dominica</v>
      </c>
      <c r="C1130" s="34">
        <f t="shared" ref="C1130:F1149" ca="1" si="160">IF($C$57&lt;&gt;"Male",MAX(0.05,($AM438+$AN438*C$1069+$AO438*C$1069^2)/5),0)+IF($C$57&lt;&gt;"Female",MAX(0.05,($AQ438+$AR438*C$1069+$AS438*C$1069^2)/5),0)</f>
        <v>2.0571427643115383</v>
      </c>
      <c r="D1130" s="15">
        <f t="shared" ca="1" si="160"/>
        <v>1.8965034044893401</v>
      </c>
      <c r="E1130" s="15">
        <f t="shared" ca="1" si="160"/>
        <v>1.6711287797159458</v>
      </c>
      <c r="F1130" s="15">
        <f t="shared" ca="1" si="160"/>
        <v>1.4329669415972603</v>
      </c>
    </row>
    <row r="1131" spans="1:6" x14ac:dyDescent="0.25">
      <c r="A1131" s="9" t="str">
        <f t="shared" si="156"/>
        <v>Dominican Republic</v>
      </c>
      <c r="C1131" s="34">
        <f t="shared" ca="1" si="160"/>
        <v>202.37362825777964</v>
      </c>
      <c r="D1131" s="15">
        <f t="shared" ca="1" si="160"/>
        <v>188.33626606121544</v>
      </c>
      <c r="E1131" s="15">
        <f t="shared" ca="1" si="160"/>
        <v>164.2967058908369</v>
      </c>
      <c r="F1131" s="15">
        <f t="shared" ca="1" si="160"/>
        <v>134.17362887288328</v>
      </c>
    </row>
    <row r="1132" spans="1:6" x14ac:dyDescent="0.25">
      <c r="A1132" s="9" t="str">
        <f t="shared" si="156"/>
        <v>Ecuador</v>
      </c>
      <c r="C1132" s="34">
        <f t="shared" ca="1" si="160"/>
        <v>317.12747366873077</v>
      </c>
      <c r="D1132" s="15">
        <f t="shared" ca="1" si="160"/>
        <v>322.79900362342596</v>
      </c>
      <c r="E1132" s="15">
        <f t="shared" ca="1" si="160"/>
        <v>309.9050981993787</v>
      </c>
      <c r="F1132" s="15">
        <f t="shared" ca="1" si="160"/>
        <v>273.63296950259246</v>
      </c>
    </row>
    <row r="1133" spans="1:6" x14ac:dyDescent="0.25">
      <c r="A1133" s="9" t="str">
        <f t="shared" si="156"/>
        <v>Egypt</v>
      </c>
      <c r="C1133" s="34">
        <f t="shared" ca="1" si="160"/>
        <v>2362.3647699911148</v>
      </c>
      <c r="D1133" s="15">
        <f t="shared" ca="1" si="160"/>
        <v>2571.5765625551339</v>
      </c>
      <c r="E1133" s="15">
        <f t="shared" ca="1" si="160"/>
        <v>2785.6780624702569</v>
      </c>
      <c r="F1133" s="15">
        <f t="shared" ca="1" si="160"/>
        <v>2925.6680688574907</v>
      </c>
    </row>
    <row r="1134" spans="1:6" x14ac:dyDescent="0.25">
      <c r="A1134" s="9" t="str">
        <f t="shared" ref="A1134:A1197" si="161">A210</f>
        <v>El Salvador</v>
      </c>
      <c r="C1134" s="34">
        <f t="shared" ca="1" si="160"/>
        <v>117.60218830006924</v>
      </c>
      <c r="D1134" s="15">
        <f t="shared" ca="1" si="160"/>
        <v>104.36682377698307</v>
      </c>
      <c r="E1134" s="15">
        <f t="shared" ca="1" si="160"/>
        <v>84.585405227387668</v>
      </c>
      <c r="F1134" s="15">
        <f t="shared" ca="1" si="160"/>
        <v>62.364825703910903</v>
      </c>
    </row>
    <row r="1135" spans="1:6" x14ac:dyDescent="0.25">
      <c r="A1135" s="9" t="str">
        <f t="shared" si="161"/>
        <v>Equatorial Guinea</v>
      </c>
      <c r="C1135" s="34">
        <f t="shared" ca="1" si="160"/>
        <v>29.369228932258558</v>
      </c>
      <c r="D1135" s="15">
        <f t="shared" ca="1" si="160"/>
        <v>43.631966626309442</v>
      </c>
      <c r="E1135" s="15">
        <f t="shared" ca="1" si="160"/>
        <v>56.346851896241425</v>
      </c>
      <c r="F1135" s="15">
        <f t="shared" ca="1" si="160"/>
        <v>61.859339083728266</v>
      </c>
    </row>
    <row r="1136" spans="1:6" x14ac:dyDescent="0.25">
      <c r="A1136" s="9" t="str">
        <f t="shared" si="161"/>
        <v>Eritrea</v>
      </c>
      <c r="C1136" s="34">
        <f t="shared" ca="1" si="160"/>
        <v>91.015381086483828</v>
      </c>
      <c r="D1136" s="15">
        <f t="shared" ca="1" si="160"/>
        <v>105.1690278408787</v>
      </c>
      <c r="E1136" s="15">
        <f t="shared" ca="1" si="160"/>
        <v>118.95244461709808</v>
      </c>
      <c r="F1136" s="15">
        <f t="shared" ca="1" si="160"/>
        <v>126.92087598801299</v>
      </c>
    </row>
    <row r="1137" spans="1:6" x14ac:dyDescent="0.25">
      <c r="A1137" s="9" t="str">
        <f t="shared" si="161"/>
        <v>Estonia</v>
      </c>
      <c r="C1137" s="34">
        <f t="shared" ca="1" si="160"/>
        <v>15.468131119252213</v>
      </c>
      <c r="D1137" s="15">
        <f t="shared" ca="1" si="160"/>
        <v>12.988410778242542</v>
      </c>
      <c r="E1137" s="15">
        <f t="shared" ca="1" si="160"/>
        <v>10.663935238103296</v>
      </c>
      <c r="F1137" s="15">
        <f t="shared" ca="1" si="160"/>
        <v>9.4615376955342079</v>
      </c>
    </row>
    <row r="1138" spans="1:6" x14ac:dyDescent="0.25">
      <c r="A1138" s="9" t="str">
        <f t="shared" si="161"/>
        <v>Eswatini</v>
      </c>
      <c r="C1138" s="34">
        <f t="shared" ca="1" si="160"/>
        <v>28.547251866279112</v>
      </c>
      <c r="D1138" s="15">
        <f t="shared" ca="1" si="160"/>
        <v>28.76363550969436</v>
      </c>
      <c r="E1138" s="15">
        <f t="shared" ca="1" si="160"/>
        <v>28.800398766546643</v>
      </c>
      <c r="F1138" s="15">
        <f t="shared" ca="1" si="160"/>
        <v>28.549449717454628</v>
      </c>
    </row>
    <row r="1139" spans="1:6" x14ac:dyDescent="0.25">
      <c r="A1139" s="9" t="str">
        <f t="shared" si="161"/>
        <v>Ethiopia</v>
      </c>
      <c r="C1139" s="34">
        <f t="shared" ca="1" si="160"/>
        <v>2784.5625640796497</v>
      </c>
      <c r="D1139" s="15">
        <f t="shared" ca="1" si="160"/>
        <v>3463.0319254767151</v>
      </c>
      <c r="E1139" s="15">
        <f t="shared" ca="1" si="160"/>
        <v>3920.0940749119968</v>
      </c>
      <c r="F1139" s="15">
        <f t="shared" ca="1" si="160"/>
        <v>3865.6548920493574</v>
      </c>
    </row>
    <row r="1140" spans="1:6" x14ac:dyDescent="0.25">
      <c r="A1140" s="9" t="str">
        <f t="shared" si="161"/>
        <v>Faeroe Islands</v>
      </c>
      <c r="C1140" s="34">
        <f t="shared" ca="1" si="160"/>
        <v>1.2263735792022885</v>
      </c>
      <c r="D1140" s="15">
        <f t="shared" ca="1" si="160"/>
        <v>1.1304694844773167</v>
      </c>
      <c r="E1140" s="15">
        <f t="shared" ca="1" si="160"/>
        <v>0.98581414046270766</v>
      </c>
      <c r="F1140" s="15">
        <f t="shared" ca="1" si="160"/>
        <v>0.82197797620278834</v>
      </c>
    </row>
    <row r="1141" spans="1:6" x14ac:dyDescent="0.25">
      <c r="A1141" s="9" t="str">
        <f t="shared" si="161"/>
        <v>Fiji</v>
      </c>
      <c r="C1141" s="34">
        <f t="shared" ca="1" si="160"/>
        <v>17.547251424886234</v>
      </c>
      <c r="D1141" s="15">
        <f t="shared" ca="1" si="160"/>
        <v>17.332066645269698</v>
      </c>
      <c r="E1141" s="15">
        <f t="shared" ca="1" si="160"/>
        <v>16.471726996218969</v>
      </c>
      <c r="F1141" s="15">
        <f t="shared" ca="1" si="160"/>
        <v>14.956042650525525</v>
      </c>
    </row>
    <row r="1142" spans="1:6" x14ac:dyDescent="0.25">
      <c r="A1142" s="9" t="str">
        <f t="shared" si="161"/>
        <v>Finland</v>
      </c>
      <c r="C1142" s="34">
        <f t="shared" ca="1" si="160"/>
        <v>65.687907008157339</v>
      </c>
      <c r="D1142" s="15">
        <f t="shared" ca="1" si="160"/>
        <v>55.040154296788387</v>
      </c>
      <c r="E1142" s="15">
        <f t="shared" ca="1" si="160"/>
        <v>47.984409893047996</v>
      </c>
      <c r="F1142" s="15">
        <f t="shared" ca="1" si="160"/>
        <v>49.09010458807461</v>
      </c>
    </row>
    <row r="1143" spans="1:6" x14ac:dyDescent="0.25">
      <c r="A1143" s="9" t="str">
        <f t="shared" si="161"/>
        <v>France</v>
      </c>
      <c r="C1143" s="34">
        <f t="shared" ca="1" si="160"/>
        <v>809.57578304818594</v>
      </c>
      <c r="D1143" s="15">
        <f t="shared" ca="1" si="160"/>
        <v>742.08926746001237</v>
      </c>
      <c r="E1143" s="15">
        <f t="shared" ca="1" si="160"/>
        <v>686.21633985856317</v>
      </c>
      <c r="F1143" s="15">
        <f t="shared" ca="1" si="160"/>
        <v>669.32523303743221</v>
      </c>
    </row>
    <row r="1144" spans="1:6" x14ac:dyDescent="0.25">
      <c r="A1144" s="9" t="str">
        <f t="shared" si="161"/>
        <v>French Guiana</v>
      </c>
      <c r="C1144" s="34">
        <f t="shared" ca="1" si="160"/>
        <v>5.619779608204408</v>
      </c>
      <c r="D1144" s="15">
        <f t="shared" ca="1" si="160"/>
        <v>7.5486507812831398</v>
      </c>
      <c r="E1144" s="15">
        <f t="shared" ca="1" si="160"/>
        <v>9.4603391073625964</v>
      </c>
      <c r="F1144" s="15">
        <f t="shared" ca="1" si="160"/>
        <v>10.617581828080073</v>
      </c>
    </row>
    <row r="1145" spans="1:6" x14ac:dyDescent="0.25">
      <c r="A1145" s="9" t="str">
        <f t="shared" si="161"/>
        <v>French Polynesia</v>
      </c>
      <c r="C1145" s="34">
        <f t="shared" ca="1" si="160"/>
        <v>3.723076877902713</v>
      </c>
      <c r="D1145" s="15">
        <f t="shared" ca="1" si="160"/>
        <v>3.6583416279049743</v>
      </c>
      <c r="E1145" s="15">
        <f t="shared" ca="1" si="160"/>
        <v>3.3622377381966544</v>
      </c>
      <c r="F1145" s="15">
        <f t="shared" ca="1" si="160"/>
        <v>2.8263735935802288</v>
      </c>
    </row>
    <row r="1146" spans="1:6" x14ac:dyDescent="0.25">
      <c r="A1146" s="9" t="str">
        <f t="shared" si="161"/>
        <v>Gabon</v>
      </c>
      <c r="C1146" s="34">
        <f t="shared" ca="1" si="160"/>
        <v>50.175821406315663</v>
      </c>
      <c r="D1146" s="15">
        <f t="shared" ca="1" si="160"/>
        <v>62.444353218894683</v>
      </c>
      <c r="E1146" s="15">
        <f t="shared" ca="1" si="160"/>
        <v>73.870926774345577</v>
      </c>
      <c r="F1146" s="15">
        <f t="shared" ca="1" si="160"/>
        <v>79.661535916855797</v>
      </c>
    </row>
    <row r="1147" spans="1:6" x14ac:dyDescent="0.25">
      <c r="A1147" s="9" t="str">
        <f t="shared" si="161"/>
        <v>Gambia</v>
      </c>
      <c r="C1147" s="34">
        <f t="shared" ca="1" si="160"/>
        <v>61.241749524284387</v>
      </c>
      <c r="D1147" s="15">
        <f t="shared" ca="1" si="160"/>
        <v>86.62576629813411</v>
      </c>
      <c r="E1147" s="15">
        <f t="shared" ca="1" si="160"/>
        <v>108.46832399592385</v>
      </c>
      <c r="F1147" s="15">
        <f t="shared" ca="1" si="160"/>
        <v>116.59339826435898</v>
      </c>
    </row>
    <row r="1148" spans="1:6" x14ac:dyDescent="0.25">
      <c r="A1148" s="9" t="str">
        <f t="shared" si="161"/>
        <v>Georgia</v>
      </c>
      <c r="C1148" s="34">
        <f t="shared" ca="1" si="160"/>
        <v>60.164831731267626</v>
      </c>
      <c r="D1148" s="15">
        <f t="shared" ca="1" si="160"/>
        <v>49.521874415606732</v>
      </c>
      <c r="E1148" s="15">
        <f t="shared" ca="1" si="160"/>
        <v>39.448747456108691</v>
      </c>
      <c r="F1148" s="15">
        <f t="shared" ca="1" si="160"/>
        <v>34.081315119145444</v>
      </c>
    </row>
    <row r="1149" spans="1:6" x14ac:dyDescent="0.25">
      <c r="A1149" s="9" t="str">
        <f t="shared" si="161"/>
        <v>Germany</v>
      </c>
      <c r="C1149" s="34">
        <f t="shared" ca="1" si="160"/>
        <v>749.79555032058272</v>
      </c>
      <c r="D1149" s="15">
        <f t="shared" ca="1" si="160"/>
        <v>758.4149321418256</v>
      </c>
      <c r="E1149" s="15">
        <f t="shared" ca="1" si="160"/>
        <v>750.22352389507</v>
      </c>
      <c r="F1149" s="15">
        <f t="shared" ca="1" si="160"/>
        <v>719.53621011488144</v>
      </c>
    </row>
    <row r="1150" spans="1:6" x14ac:dyDescent="0.25">
      <c r="A1150" s="9" t="str">
        <f t="shared" si="161"/>
        <v>Ghana</v>
      </c>
      <c r="C1150" s="34">
        <f t="shared" ref="C1150:F1169" ca="1" si="162">IF($C$57&lt;&gt;"Male",MAX(0.05,($AM458+$AN458*C$1069+$AO458*C$1069^2)/5),0)+IF($C$57&lt;&gt;"Female",MAX(0.05,($AQ458+$AR458*C$1069+$AS458*C$1069^2)/5),0)</f>
        <v>723.413144818251</v>
      </c>
      <c r="D1150" s="15">
        <f t="shared" ca="1" si="162"/>
        <v>869.81075058828583</v>
      </c>
      <c r="E1150" s="15">
        <f t="shared" ca="1" si="162"/>
        <v>1015.9194430787815</v>
      </c>
      <c r="F1150" s="15">
        <f t="shared" ca="1" si="162"/>
        <v>1105.927432480245</v>
      </c>
    </row>
    <row r="1151" spans="1:6" x14ac:dyDescent="0.25">
      <c r="A1151" s="9" t="str">
        <f t="shared" si="161"/>
        <v>Gibraltar</v>
      </c>
      <c r="C1151" s="34">
        <f t="shared" ca="1" si="162"/>
        <v>0.79999999924403942</v>
      </c>
      <c r="D1151" s="15">
        <f t="shared" ca="1" si="162"/>
        <v>0.79999999958458834</v>
      </c>
      <c r="E1151" s="15">
        <f t="shared" ca="1" si="162"/>
        <v>0.80000000004661165</v>
      </c>
      <c r="F1151" s="15">
        <f t="shared" ca="1" si="162"/>
        <v>0.8000000005177299</v>
      </c>
    </row>
    <row r="1152" spans="1:6" x14ac:dyDescent="0.25">
      <c r="A1152" s="9" t="str">
        <f t="shared" si="161"/>
        <v>Greece</v>
      </c>
      <c r="C1152" s="34">
        <f t="shared" ca="1" si="162"/>
        <v>102.92527064877213</v>
      </c>
      <c r="D1152" s="15">
        <f t="shared" ca="1" si="162"/>
        <v>80.513082026661152</v>
      </c>
      <c r="E1152" s="15">
        <f t="shared" ca="1" si="162"/>
        <v>63.42457030473161</v>
      </c>
      <c r="F1152" s="15">
        <f t="shared" ca="1" si="162"/>
        <v>60.958237372379514</v>
      </c>
    </row>
    <row r="1153" spans="1:6" x14ac:dyDescent="0.25">
      <c r="A1153" s="9" t="str">
        <f t="shared" si="161"/>
        <v>Greenland</v>
      </c>
      <c r="C1153" s="34">
        <f t="shared" ca="1" si="162"/>
        <v>1.2000000446474928</v>
      </c>
      <c r="D1153" s="15">
        <f t="shared" ca="1" si="162"/>
        <v>1.2000000460183855</v>
      </c>
      <c r="E1153" s="15">
        <f t="shared" ca="1" si="162"/>
        <v>1.2000000478701167</v>
      </c>
      <c r="F1153" s="15">
        <f t="shared" ca="1" si="162"/>
        <v>1.2000000497491328</v>
      </c>
    </row>
    <row r="1154" spans="1:6" x14ac:dyDescent="0.25">
      <c r="A1154" s="9" t="str">
        <f t="shared" si="161"/>
        <v>Grenada</v>
      </c>
      <c r="C1154" s="34">
        <f t="shared" ca="1" si="162"/>
        <v>1.9890109175226827</v>
      </c>
      <c r="D1154" s="15">
        <f t="shared" ca="1" si="162"/>
        <v>1.6341657524930269</v>
      </c>
      <c r="E1154" s="15">
        <f t="shared" ca="1" si="162"/>
        <v>1.3204794358784055</v>
      </c>
      <c r="F1154" s="15">
        <f t="shared" ca="1" si="162"/>
        <v>1.1890109136542377</v>
      </c>
    </row>
    <row r="1155" spans="1:6" x14ac:dyDescent="0.25">
      <c r="A1155" s="9" t="str">
        <f t="shared" si="161"/>
        <v>Guadeloupe</v>
      </c>
      <c r="C1155" s="34">
        <f t="shared" ca="1" si="162"/>
        <v>4.5670327675291453</v>
      </c>
      <c r="D1155" s="15">
        <f t="shared" ca="1" si="162"/>
        <v>4.5652345813447024</v>
      </c>
      <c r="E1155" s="15">
        <f t="shared" ca="1" si="162"/>
        <v>4.3390607617744532</v>
      </c>
      <c r="F1155" s="15">
        <f t="shared" ca="1" si="162"/>
        <v>3.8571426702143068</v>
      </c>
    </row>
    <row r="1156" spans="1:6" x14ac:dyDescent="0.25">
      <c r="A1156" s="9" t="str">
        <f t="shared" si="161"/>
        <v>Guam</v>
      </c>
      <c r="C1156" s="34">
        <f t="shared" ca="1" si="162"/>
        <v>2.8329667448662805</v>
      </c>
      <c r="D1156" s="15">
        <f t="shared" ca="1" si="162"/>
        <v>2.6561435703261851</v>
      </c>
      <c r="E1156" s="15">
        <f t="shared" ca="1" si="162"/>
        <v>2.3644352783449905</v>
      </c>
      <c r="F1156" s="15">
        <f t="shared" ca="1" si="162"/>
        <v>2.0087909186368962</v>
      </c>
    </row>
    <row r="1157" spans="1:6" x14ac:dyDescent="0.25">
      <c r="A1157" s="9" t="str">
        <f t="shared" si="161"/>
        <v>Guatemala</v>
      </c>
      <c r="C1157" s="34">
        <f t="shared" ca="1" si="162"/>
        <v>384.78241688716224</v>
      </c>
      <c r="D1157" s="15">
        <f t="shared" ca="1" si="162"/>
        <v>411.40959216556513</v>
      </c>
      <c r="E1157" s="15">
        <f t="shared" ca="1" si="162"/>
        <v>411.0187839227263</v>
      </c>
      <c r="F1157" s="15">
        <f t="shared" ca="1" si="162"/>
        <v>369.60659440672026</v>
      </c>
    </row>
    <row r="1158" spans="1:6" x14ac:dyDescent="0.25">
      <c r="A1158" s="9" t="str">
        <f t="shared" si="161"/>
        <v>Guinea</v>
      </c>
      <c r="C1158" s="34">
        <f t="shared" ca="1" si="162"/>
        <v>331.76699984909499</v>
      </c>
      <c r="D1158" s="15">
        <f t="shared" ca="1" si="162"/>
        <v>450.26250695839991</v>
      </c>
      <c r="E1158" s="15">
        <f t="shared" ca="1" si="162"/>
        <v>569.82015019871756</v>
      </c>
      <c r="F1158" s="15">
        <f t="shared" ca="1" si="162"/>
        <v>645.45051773760929</v>
      </c>
    </row>
    <row r="1159" spans="1:6" x14ac:dyDescent="0.25">
      <c r="A1159" s="9" t="str">
        <f t="shared" si="161"/>
        <v>Guinea-Bissau</v>
      </c>
      <c r="C1159" s="34">
        <f t="shared" ca="1" si="162"/>
        <v>51.16702911386237</v>
      </c>
      <c r="D1159" s="15">
        <f t="shared" ca="1" si="162"/>
        <v>63.270725681899052</v>
      </c>
      <c r="E1159" s="15">
        <f t="shared" ca="1" si="162"/>
        <v>75.5544420570819</v>
      </c>
      <c r="F1159" s="15">
        <f t="shared" ca="1" si="162"/>
        <v>83.432963328801264</v>
      </c>
    </row>
    <row r="1160" spans="1:6" x14ac:dyDescent="0.25">
      <c r="A1160" s="9" t="str">
        <f t="shared" si="161"/>
        <v>Guyana</v>
      </c>
      <c r="C1160" s="34">
        <f t="shared" ca="1" si="162"/>
        <v>15.219779305018346</v>
      </c>
      <c r="D1160" s="15">
        <f t="shared" ca="1" si="162"/>
        <v>13.769829281094097</v>
      </c>
      <c r="E1160" s="15">
        <f t="shared" ca="1" si="162"/>
        <v>11.408590529257161</v>
      </c>
      <c r="F1160" s="15">
        <f t="shared" ca="1" si="162"/>
        <v>8.5582408593958448</v>
      </c>
    </row>
    <row r="1161" spans="1:6" x14ac:dyDescent="0.25">
      <c r="A1161" s="9" t="str">
        <f t="shared" si="161"/>
        <v>Haiti</v>
      </c>
      <c r="C1161" s="34">
        <f t="shared" ca="1" si="162"/>
        <v>248.36262369279865</v>
      </c>
      <c r="D1161" s="15">
        <f t="shared" ca="1" si="162"/>
        <v>243.19639053411083</v>
      </c>
      <c r="E1161" s="15">
        <f t="shared" ca="1" si="162"/>
        <v>227.27591125789331</v>
      </c>
      <c r="F1161" s="15">
        <f t="shared" ca="1" si="162"/>
        <v>201.03295381256612</v>
      </c>
    </row>
    <row r="1162" spans="1:6" x14ac:dyDescent="0.25">
      <c r="A1162" s="9" t="str">
        <f t="shared" si="161"/>
        <v>Honduras</v>
      </c>
      <c r="C1162" s="34">
        <f t="shared" ca="1" si="162"/>
        <v>196.29449400074662</v>
      </c>
      <c r="D1162" s="15">
        <f t="shared" ca="1" si="162"/>
        <v>198.49789150766446</v>
      </c>
      <c r="E1162" s="15">
        <f t="shared" ca="1" si="162"/>
        <v>187.65673299142509</v>
      </c>
      <c r="F1162" s="15">
        <f t="shared" ca="1" si="162"/>
        <v>161.06812092228211</v>
      </c>
    </row>
    <row r="1163" spans="1:6" x14ac:dyDescent="0.25">
      <c r="A1163" s="9" t="str">
        <f t="shared" si="161"/>
        <v>Hungary</v>
      </c>
      <c r="C1163" s="34">
        <f t="shared" ca="1" si="162"/>
        <v>89.703291152317249</v>
      </c>
      <c r="D1163" s="15">
        <f t="shared" ca="1" si="162"/>
        <v>86.202192359295438</v>
      </c>
      <c r="E1163" s="15">
        <f t="shared" ca="1" si="162"/>
        <v>80.180214400560359</v>
      </c>
      <c r="F1163" s="15">
        <f t="shared" ca="1" si="162"/>
        <v>72.610983602161284</v>
      </c>
    </row>
    <row r="1164" spans="1:6" x14ac:dyDescent="0.25">
      <c r="A1164" s="9" t="str">
        <f t="shared" si="161"/>
        <v>Iceland</v>
      </c>
      <c r="C1164" s="34">
        <f t="shared" ca="1" si="162"/>
        <v>4.6175820455839123</v>
      </c>
      <c r="D1164" s="15">
        <f t="shared" ca="1" si="162"/>
        <v>4.1446549606094774</v>
      </c>
      <c r="E1164" s="15">
        <f t="shared" ca="1" si="162"/>
        <v>3.707092519967409</v>
      </c>
      <c r="F1164" s="15">
        <f t="shared" ca="1" si="162"/>
        <v>3.4901095147430166</v>
      </c>
    </row>
    <row r="1165" spans="1:6" x14ac:dyDescent="0.25">
      <c r="A1165" s="9" t="str">
        <f t="shared" si="161"/>
        <v>India</v>
      </c>
      <c r="C1165" s="34">
        <f t="shared" ca="1" si="162"/>
        <v>24126.601719566061</v>
      </c>
      <c r="D1165" s="15">
        <f t="shared" ca="1" si="162"/>
        <v>22824.288279076667</v>
      </c>
      <c r="E1165" s="15">
        <f t="shared" ca="1" si="162"/>
        <v>20471.73046096191</v>
      </c>
      <c r="F1165" s="15">
        <f t="shared" ca="1" si="162"/>
        <v>17415.01276003346</v>
      </c>
    </row>
    <row r="1166" spans="1:6" x14ac:dyDescent="0.25">
      <c r="A1166" s="9" t="str">
        <f t="shared" si="161"/>
        <v>Indonesia</v>
      </c>
      <c r="C1166" s="34">
        <f t="shared" ca="1" si="162"/>
        <v>4973.0175901256735</v>
      </c>
      <c r="D1166" s="15">
        <f t="shared" ca="1" si="162"/>
        <v>4661.3982126102783</v>
      </c>
      <c r="E1166" s="15">
        <f t="shared" ca="1" si="162"/>
        <v>4248.2665490419604</v>
      </c>
      <c r="F1166" s="15">
        <f t="shared" ca="1" si="162"/>
        <v>3837.8329880856909</v>
      </c>
    </row>
    <row r="1167" spans="1:6" x14ac:dyDescent="0.25">
      <c r="A1167" s="9" t="str">
        <f t="shared" si="161"/>
        <v>Iran (Islamic Republic of)</v>
      </c>
      <c r="C1167" s="34">
        <f t="shared" ca="1" si="162"/>
        <v>1332.2460703960155</v>
      </c>
      <c r="D1167" s="15">
        <f t="shared" ca="1" si="162"/>
        <v>1316.4021175502101</v>
      </c>
      <c r="E1167" s="15">
        <f t="shared" ca="1" si="162"/>
        <v>1243.9845361540326</v>
      </c>
      <c r="F1167" s="15">
        <f t="shared" ca="1" si="162"/>
        <v>1112.9471708320314</v>
      </c>
    </row>
    <row r="1168" spans="1:6" x14ac:dyDescent="0.25">
      <c r="A1168" s="9" t="str">
        <f t="shared" si="161"/>
        <v>Iraq</v>
      </c>
      <c r="C1168" s="34">
        <f t="shared" ca="1" si="162"/>
        <v>986.95159058216962</v>
      </c>
      <c r="D1168" s="15">
        <f t="shared" ca="1" si="162"/>
        <v>1165.6892573807156</v>
      </c>
      <c r="E1168" s="15">
        <f t="shared" ca="1" si="162"/>
        <v>1343.4998486630386</v>
      </c>
      <c r="F1168" s="15">
        <f t="shared" ca="1" si="162"/>
        <v>1452.1603853368899</v>
      </c>
    </row>
    <row r="1169" spans="1:6" x14ac:dyDescent="0.25">
      <c r="A1169" s="9" t="str">
        <f t="shared" si="161"/>
        <v>Ireland</v>
      </c>
      <c r="C1169" s="34">
        <f t="shared" ca="1" si="162"/>
        <v>75.863735659667867</v>
      </c>
      <c r="D1169" s="15">
        <f t="shared" ca="1" si="162"/>
        <v>63.696502446080558</v>
      </c>
      <c r="E1169" s="15">
        <f t="shared" ca="1" si="162"/>
        <v>54.939259586681146</v>
      </c>
      <c r="F1169" s="15">
        <f t="shared" ca="1" si="162"/>
        <v>54.714285022957483</v>
      </c>
    </row>
    <row r="1170" spans="1:6" x14ac:dyDescent="0.25">
      <c r="A1170" s="9" t="str">
        <f t="shared" si="161"/>
        <v>Israel</v>
      </c>
      <c r="C1170" s="34">
        <f t="shared" ref="C1170:F1189" ca="1" si="163">IF($C$57&lt;&gt;"Male",MAX(0.05,($AM478+$AN478*C$1069+$AO478*C$1069^2)/5),0)+IF($C$57&lt;&gt;"Female",MAX(0.05,($AQ478+$AR478*C$1069+$AS478*C$1069^2)/5),0)</f>
        <v>156.66372009215121</v>
      </c>
      <c r="D1170" s="15">
        <f t="shared" ca="1" si="163"/>
        <v>175.27450970238135</v>
      </c>
      <c r="E1170" s="15">
        <f t="shared" ca="1" si="163"/>
        <v>194.07770663247504</v>
      </c>
      <c r="F1170" s="15">
        <f t="shared" ca="1" si="163"/>
        <v>206.01097302899291</v>
      </c>
    </row>
    <row r="1171" spans="1:6" x14ac:dyDescent="0.25">
      <c r="A1171" s="9" t="str">
        <f t="shared" si="161"/>
        <v>Italy</v>
      </c>
      <c r="C1171" s="34">
        <f t="shared" ca="1" si="163"/>
        <v>575.97358828720166</v>
      </c>
      <c r="D1171" s="15">
        <f t="shared" ca="1" si="163"/>
        <v>475.76399455564098</v>
      </c>
      <c r="E1171" s="15">
        <f t="shared" ca="1" si="163"/>
        <v>392.96798950778322</v>
      </c>
      <c r="F1171" s="15">
        <f t="shared" ca="1" si="163"/>
        <v>368.24831199618058</v>
      </c>
    </row>
    <row r="1172" spans="1:6" x14ac:dyDescent="0.25">
      <c r="A1172" s="9" t="str">
        <f t="shared" si="161"/>
        <v>Jamaica</v>
      </c>
      <c r="C1172" s="34">
        <f t="shared" ca="1" si="163"/>
        <v>48.4461515730437</v>
      </c>
      <c r="D1172" s="15">
        <f t="shared" ca="1" si="163"/>
        <v>42.277720007102836</v>
      </c>
      <c r="E1172" s="15">
        <f t="shared" ca="1" si="163"/>
        <v>33.944053678267302</v>
      </c>
      <c r="F1172" s="15">
        <f t="shared" ca="1" si="163"/>
        <v>25.485712026481998</v>
      </c>
    </row>
    <row r="1173" spans="1:6" x14ac:dyDescent="0.25">
      <c r="A1173" s="9" t="str">
        <f t="shared" si="161"/>
        <v>Japan</v>
      </c>
      <c r="C1173" s="34">
        <f t="shared" ca="1" si="163"/>
        <v>1164.4790932359174</v>
      </c>
      <c r="D1173" s="15">
        <f t="shared" ca="1" si="163"/>
        <v>951.31365228947254</v>
      </c>
      <c r="E1173" s="15">
        <f t="shared" ca="1" si="163"/>
        <v>772.25950492769482</v>
      </c>
      <c r="F1173" s="15">
        <f t="shared" ca="1" si="163"/>
        <v>713.39557535657661</v>
      </c>
    </row>
    <row r="1174" spans="1:6" x14ac:dyDescent="0.25">
      <c r="A1174" s="9" t="str">
        <f t="shared" si="161"/>
        <v>Jordan</v>
      </c>
      <c r="C1174" s="34">
        <f t="shared" ca="1" si="163"/>
        <v>251.18241222897777</v>
      </c>
      <c r="D1174" s="15">
        <f t="shared" ca="1" si="163"/>
        <v>208.73765561091713</v>
      </c>
      <c r="E1174" s="15">
        <f t="shared" ca="1" si="163"/>
        <v>173.88450837172567</v>
      </c>
      <c r="F1174" s="15">
        <f t="shared" ca="1" si="163"/>
        <v>163.87691722952295</v>
      </c>
    </row>
    <row r="1175" spans="1:6" x14ac:dyDescent="0.25">
      <c r="A1175" s="9" t="str">
        <f t="shared" si="161"/>
        <v>Kazakhstan</v>
      </c>
      <c r="C1175" s="34">
        <f t="shared" ca="1" si="163"/>
        <v>392.48130736215967</v>
      </c>
      <c r="D1175" s="15">
        <f t="shared" ca="1" si="163"/>
        <v>365.01916869010893</v>
      </c>
      <c r="E1175" s="15">
        <f t="shared" ca="1" si="163"/>
        <v>344.55403381751967</v>
      </c>
      <c r="F1175" s="15">
        <f t="shared" ca="1" si="163"/>
        <v>342.54724182889913</v>
      </c>
    </row>
    <row r="1176" spans="1:6" x14ac:dyDescent="0.25">
      <c r="A1176" s="9" t="str">
        <f t="shared" si="161"/>
        <v>Kenya</v>
      </c>
      <c r="C1176" s="34">
        <f t="shared" ca="1" si="163"/>
        <v>1341.056969215721</v>
      </c>
      <c r="D1176" s="15">
        <f t="shared" ca="1" si="163"/>
        <v>1529.6092239008285</v>
      </c>
      <c r="E1176" s="15">
        <f t="shared" ca="1" si="163"/>
        <v>1671.6304047615267</v>
      </c>
      <c r="F1176" s="15">
        <f t="shared" ca="1" si="163"/>
        <v>1688.6437851809897</v>
      </c>
    </row>
    <row r="1177" spans="1:6" x14ac:dyDescent="0.25">
      <c r="A1177" s="9" t="str">
        <f t="shared" si="161"/>
        <v>Kiribati</v>
      </c>
      <c r="C1177" s="34">
        <f t="shared" ca="1" si="163"/>
        <v>2.6329667166132595</v>
      </c>
      <c r="D1177" s="15">
        <f t="shared" ca="1" si="163"/>
        <v>2.9902094864109134</v>
      </c>
      <c r="E1177" s="15">
        <f t="shared" ca="1" si="163"/>
        <v>3.2567429558647749</v>
      </c>
      <c r="F1177" s="15">
        <f t="shared" ca="1" si="163"/>
        <v>3.2835161697647894</v>
      </c>
    </row>
    <row r="1178" spans="1:6" x14ac:dyDescent="0.25">
      <c r="A1178" s="9" t="str">
        <f t="shared" si="161"/>
        <v>Kuwait</v>
      </c>
      <c r="C1178" s="34">
        <f t="shared" ca="1" si="163"/>
        <v>67.459336748174977</v>
      </c>
      <c r="D1178" s="15">
        <f t="shared" ca="1" si="163"/>
        <v>59.601194414915518</v>
      </c>
      <c r="E1178" s="15">
        <f t="shared" ca="1" si="163"/>
        <v>56.698496972932482</v>
      </c>
      <c r="F1178" s="15">
        <f t="shared" ca="1" si="163"/>
        <v>62.452743152703619</v>
      </c>
    </row>
    <row r="1179" spans="1:6" x14ac:dyDescent="0.25">
      <c r="A1179" s="9" t="str">
        <f t="shared" si="161"/>
        <v>Kyrgyzstan</v>
      </c>
      <c r="C1179" s="34">
        <f t="shared" ca="1" si="163"/>
        <v>152.7780121869211</v>
      </c>
      <c r="D1179" s="15">
        <f t="shared" ca="1" si="163"/>
        <v>149.46512500172395</v>
      </c>
      <c r="E1179" s="15">
        <f t="shared" ca="1" si="163"/>
        <v>146.66472541411787</v>
      </c>
      <c r="F1179" s="15">
        <f t="shared" ca="1" si="163"/>
        <v>145.71207819907141</v>
      </c>
    </row>
    <row r="1180" spans="1:6" x14ac:dyDescent="0.25">
      <c r="A1180" s="9" t="str">
        <f t="shared" si="161"/>
        <v>Lao People's Democratic Republic</v>
      </c>
      <c r="C1180" s="34">
        <f t="shared" ca="1" si="163"/>
        <v>153.98900073672704</v>
      </c>
      <c r="D1180" s="15">
        <f t="shared" ca="1" si="163"/>
        <v>149.38680347353511</v>
      </c>
      <c r="E1180" s="15">
        <f t="shared" ca="1" si="163"/>
        <v>134.20438603959337</v>
      </c>
      <c r="F1180" s="15">
        <f t="shared" ca="1" si="163"/>
        <v>108.68350641553405</v>
      </c>
    </row>
    <row r="1181" spans="1:6" x14ac:dyDescent="0.25">
      <c r="A1181" s="9" t="str">
        <f t="shared" si="161"/>
        <v>Latvia</v>
      </c>
      <c r="C1181" s="34">
        <f t="shared" ca="1" si="163"/>
        <v>18.054944684651673</v>
      </c>
      <c r="D1181" s="15">
        <f t="shared" ca="1" si="163"/>
        <v>16.997002659327151</v>
      </c>
      <c r="E1181" s="15">
        <f t="shared" ca="1" si="163"/>
        <v>15.141658020676733</v>
      </c>
      <c r="F1181" s="15">
        <f t="shared" ca="1" si="163"/>
        <v>12.778021643110879</v>
      </c>
    </row>
    <row r="1182" spans="1:6" x14ac:dyDescent="0.25">
      <c r="A1182" s="9" t="str">
        <f t="shared" si="161"/>
        <v>Lebanon</v>
      </c>
      <c r="C1182" s="34">
        <f t="shared" ca="1" si="163"/>
        <v>132.68791330666281</v>
      </c>
      <c r="D1182" s="15">
        <f t="shared" ca="1" si="163"/>
        <v>94.934665163117472</v>
      </c>
      <c r="E1182" s="15">
        <f t="shared" ca="1" si="163"/>
        <v>66.999799654306855</v>
      </c>
      <c r="F1182" s="15">
        <f t="shared" ca="1" si="163"/>
        <v>64.668132639850967</v>
      </c>
    </row>
    <row r="1183" spans="1:6" x14ac:dyDescent="0.25">
      <c r="A1183" s="9" t="str">
        <f t="shared" si="161"/>
        <v>Lesotho</v>
      </c>
      <c r="C1183" s="34">
        <f t="shared" ca="1" si="163"/>
        <v>44.002194725474695</v>
      </c>
      <c r="D1183" s="15">
        <f t="shared" ca="1" si="163"/>
        <v>46.164832336806285</v>
      </c>
      <c r="E1183" s="15">
        <f t="shared" ca="1" si="163"/>
        <v>45.356041221682972</v>
      </c>
      <c r="F1183" s="15">
        <f t="shared" ca="1" si="163"/>
        <v>40.327469614865549</v>
      </c>
    </row>
    <row r="1184" spans="1:6" x14ac:dyDescent="0.25">
      <c r="A1184" s="9" t="str">
        <f t="shared" si="161"/>
        <v>Liberia</v>
      </c>
      <c r="C1184" s="34">
        <f t="shared" ca="1" si="163"/>
        <v>123.06153941790109</v>
      </c>
      <c r="D1184" s="15">
        <f t="shared" ca="1" si="163"/>
        <v>159.78261924693362</v>
      </c>
      <c r="E1184" s="15">
        <f t="shared" ca="1" si="163"/>
        <v>197.0629393474199</v>
      </c>
      <c r="F1184" s="15">
        <f t="shared" ca="1" si="163"/>
        <v>220.99340839469806</v>
      </c>
    </row>
    <row r="1185" spans="1:6" x14ac:dyDescent="0.25">
      <c r="A1185" s="9" t="str">
        <f t="shared" si="161"/>
        <v>Libya</v>
      </c>
      <c r="C1185" s="34">
        <f t="shared" ca="1" si="163"/>
        <v>137.52087028918322</v>
      </c>
      <c r="D1185" s="15">
        <f t="shared" ca="1" si="163"/>
        <v>119.87811257688153</v>
      </c>
      <c r="E1185" s="15">
        <f t="shared" ca="1" si="163"/>
        <v>103.28310742192261</v>
      </c>
      <c r="F1185" s="15">
        <f t="shared" ca="1" si="163"/>
        <v>94.606584318136441</v>
      </c>
    </row>
    <row r="1186" spans="1:6" x14ac:dyDescent="0.25">
      <c r="A1186" s="9" t="str">
        <f t="shared" si="161"/>
        <v>Liechtenstein</v>
      </c>
      <c r="C1186" s="34">
        <f t="shared" ca="1" si="163"/>
        <v>0.79999999924403942</v>
      </c>
      <c r="D1186" s="15">
        <f t="shared" ca="1" si="163"/>
        <v>0.79999999958458834</v>
      </c>
      <c r="E1186" s="15">
        <f t="shared" ca="1" si="163"/>
        <v>0.80000000004661165</v>
      </c>
      <c r="F1186" s="15">
        <f t="shared" ca="1" si="163"/>
        <v>0.8000000005177299</v>
      </c>
    </row>
    <row r="1187" spans="1:6" x14ac:dyDescent="0.25">
      <c r="A1187" s="9" t="str">
        <f t="shared" si="161"/>
        <v>Lithuania</v>
      </c>
      <c r="C1187" s="34">
        <f t="shared" ca="1" si="163"/>
        <v>32.907691403884385</v>
      </c>
      <c r="D1187" s="15">
        <f t="shared" ca="1" si="163"/>
        <v>25.698700171723615</v>
      </c>
      <c r="E1187" s="15">
        <f t="shared" ca="1" si="163"/>
        <v>19.737061755210746</v>
      </c>
      <c r="F1187" s="15">
        <f t="shared" ca="1" si="163"/>
        <v>17.947251787877761</v>
      </c>
    </row>
    <row r="1188" spans="1:6" x14ac:dyDescent="0.25">
      <c r="A1188" s="9" t="str">
        <f t="shared" si="161"/>
        <v>Luxembourg</v>
      </c>
      <c r="C1188" s="34">
        <f t="shared" ca="1" si="163"/>
        <v>6.3802190820290434</v>
      </c>
      <c r="D1188" s="15">
        <f t="shared" ca="1" si="163"/>
        <v>6.9106886086128725</v>
      </c>
      <c r="E1188" s="15">
        <f t="shared" ca="1" si="163"/>
        <v>7.6627365577196542</v>
      </c>
      <c r="F1188" s="15">
        <f t="shared" ca="1" si="163"/>
        <v>8.4659333605350184</v>
      </c>
    </row>
    <row r="1189" spans="1:6" x14ac:dyDescent="0.25">
      <c r="A1189" s="9" t="str">
        <f t="shared" si="161"/>
        <v>Madagascar</v>
      </c>
      <c r="C1189" s="34">
        <f t="shared" ca="1" si="163"/>
        <v>642.15158244494819</v>
      </c>
      <c r="D1189" s="15">
        <f t="shared" ca="1" si="163"/>
        <v>891.67726134029226</v>
      </c>
      <c r="E1189" s="15">
        <f t="shared" ca="1" si="163"/>
        <v>1157.1082318563481</v>
      </c>
      <c r="F1189" s="15">
        <f t="shared" ca="1" si="163"/>
        <v>1345.6592770264019</v>
      </c>
    </row>
    <row r="1190" spans="1:6" x14ac:dyDescent="0.25">
      <c r="A1190" s="9" t="str">
        <f t="shared" si="161"/>
        <v>Malawi</v>
      </c>
      <c r="C1190" s="34">
        <f t="shared" ref="C1190:F1209" ca="1" si="164">IF($C$57&lt;&gt;"Male",MAX(0.05,($AM498+$AN498*C$1069+$AO498*C$1069^2)/5),0)+IF($C$57&lt;&gt;"Female",MAX(0.05,($AQ498+$AR498*C$1069+$AS498*C$1069^2)/5),0)</f>
        <v>496.36480912712869</v>
      </c>
      <c r="D1190" s="15">
        <f t="shared" ca="1" si="164"/>
        <v>656.01096668760283</v>
      </c>
      <c r="E1190" s="15">
        <f t="shared" ca="1" si="164"/>
        <v>815.4878911107312</v>
      </c>
      <c r="F1190" s="15">
        <f t="shared" ca="1" si="164"/>
        <v>913.95382240149183</v>
      </c>
    </row>
    <row r="1191" spans="1:6" x14ac:dyDescent="0.25">
      <c r="A1191" s="9" t="str">
        <f t="shared" si="161"/>
        <v>Malaysia</v>
      </c>
      <c r="C1191" s="34">
        <f t="shared" ca="1" si="164"/>
        <v>493.98899591525549</v>
      </c>
      <c r="D1191" s="15">
        <f t="shared" ca="1" si="164"/>
        <v>496.36382280270334</v>
      </c>
      <c r="E1191" s="15">
        <f t="shared" ca="1" si="164"/>
        <v>472.88969751474212</v>
      </c>
      <c r="F1191" s="15">
        <f t="shared" ca="1" si="164"/>
        <v>418.9692166406079</v>
      </c>
    </row>
    <row r="1192" spans="1:6" x14ac:dyDescent="0.25">
      <c r="A1192" s="9" t="str">
        <f t="shared" si="161"/>
        <v>Maldives</v>
      </c>
      <c r="C1192" s="34">
        <f t="shared" ca="1" si="164"/>
        <v>7.7450549334931562</v>
      </c>
      <c r="D1192" s="15">
        <f t="shared" ca="1" si="164"/>
        <v>6.3526473031470232</v>
      </c>
      <c r="E1192" s="15">
        <f t="shared" ca="1" si="164"/>
        <v>5.1366632793524332</v>
      </c>
      <c r="F1192" s="15">
        <f t="shared" ca="1" si="164"/>
        <v>4.6527472365105496</v>
      </c>
    </row>
    <row r="1193" spans="1:6" x14ac:dyDescent="0.25">
      <c r="A1193" s="9" t="str">
        <f t="shared" si="161"/>
        <v>Mali</v>
      </c>
      <c r="C1193" s="34">
        <f t="shared" ca="1" si="164"/>
        <v>545.05046497667206</v>
      </c>
      <c r="D1193" s="15">
        <f t="shared" ca="1" si="164"/>
        <v>797.53838244611393</v>
      </c>
      <c r="E1193" s="15">
        <f t="shared" ca="1" si="164"/>
        <v>1050.0043179948814</v>
      </c>
      <c r="F1193" s="15">
        <f t="shared" ca="1" si="164"/>
        <v>1206.259258026909</v>
      </c>
    </row>
    <row r="1194" spans="1:6" x14ac:dyDescent="0.25">
      <c r="A1194" s="9" t="str">
        <f t="shared" si="161"/>
        <v>Malta</v>
      </c>
      <c r="C1194" s="34">
        <f t="shared" ca="1" si="164"/>
        <v>4.1758241783463292</v>
      </c>
      <c r="D1194" s="15">
        <f t="shared" ca="1" si="164"/>
        <v>4.0541458636922014</v>
      </c>
      <c r="E1194" s="15">
        <f t="shared" ca="1" si="164"/>
        <v>3.8163836306861869</v>
      </c>
      <c r="F1194" s="15">
        <f t="shared" ca="1" si="164"/>
        <v>3.4923077060988819</v>
      </c>
    </row>
    <row r="1195" spans="1:6" x14ac:dyDescent="0.25">
      <c r="A1195" s="9" t="str">
        <f t="shared" si="161"/>
        <v>Marshall Islands</v>
      </c>
      <c r="C1195" s="34">
        <f t="shared" ca="1" si="164"/>
        <v>2.7428570881263115</v>
      </c>
      <c r="D1195" s="15">
        <f t="shared" ca="1" si="164"/>
        <v>2.9034964499744094</v>
      </c>
      <c r="E1195" s="15">
        <f t="shared" ca="1" si="164"/>
        <v>3.1288710775126676</v>
      </c>
      <c r="F1195" s="15">
        <f t="shared" ca="1" si="164"/>
        <v>3.3670329184689765</v>
      </c>
    </row>
    <row r="1196" spans="1:6" x14ac:dyDescent="0.25">
      <c r="A1196" s="9" t="str">
        <f t="shared" si="161"/>
        <v>Martinique</v>
      </c>
      <c r="C1196" s="34">
        <f t="shared" ca="1" si="164"/>
        <v>3.6769229502497183</v>
      </c>
      <c r="D1196" s="15">
        <f t="shared" ca="1" si="164"/>
        <v>3.584015869797986</v>
      </c>
      <c r="E1196" s="15">
        <f t="shared" ca="1" si="164"/>
        <v>3.2727271633162673</v>
      </c>
      <c r="F1196" s="15">
        <f t="shared" ca="1" si="164"/>
        <v>2.7472526291627219</v>
      </c>
    </row>
    <row r="1197" spans="1:6" x14ac:dyDescent="0.25">
      <c r="A1197" s="9" t="str">
        <f t="shared" si="161"/>
        <v>Mauritania</v>
      </c>
      <c r="C1197" s="34">
        <f t="shared" ca="1" si="164"/>
        <v>110.35383973333666</v>
      </c>
      <c r="D1197" s="15">
        <f t="shared" ca="1" si="164"/>
        <v>148.07951444504724</v>
      </c>
      <c r="E1197" s="15">
        <f t="shared" ca="1" si="164"/>
        <v>194.09509905475133</v>
      </c>
      <c r="F1197" s="15">
        <f t="shared" ca="1" si="164"/>
        <v>235.21318080055934</v>
      </c>
    </row>
    <row r="1198" spans="1:6" x14ac:dyDescent="0.25">
      <c r="A1198" s="9" t="str">
        <f t="shared" ref="A1198:A1261" si="165">A274</f>
        <v>Mauritius</v>
      </c>
      <c r="C1198" s="34">
        <f t="shared" ca="1" si="164"/>
        <v>14.703296728993156</v>
      </c>
      <c r="D1198" s="15">
        <f t="shared" ca="1" si="164"/>
        <v>12.576623364310763</v>
      </c>
      <c r="E1198" s="15">
        <f t="shared" ca="1" si="164"/>
        <v>10.370429550504014</v>
      </c>
      <c r="F1198" s="15">
        <f t="shared" ca="1" si="164"/>
        <v>8.8835165051959848</v>
      </c>
    </row>
    <row r="1199" spans="1:6" x14ac:dyDescent="0.25">
      <c r="A1199" s="9" t="str">
        <f t="shared" si="165"/>
        <v>Mexico</v>
      </c>
      <c r="C1199" s="34">
        <f t="shared" ca="1" si="164"/>
        <v>2308.2745659215316</v>
      </c>
      <c r="D1199" s="15">
        <f t="shared" ca="1" si="164"/>
        <v>2103.6895500469718</v>
      </c>
      <c r="E1199" s="15">
        <f t="shared" ca="1" si="164"/>
        <v>1839.594844407565</v>
      </c>
      <c r="F1199" s="15">
        <f t="shared" ca="1" si="164"/>
        <v>1585.4262136557838</v>
      </c>
    </row>
    <row r="1200" spans="1:6" x14ac:dyDescent="0.25">
      <c r="A1200" s="9" t="str">
        <f t="shared" si="165"/>
        <v>Micronesia (Federated States of)</v>
      </c>
      <c r="C1200" s="34">
        <f t="shared" ca="1" si="164"/>
        <v>2.4131864981307443</v>
      </c>
      <c r="D1200" s="15">
        <f t="shared" ca="1" si="164"/>
        <v>2.3916080853416135</v>
      </c>
      <c r="E1200" s="15">
        <f t="shared" ca="1" si="164"/>
        <v>2.20059909574793</v>
      </c>
      <c r="F1200" s="15">
        <f t="shared" ca="1" si="164"/>
        <v>1.8241755089640719</v>
      </c>
    </row>
    <row r="1201" spans="1:6" x14ac:dyDescent="0.25">
      <c r="A1201" s="9" t="str">
        <f t="shared" si="165"/>
        <v>Monaco</v>
      </c>
      <c r="C1201" s="34">
        <f t="shared" ca="1" si="164"/>
        <v>1.2000000446474928</v>
      </c>
      <c r="D1201" s="15">
        <f t="shared" ca="1" si="164"/>
        <v>1.2000000460183855</v>
      </c>
      <c r="E1201" s="15">
        <f t="shared" ca="1" si="164"/>
        <v>1.2000000478701167</v>
      </c>
      <c r="F1201" s="15">
        <f t="shared" ca="1" si="164"/>
        <v>1.2000000497491328</v>
      </c>
    </row>
    <row r="1202" spans="1:6" x14ac:dyDescent="0.25">
      <c r="A1202" s="9" t="str">
        <f t="shared" si="165"/>
        <v>Mongolia</v>
      </c>
      <c r="C1202" s="34">
        <f t="shared" ca="1" si="164"/>
        <v>70.916479895745397</v>
      </c>
      <c r="D1202" s="15">
        <f t="shared" ca="1" si="164"/>
        <v>69.575620739120495</v>
      </c>
      <c r="E1202" s="15">
        <f t="shared" ca="1" si="164"/>
        <v>68.268927444627479</v>
      </c>
      <c r="F1202" s="15">
        <f t="shared" ca="1" si="164"/>
        <v>67.512084337951819</v>
      </c>
    </row>
    <row r="1203" spans="1:6" x14ac:dyDescent="0.25">
      <c r="A1203" s="9" t="str">
        <f t="shared" si="165"/>
        <v>Montenegro</v>
      </c>
      <c r="C1203" s="34">
        <f t="shared" ca="1" si="164"/>
        <v>7.5890106586769432</v>
      </c>
      <c r="D1203" s="15">
        <f t="shared" ca="1" si="164"/>
        <v>6.9092903785601258</v>
      </c>
      <c r="E1203" s="15">
        <f t="shared" ca="1" si="164"/>
        <v>6.0309687024743646</v>
      </c>
      <c r="F1203" s="15">
        <f t="shared" ca="1" si="164"/>
        <v>5.1846150615162507</v>
      </c>
    </row>
    <row r="1204" spans="1:6" x14ac:dyDescent="0.25">
      <c r="A1204" s="9" t="str">
        <f t="shared" si="165"/>
        <v>Montserrat</v>
      </c>
      <c r="C1204" s="34">
        <f t="shared" ca="1" si="164"/>
        <v>0.39999999962201971</v>
      </c>
      <c r="D1204" s="15">
        <f t="shared" ca="1" si="164"/>
        <v>0.39999999979229417</v>
      </c>
      <c r="E1204" s="15">
        <f t="shared" ca="1" si="164"/>
        <v>0.40000000002330582</v>
      </c>
      <c r="F1204" s="15">
        <f t="shared" ca="1" si="164"/>
        <v>0.40000000025886495</v>
      </c>
    </row>
    <row r="1205" spans="1:6" x14ac:dyDescent="0.25">
      <c r="A1205" s="9" t="str">
        <f t="shared" si="165"/>
        <v>Morocco</v>
      </c>
      <c r="C1205" s="34">
        <f t="shared" ca="1" si="164"/>
        <v>702.57359041567543</v>
      </c>
      <c r="D1205" s="15">
        <f t="shared" ca="1" si="164"/>
        <v>644.91365005692933</v>
      </c>
      <c r="E1205" s="15">
        <f t="shared" ca="1" si="164"/>
        <v>575.75400987698231</v>
      </c>
      <c r="F1205" s="15">
        <f t="shared" ca="1" si="164"/>
        <v>515.41754718089942</v>
      </c>
    </row>
    <row r="1206" spans="1:6" x14ac:dyDescent="0.25">
      <c r="A1206" s="9" t="str">
        <f t="shared" si="165"/>
        <v>Mozambique</v>
      </c>
      <c r="C1206" s="34">
        <f t="shared" ca="1" si="164"/>
        <v>790.64603646602484</v>
      </c>
      <c r="D1206" s="15">
        <f t="shared" ca="1" si="164"/>
        <v>1139.7069826343095</v>
      </c>
      <c r="E1206" s="15">
        <f t="shared" ca="1" si="164"/>
        <v>1497.6726191782391</v>
      </c>
      <c r="F1206" s="15">
        <f t="shared" ca="1" si="164"/>
        <v>1732.839446182642</v>
      </c>
    </row>
    <row r="1207" spans="1:6" x14ac:dyDescent="0.25">
      <c r="A1207" s="9" t="str">
        <f t="shared" si="165"/>
        <v>Myanmar</v>
      </c>
      <c r="C1207" s="34">
        <f t="shared" ca="1" si="164"/>
        <v>919.83732145568365</v>
      </c>
      <c r="D1207" s="15">
        <f t="shared" ca="1" si="164"/>
        <v>880.9050551885623</v>
      </c>
      <c r="E1207" s="15">
        <f t="shared" ca="1" si="164"/>
        <v>805.21914159691664</v>
      </c>
      <c r="F1207" s="15">
        <f t="shared" ca="1" si="164"/>
        <v>702.3603991647135</v>
      </c>
    </row>
    <row r="1208" spans="1:6" x14ac:dyDescent="0.25">
      <c r="A1208" s="9" t="str">
        <f t="shared" si="165"/>
        <v>Namibia</v>
      </c>
      <c r="C1208" s="34">
        <f t="shared" ca="1" si="164"/>
        <v>60.430762962099109</v>
      </c>
      <c r="D1208" s="15">
        <f t="shared" ca="1" si="164"/>
        <v>67.636757232301164</v>
      </c>
      <c r="E1208" s="15">
        <f t="shared" ca="1" si="164"/>
        <v>73.088105962140247</v>
      </c>
      <c r="F1208" s="15">
        <f t="shared" ca="1" si="164"/>
        <v>73.789004828629544</v>
      </c>
    </row>
    <row r="1209" spans="1:6" x14ac:dyDescent="0.25">
      <c r="A1209" s="9" t="str">
        <f t="shared" si="165"/>
        <v>Nauru</v>
      </c>
      <c r="C1209" s="34">
        <f t="shared" ca="1" si="164"/>
        <v>0.39999999962201971</v>
      </c>
      <c r="D1209" s="15">
        <f t="shared" ca="1" si="164"/>
        <v>0.39999999979229417</v>
      </c>
      <c r="E1209" s="15">
        <f t="shared" ca="1" si="164"/>
        <v>0.40000000002330582</v>
      </c>
      <c r="F1209" s="15">
        <f t="shared" ca="1" si="164"/>
        <v>0.40000000025886495</v>
      </c>
    </row>
    <row r="1210" spans="1:6" x14ac:dyDescent="0.25">
      <c r="A1210" s="9" t="str">
        <f t="shared" si="165"/>
        <v>Nepal</v>
      </c>
      <c r="C1210" s="34">
        <f t="shared" ref="C1210:F1229" ca="1" si="166">IF($C$57&lt;&gt;"Male",MAX(0.05,($AM518+$AN518*C$1069+$AO518*C$1069^2)/5),0)+IF($C$57&lt;&gt;"Female",MAX(0.05,($AQ518+$AR518*C$1069+$AS518*C$1069^2)/5),0)</f>
        <v>570.20217706987023</v>
      </c>
      <c r="D1210" s="15">
        <f t="shared" ca="1" si="166"/>
        <v>501.18239771450749</v>
      </c>
      <c r="E1210" s="15">
        <f t="shared" ca="1" si="166"/>
        <v>395.74063986602118</v>
      </c>
      <c r="F1210" s="15">
        <f t="shared" ca="1" si="166"/>
        <v>274.96701301789722</v>
      </c>
    </row>
    <row r="1211" spans="1:6" x14ac:dyDescent="0.25">
      <c r="A1211" s="9" t="str">
        <f t="shared" si="165"/>
        <v>Netherlands</v>
      </c>
      <c r="C1211" s="34">
        <f t="shared" ca="1" si="166"/>
        <v>182.98459686584101</v>
      </c>
      <c r="D1211" s="15">
        <f t="shared" ca="1" si="166"/>
        <v>175.43214921935578</v>
      </c>
      <c r="E1211" s="15">
        <f t="shared" ca="1" si="166"/>
        <v>166.08669460614328</v>
      </c>
      <c r="F1211" s="15">
        <f t="shared" ca="1" si="166"/>
        <v>157.56921208676067</v>
      </c>
    </row>
    <row r="1212" spans="1:6" x14ac:dyDescent="0.25">
      <c r="A1212" s="9" t="str">
        <f t="shared" si="165"/>
        <v>Netherlands Antilles</v>
      </c>
      <c r="C1212" s="34">
        <f t="shared" ca="1" si="166"/>
        <v>5.4769227342096203</v>
      </c>
      <c r="D1212" s="15">
        <f t="shared" ca="1" si="166"/>
        <v>4.8175820625714554</v>
      </c>
      <c r="E1212" s="15">
        <f t="shared" ca="1" si="166"/>
        <v>4.1230765643580529</v>
      </c>
      <c r="F1212" s="15">
        <f t="shared" ca="1" si="166"/>
        <v>3.6395600916352122</v>
      </c>
    </row>
    <row r="1213" spans="1:6" x14ac:dyDescent="0.25">
      <c r="A1213" s="9" t="str">
        <f t="shared" si="165"/>
        <v>New Caledonia</v>
      </c>
      <c r="C1213" s="34">
        <f t="shared" ca="1" si="166"/>
        <v>4.5450548675582922</v>
      </c>
      <c r="D1213" s="15">
        <f t="shared" ca="1" si="166"/>
        <v>4.1692306837120672</v>
      </c>
      <c r="E1213" s="15">
        <f t="shared" ca="1" si="166"/>
        <v>3.8219779361224027</v>
      </c>
      <c r="F1213" s="15">
        <f t="shared" ca="1" si="166"/>
        <v>3.6505493761959769</v>
      </c>
    </row>
    <row r="1214" spans="1:6" x14ac:dyDescent="0.25">
      <c r="A1214" s="9" t="str">
        <f t="shared" si="165"/>
        <v>New Zealand</v>
      </c>
      <c r="C1214" s="34">
        <f t="shared" ca="1" si="166"/>
        <v>63.843953816487193</v>
      </c>
      <c r="D1214" s="15">
        <f t="shared" ca="1" si="166"/>
        <v>61.596201524402574</v>
      </c>
      <c r="E1214" s="15">
        <f t="shared" ca="1" si="166"/>
        <v>59.58661112244809</v>
      </c>
      <c r="F1214" s="15">
        <f t="shared" ca="1" si="166"/>
        <v>58.705492325245729</v>
      </c>
    </row>
    <row r="1215" spans="1:6" x14ac:dyDescent="0.25">
      <c r="A1215" s="9" t="str">
        <f t="shared" si="165"/>
        <v>Nicaragua</v>
      </c>
      <c r="C1215" s="34">
        <f t="shared" ca="1" si="166"/>
        <v>134.83295859829559</v>
      </c>
      <c r="D1215" s="15">
        <f t="shared" ca="1" si="166"/>
        <v>125.0255660707131</v>
      </c>
      <c r="E1215" s="15">
        <f t="shared" ca="1" si="166"/>
        <v>110.73505662325769</v>
      </c>
      <c r="F1215" s="15">
        <f t="shared" ca="1" si="166"/>
        <v>95.05713451597839</v>
      </c>
    </row>
    <row r="1216" spans="1:6" x14ac:dyDescent="0.25">
      <c r="A1216" s="9" t="str">
        <f t="shared" si="165"/>
        <v>Niger</v>
      </c>
      <c r="C1216" s="34">
        <f t="shared" ca="1" si="166"/>
        <v>619.07028910175427</v>
      </c>
      <c r="D1216" s="15">
        <f t="shared" ca="1" si="166"/>
        <v>1133.9973661229246</v>
      </c>
      <c r="E1216" s="15">
        <f t="shared" ca="1" si="166"/>
        <v>1775.3751902189338</v>
      </c>
      <c r="F1216" s="15">
        <f t="shared" ca="1" si="166"/>
        <v>2365.1054578209532</v>
      </c>
    </row>
    <row r="1217" spans="1:6" x14ac:dyDescent="0.25">
      <c r="A1217" s="9" t="str">
        <f t="shared" si="165"/>
        <v>Nigeria</v>
      </c>
      <c r="C1217" s="34">
        <f t="shared" ca="1" si="166"/>
        <v>5298.4415048705414</v>
      </c>
      <c r="D1217" s="15">
        <f t="shared" ca="1" si="166"/>
        <v>7260.7939891483638</v>
      </c>
      <c r="E1217" s="15">
        <f t="shared" ca="1" si="166"/>
        <v>9378.6009968411181</v>
      </c>
      <c r="F1217" s="15">
        <f t="shared" ca="1" si="166"/>
        <v>10926.50746585466</v>
      </c>
    </row>
    <row r="1218" spans="1:6" x14ac:dyDescent="0.25">
      <c r="A1218" s="9" t="str">
        <f t="shared" si="165"/>
        <v>Niue</v>
      </c>
      <c r="C1218" s="34">
        <f t="shared" ca="1" si="166"/>
        <v>0.39999999962201971</v>
      </c>
      <c r="D1218" s="15">
        <f t="shared" ca="1" si="166"/>
        <v>0.39999999979229417</v>
      </c>
      <c r="E1218" s="15">
        <f t="shared" ca="1" si="166"/>
        <v>0.40000000002330582</v>
      </c>
      <c r="F1218" s="15">
        <f t="shared" ca="1" si="166"/>
        <v>0.40000000025886495</v>
      </c>
    </row>
    <row r="1219" spans="1:6" x14ac:dyDescent="0.25">
      <c r="A1219" s="9" t="str">
        <f t="shared" si="165"/>
        <v>Norfolk Island</v>
      </c>
      <c r="C1219" s="34">
        <f t="shared" ca="1" si="166"/>
        <v>0.39999999962201971</v>
      </c>
      <c r="D1219" s="15">
        <f t="shared" ca="1" si="166"/>
        <v>0.39999999979229417</v>
      </c>
      <c r="E1219" s="15">
        <f t="shared" ca="1" si="166"/>
        <v>0.40000000002330582</v>
      </c>
      <c r="F1219" s="15">
        <f t="shared" ca="1" si="166"/>
        <v>0.40000000025886495</v>
      </c>
    </row>
    <row r="1220" spans="1:6" x14ac:dyDescent="0.25">
      <c r="A1220" s="9" t="str">
        <f t="shared" si="165"/>
        <v>North Macedonia</v>
      </c>
      <c r="C1220" s="34">
        <f t="shared" ca="1" si="166"/>
        <v>24.443954841367667</v>
      </c>
      <c r="D1220" s="15">
        <f t="shared" ca="1" si="166"/>
        <v>20.424973733870139</v>
      </c>
      <c r="E1220" s="15">
        <f t="shared" ca="1" si="166"/>
        <v>16.434164517778846</v>
      </c>
      <c r="F1220" s="15">
        <f t="shared" ca="1" si="166"/>
        <v>14.00659217091161</v>
      </c>
    </row>
    <row r="1221" spans="1:6" x14ac:dyDescent="0.25">
      <c r="A1221" s="9" t="str">
        <f t="shared" si="165"/>
        <v>Norway</v>
      </c>
      <c r="C1221" s="34">
        <f t="shared" ca="1" si="166"/>
        <v>62.331866653446383</v>
      </c>
      <c r="D1221" s="15">
        <f t="shared" ca="1" si="166"/>
        <v>64.482515995726857</v>
      </c>
      <c r="E1221" s="15">
        <f t="shared" ca="1" si="166"/>
        <v>67.940258278032701</v>
      </c>
      <c r="F1221" s="15">
        <f t="shared" ca="1" si="166"/>
        <v>72.072526075689524</v>
      </c>
    </row>
    <row r="1222" spans="1:6" x14ac:dyDescent="0.25">
      <c r="A1222" s="9" t="str">
        <f t="shared" si="165"/>
        <v>Oman</v>
      </c>
      <c r="C1222" s="34">
        <f t="shared" ca="1" si="166"/>
        <v>68.865929475065784</v>
      </c>
      <c r="D1222" s="15">
        <f t="shared" ca="1" si="166"/>
        <v>75.678117785512597</v>
      </c>
      <c r="E1222" s="15">
        <f t="shared" ca="1" si="166"/>
        <v>76.98201404939465</v>
      </c>
      <c r="F1222" s="15">
        <f t="shared" ca="1" si="166"/>
        <v>69.395600046555046</v>
      </c>
    </row>
    <row r="1223" spans="1:6" x14ac:dyDescent="0.25">
      <c r="A1223" s="9" t="str">
        <f t="shared" si="165"/>
        <v>Pakistan</v>
      </c>
      <c r="C1223" s="34">
        <f t="shared" ca="1" si="166"/>
        <v>4765.9975354615599</v>
      </c>
      <c r="D1223" s="15">
        <f t="shared" ca="1" si="166"/>
        <v>5464.6780931439253</v>
      </c>
      <c r="E1223" s="15">
        <f t="shared" ca="1" si="166"/>
        <v>5797.8689142178746</v>
      </c>
      <c r="F1223" s="15">
        <f t="shared" ca="1" si="166"/>
        <v>5447.1931571934374</v>
      </c>
    </row>
    <row r="1224" spans="1:6" x14ac:dyDescent="0.25">
      <c r="A1224" s="9" t="str">
        <f t="shared" si="165"/>
        <v>Palau</v>
      </c>
      <c r="C1224" s="34">
        <f t="shared" ca="1" si="166"/>
        <v>0.39999999962201971</v>
      </c>
      <c r="D1224" s="15">
        <f t="shared" ca="1" si="166"/>
        <v>0.39999999979229417</v>
      </c>
      <c r="E1224" s="15">
        <f t="shared" ca="1" si="166"/>
        <v>0.40000000002330582</v>
      </c>
      <c r="F1224" s="15">
        <f t="shared" ca="1" si="166"/>
        <v>0.40000000025886495</v>
      </c>
    </row>
    <row r="1225" spans="1:6" x14ac:dyDescent="0.25">
      <c r="A1225" s="9" t="str">
        <f t="shared" si="165"/>
        <v>Palestine</v>
      </c>
      <c r="C1225" s="34">
        <f t="shared" ca="1" si="166"/>
        <v>127.79998484370299</v>
      </c>
      <c r="D1225" s="15">
        <f t="shared" ca="1" si="166"/>
        <v>144.51906641318345</v>
      </c>
      <c r="E1225" s="15">
        <f t="shared" ca="1" si="166"/>
        <v>156.37201364712672</v>
      </c>
      <c r="F1225" s="15">
        <f t="shared" ca="1" si="166"/>
        <v>156.29449056637822</v>
      </c>
    </row>
    <row r="1226" spans="1:6" x14ac:dyDescent="0.25">
      <c r="A1226" s="9" t="str">
        <f t="shared" si="165"/>
        <v>Panama</v>
      </c>
      <c r="C1226" s="34">
        <f t="shared" ca="1" si="166"/>
        <v>75.767027280942415</v>
      </c>
      <c r="D1226" s="15">
        <f t="shared" ca="1" si="166"/>
        <v>78.269525061684547</v>
      </c>
      <c r="E1226" s="15">
        <f t="shared" ca="1" si="166"/>
        <v>77.376817867657522</v>
      </c>
      <c r="F1226" s="15">
        <f t="shared" ca="1" si="166"/>
        <v>71.650543928847767</v>
      </c>
    </row>
    <row r="1227" spans="1:6" x14ac:dyDescent="0.25">
      <c r="A1227" s="9" t="str">
        <f t="shared" si="165"/>
        <v>Papua New Guinea</v>
      </c>
      <c r="C1227" s="34">
        <f t="shared" ca="1" si="166"/>
        <v>195.99557968401348</v>
      </c>
      <c r="D1227" s="15">
        <f t="shared" ca="1" si="166"/>
        <v>232.12684949421674</v>
      </c>
      <c r="E1227" s="15">
        <f t="shared" ca="1" si="166"/>
        <v>264.51446226965049</v>
      </c>
      <c r="F1227" s="15">
        <f t="shared" ca="1" si="166"/>
        <v>278.85931660145866</v>
      </c>
    </row>
    <row r="1228" spans="1:6" x14ac:dyDescent="0.25">
      <c r="A1228" s="9" t="str">
        <f t="shared" si="165"/>
        <v>Paraguay</v>
      </c>
      <c r="C1228" s="34">
        <f t="shared" ca="1" si="166"/>
        <v>135.40438651788864</v>
      </c>
      <c r="D1228" s="15">
        <f t="shared" ca="1" si="166"/>
        <v>135.71307836768392</v>
      </c>
      <c r="E1228" s="15">
        <f t="shared" ca="1" si="166"/>
        <v>127.50368793091911</v>
      </c>
      <c r="F1228" s="15">
        <f t="shared" ca="1" si="166"/>
        <v>109.44174941435631</v>
      </c>
    </row>
    <row r="1229" spans="1:6" x14ac:dyDescent="0.25">
      <c r="A1229" s="9" t="str">
        <f t="shared" si="165"/>
        <v>Peru</v>
      </c>
      <c r="C1229" s="34">
        <f t="shared" ca="1" si="166"/>
        <v>503.97141082712915</v>
      </c>
      <c r="D1229" s="15">
        <f t="shared" ca="1" si="166"/>
        <v>524.41337207909669</v>
      </c>
      <c r="E1229" s="15">
        <f t="shared" ca="1" si="166"/>
        <v>503.06512148929755</v>
      </c>
      <c r="F1229" s="15">
        <f t="shared" ca="1" si="166"/>
        <v>426.16921498435545</v>
      </c>
    </row>
    <row r="1230" spans="1:6" x14ac:dyDescent="0.25">
      <c r="A1230" s="9" t="str">
        <f t="shared" si="165"/>
        <v>Philippines</v>
      </c>
      <c r="C1230" s="34">
        <f t="shared" ref="C1230:F1249" ca="1" si="167">IF($C$57&lt;&gt;"Male",MAX(0.05,($AM538+$AN538*C$1069+$AO538*C$1069^2)/5),0)+IF($C$57&lt;&gt;"Female",MAX(0.05,($AQ538+$AR538*C$1069+$AS538*C$1069^2)/5),0)</f>
        <v>2354.9318144618064</v>
      </c>
      <c r="D1230" s="15">
        <f t="shared" ca="1" si="167"/>
        <v>2217.0163310194384</v>
      </c>
      <c r="E1230" s="15">
        <f t="shared" ca="1" si="167"/>
        <v>2028.4772714251653</v>
      </c>
      <c r="F1230" s="15">
        <f t="shared" ca="1" si="167"/>
        <v>1834.6219280162827</v>
      </c>
    </row>
    <row r="1231" spans="1:6" x14ac:dyDescent="0.25">
      <c r="A1231" s="9" t="str">
        <f t="shared" si="165"/>
        <v>Poland</v>
      </c>
      <c r="C1231" s="34">
        <f t="shared" ca="1" si="167"/>
        <v>389.66371508131272</v>
      </c>
      <c r="D1231" s="15">
        <f t="shared" ca="1" si="167"/>
        <v>338.52705082008617</v>
      </c>
      <c r="E1231" s="15">
        <f t="shared" ca="1" si="167"/>
        <v>283.70707048932093</v>
      </c>
      <c r="F1231" s="15">
        <f t="shared" ca="1" si="167"/>
        <v>244.15822008335965</v>
      </c>
    </row>
    <row r="1232" spans="1:6" x14ac:dyDescent="0.25">
      <c r="A1232" s="9" t="str">
        <f t="shared" si="165"/>
        <v>Portugal</v>
      </c>
      <c r="C1232" s="34">
        <f t="shared" ca="1" si="167"/>
        <v>93.659332006672059</v>
      </c>
      <c r="D1232" s="15">
        <f t="shared" ca="1" si="167"/>
        <v>81.772618382098159</v>
      </c>
      <c r="E1232" s="15">
        <f t="shared" ca="1" si="167"/>
        <v>71.098492404364521</v>
      </c>
      <c r="F1232" s="15">
        <f t="shared" ca="1" si="167"/>
        <v>66.338452737143967</v>
      </c>
    </row>
    <row r="1233" spans="1:6" x14ac:dyDescent="0.25">
      <c r="A1233" s="9" t="str">
        <f t="shared" si="165"/>
        <v>Puerto Rico</v>
      </c>
      <c r="C1233" s="34">
        <f t="shared" ca="1" si="167"/>
        <v>38.098898982832907</v>
      </c>
      <c r="D1233" s="15">
        <f t="shared" ca="1" si="167"/>
        <v>24.769427949577221</v>
      </c>
      <c r="E1233" s="15">
        <f t="shared" ca="1" si="167"/>
        <v>14.82337384884886</v>
      </c>
      <c r="F1233" s="15">
        <f t="shared" ca="1" si="167"/>
        <v>13.82197568367701</v>
      </c>
    </row>
    <row r="1234" spans="1:6" x14ac:dyDescent="0.25">
      <c r="A1234" s="9" t="str">
        <f t="shared" si="165"/>
        <v>Qatar</v>
      </c>
      <c r="C1234" s="34">
        <f t="shared" ca="1" si="167"/>
        <v>26.753844375734843</v>
      </c>
      <c r="D1234" s="15">
        <f t="shared" ca="1" si="167"/>
        <v>27.432965275027165</v>
      </c>
      <c r="E1234" s="15">
        <f t="shared" ca="1" si="167"/>
        <v>28.092305944981128</v>
      </c>
      <c r="F1234" s="15">
        <f t="shared" ca="1" si="167"/>
        <v>28.470327915008603</v>
      </c>
    </row>
    <row r="1235" spans="1:6" x14ac:dyDescent="0.25">
      <c r="A1235" s="9" t="str">
        <f t="shared" si="165"/>
        <v>Republic of Korea</v>
      </c>
      <c r="C1235" s="34">
        <f t="shared" ca="1" si="167"/>
        <v>504.20658564877232</v>
      </c>
      <c r="D1235" s="15">
        <f t="shared" ca="1" si="167"/>
        <v>385.05113703694656</v>
      </c>
      <c r="E1235" s="15">
        <f t="shared" ca="1" si="167"/>
        <v>291.50308400841891</v>
      </c>
      <c r="F1235" s="15">
        <f t="shared" ca="1" si="167"/>
        <v>272.61317778432272</v>
      </c>
    </row>
    <row r="1236" spans="1:6" x14ac:dyDescent="0.25">
      <c r="A1236" s="9" t="str">
        <f t="shared" si="165"/>
        <v>Republic of Moldova</v>
      </c>
      <c r="C1236" s="34">
        <f t="shared" ca="1" si="167"/>
        <v>47.217580715924854</v>
      </c>
      <c r="D1236" s="15">
        <f t="shared" ca="1" si="167"/>
        <v>37.157240800284491</v>
      </c>
      <c r="E1236" s="15">
        <f t="shared" ca="1" si="167"/>
        <v>27.872125851792227</v>
      </c>
      <c r="F1236" s="15">
        <f t="shared" ca="1" si="167"/>
        <v>23.305492738379691</v>
      </c>
    </row>
    <row r="1237" spans="1:6" x14ac:dyDescent="0.25">
      <c r="A1237" s="9" t="str">
        <f t="shared" si="165"/>
        <v>Romania</v>
      </c>
      <c r="C1237" s="34">
        <f t="shared" ca="1" si="167"/>
        <v>199.90547948346648</v>
      </c>
      <c r="D1237" s="15">
        <f t="shared" ca="1" si="167"/>
        <v>177.74264194260758</v>
      </c>
      <c r="E1237" s="15">
        <f t="shared" ca="1" si="167"/>
        <v>153.47331113674153</v>
      </c>
      <c r="F1237" s="15">
        <f t="shared" ca="1" si="167"/>
        <v>135.23954518643149</v>
      </c>
    </row>
    <row r="1238" spans="1:6" x14ac:dyDescent="0.25">
      <c r="A1238" s="9" t="str">
        <f t="shared" si="165"/>
        <v>Russian Federation</v>
      </c>
      <c r="C1238" s="34">
        <f t="shared" ca="1" si="167"/>
        <v>1889.7669675298966</v>
      </c>
      <c r="D1238" s="15">
        <f t="shared" ca="1" si="167"/>
        <v>1673.4570710505823</v>
      </c>
      <c r="E1238" s="15">
        <f t="shared" ca="1" si="167"/>
        <v>1492.8900367799679</v>
      </c>
      <c r="F1238" s="15">
        <f t="shared" ca="1" si="167"/>
        <v>1435.5757579780648</v>
      </c>
    </row>
    <row r="1239" spans="1:6" x14ac:dyDescent="0.25">
      <c r="A1239" s="9" t="str">
        <f t="shared" si="165"/>
        <v>Rwanda</v>
      </c>
      <c r="C1239" s="34">
        <f t="shared" ca="1" si="167"/>
        <v>299.17360302843156</v>
      </c>
      <c r="D1239" s="15">
        <f t="shared" ca="1" si="167"/>
        <v>385.53704329917673</v>
      </c>
      <c r="E1239" s="15">
        <f t="shared" ca="1" si="167"/>
        <v>444.42535623314325</v>
      </c>
      <c r="F1239" s="15">
        <f t="shared" ca="1" si="167"/>
        <v>439.01316544099245</v>
      </c>
    </row>
    <row r="1240" spans="1:6" x14ac:dyDescent="0.25">
      <c r="A1240" s="9" t="str">
        <f t="shared" si="165"/>
        <v>Réunion</v>
      </c>
      <c r="C1240" s="34">
        <f t="shared" ca="1" si="167"/>
        <v>13.929669970371787</v>
      </c>
      <c r="D1240" s="15">
        <f t="shared" ca="1" si="167"/>
        <v>12.83696268158219</v>
      </c>
      <c r="E1240" s="15">
        <f t="shared" ca="1" si="167"/>
        <v>11.388411240403183</v>
      </c>
      <c r="F1240" s="15">
        <f t="shared" ca="1" si="167"/>
        <v>9.9494502112704133</v>
      </c>
    </row>
    <row r="1241" spans="1:6" x14ac:dyDescent="0.25">
      <c r="A1241" s="9" t="str">
        <f t="shared" si="165"/>
        <v>Saint Helena</v>
      </c>
      <c r="C1241" s="34">
        <f t="shared" ca="1" si="167"/>
        <v>0.39999999962201971</v>
      </c>
      <c r="D1241" s="15">
        <f t="shared" ca="1" si="167"/>
        <v>0.39999999979229417</v>
      </c>
      <c r="E1241" s="15">
        <f t="shared" ca="1" si="167"/>
        <v>0.40000000002330582</v>
      </c>
      <c r="F1241" s="15">
        <f t="shared" ca="1" si="167"/>
        <v>0.40000000025886495</v>
      </c>
    </row>
    <row r="1242" spans="1:6" x14ac:dyDescent="0.25">
      <c r="A1242" s="9" t="str">
        <f t="shared" si="165"/>
        <v>Saint Kitts and Nevis</v>
      </c>
      <c r="C1242" s="34">
        <f t="shared" ca="1" si="167"/>
        <v>0.75164838295913794</v>
      </c>
      <c r="D1242" s="15">
        <f t="shared" ca="1" si="167"/>
        <v>0.84155848562550095</v>
      </c>
      <c r="E1242" s="15">
        <f t="shared" ca="1" si="167"/>
        <v>0.76563441410580713</v>
      </c>
      <c r="F1242" s="15">
        <f t="shared" ca="1" si="167"/>
        <v>0.46593410440509614</v>
      </c>
    </row>
    <row r="1243" spans="1:6" x14ac:dyDescent="0.25">
      <c r="A1243" s="9" t="str">
        <f t="shared" si="165"/>
        <v>Saint Lucia</v>
      </c>
      <c r="C1243" s="34">
        <f t="shared" ca="1" si="167"/>
        <v>2.3516483559041719</v>
      </c>
      <c r="D1243" s="15">
        <f t="shared" ca="1" si="167"/>
        <v>1.9740259742942272</v>
      </c>
      <c r="E1243" s="15">
        <f t="shared" ca="1" si="167"/>
        <v>1.5544455552756973</v>
      </c>
      <c r="F1243" s="15">
        <f t="shared" ca="1" si="167"/>
        <v>1.2307692388797933</v>
      </c>
    </row>
    <row r="1244" spans="1:6" x14ac:dyDescent="0.25">
      <c r="A1244" s="9" t="str">
        <f t="shared" si="165"/>
        <v>Saint Pierre and Miquelon</v>
      </c>
      <c r="C1244" s="34">
        <f t="shared" ca="1" si="167"/>
        <v>0.39999999962201971</v>
      </c>
      <c r="D1244" s="15">
        <f t="shared" ca="1" si="167"/>
        <v>0.39999999979229417</v>
      </c>
      <c r="E1244" s="15">
        <f t="shared" ca="1" si="167"/>
        <v>0.40000000002330582</v>
      </c>
      <c r="F1244" s="15">
        <f t="shared" ca="1" si="167"/>
        <v>0.40000000025886495</v>
      </c>
    </row>
    <row r="1245" spans="1:6" x14ac:dyDescent="0.25">
      <c r="A1245" s="9" t="str">
        <f t="shared" si="165"/>
        <v>Saint Vincent and the Grenadines</v>
      </c>
      <c r="C1245" s="34">
        <f t="shared" ca="1" si="167"/>
        <v>1.5406592551355516</v>
      </c>
      <c r="D1245" s="15">
        <f t="shared" ca="1" si="167"/>
        <v>1.4573425791952106</v>
      </c>
      <c r="E1245" s="15">
        <f t="shared" ca="1" si="167"/>
        <v>1.234365559041362</v>
      </c>
      <c r="F1245" s="15">
        <f t="shared" ca="1" si="167"/>
        <v>0.88351640300170398</v>
      </c>
    </row>
    <row r="1246" spans="1:6" x14ac:dyDescent="0.25">
      <c r="A1246" s="9" t="str">
        <f t="shared" si="165"/>
        <v>Samoa</v>
      </c>
      <c r="C1246" s="34">
        <f t="shared" ca="1" si="167"/>
        <v>4.8901099501299541</v>
      </c>
      <c r="D1246" s="15">
        <f t="shared" ca="1" si="167"/>
        <v>5.0543457318918623</v>
      </c>
      <c r="E1246" s="15">
        <f t="shared" ca="1" si="167"/>
        <v>5.05514494200097</v>
      </c>
      <c r="F1246" s="15">
        <f t="shared" ca="1" si="167"/>
        <v>4.8065934866927815</v>
      </c>
    </row>
    <row r="1247" spans="1:6" x14ac:dyDescent="0.25">
      <c r="A1247" s="9" t="str">
        <f t="shared" si="165"/>
        <v>San Marino</v>
      </c>
      <c r="C1247" s="34">
        <f t="shared" ca="1" si="167"/>
        <v>0.79999999924403942</v>
      </c>
      <c r="D1247" s="15">
        <f t="shared" ca="1" si="167"/>
        <v>0.79999999958458834</v>
      </c>
      <c r="E1247" s="15">
        <f t="shared" ca="1" si="167"/>
        <v>0.80000000004661165</v>
      </c>
      <c r="F1247" s="15">
        <f t="shared" ca="1" si="167"/>
        <v>0.8000000005177299</v>
      </c>
    </row>
    <row r="1248" spans="1:6" x14ac:dyDescent="0.25">
      <c r="A1248" s="9" t="str">
        <f t="shared" si="165"/>
        <v>Sao Tome and Principe</v>
      </c>
      <c r="C1248" s="34">
        <f t="shared" ca="1" si="167"/>
        <v>5.5692301475099155</v>
      </c>
      <c r="D1248" s="15">
        <f t="shared" ca="1" si="167"/>
        <v>6.9124869049479454</v>
      </c>
      <c r="E1248" s="15">
        <f t="shared" ca="1" si="167"/>
        <v>8.4797196751311272</v>
      </c>
      <c r="F1248" s="15">
        <f t="shared" ca="1" si="167"/>
        <v>9.7912081713326184</v>
      </c>
    </row>
    <row r="1249" spans="1:6" x14ac:dyDescent="0.25">
      <c r="A1249" s="9" t="str">
        <f t="shared" si="165"/>
        <v>Saudi Arabia</v>
      </c>
      <c r="C1249" s="34">
        <f t="shared" ca="1" si="167"/>
        <v>602.00434696238949</v>
      </c>
      <c r="D1249" s="15">
        <f t="shared" ca="1" si="167"/>
        <v>547.17477575775706</v>
      </c>
      <c r="E1249" s="15">
        <f t="shared" ca="1" si="167"/>
        <v>484.32042980093973</v>
      </c>
      <c r="F1249" s="15">
        <f t="shared" ca="1" si="167"/>
        <v>433.1823683957802</v>
      </c>
    </row>
    <row r="1250" spans="1:6" x14ac:dyDescent="0.25">
      <c r="A1250" s="9" t="str">
        <f t="shared" si="165"/>
        <v>Senegal</v>
      </c>
      <c r="C1250" s="34">
        <f t="shared" ref="C1250:F1269" ca="1" si="168">IF($C$57&lt;&gt;"Male",MAX(0.05,($AM558+$AN558*C$1069+$AO558*C$1069^2)/5),0)+IF($C$57&lt;&gt;"Female",MAX(0.05,($AQ558+$AR558*C$1069+$AS558*C$1069^2)/5),0)</f>
        <v>438.93623865016269</v>
      </c>
      <c r="D1250" s="15">
        <f t="shared" ca="1" si="168"/>
        <v>567.48609007400228</v>
      </c>
      <c r="E1250" s="15">
        <f t="shared" ca="1" si="168"/>
        <v>724.90826854453189</v>
      </c>
      <c r="F1250" s="15">
        <f t="shared" ca="1" si="168"/>
        <v>866.35602024028776</v>
      </c>
    </row>
    <row r="1251" spans="1:6" x14ac:dyDescent="0.25">
      <c r="A1251" s="9" t="str">
        <f t="shared" si="165"/>
        <v>Serbia</v>
      </c>
      <c r="C1251" s="34">
        <f t="shared" ca="1" si="168"/>
        <v>92.285712250441435</v>
      </c>
      <c r="D1251" s="15">
        <f t="shared" ca="1" si="168"/>
        <v>77.24675096935826</v>
      </c>
      <c r="E1251" s="15">
        <f t="shared" ca="1" si="168"/>
        <v>61.105292375118005</v>
      </c>
      <c r="F1251" s="15">
        <f t="shared" ca="1" si="168"/>
        <v>49.432964958634692</v>
      </c>
    </row>
    <row r="1252" spans="1:6" x14ac:dyDescent="0.25">
      <c r="A1252" s="9" t="str">
        <f t="shared" si="165"/>
        <v>Seychelles</v>
      </c>
      <c r="C1252" s="34">
        <f t="shared" ca="1" si="168"/>
        <v>1.5736263384651465</v>
      </c>
      <c r="D1252" s="15">
        <f t="shared" ca="1" si="168"/>
        <v>1.462137827364836</v>
      </c>
      <c r="E1252" s="15">
        <f t="shared" ca="1" si="168"/>
        <v>1.3162836823692259</v>
      </c>
      <c r="F1252" s="15">
        <f t="shared" ca="1" si="168"/>
        <v>1.1736263409600496</v>
      </c>
    </row>
    <row r="1253" spans="1:6" x14ac:dyDescent="0.25">
      <c r="A1253" s="9" t="str">
        <f t="shared" si="165"/>
        <v>Sierra Leone</v>
      </c>
      <c r="C1253" s="34">
        <f t="shared" ca="1" si="168"/>
        <v>201.02196462729481</v>
      </c>
      <c r="D1253" s="15">
        <f t="shared" ca="1" si="168"/>
        <v>232.91547267183194</v>
      </c>
      <c r="E1253" s="15">
        <f t="shared" ca="1" si="168"/>
        <v>252.3995891152648</v>
      </c>
      <c r="F1253" s="15">
        <f t="shared" ca="1" si="168"/>
        <v>245.55163590235168</v>
      </c>
    </row>
    <row r="1254" spans="1:6" x14ac:dyDescent="0.25">
      <c r="A1254" s="9" t="str">
        <f t="shared" si="165"/>
        <v>Singapore</v>
      </c>
      <c r="C1254" s="34">
        <f t="shared" ca="1" si="168"/>
        <v>41.105491006749801</v>
      </c>
      <c r="D1254" s="15">
        <f t="shared" ca="1" si="168"/>
        <v>46.050546296001997</v>
      </c>
      <c r="E1254" s="15">
        <f t="shared" ca="1" si="168"/>
        <v>47.505491476276077</v>
      </c>
      <c r="F1254" s="15">
        <f t="shared" ca="1" si="168"/>
        <v>43.087908802760651</v>
      </c>
    </row>
    <row r="1255" spans="1:6" x14ac:dyDescent="0.25">
      <c r="A1255" s="9" t="str">
        <f t="shared" si="165"/>
        <v>Sint Maarten (Dutch part)</v>
      </c>
      <c r="C1255" s="34">
        <f t="shared" ca="1" si="168"/>
        <v>0.79999999924403942</v>
      </c>
      <c r="D1255" s="15">
        <f t="shared" ca="1" si="168"/>
        <v>0.79999999958458834</v>
      </c>
      <c r="E1255" s="15">
        <f t="shared" ca="1" si="168"/>
        <v>0.80000000004661165</v>
      </c>
      <c r="F1255" s="15">
        <f t="shared" ca="1" si="168"/>
        <v>0.8000000005177299</v>
      </c>
    </row>
    <row r="1256" spans="1:6" x14ac:dyDescent="0.25">
      <c r="A1256" s="9" t="str">
        <f t="shared" si="165"/>
        <v>Slovakia</v>
      </c>
      <c r="C1256" s="34">
        <f t="shared" ca="1" si="168"/>
        <v>57.571427388917797</v>
      </c>
      <c r="D1256" s="15">
        <f t="shared" ca="1" si="168"/>
        <v>51.932266483552667</v>
      </c>
      <c r="E1256" s="15">
        <f t="shared" ca="1" si="168"/>
        <v>45.758839915684803</v>
      </c>
      <c r="F1256" s="15">
        <f t="shared" ca="1" si="168"/>
        <v>41.123075792715099</v>
      </c>
    </row>
    <row r="1257" spans="1:6" x14ac:dyDescent="0.25">
      <c r="A1257" s="9" t="str">
        <f t="shared" si="165"/>
        <v>Slovenia</v>
      </c>
      <c r="C1257" s="34">
        <f t="shared" ca="1" si="168"/>
        <v>22.756043494542972</v>
      </c>
      <c r="D1257" s="15">
        <f t="shared" ca="1" si="168"/>
        <v>19.566033390964002</v>
      </c>
      <c r="E1257" s="15">
        <f t="shared" ca="1" si="168"/>
        <v>17.164434960521611</v>
      </c>
      <c r="F1257" s="15">
        <f t="shared" ca="1" si="168"/>
        <v>16.879120386455178</v>
      </c>
    </row>
    <row r="1258" spans="1:6" x14ac:dyDescent="0.25">
      <c r="A1258" s="9" t="str">
        <f t="shared" si="165"/>
        <v>Solomon Islands</v>
      </c>
      <c r="C1258" s="34">
        <f t="shared" ca="1" si="168"/>
        <v>16.734064056786153</v>
      </c>
      <c r="D1258" s="15">
        <f t="shared" ca="1" si="168"/>
        <v>21.80858958633835</v>
      </c>
      <c r="E1258" s="15">
        <f t="shared" ca="1" si="168"/>
        <v>27.855742454635767</v>
      </c>
      <c r="F1258" s="15">
        <f t="shared" ca="1" si="168"/>
        <v>33.081316841669469</v>
      </c>
    </row>
    <row r="1259" spans="1:6" x14ac:dyDescent="0.25">
      <c r="A1259" s="9" t="str">
        <f t="shared" si="165"/>
        <v>Somalia</v>
      </c>
      <c r="C1259" s="34">
        <f t="shared" ca="1" si="168"/>
        <v>403.71211024095538</v>
      </c>
      <c r="D1259" s="15">
        <f t="shared" ca="1" si="168"/>
        <v>626.6453797776951</v>
      </c>
      <c r="E1259" s="15">
        <f t="shared" ca="1" si="168"/>
        <v>891.93728928796486</v>
      </c>
      <c r="F1259" s="15">
        <f t="shared" ca="1" si="168"/>
        <v>1120.7121132301866</v>
      </c>
    </row>
    <row r="1260" spans="1:6" x14ac:dyDescent="0.25">
      <c r="A1260" s="9" t="str">
        <f t="shared" si="165"/>
        <v>South Africa</v>
      </c>
      <c r="C1260" s="34">
        <f t="shared" ca="1" si="168"/>
        <v>1171.4593166070233</v>
      </c>
      <c r="D1260" s="15">
        <f t="shared" ca="1" si="168"/>
        <v>1142.020956154412</v>
      </c>
      <c r="E1260" s="15">
        <f t="shared" ca="1" si="168"/>
        <v>1088.5292485863552</v>
      </c>
      <c r="F1260" s="15">
        <f t="shared" ca="1" si="168"/>
        <v>1018.7626149635412</v>
      </c>
    </row>
    <row r="1261" spans="1:6" x14ac:dyDescent="0.25">
      <c r="A1261" s="9" t="str">
        <f t="shared" si="165"/>
        <v>South Sudan</v>
      </c>
      <c r="C1261" s="34">
        <f t="shared" ca="1" si="168"/>
        <v>281.93846656890821</v>
      </c>
      <c r="D1261" s="15">
        <f t="shared" ca="1" si="168"/>
        <v>355.92727974676529</v>
      </c>
      <c r="E1261" s="15">
        <f t="shared" ca="1" si="168"/>
        <v>428.32168622561733</v>
      </c>
      <c r="F1261" s="15">
        <f t="shared" ca="1" si="168"/>
        <v>470.70769907594661</v>
      </c>
    </row>
    <row r="1262" spans="1:6" x14ac:dyDescent="0.25">
      <c r="A1262" s="9" t="str">
        <f t="shared" ref="A1262:A1296" si="169">A338</f>
        <v>Spain</v>
      </c>
      <c r="C1262" s="34">
        <f t="shared" ca="1" si="168"/>
        <v>476.79777897428721</v>
      </c>
      <c r="D1262" s="15">
        <f t="shared" ca="1" si="168"/>
        <v>398.18159255369096</v>
      </c>
      <c r="E1262" s="15">
        <f t="shared" ca="1" si="168"/>
        <v>333.65371963086068</v>
      </c>
      <c r="F1262" s="15">
        <f t="shared" ca="1" si="168"/>
        <v>315.1757998180808</v>
      </c>
    </row>
    <row r="1263" spans="1:6" x14ac:dyDescent="0.25">
      <c r="A1263" s="9" t="str">
        <f t="shared" si="169"/>
        <v>Sri Lanka</v>
      </c>
      <c r="C1263" s="34">
        <f t="shared" ca="1" si="168"/>
        <v>352.83516108678816</v>
      </c>
      <c r="D1263" s="15">
        <f t="shared" ca="1" si="168"/>
        <v>310.50549070555428</v>
      </c>
      <c r="E1263" s="15">
        <f t="shared" ca="1" si="168"/>
        <v>256.49669964280622</v>
      </c>
      <c r="F1263" s="15">
        <f t="shared" ca="1" si="168"/>
        <v>205.2659308035596</v>
      </c>
    </row>
    <row r="1264" spans="1:6" x14ac:dyDescent="0.25">
      <c r="A1264" s="9" t="str">
        <f t="shared" si="169"/>
        <v>Sudan</v>
      </c>
      <c r="C1264" s="34">
        <f t="shared" ca="1" si="168"/>
        <v>1058.4988835274241</v>
      </c>
      <c r="D1264" s="15">
        <f t="shared" ca="1" si="168"/>
        <v>1362.0533341106029</v>
      </c>
      <c r="E1264" s="15">
        <f t="shared" ca="1" si="168"/>
        <v>1701.1338557239624</v>
      </c>
      <c r="F1264" s="15">
        <f t="shared" ca="1" si="168"/>
        <v>1965.1758106734605</v>
      </c>
    </row>
    <row r="1265" spans="1:6" x14ac:dyDescent="0.25">
      <c r="A1265" s="9" t="str">
        <f t="shared" si="169"/>
        <v>Suriname</v>
      </c>
      <c r="C1265" s="34">
        <f t="shared" ca="1" si="168"/>
        <v>10.413186308473632</v>
      </c>
      <c r="D1265" s="15">
        <f t="shared" ca="1" si="168"/>
        <v>10.069130389238854</v>
      </c>
      <c r="E1265" s="15">
        <f t="shared" ca="1" si="168"/>
        <v>9.2047947326725996</v>
      </c>
      <c r="F1265" s="15">
        <f t="shared" ca="1" si="168"/>
        <v>7.876922583626583</v>
      </c>
    </row>
    <row r="1266" spans="1:6" x14ac:dyDescent="0.25">
      <c r="A1266" s="9" t="str">
        <f t="shared" si="169"/>
        <v>Sweden</v>
      </c>
      <c r="C1266" s="34">
        <f t="shared" ca="1" si="168"/>
        <v>115.35823273258831</v>
      </c>
      <c r="D1266" s="15">
        <f t="shared" ca="1" si="168"/>
        <v>119.03795311376308</v>
      </c>
      <c r="E1266" s="15">
        <f t="shared" ca="1" si="168"/>
        <v>122.77781331140869</v>
      </c>
      <c r="F1266" s="15">
        <f t="shared" ca="1" si="168"/>
        <v>125.18460648743057</v>
      </c>
    </row>
    <row r="1267" spans="1:6" x14ac:dyDescent="0.25">
      <c r="A1267" s="9" t="str">
        <f t="shared" si="169"/>
        <v>Switzerland</v>
      </c>
      <c r="C1267" s="34">
        <f t="shared" ca="1" si="168"/>
        <v>83.969232130614188</v>
      </c>
      <c r="D1267" s="15">
        <f t="shared" ca="1" si="168"/>
        <v>88.317883610301948</v>
      </c>
      <c r="E1267" s="15">
        <f t="shared" ca="1" si="168"/>
        <v>93.209791814834176</v>
      </c>
      <c r="F1267" s="15">
        <f t="shared" ca="1" si="168"/>
        <v>97.065935712640936</v>
      </c>
    </row>
    <row r="1268" spans="1:6" x14ac:dyDescent="0.25">
      <c r="A1268" s="9" t="str">
        <f t="shared" si="169"/>
        <v>Syrian Arab Republic</v>
      </c>
      <c r="C1268" s="34">
        <f t="shared" ca="1" si="168"/>
        <v>232.95821966910734</v>
      </c>
      <c r="D1268" s="15">
        <f t="shared" ca="1" si="168"/>
        <v>423.27511359453206</v>
      </c>
      <c r="E1268" s="15">
        <f t="shared" ca="1" si="168"/>
        <v>509.79180040936916</v>
      </c>
      <c r="F1268" s="15">
        <f t="shared" ca="1" si="168"/>
        <v>405.17800522157927</v>
      </c>
    </row>
    <row r="1269" spans="1:6" x14ac:dyDescent="0.25">
      <c r="A1269" s="9" t="str">
        <f t="shared" si="169"/>
        <v>Tajikistan</v>
      </c>
      <c r="C1269" s="34">
        <f t="shared" ca="1" si="168"/>
        <v>220.62856058460892</v>
      </c>
      <c r="D1269" s="15">
        <f t="shared" ca="1" si="168"/>
        <v>269.50488539943467</v>
      </c>
      <c r="E1269" s="15">
        <f t="shared" ca="1" si="168"/>
        <v>319.31667408854696</v>
      </c>
      <c r="F1269" s="15">
        <f t="shared" ca="1" si="168"/>
        <v>351.57801203785925</v>
      </c>
    </row>
    <row r="1270" spans="1:6" x14ac:dyDescent="0.25">
      <c r="A1270" s="9" t="str">
        <f t="shared" si="169"/>
        <v>Thailand</v>
      </c>
      <c r="C1270" s="34">
        <f t="shared" ref="C1270:F1289" ca="1" si="170">IF($C$57&lt;&gt;"Male",MAX(0.05,($AM578+$AN578*C$1069+$AO578*C$1069^2)/5),0)+IF($C$57&lt;&gt;"Female",MAX(0.05,($AQ578+$AR578*C$1069+$AS578*C$1069^2)/5),0)</f>
        <v>819.65053265979509</v>
      </c>
      <c r="D1270" s="15">
        <f t="shared" ca="1" si="170"/>
        <v>673.03714252018835</v>
      </c>
      <c r="E1270" s="15">
        <f t="shared" ca="1" si="170"/>
        <v>535.07989893143531</v>
      </c>
      <c r="F1270" s="15">
        <f t="shared" ca="1" si="170"/>
        <v>462.86811431113165</v>
      </c>
    </row>
    <row r="1271" spans="1:6" x14ac:dyDescent="0.25">
      <c r="A1271" s="9" t="str">
        <f t="shared" si="169"/>
        <v>Timor-Leste</v>
      </c>
      <c r="C1271" s="34">
        <f t="shared" ca="1" si="170"/>
        <v>27.626373007521032</v>
      </c>
      <c r="D1271" s="15">
        <f t="shared" ca="1" si="170"/>
        <v>34.42057921889355</v>
      </c>
      <c r="E1271" s="15">
        <f t="shared" ca="1" si="170"/>
        <v>37.247352595883427</v>
      </c>
      <c r="F1271" s="15">
        <f t="shared" ca="1" si="170"/>
        <v>32.951647986387258</v>
      </c>
    </row>
    <row r="1272" spans="1:6" x14ac:dyDescent="0.25">
      <c r="A1272" s="9" t="str">
        <f t="shared" si="169"/>
        <v>Togo</v>
      </c>
      <c r="C1272" s="34">
        <f t="shared" ca="1" si="170"/>
        <v>205.01098038393536</v>
      </c>
      <c r="D1272" s="15">
        <f t="shared" ca="1" si="170"/>
        <v>263.92246973309085</v>
      </c>
      <c r="E1272" s="15">
        <f t="shared" ca="1" si="170"/>
        <v>331.6990934668982</v>
      </c>
      <c r="F1272" s="15">
        <f t="shared" ca="1" si="170"/>
        <v>387.16482722157963</v>
      </c>
    </row>
    <row r="1273" spans="1:6" x14ac:dyDescent="0.25">
      <c r="A1273" s="9" t="str">
        <f t="shared" si="169"/>
        <v>Tokelau</v>
      </c>
      <c r="C1273" s="34">
        <f t="shared" ca="1" si="170"/>
        <v>0.39999999962201971</v>
      </c>
      <c r="D1273" s="15">
        <f t="shared" ca="1" si="170"/>
        <v>0.39999999979229417</v>
      </c>
      <c r="E1273" s="15">
        <f t="shared" ca="1" si="170"/>
        <v>0.40000000002330582</v>
      </c>
      <c r="F1273" s="15">
        <f t="shared" ca="1" si="170"/>
        <v>0.40000000025886495</v>
      </c>
    </row>
    <row r="1274" spans="1:6" x14ac:dyDescent="0.25">
      <c r="A1274" s="9" t="str">
        <f t="shared" si="169"/>
        <v>Tonga</v>
      </c>
      <c r="C1274" s="34">
        <f t="shared" ca="1" si="170"/>
        <v>2.3780219331249439</v>
      </c>
      <c r="D1274" s="15">
        <f t="shared" ca="1" si="170"/>
        <v>2.4475524090382805</v>
      </c>
      <c r="E1274" s="15">
        <f t="shared" ca="1" si="170"/>
        <v>2.4647352298677561</v>
      </c>
      <c r="F1274" s="15">
        <f t="shared" ca="1" si="170"/>
        <v>2.3956043588248122</v>
      </c>
    </row>
    <row r="1275" spans="1:6" x14ac:dyDescent="0.25">
      <c r="A1275" s="9" t="str">
        <f t="shared" si="169"/>
        <v>Trinidad and Tobago</v>
      </c>
      <c r="C1275" s="34">
        <f t="shared" ca="1" si="170"/>
        <v>20.531867148001041</v>
      </c>
      <c r="D1275" s="15">
        <f t="shared" ca="1" si="170"/>
        <v>16.585413495250393</v>
      </c>
      <c r="E1275" s="15">
        <f t="shared" ca="1" si="170"/>
        <v>12.998999879386975</v>
      </c>
      <c r="F1275" s="15">
        <f t="shared" ca="1" si="170"/>
        <v>11.327471506728035</v>
      </c>
    </row>
    <row r="1276" spans="1:6" x14ac:dyDescent="0.25">
      <c r="A1276" s="9" t="str">
        <f t="shared" si="169"/>
        <v>Tunisia</v>
      </c>
      <c r="C1276" s="34">
        <f t="shared" ca="1" si="170"/>
        <v>205.73405535818017</v>
      </c>
      <c r="D1276" s="15">
        <f t="shared" ca="1" si="170"/>
        <v>182.8399489705742</v>
      </c>
      <c r="E1276" s="15">
        <f t="shared" ca="1" si="170"/>
        <v>159.75223653133145</v>
      </c>
      <c r="F1276" s="15">
        <f t="shared" ca="1" si="170"/>
        <v>145.16482437120868</v>
      </c>
    </row>
    <row r="1277" spans="1:6" x14ac:dyDescent="0.25">
      <c r="A1277" s="9" t="str">
        <f t="shared" si="169"/>
        <v>Turkey</v>
      </c>
      <c r="C1277" s="34">
        <f t="shared" ca="1" si="170"/>
        <v>1423.6482618027833</v>
      </c>
      <c r="D1277" s="15">
        <f t="shared" ca="1" si="170"/>
        <v>1262.5030047954758</v>
      </c>
      <c r="E1277" s="15">
        <f t="shared" ca="1" si="170"/>
        <v>1084.0930143227567</v>
      </c>
      <c r="F1277" s="15">
        <f t="shared" ca="1" si="170"/>
        <v>947.34056922567538</v>
      </c>
    </row>
    <row r="1278" spans="1:6" x14ac:dyDescent="0.25">
      <c r="A1278" s="9" t="str">
        <f t="shared" si="169"/>
        <v>Turkmenistan</v>
      </c>
      <c r="C1278" s="34">
        <f t="shared" ca="1" si="170"/>
        <v>134.9252648433685</v>
      </c>
      <c r="D1278" s="15">
        <f t="shared" ca="1" si="170"/>
        <v>126.96042954852165</v>
      </c>
      <c r="E1278" s="15">
        <f t="shared" ca="1" si="170"/>
        <v>118.30988006200933</v>
      </c>
      <c r="F1278" s="15">
        <f t="shared" ca="1" si="170"/>
        <v>111.90988018305798</v>
      </c>
    </row>
    <row r="1279" spans="1:6" x14ac:dyDescent="0.25">
      <c r="A1279" s="9" t="str">
        <f t="shared" si="169"/>
        <v>Turks and Caicos Islands</v>
      </c>
      <c r="C1279" s="34">
        <f t="shared" ca="1" si="170"/>
        <v>0.89230767713443127</v>
      </c>
      <c r="D1279" s="15">
        <f t="shared" ca="1" si="170"/>
        <v>0.71608389868133604</v>
      </c>
      <c r="E1279" s="15">
        <f t="shared" ca="1" si="170"/>
        <v>0.52027970264434775</v>
      </c>
      <c r="F1279" s="15">
        <f t="shared" ca="1" si="170"/>
        <v>0.36923075449367387</v>
      </c>
    </row>
    <row r="1280" spans="1:6" x14ac:dyDescent="0.25">
      <c r="A1280" s="9" t="str">
        <f t="shared" si="169"/>
        <v>Tuvalu</v>
      </c>
      <c r="C1280" s="34">
        <f t="shared" ca="1" si="170"/>
        <v>0.39999999962201971</v>
      </c>
      <c r="D1280" s="15">
        <f t="shared" ca="1" si="170"/>
        <v>0.39999999979229417</v>
      </c>
      <c r="E1280" s="15">
        <f t="shared" ca="1" si="170"/>
        <v>0.40000000002330582</v>
      </c>
      <c r="F1280" s="15">
        <f t="shared" ca="1" si="170"/>
        <v>0.40000000025886495</v>
      </c>
    </row>
    <row r="1281" spans="1:6" x14ac:dyDescent="0.25">
      <c r="A1281" s="9" t="str">
        <f t="shared" si="169"/>
        <v>Uganda</v>
      </c>
      <c r="C1281" s="34">
        <f t="shared" ca="1" si="170"/>
        <v>1296.9031030454673</v>
      </c>
      <c r="D1281" s="15">
        <f t="shared" ca="1" si="170"/>
        <v>1618.7932244486174</v>
      </c>
      <c r="E1281" s="15">
        <f t="shared" ca="1" si="170"/>
        <v>1864.3185024040749</v>
      </c>
      <c r="F1281" s="15">
        <f t="shared" ca="1" si="170"/>
        <v>1899.9448654086327</v>
      </c>
    </row>
    <row r="1282" spans="1:6" x14ac:dyDescent="0.25">
      <c r="A1282" s="9" t="str">
        <f t="shared" si="169"/>
        <v>Ukraine</v>
      </c>
      <c r="C1282" s="34">
        <f t="shared" ca="1" si="170"/>
        <v>545.05711444094777</v>
      </c>
      <c r="D1282" s="15">
        <f t="shared" ca="1" si="170"/>
        <v>409.89706964837387</v>
      </c>
      <c r="E1282" s="15">
        <f t="shared" ca="1" si="170"/>
        <v>304.38298223726451</v>
      </c>
      <c r="F1282" s="15">
        <f t="shared" ca="1" si="170"/>
        <v>284.23952984972857</v>
      </c>
    </row>
    <row r="1283" spans="1:6" x14ac:dyDescent="0.25">
      <c r="A1283" s="9" t="str">
        <f t="shared" si="169"/>
        <v>United Arab Emirates</v>
      </c>
      <c r="C1283" s="34">
        <f t="shared" ca="1" si="170"/>
        <v>101.39340499616665</v>
      </c>
      <c r="D1283" s="15">
        <f t="shared" ca="1" si="170"/>
        <v>101.18721106880548</v>
      </c>
      <c r="E1283" s="15">
        <f t="shared" ca="1" si="170"/>
        <v>103.79620210185385</v>
      </c>
      <c r="F1283" s="15">
        <f t="shared" ca="1" si="170"/>
        <v>109.70109744293586</v>
      </c>
    </row>
    <row r="1284" spans="1:6" x14ac:dyDescent="0.25">
      <c r="A1284" s="9" t="str">
        <f t="shared" si="169"/>
        <v>United Kingdom of Great Britain and Northern Ireland</v>
      </c>
      <c r="C1284" s="34">
        <f t="shared" ca="1" si="170"/>
        <v>838.72084973950405</v>
      </c>
      <c r="D1284" s="15">
        <f t="shared" ca="1" si="170"/>
        <v>790.48168685820428</v>
      </c>
      <c r="E1284" s="15">
        <f t="shared" ca="1" si="170"/>
        <v>758.55441354562072</v>
      </c>
      <c r="F1284" s="15">
        <f t="shared" ca="1" si="170"/>
        <v>763.64612369493125</v>
      </c>
    </row>
    <row r="1285" spans="1:6" x14ac:dyDescent="0.25">
      <c r="A1285" s="9" t="str">
        <f t="shared" si="169"/>
        <v>United Republic of Tanzania</v>
      </c>
      <c r="C1285" s="34">
        <f t="shared" ca="1" si="170"/>
        <v>1499.7425422362635</v>
      </c>
      <c r="D1285" s="15">
        <f t="shared" ca="1" si="170"/>
        <v>2181.0602259820794</v>
      </c>
      <c r="E1285" s="15">
        <f t="shared" ca="1" si="170"/>
        <v>3062.9970884619747</v>
      </c>
      <c r="F1285" s="15">
        <f t="shared" ca="1" si="170"/>
        <v>3914.6634185443168</v>
      </c>
    </row>
    <row r="1286" spans="1:6" x14ac:dyDescent="0.25">
      <c r="A1286" s="9" t="str">
        <f t="shared" si="169"/>
        <v>United States Virgin Islands</v>
      </c>
      <c r="C1286" s="34">
        <f t="shared" ca="1" si="170"/>
        <v>1.5230768721520236</v>
      </c>
      <c r="D1286" s="15">
        <f t="shared" ca="1" si="170"/>
        <v>1.2029969471045661</v>
      </c>
      <c r="E1286" s="15">
        <f t="shared" ca="1" si="170"/>
        <v>0.85174819448229755</v>
      </c>
      <c r="F1286" s="15">
        <f t="shared" ca="1" si="170"/>
        <v>0.58681313417355341</v>
      </c>
    </row>
    <row r="1287" spans="1:6" x14ac:dyDescent="0.25">
      <c r="A1287" s="9" t="str">
        <f t="shared" si="169"/>
        <v>United States of America</v>
      </c>
      <c r="C1287" s="34">
        <f t="shared" ca="1" si="170"/>
        <v>4020.5778149748685</v>
      </c>
      <c r="D1287" s="15">
        <f t="shared" ca="1" si="170"/>
        <v>4092.0065863857044</v>
      </c>
      <c r="E1287" s="15">
        <f t="shared" ca="1" si="170"/>
        <v>4202.4253687838091</v>
      </c>
      <c r="F1287" s="15">
        <f t="shared" ca="1" si="170"/>
        <v>4330.193203201331</v>
      </c>
    </row>
    <row r="1288" spans="1:6" x14ac:dyDescent="0.25">
      <c r="A1288" s="9" t="str">
        <f t="shared" si="169"/>
        <v>Uruguay</v>
      </c>
      <c r="C1288" s="34">
        <f t="shared" ca="1" si="170"/>
        <v>48.479121246585606</v>
      </c>
      <c r="D1288" s="15">
        <f t="shared" ca="1" si="170"/>
        <v>45.078721694803249</v>
      </c>
      <c r="E1288" s="15">
        <f t="shared" ca="1" si="170"/>
        <v>40.368631843341433</v>
      </c>
      <c r="F1288" s="15">
        <f t="shared" ca="1" si="170"/>
        <v>35.457143383401132</v>
      </c>
    </row>
    <row r="1289" spans="1:6" x14ac:dyDescent="0.25">
      <c r="A1289" s="9" t="str">
        <f t="shared" si="169"/>
        <v>Uzbekistan</v>
      </c>
      <c r="C1289" s="34">
        <f t="shared" ca="1" si="170"/>
        <v>647.54502141805142</v>
      </c>
      <c r="D1289" s="15">
        <f t="shared" ca="1" si="170"/>
        <v>628.34742005846351</v>
      </c>
      <c r="E1289" s="15">
        <f t="shared" ca="1" si="170"/>
        <v>585.90026755050644</v>
      </c>
      <c r="F1289" s="15">
        <f t="shared" ca="1" si="170"/>
        <v>524.19557139092944</v>
      </c>
    </row>
    <row r="1290" spans="1:6" x14ac:dyDescent="0.25">
      <c r="A1290" s="9" t="str">
        <f t="shared" si="169"/>
        <v>Vanuatu</v>
      </c>
      <c r="C1290" s="34">
        <f t="shared" ref="C1290:F1296" ca="1" si="171">IF($C$57&lt;&gt;"Male",MAX(0.05,($AM598+$AN598*C$1069+$AO598*C$1069^2)/5),0)+IF($C$57&lt;&gt;"Female",MAX(0.05,($AQ598+$AR598*C$1069+$AS598*C$1069^2)/5),0)</f>
        <v>7.1318672631827216</v>
      </c>
      <c r="D1290" s="15">
        <f t="shared" ca="1" si="171"/>
        <v>9.0205785770911469</v>
      </c>
      <c r="E1290" s="15">
        <f t="shared" ca="1" si="171"/>
        <v>11.214384781483023</v>
      </c>
      <c r="F1290" s="15">
        <f t="shared" ca="1" si="171"/>
        <v>13.037361788747877</v>
      </c>
    </row>
    <row r="1291" spans="1:6" x14ac:dyDescent="0.25">
      <c r="A1291" s="9" t="str">
        <f t="shared" si="169"/>
        <v>Venezuela (Bolivarian Republic of)</v>
      </c>
      <c r="C1291" s="34">
        <f t="shared" ca="1" si="171"/>
        <v>583.38460190579065</v>
      </c>
      <c r="D1291" s="15">
        <f t="shared" ca="1" si="171"/>
        <v>526.80358234806909</v>
      </c>
      <c r="E1291" s="15">
        <f t="shared" ca="1" si="171"/>
        <v>463.90208395957018</v>
      </c>
      <c r="F1291" s="15">
        <f t="shared" ca="1" si="171"/>
        <v>415.33185531026686</v>
      </c>
    </row>
    <row r="1292" spans="1:6" x14ac:dyDescent="0.25">
      <c r="A1292" s="9" t="str">
        <f t="shared" si="169"/>
        <v>Viet Nam</v>
      </c>
      <c r="C1292" s="34">
        <f t="shared" ca="1" si="171"/>
        <v>1529.2700925659331</v>
      </c>
      <c r="D1292" s="15">
        <f t="shared" ca="1" si="171"/>
        <v>1419.2261351630091</v>
      </c>
      <c r="E1292" s="15">
        <f t="shared" ca="1" si="171"/>
        <v>1277.5777821823954</v>
      </c>
      <c r="F1292" s="15">
        <f t="shared" ca="1" si="171"/>
        <v>1141.7316275522112</v>
      </c>
    </row>
    <row r="1293" spans="1:6" x14ac:dyDescent="0.25">
      <c r="A1293" s="9" t="str">
        <f t="shared" si="169"/>
        <v>Wallis and Futuna Islands</v>
      </c>
      <c r="C1293" s="34">
        <f t="shared" ca="1" si="171"/>
        <v>0.39999999962201971</v>
      </c>
      <c r="D1293" s="15">
        <f t="shared" ca="1" si="171"/>
        <v>0.39999999979229417</v>
      </c>
      <c r="E1293" s="15">
        <f t="shared" ca="1" si="171"/>
        <v>0.40000000002330582</v>
      </c>
      <c r="F1293" s="15">
        <f t="shared" ca="1" si="171"/>
        <v>0.40000000025886495</v>
      </c>
    </row>
    <row r="1294" spans="1:6" x14ac:dyDescent="0.25">
      <c r="A1294" s="9" t="str">
        <f t="shared" si="169"/>
        <v>Yemen</v>
      </c>
      <c r="C1294" s="34">
        <f t="shared" ca="1" si="171"/>
        <v>751.7164775832556</v>
      </c>
      <c r="D1294" s="15">
        <f t="shared" ca="1" si="171"/>
        <v>825.14905160828494</v>
      </c>
      <c r="E1294" s="15">
        <f t="shared" ca="1" si="171"/>
        <v>828.14445885247551</v>
      </c>
      <c r="F1294" s="15">
        <f t="shared" ca="1" si="171"/>
        <v>722.66593300434761</v>
      </c>
    </row>
    <row r="1295" spans="1:6" x14ac:dyDescent="0.25">
      <c r="A1295" s="9" t="str">
        <f t="shared" si="169"/>
        <v>Zambia</v>
      </c>
      <c r="C1295" s="34">
        <f t="shared" ca="1" si="171"/>
        <v>486.89665408281144</v>
      </c>
      <c r="D1295" s="15">
        <f t="shared" ca="1" si="171"/>
        <v>668.41193969687447</v>
      </c>
      <c r="E1295" s="15">
        <f t="shared" ca="1" si="171"/>
        <v>903.2267254232429</v>
      </c>
      <c r="F1295" s="15">
        <f t="shared" ca="1" si="171"/>
        <v>1129.8065453297459</v>
      </c>
    </row>
    <row r="1296" spans="1:6" x14ac:dyDescent="0.25">
      <c r="A1296" s="9" t="str">
        <f t="shared" si="169"/>
        <v>Zimbabwe</v>
      </c>
      <c r="C1296" s="34">
        <f t="shared" ca="1" si="171"/>
        <v>448.98460900155771</v>
      </c>
      <c r="D1296" s="15">
        <f t="shared" ca="1" si="171"/>
        <v>443.99819544780769</v>
      </c>
      <c r="E1296" s="15">
        <f t="shared" ca="1" si="171"/>
        <v>440.87971421129771</v>
      </c>
      <c r="F1296" s="15">
        <f t="shared" ca="1" si="171"/>
        <v>441.79559888163351</v>
      </c>
    </row>
    <row r="1297" spans="1:46" x14ac:dyDescent="0.25">
      <c r="A1297" t="s">
        <v>266</v>
      </c>
    </row>
    <row r="1298" spans="1:46" x14ac:dyDescent="0.25">
      <c r="A1298" s="9" t="str">
        <f t="shared" ref="A1298:A1361" si="172">A146</f>
        <v>Afghanistan</v>
      </c>
      <c r="F1298" s="12">
        <f t="shared" ref="F1298:AT1298" ca="1" si="173">F608/$AV608*($C1070/1000)</f>
        <v>1.8364775031535694E-4</v>
      </c>
      <c r="G1298" s="12">
        <f t="shared" ca="1" si="173"/>
        <v>4.3352432726821439E-4</v>
      </c>
      <c r="H1298" s="12">
        <f t="shared" ca="1" si="173"/>
        <v>9.6138629824542635E-4</v>
      </c>
      <c r="I1298" s="12">
        <f t="shared" ca="1" si="173"/>
        <v>2.0028064361983199E-3</v>
      </c>
      <c r="J1298" s="12">
        <f t="shared" ca="1" si="173"/>
        <v>3.919553740599371E-3</v>
      </c>
      <c r="K1298" s="12">
        <f t="shared" ca="1" si="173"/>
        <v>7.2059436772712896E-3</v>
      </c>
      <c r="L1298" s="12">
        <f t="shared" ca="1" si="173"/>
        <v>1.2445194777689923E-2</v>
      </c>
      <c r="M1298" s="12">
        <f t="shared" ca="1" si="173"/>
        <v>2.0191525311603249E-2</v>
      </c>
      <c r="N1298" s="12">
        <f t="shared" ca="1" si="173"/>
        <v>3.0774652116609992E-2</v>
      </c>
      <c r="O1298" s="12">
        <f t="shared" ca="1" si="173"/>
        <v>4.4062970498051392E-2</v>
      </c>
      <c r="P1298" s="12">
        <f t="shared" ca="1" si="173"/>
        <v>5.926673272789143E-2</v>
      </c>
      <c r="Q1298" s="12">
        <f t="shared" ca="1" si="173"/>
        <v>7.4886717595538513E-2</v>
      </c>
      <c r="R1298" s="12">
        <f t="shared" ca="1" si="173"/>
        <v>8.8890469335129674E-2</v>
      </c>
      <c r="S1298" s="12">
        <f t="shared" ca="1" si="173"/>
        <v>9.9120206511029638E-2</v>
      </c>
      <c r="T1298" s="12">
        <f t="shared" ca="1" si="173"/>
        <v>0.10383070241413621</v>
      </c>
      <c r="U1298" s="12">
        <f t="shared" ca="1" si="173"/>
        <v>0.10217531392825804</v>
      </c>
      <c r="V1298" s="12">
        <f t="shared" ca="1" si="173"/>
        <v>9.4454524123961353E-2</v>
      </c>
      <c r="W1298" s="12">
        <f t="shared" ca="1" si="173"/>
        <v>8.2026870535344659E-2</v>
      </c>
      <c r="X1298" s="12">
        <f t="shared" ca="1" si="173"/>
        <v>6.6918487457262407E-2</v>
      </c>
      <c r="Y1298" s="12">
        <f t="shared" ca="1" si="173"/>
        <v>5.1285274499634395E-2</v>
      </c>
      <c r="Z1298" s="12">
        <f t="shared" ca="1" si="173"/>
        <v>3.6922903691824015E-2</v>
      </c>
      <c r="AA1298" s="12">
        <f t="shared" ca="1" si="173"/>
        <v>2.4972131056386588E-2</v>
      </c>
      <c r="AB1298" s="12">
        <f t="shared" ca="1" si="173"/>
        <v>1.5866164705939888E-2</v>
      </c>
      <c r="AC1298" s="12">
        <f t="shared" ca="1" si="173"/>
        <v>9.4698893840387665E-3</v>
      </c>
      <c r="AD1298" s="12">
        <f t="shared" ca="1" si="173"/>
        <v>5.3097545868894935E-3</v>
      </c>
      <c r="AE1298" s="12">
        <f t="shared" ca="1" si="173"/>
        <v>2.7967946892116032E-3</v>
      </c>
      <c r="AF1298" s="12">
        <f t="shared" ca="1" si="173"/>
        <v>1.3838955686440299E-3</v>
      </c>
      <c r="AG1298" s="12">
        <f t="shared" ca="1" si="173"/>
        <v>6.4328384649021877E-4</v>
      </c>
      <c r="AH1298" s="12">
        <f t="shared" ca="1" si="173"/>
        <v>2.8090441695614117E-4</v>
      </c>
      <c r="AI1298" s="12">
        <f t="shared" ca="1" si="173"/>
        <v>1.1523146548499493E-4</v>
      </c>
      <c r="AJ1298" s="12">
        <f t="shared" ca="1" si="173"/>
        <v>4.4405850972963488E-5</v>
      </c>
      <c r="AK1298" s="12">
        <f t="shared" ca="1" si="173"/>
        <v>1.6075552344435903E-5</v>
      </c>
      <c r="AL1298" s="12">
        <f t="shared" ca="1" si="173"/>
        <v>5.4669890695784714E-6</v>
      </c>
      <c r="AM1298" s="12">
        <f t="shared" ca="1" si="173"/>
        <v>1.7465744476688957E-6</v>
      </c>
      <c r="AN1298" s="12">
        <f t="shared" ca="1" si="173"/>
        <v>5.2418259150076191E-7</v>
      </c>
      <c r="AO1298" s="12">
        <f t="shared" ca="1" si="173"/>
        <v>1.4778647141244325E-7</v>
      </c>
      <c r="AP1298" s="12">
        <f t="shared" ca="1" si="173"/>
        <v>3.914203141313772E-8</v>
      </c>
      <c r="AQ1298" s="12">
        <f t="shared" ca="1" si="173"/>
        <v>9.7388715377482524E-9</v>
      </c>
      <c r="AR1298" s="12">
        <f t="shared" ca="1" si="173"/>
        <v>2.2763052928433989E-9</v>
      </c>
      <c r="AS1298" s="12">
        <f t="shared" ca="1" si="173"/>
        <v>4.9981464141320266E-10</v>
      </c>
      <c r="AT1298" s="12">
        <f t="shared" ca="1" si="173"/>
        <v>1.0309652683215163E-10</v>
      </c>
    </row>
    <row r="1299" spans="1:46" x14ac:dyDescent="0.25">
      <c r="A1299" s="9" t="str">
        <f t="shared" si="172"/>
        <v>Albania</v>
      </c>
      <c r="F1299" s="12">
        <f t="shared" ref="F1299:AT1299" ca="1" si="174">F609/$AV609*($C1071/1000)</f>
        <v>6.375446319887582E-8</v>
      </c>
      <c r="G1299" s="12">
        <f t="shared" ca="1" si="174"/>
        <v>1.9881964332575022E-7</v>
      </c>
      <c r="H1299" s="12">
        <f t="shared" ca="1" si="174"/>
        <v>5.8245795647113676E-7</v>
      </c>
      <c r="I1299" s="12">
        <f t="shared" ca="1" si="174"/>
        <v>1.6029739655190409E-6</v>
      </c>
      <c r="J1299" s="12">
        <f t="shared" ca="1" si="174"/>
        <v>4.1442404986974234E-6</v>
      </c>
      <c r="K1299" s="12">
        <f t="shared" ca="1" si="174"/>
        <v>1.0065144794697819E-5</v>
      </c>
      <c r="L1299" s="12">
        <f t="shared" ca="1" si="174"/>
        <v>2.2964219971374356E-5</v>
      </c>
      <c r="M1299" s="12">
        <f t="shared" ca="1" si="174"/>
        <v>4.9219813581509174E-5</v>
      </c>
      <c r="N1299" s="12">
        <f t="shared" ca="1" si="174"/>
        <v>9.9102549126772781E-5</v>
      </c>
      <c r="O1299" s="12">
        <f t="shared" ca="1" si="174"/>
        <v>1.8745036119251205E-4</v>
      </c>
      <c r="P1299" s="12">
        <f t="shared" ca="1" si="174"/>
        <v>3.3307676080026206E-4</v>
      </c>
      <c r="Q1299" s="12">
        <f t="shared" ca="1" si="174"/>
        <v>5.5597975549434185E-4</v>
      </c>
      <c r="R1299" s="12">
        <f t="shared" ca="1" si="174"/>
        <v>8.7182680745848725E-4</v>
      </c>
      <c r="S1299" s="12">
        <f t="shared" ca="1" si="174"/>
        <v>1.2842750762678936E-3</v>
      </c>
      <c r="T1299" s="12">
        <f t="shared" ca="1" si="174"/>
        <v>1.7772252903988765E-3</v>
      </c>
      <c r="U1299" s="12">
        <f t="shared" ca="1" si="174"/>
        <v>2.3103804980246232E-3</v>
      </c>
      <c r="V1299" s="12">
        <f t="shared" ca="1" si="174"/>
        <v>2.8215069876732072E-3</v>
      </c>
      <c r="W1299" s="12">
        <f t="shared" ca="1" si="174"/>
        <v>3.236945186197022E-3</v>
      </c>
      <c r="X1299" s="12">
        <f t="shared" ca="1" si="174"/>
        <v>3.4885596648843459E-3</v>
      </c>
      <c r="Y1299" s="12">
        <f t="shared" ca="1" si="174"/>
        <v>3.531941973572662E-3</v>
      </c>
      <c r="Z1299" s="12">
        <f t="shared" ca="1" si="174"/>
        <v>3.3592131335630233E-3</v>
      </c>
      <c r="AA1299" s="12">
        <f t="shared" ca="1" si="174"/>
        <v>3.0013604415266223E-3</v>
      </c>
      <c r="AB1299" s="12">
        <f t="shared" ca="1" si="174"/>
        <v>2.5191576320910776E-3</v>
      </c>
      <c r="AC1299" s="12">
        <f t="shared" ca="1" si="174"/>
        <v>1.9863195995570432E-3</v>
      </c>
      <c r="AD1299" s="12">
        <f t="shared" ca="1" si="174"/>
        <v>1.4712941464335519E-3</v>
      </c>
      <c r="AE1299" s="12">
        <f t="shared" ca="1" si="174"/>
        <v>1.023779622947352E-3</v>
      </c>
      <c r="AF1299" s="12">
        <f t="shared" ca="1" si="174"/>
        <v>6.6922175446363708E-4</v>
      </c>
      <c r="AG1299" s="12">
        <f t="shared" ca="1" si="174"/>
        <v>4.1095116316700866E-4</v>
      </c>
      <c r="AH1299" s="12">
        <f t="shared" ca="1" si="174"/>
        <v>2.3706474495740237E-4</v>
      </c>
      <c r="AI1299" s="12">
        <f t="shared" ca="1" si="174"/>
        <v>1.2846958652429854E-4</v>
      </c>
      <c r="AJ1299" s="12">
        <f t="shared" ca="1" si="174"/>
        <v>6.5401886384924978E-5</v>
      </c>
      <c r="AK1299" s="12">
        <f t="shared" ca="1" si="174"/>
        <v>3.1277844646172692E-5</v>
      </c>
      <c r="AL1299" s="12">
        <f t="shared" ca="1" si="174"/>
        <v>1.4052058737512474E-5</v>
      </c>
      <c r="AM1299" s="12">
        <f t="shared" ca="1" si="174"/>
        <v>5.9306144253253239E-6</v>
      </c>
      <c r="AN1299" s="12">
        <f t="shared" ca="1" si="174"/>
        <v>2.3513431708911616E-6</v>
      </c>
      <c r="AO1299" s="12">
        <f t="shared" ca="1" si="174"/>
        <v>8.7576773423854438E-7</v>
      </c>
      <c r="AP1299" s="12">
        <f t="shared" ca="1" si="174"/>
        <v>3.0642095254018528E-7</v>
      </c>
      <c r="AQ1299" s="12">
        <f t="shared" ca="1" si="174"/>
        <v>1.0071741505764979E-7</v>
      </c>
      <c r="AR1299" s="12">
        <f t="shared" ca="1" si="174"/>
        <v>3.1099061163004981E-8</v>
      </c>
      <c r="AS1299" s="12">
        <f t="shared" ca="1" si="174"/>
        <v>9.0208317116255019E-9</v>
      </c>
      <c r="AT1299" s="12">
        <f t="shared" ca="1" si="174"/>
        <v>2.458116591735279E-9</v>
      </c>
    </row>
    <row r="1300" spans="1:46" x14ac:dyDescent="0.25">
      <c r="A1300" s="9" t="str">
        <f t="shared" si="172"/>
        <v>Algeria</v>
      </c>
      <c r="F1300" s="12">
        <f t="shared" ref="F1300:AT1300" ca="1" si="175">F610/$AV610*($C1072/1000)</f>
        <v>3.2754705331596059E-5</v>
      </c>
      <c r="G1300" s="12">
        <f t="shared" ca="1" si="175"/>
        <v>8.5749766622975505E-5</v>
      </c>
      <c r="H1300" s="12">
        <f t="shared" ca="1" si="175"/>
        <v>2.1088650607866828E-4</v>
      </c>
      <c r="I1300" s="12">
        <f t="shared" ca="1" si="175"/>
        <v>4.8721565151284545E-4</v>
      </c>
      <c r="J1300" s="12">
        <f t="shared" ca="1" si="175"/>
        <v>1.057426684831592E-3</v>
      </c>
      <c r="K1300" s="12">
        <f t="shared" ca="1" si="175"/>
        <v>2.1559361535059521E-3</v>
      </c>
      <c r="L1300" s="12">
        <f t="shared" ca="1" si="175"/>
        <v>4.1293160075120822E-3</v>
      </c>
      <c r="M1300" s="12">
        <f t="shared" ca="1" si="175"/>
        <v>7.4297968468809367E-3</v>
      </c>
      <c r="N1300" s="12">
        <f t="shared" ca="1" si="175"/>
        <v>1.2558343363305982E-2</v>
      </c>
      <c r="O1300" s="12">
        <f t="shared" ca="1" si="175"/>
        <v>1.9940881934142094E-2</v>
      </c>
      <c r="P1300" s="12">
        <f t="shared" ca="1" si="175"/>
        <v>2.9744931013902562E-2</v>
      </c>
      <c r="Q1300" s="12">
        <f t="shared" ca="1" si="175"/>
        <v>4.1681003348788971E-2</v>
      </c>
      <c r="R1300" s="12">
        <f t="shared" ca="1" si="175"/>
        <v>5.486810466865432E-2</v>
      </c>
      <c r="S1300" s="12">
        <f t="shared" ca="1" si="175"/>
        <v>6.7851327187092567E-2</v>
      </c>
      <c r="T1300" s="12">
        <f t="shared" ca="1" si="175"/>
        <v>7.8823067211061915E-2</v>
      </c>
      <c r="U1300" s="12">
        <f t="shared" ca="1" si="175"/>
        <v>8.6021083532961423E-2</v>
      </c>
      <c r="V1300" s="12">
        <f t="shared" ca="1" si="175"/>
        <v>8.8188728671238975E-2</v>
      </c>
      <c r="W1300" s="12">
        <f t="shared" ca="1" si="175"/>
        <v>8.493327094214749E-2</v>
      </c>
      <c r="X1300" s="12">
        <f t="shared" ca="1" si="175"/>
        <v>7.6842097835574719E-2</v>
      </c>
      <c r="Y1300" s="12">
        <f t="shared" ca="1" si="175"/>
        <v>6.5309622078059473E-2</v>
      </c>
      <c r="Z1300" s="12">
        <f t="shared" ca="1" si="175"/>
        <v>5.2144886124548387E-2</v>
      </c>
      <c r="AA1300" s="12">
        <f t="shared" ca="1" si="175"/>
        <v>3.9111355787935689E-2</v>
      </c>
      <c r="AB1300" s="12">
        <f t="shared" ca="1" si="175"/>
        <v>2.7558185136594589E-2</v>
      </c>
      <c r="AC1300" s="12">
        <f t="shared" ca="1" si="175"/>
        <v>1.8241264922373535E-2</v>
      </c>
      <c r="AD1300" s="12">
        <f t="shared" ca="1" si="175"/>
        <v>1.1342685303211397E-2</v>
      </c>
      <c r="AE1300" s="12">
        <f t="shared" ca="1" si="175"/>
        <v>6.6257250535429772E-3</v>
      </c>
      <c r="AF1300" s="12">
        <f t="shared" ca="1" si="175"/>
        <v>3.6358631800724891E-3</v>
      </c>
      <c r="AG1300" s="12">
        <f t="shared" ca="1" si="175"/>
        <v>1.8742963046666039E-3</v>
      </c>
      <c r="AH1300" s="12">
        <f t="shared" ca="1" si="175"/>
        <v>9.076649404795422E-4</v>
      </c>
      <c r="AI1300" s="12">
        <f t="shared" ca="1" si="175"/>
        <v>4.1292337400673665E-4</v>
      </c>
      <c r="AJ1300" s="12">
        <f t="shared" ca="1" si="175"/>
        <v>1.7646962744320417E-4</v>
      </c>
      <c r="AK1300" s="12">
        <f t="shared" ca="1" si="175"/>
        <v>7.0847913596708886E-5</v>
      </c>
      <c r="AL1300" s="12">
        <f t="shared" ca="1" si="175"/>
        <v>2.6720264724218083E-5</v>
      </c>
      <c r="AM1300" s="12">
        <f t="shared" ca="1" si="175"/>
        <v>9.4669709103411288E-6</v>
      </c>
      <c r="AN1300" s="12">
        <f t="shared" ca="1" si="175"/>
        <v>3.1509239674760173E-6</v>
      </c>
      <c r="AO1300" s="12">
        <f t="shared" ca="1" si="175"/>
        <v>9.8519318638711307E-7</v>
      </c>
      <c r="AP1300" s="12">
        <f t="shared" ca="1" si="175"/>
        <v>2.8937530785141495E-7</v>
      </c>
      <c r="AQ1300" s="12">
        <f t="shared" ca="1" si="175"/>
        <v>7.9846914053912621E-8</v>
      </c>
      <c r="AR1300" s="12">
        <f t="shared" ca="1" si="175"/>
        <v>2.0697190482184981E-8</v>
      </c>
      <c r="AS1300" s="12">
        <f t="shared" ca="1" si="175"/>
        <v>5.0398922555996491E-9</v>
      </c>
      <c r="AT1300" s="12">
        <f t="shared" ca="1" si="175"/>
        <v>1.1528895492127708E-9</v>
      </c>
    </row>
    <row r="1301" spans="1:46" x14ac:dyDescent="0.25">
      <c r="A1301" s="9" t="str">
        <f t="shared" si="172"/>
        <v>American Samoa</v>
      </c>
      <c r="F1301" s="12">
        <f t="shared" ref="F1301:AT1301" ca="1" si="176">F611/$AV611*($C1073/1000)</f>
        <v>1.6606447682275428E-11</v>
      </c>
      <c r="G1301" s="12">
        <f t="shared" ca="1" si="176"/>
        <v>6.5439397759018193E-11</v>
      </c>
      <c r="H1301" s="12">
        <f t="shared" ca="1" si="176"/>
        <v>2.4224701871820012E-10</v>
      </c>
      <c r="I1301" s="12">
        <f t="shared" ca="1" si="176"/>
        <v>8.4243069593191176E-10</v>
      </c>
      <c r="J1301" s="12">
        <f t="shared" ca="1" si="176"/>
        <v>2.7521146356470657E-9</v>
      </c>
      <c r="K1301" s="12">
        <f t="shared" ca="1" si="176"/>
        <v>8.4460850756855146E-9</v>
      </c>
      <c r="L1301" s="12">
        <f t="shared" ca="1" si="176"/>
        <v>2.4350112852486479E-8</v>
      </c>
      <c r="M1301" s="12">
        <f t="shared" ca="1" si="176"/>
        <v>6.5948223311987994E-8</v>
      </c>
      <c r="N1301" s="12">
        <f t="shared" ca="1" si="176"/>
        <v>1.6778835501732689E-7</v>
      </c>
      <c r="O1301" s="12">
        <f t="shared" ca="1" si="176"/>
        <v>4.0103024499676918E-7</v>
      </c>
      <c r="P1301" s="12">
        <f t="shared" ca="1" si="176"/>
        <v>9.0042808762464637E-7</v>
      </c>
      <c r="Q1301" s="12">
        <f t="shared" ca="1" si="176"/>
        <v>1.8992298823568344E-6</v>
      </c>
      <c r="R1301" s="12">
        <f t="shared" ca="1" si="176"/>
        <v>3.7632461913345092E-6</v>
      </c>
      <c r="S1301" s="12">
        <f t="shared" ca="1" si="176"/>
        <v>7.0049384169340809E-6</v>
      </c>
      <c r="T1301" s="12">
        <f t="shared" ca="1" si="176"/>
        <v>1.2249055637566105E-5</v>
      </c>
      <c r="U1301" s="12">
        <f t="shared" ca="1" si="176"/>
        <v>2.0121367255498005E-5</v>
      </c>
      <c r="V1301" s="12">
        <f t="shared" ca="1" si="176"/>
        <v>3.1050526126432354E-5</v>
      </c>
      <c r="W1301" s="12">
        <f t="shared" ca="1" si="176"/>
        <v>4.5012904147026632E-5</v>
      </c>
      <c r="X1301" s="12">
        <f t="shared" ca="1" si="176"/>
        <v>6.1300172823498526E-5</v>
      </c>
      <c r="Y1301" s="12">
        <f t="shared" ca="1" si="176"/>
        <v>7.8422911015394974E-5</v>
      </c>
      <c r="Z1301" s="12">
        <f t="shared" ca="1" si="176"/>
        <v>9.4249881757330967E-5</v>
      </c>
      <c r="AA1301" s="12">
        <f t="shared" ca="1" si="176"/>
        <v>1.06408240958144E-4</v>
      </c>
      <c r="AB1301" s="12">
        <f t="shared" ca="1" si="176"/>
        <v>1.1285643015251939E-4</v>
      </c>
      <c r="AC1301" s="12">
        <f t="shared" ca="1" si="176"/>
        <v>1.1244339461511117E-4</v>
      </c>
      <c r="AD1301" s="12">
        <f t="shared" ca="1" si="176"/>
        <v>1.0524420280414915E-4</v>
      </c>
      <c r="AE1301" s="12">
        <f t="shared" ca="1" si="176"/>
        <v>9.2537766303862608E-5</v>
      </c>
      <c r="AF1301" s="12">
        <f t="shared" ca="1" si="176"/>
        <v>7.6435733310608535E-5</v>
      </c>
      <c r="AG1301" s="12">
        <f t="shared" ca="1" si="176"/>
        <v>5.9310345732448807E-5</v>
      </c>
      <c r="AH1301" s="12">
        <f t="shared" ca="1" si="176"/>
        <v>4.3233567104480784E-5</v>
      </c>
      <c r="AI1301" s="12">
        <f t="shared" ca="1" si="176"/>
        <v>2.9605219036719699E-5</v>
      </c>
      <c r="AJ1301" s="12">
        <f t="shared" ca="1" si="176"/>
        <v>1.9044609951431654E-5</v>
      </c>
      <c r="AK1301" s="12">
        <f t="shared" ca="1" si="176"/>
        <v>1.1508864610390909E-5</v>
      </c>
      <c r="AL1301" s="12">
        <f t="shared" ca="1" si="176"/>
        <v>6.5335538455802165E-6</v>
      </c>
      <c r="AM1301" s="12">
        <f t="shared" ca="1" si="176"/>
        <v>3.4843603500877166E-6</v>
      </c>
      <c r="AN1301" s="12">
        <f t="shared" ca="1" si="176"/>
        <v>1.7456342181014977E-6</v>
      </c>
      <c r="AO1301" s="12">
        <f t="shared" ca="1" si="176"/>
        <v>8.2156139681381606E-7</v>
      </c>
      <c r="AP1301" s="12">
        <f t="shared" ca="1" si="176"/>
        <v>3.6323141095412087E-7</v>
      </c>
      <c r="AQ1301" s="12">
        <f t="shared" ca="1" si="176"/>
        <v>1.5086321745959818E-7</v>
      </c>
      <c r="AR1301" s="12">
        <f t="shared" ca="1" si="176"/>
        <v>5.8862666041976731E-8</v>
      </c>
      <c r="AS1301" s="12">
        <f t="shared" ca="1" si="176"/>
        <v>2.1575113359666567E-8</v>
      </c>
      <c r="AT1301" s="12">
        <f t="shared" ca="1" si="176"/>
        <v>7.4288713736184188E-9</v>
      </c>
    </row>
    <row r="1302" spans="1:46" x14ac:dyDescent="0.25">
      <c r="A1302" s="9" t="str">
        <f t="shared" si="172"/>
        <v>Andorra</v>
      </c>
      <c r="F1302" s="12">
        <f t="shared" ref="F1302:AT1302" ca="1" si="177">F612/$AV612*($C1074/1000)</f>
        <v>4.1747782704606537E-11</v>
      </c>
      <c r="G1302" s="12">
        <f t="shared" ca="1" si="177"/>
        <v>1.6026400921863085E-10</v>
      </c>
      <c r="H1302" s="12">
        <f t="shared" ca="1" si="177"/>
        <v>5.7795654546336544E-10</v>
      </c>
      <c r="I1302" s="12">
        <f t="shared" ca="1" si="177"/>
        <v>1.9579922343573645E-9</v>
      </c>
      <c r="J1302" s="12">
        <f t="shared" ca="1" si="177"/>
        <v>6.2313671189951325E-9</v>
      </c>
      <c r="K1302" s="12">
        <f t="shared" ca="1" si="177"/>
        <v>1.8629976476834618E-8</v>
      </c>
      <c r="L1302" s="12">
        <f t="shared" ca="1" si="177"/>
        <v>5.2323630443328072E-8</v>
      </c>
      <c r="M1302" s="12">
        <f t="shared" ca="1" si="177"/>
        <v>1.3805114962428539E-7</v>
      </c>
      <c r="N1302" s="12">
        <f t="shared" ca="1" si="177"/>
        <v>3.4216751870726901E-7</v>
      </c>
      <c r="O1302" s="12">
        <f t="shared" ca="1" si="177"/>
        <v>7.9669873605300531E-7</v>
      </c>
      <c r="P1302" s="12">
        <f t="shared" ca="1" si="177"/>
        <v>1.7426335490253545E-6</v>
      </c>
      <c r="Q1302" s="12">
        <f t="shared" ca="1" si="177"/>
        <v>3.5807550102576947E-6</v>
      </c>
      <c r="R1302" s="12">
        <f t="shared" ca="1" si="177"/>
        <v>6.9119365162073449E-6</v>
      </c>
      <c r="S1302" s="12">
        <f t="shared" ca="1" si="177"/>
        <v>1.2533762696859853E-5</v>
      </c>
      <c r="T1302" s="12">
        <f t="shared" ca="1" si="177"/>
        <v>2.1351077159876439E-5</v>
      </c>
      <c r="U1302" s="12">
        <f t="shared" ca="1" si="177"/>
        <v>3.4167618321724557E-5</v>
      </c>
      <c r="V1302" s="12">
        <f t="shared" ca="1" si="177"/>
        <v>5.1364873034046076E-5</v>
      </c>
      <c r="W1302" s="12">
        <f t="shared" ca="1" si="177"/>
        <v>7.2539461244414331E-5</v>
      </c>
      <c r="X1302" s="12">
        <f t="shared" ca="1" si="177"/>
        <v>9.6236324388664969E-5</v>
      </c>
      <c r="Y1302" s="12">
        <f t="shared" ca="1" si="177"/>
        <v>1.1993897248382302E-4</v>
      </c>
      <c r="Z1302" s="12">
        <f t="shared" ca="1" si="177"/>
        <v>1.4042298973965185E-4</v>
      </c>
      <c r="AA1302" s="12">
        <f t="shared" ca="1" si="177"/>
        <v>1.5444459054416563E-4</v>
      </c>
      <c r="AB1302" s="12">
        <f t="shared" ca="1" si="177"/>
        <v>1.5957460674407978E-4</v>
      </c>
      <c r="AC1302" s="12">
        <f t="shared" ca="1" si="177"/>
        <v>1.5488574850905663E-4</v>
      </c>
      <c r="AD1302" s="12">
        <f t="shared" ca="1" si="177"/>
        <v>1.4122634835273066E-4</v>
      </c>
      <c r="AE1302" s="12">
        <f t="shared" ca="1" si="177"/>
        <v>1.209696977846444E-4</v>
      </c>
      <c r="AF1302" s="12">
        <f t="shared" ca="1" si="177"/>
        <v>9.7340608404390154E-5</v>
      </c>
      <c r="AG1302" s="12">
        <f t="shared" ca="1" si="177"/>
        <v>7.3581411056978236E-5</v>
      </c>
      <c r="AH1302" s="12">
        <f t="shared" ca="1" si="177"/>
        <v>5.2251500004858086E-5</v>
      </c>
      <c r="AI1302" s="12">
        <f t="shared" ca="1" si="177"/>
        <v>3.4856679065305546E-5</v>
      </c>
      <c r="AJ1302" s="12">
        <f t="shared" ca="1" si="177"/>
        <v>2.1843883317133787E-5</v>
      </c>
      <c r="AK1302" s="12">
        <f t="shared" ca="1" si="177"/>
        <v>1.2859683593989207E-5</v>
      </c>
      <c r="AL1302" s="12">
        <f t="shared" ca="1" si="177"/>
        <v>7.1119273754173369E-6</v>
      </c>
      <c r="AM1302" s="12">
        <f t="shared" ca="1" si="177"/>
        <v>3.6948851027679209E-6</v>
      </c>
      <c r="AN1302" s="12">
        <f t="shared" ca="1" si="177"/>
        <v>1.8033131836949289E-6</v>
      </c>
      <c r="AO1302" s="12">
        <f t="shared" ca="1" si="177"/>
        <v>8.267952490030941E-7</v>
      </c>
      <c r="AP1302" s="12">
        <f t="shared" ca="1" si="177"/>
        <v>3.5610771436565644E-7</v>
      </c>
      <c r="AQ1302" s="12">
        <f t="shared" ca="1" si="177"/>
        <v>1.4408586772685414E-7</v>
      </c>
      <c r="AR1302" s="12">
        <f t="shared" ca="1" si="177"/>
        <v>5.4766878128144555E-8</v>
      </c>
      <c r="AS1302" s="12">
        <f t="shared" ca="1" si="177"/>
        <v>1.9555601546100907E-8</v>
      </c>
      <c r="AT1302" s="12">
        <f t="shared" ca="1" si="177"/>
        <v>6.5596545497771613E-9</v>
      </c>
    </row>
    <row r="1303" spans="1:46" x14ac:dyDescent="0.25">
      <c r="A1303" s="9" t="str">
        <f t="shared" si="172"/>
        <v>Angola</v>
      </c>
      <c r="F1303" s="12">
        <f t="shared" ref="F1303:AT1303" ca="1" si="178">F613/$AV613*($C1075/1000)</f>
        <v>6.1603864695949678E-4</v>
      </c>
      <c r="G1303" s="12">
        <f t="shared" ca="1" si="178"/>
        <v>1.3119821042578879E-3</v>
      </c>
      <c r="H1303" s="12">
        <f t="shared" ca="1" si="178"/>
        <v>2.6248498111560072E-3</v>
      </c>
      <c r="I1303" s="12">
        <f t="shared" ca="1" si="178"/>
        <v>4.9333008559976181E-3</v>
      </c>
      <c r="J1303" s="12">
        <f t="shared" ca="1" si="178"/>
        <v>8.7101841940567075E-3</v>
      </c>
      <c r="K1303" s="12">
        <f t="shared" ca="1" si="178"/>
        <v>1.4446866896708837E-2</v>
      </c>
      <c r="L1303" s="12">
        <f t="shared" ca="1" si="178"/>
        <v>2.2510057211499377E-2</v>
      </c>
      <c r="M1303" s="12">
        <f t="shared" ca="1" si="178"/>
        <v>3.2948535892627112E-2</v>
      </c>
      <c r="N1303" s="12">
        <f t="shared" ca="1" si="178"/>
        <v>4.5305636689235949E-2</v>
      </c>
      <c r="O1303" s="12">
        <f t="shared" ca="1" si="178"/>
        <v>5.8522780237112236E-2</v>
      </c>
      <c r="P1303" s="12">
        <f t="shared" ca="1" si="178"/>
        <v>7.1015681114955279E-2</v>
      </c>
      <c r="Q1303" s="12">
        <f t="shared" ca="1" si="178"/>
        <v>8.0954344098607536E-2</v>
      </c>
      <c r="R1303" s="12">
        <f t="shared" ca="1" si="178"/>
        <v>8.6692725143300231E-2</v>
      </c>
      <c r="S1303" s="12">
        <f t="shared" ca="1" si="178"/>
        <v>8.7213104545747683E-2</v>
      </c>
      <c r="T1303" s="12">
        <f t="shared" ca="1" si="178"/>
        <v>8.242091523208514E-2</v>
      </c>
      <c r="U1303" s="12">
        <f t="shared" ca="1" si="178"/>
        <v>7.3172806757776043E-2</v>
      </c>
      <c r="V1303" s="12">
        <f t="shared" ca="1" si="178"/>
        <v>6.102651786412034E-2</v>
      </c>
      <c r="W1303" s="12">
        <f t="shared" ca="1" si="178"/>
        <v>4.7812787183538222E-2</v>
      </c>
      <c r="X1303" s="12">
        <f t="shared" ca="1" si="178"/>
        <v>3.5190555862668088E-2</v>
      </c>
      <c r="Y1303" s="12">
        <f t="shared" ca="1" si="178"/>
        <v>2.4331270538021862E-2</v>
      </c>
      <c r="Z1303" s="12">
        <f t="shared" ca="1" si="178"/>
        <v>1.5803746081624777E-2</v>
      </c>
      <c r="AA1303" s="12">
        <f t="shared" ca="1" si="178"/>
        <v>9.6429939384470482E-3</v>
      </c>
      <c r="AB1303" s="12">
        <f t="shared" ca="1" si="178"/>
        <v>5.5273929356277531E-3</v>
      </c>
      <c r="AC1303" s="12">
        <f t="shared" ca="1" si="178"/>
        <v>2.9763594523204394E-3</v>
      </c>
      <c r="AD1303" s="12">
        <f t="shared" ca="1" si="178"/>
        <v>1.5055910157584587E-3</v>
      </c>
      <c r="AE1303" s="12">
        <f t="shared" ca="1" si="178"/>
        <v>7.1545981280125815E-4</v>
      </c>
      <c r="AF1303" s="12">
        <f t="shared" ca="1" si="178"/>
        <v>3.1938908445858E-4</v>
      </c>
      <c r="AG1303" s="12">
        <f t="shared" ca="1" si="178"/>
        <v>1.3394036844228453E-4</v>
      </c>
      <c r="AH1303" s="12">
        <f t="shared" ca="1" si="178"/>
        <v>5.2766647685854774E-5</v>
      </c>
      <c r="AI1303" s="12">
        <f t="shared" ca="1" si="178"/>
        <v>1.952828539684343E-5</v>
      </c>
      <c r="AJ1303" s="12">
        <f t="shared" ca="1" si="178"/>
        <v>6.7893049798786069E-6</v>
      </c>
      <c r="AK1303" s="12">
        <f t="shared" ca="1" si="178"/>
        <v>2.2173952721380727E-6</v>
      </c>
      <c r="AL1303" s="12">
        <f t="shared" ca="1" si="178"/>
        <v>6.803266934873129E-7</v>
      </c>
      <c r="AM1303" s="12">
        <f t="shared" ca="1" si="178"/>
        <v>1.9608686378415529E-7</v>
      </c>
      <c r="AN1303" s="12">
        <f t="shared" ca="1" si="178"/>
        <v>5.3092855589247398E-8</v>
      </c>
      <c r="AO1303" s="12">
        <f t="shared" ca="1" si="178"/>
        <v>1.35045545427178E-8</v>
      </c>
      <c r="AP1303" s="12">
        <f t="shared" ca="1" si="178"/>
        <v>3.2268667865071509E-9</v>
      </c>
      <c r="AQ1303" s="12">
        <f t="shared" ca="1" si="178"/>
        <v>7.2433322318414139E-10</v>
      </c>
      <c r="AR1303" s="12">
        <f t="shared" ca="1" si="178"/>
        <v>1.5273985326058849E-10</v>
      </c>
      <c r="AS1303" s="12">
        <f t="shared" ca="1" si="178"/>
        <v>3.0256795321408147E-11</v>
      </c>
      <c r="AT1303" s="12">
        <f t="shared" ca="1" si="178"/>
        <v>5.6305404217644945E-12</v>
      </c>
    </row>
    <row r="1304" spans="1:46" x14ac:dyDescent="0.25">
      <c r="A1304" s="9" t="str">
        <f t="shared" si="172"/>
        <v>Anguilla</v>
      </c>
      <c r="F1304" s="12">
        <f t="shared" ref="F1304:AT1304" ca="1" si="179">F614/$AV614*($C1076/1000)</f>
        <v>1.8441638021383652E-9</v>
      </c>
      <c r="G1304" s="12">
        <f t="shared" ca="1" si="179"/>
        <v>5.4619244359820401E-9</v>
      </c>
      <c r="H1304" s="12">
        <f t="shared" ca="1" si="179"/>
        <v>1.5196671535372248E-8</v>
      </c>
      <c r="I1304" s="12">
        <f t="shared" ca="1" si="179"/>
        <v>3.9719873858910311E-8</v>
      </c>
      <c r="J1304" s="12">
        <f t="shared" ca="1" si="179"/>
        <v>9.7526769655847784E-8</v>
      </c>
      <c r="K1304" s="12">
        <f t="shared" ca="1" si="179"/>
        <v>2.2495539505897276E-7</v>
      </c>
      <c r="L1304" s="12">
        <f t="shared" ca="1" si="179"/>
        <v>4.8744495724429575E-7</v>
      </c>
      <c r="M1304" s="12">
        <f t="shared" ca="1" si="179"/>
        <v>9.9222769611845257E-7</v>
      </c>
      <c r="N1304" s="12">
        <f t="shared" ca="1" si="179"/>
        <v>1.8973773145221879E-6</v>
      </c>
      <c r="O1304" s="12">
        <f t="shared" ca="1" si="179"/>
        <v>3.408416484169091E-6</v>
      </c>
      <c r="P1304" s="12">
        <f t="shared" ca="1" si="179"/>
        <v>5.7518586541307345E-6</v>
      </c>
      <c r="Q1304" s="12">
        <f t="shared" ca="1" si="179"/>
        <v>9.1184358732468955E-6</v>
      </c>
      <c r="R1304" s="12">
        <f t="shared" ca="1" si="179"/>
        <v>1.3579665930648969E-5</v>
      </c>
      <c r="S1304" s="12">
        <f t="shared" ca="1" si="179"/>
        <v>1.8998285898072757E-5</v>
      </c>
      <c r="T1304" s="12">
        <f t="shared" ca="1" si="179"/>
        <v>2.4968723875626147E-5</v>
      </c>
      <c r="U1304" s="12">
        <f t="shared" ca="1" si="179"/>
        <v>3.0827256013572471E-5</v>
      </c>
      <c r="V1304" s="12">
        <f t="shared" ca="1" si="179"/>
        <v>3.5754440515055528E-5</v>
      </c>
      <c r="W1304" s="12">
        <f t="shared" ca="1" si="179"/>
        <v>3.8956658557382073E-5</v>
      </c>
      <c r="X1304" s="12">
        <f t="shared" ca="1" si="179"/>
        <v>3.9874018508398337E-5</v>
      </c>
      <c r="Y1304" s="12">
        <f t="shared" ca="1" si="179"/>
        <v>3.8340247157785045E-5</v>
      </c>
      <c r="Z1304" s="12">
        <f t="shared" ca="1" si="179"/>
        <v>3.4631906888795452E-5</v>
      </c>
      <c r="AA1304" s="12">
        <f t="shared" ca="1" si="179"/>
        <v>2.9386948847264302E-5</v>
      </c>
      <c r="AB1304" s="12">
        <f t="shared" ca="1" si="179"/>
        <v>2.3425516957448918E-5</v>
      </c>
      <c r="AC1304" s="12">
        <f t="shared" ca="1" si="179"/>
        <v>1.7542054879359804E-5</v>
      </c>
      <c r="AD1304" s="12">
        <f t="shared" ca="1" si="179"/>
        <v>1.2340374561451998E-5</v>
      </c>
      <c r="AE1304" s="12">
        <f t="shared" ca="1" si="179"/>
        <v>8.1551661423751624E-6</v>
      </c>
      <c r="AF1304" s="12">
        <f t="shared" ca="1" si="179"/>
        <v>5.062836231933005E-6</v>
      </c>
      <c r="AG1304" s="12">
        <f t="shared" ca="1" si="179"/>
        <v>2.952647081858849E-6</v>
      </c>
      <c r="AH1304" s="12">
        <f t="shared" ca="1" si="179"/>
        <v>1.6176545982894752E-6</v>
      </c>
      <c r="AI1304" s="12">
        <f t="shared" ca="1" si="179"/>
        <v>8.3256212011349829E-7</v>
      </c>
      <c r="AJ1304" s="12">
        <f t="shared" ca="1" si="179"/>
        <v>4.0253541288165381E-7</v>
      </c>
      <c r="AK1304" s="12">
        <f t="shared" ca="1" si="179"/>
        <v>1.8283028401565854E-7</v>
      </c>
      <c r="AL1304" s="12">
        <f t="shared" ca="1" si="179"/>
        <v>7.8009729045027244E-8</v>
      </c>
      <c r="AM1304" s="12">
        <f t="shared" ca="1" si="179"/>
        <v>3.1268424540308032E-8</v>
      </c>
      <c r="AN1304" s="12">
        <f t="shared" ca="1" si="179"/>
        <v>1.1773885964728372E-8</v>
      </c>
      <c r="AO1304" s="12">
        <f t="shared" ca="1" si="179"/>
        <v>4.1647625479199253E-9</v>
      </c>
      <c r="AP1304" s="12">
        <f t="shared" ca="1" si="179"/>
        <v>1.3839399951737145E-9</v>
      </c>
      <c r="AQ1304" s="12">
        <f t="shared" ca="1" si="179"/>
        <v>4.3201703339708248E-10</v>
      </c>
      <c r="AR1304" s="12">
        <f t="shared" ca="1" si="179"/>
        <v>1.2668963215486623E-10</v>
      </c>
      <c r="AS1304" s="12">
        <f t="shared" ca="1" si="179"/>
        <v>3.4901000331155508E-11</v>
      </c>
      <c r="AT1304" s="12">
        <f t="shared" ca="1" si="179"/>
        <v>9.0321526620638399E-12</v>
      </c>
    </row>
    <row r="1305" spans="1:46" x14ac:dyDescent="0.25">
      <c r="A1305" s="9" t="str">
        <f t="shared" si="172"/>
        <v>Antigua and Barbuda</v>
      </c>
      <c r="F1305" s="12">
        <f t="shared" ref="F1305:AT1305" ca="1" si="180">F615/$AV615*($C1077/1000)</f>
        <v>1.02110258090021E-8</v>
      </c>
      <c r="G1305" s="12">
        <f t="shared" ca="1" si="180"/>
        <v>2.976310920274733E-8</v>
      </c>
      <c r="H1305" s="12">
        <f t="shared" ca="1" si="180"/>
        <v>8.1497411798924904E-8</v>
      </c>
      <c r="I1305" s="12">
        <f t="shared" ca="1" si="180"/>
        <v>2.0963603176365184E-7</v>
      </c>
      <c r="J1305" s="12">
        <f t="shared" ca="1" si="180"/>
        <v>5.0657603313957878E-7</v>
      </c>
      <c r="K1305" s="12">
        <f t="shared" ca="1" si="180"/>
        <v>1.1499526073145602E-6</v>
      </c>
      <c r="L1305" s="12">
        <f t="shared" ca="1" si="180"/>
        <v>2.4522900757340319E-6</v>
      </c>
      <c r="M1305" s="12">
        <f t="shared" ca="1" si="180"/>
        <v>4.9127010129778414E-6</v>
      </c>
      <c r="N1305" s="12">
        <f t="shared" ca="1" si="180"/>
        <v>9.2453939605789832E-6</v>
      </c>
      <c r="O1305" s="12">
        <f t="shared" ca="1" si="180"/>
        <v>1.6345082042132474E-5</v>
      </c>
      <c r="P1305" s="12">
        <f t="shared" ca="1" si="180"/>
        <v>2.7145971115529339E-5</v>
      </c>
      <c r="Q1305" s="12">
        <f t="shared" ca="1" si="180"/>
        <v>4.2352617438073899E-5</v>
      </c>
      <c r="R1305" s="12">
        <f t="shared" ca="1" si="180"/>
        <v>6.2074284588189347E-5</v>
      </c>
      <c r="S1305" s="12">
        <f t="shared" ca="1" si="180"/>
        <v>8.5467260855086365E-5</v>
      </c>
      <c r="T1305" s="12">
        <f t="shared" ca="1" si="180"/>
        <v>1.1054635894106323E-4</v>
      </c>
      <c r="U1305" s="12">
        <f t="shared" ca="1" si="180"/>
        <v>1.3432155011587258E-4</v>
      </c>
      <c r="V1305" s="12">
        <f t="shared" ca="1" si="180"/>
        <v>1.5332167041940255E-4</v>
      </c>
      <c r="W1305" s="12">
        <f t="shared" ca="1" si="180"/>
        <v>1.6440612156204184E-4</v>
      </c>
      <c r="X1305" s="12">
        <f t="shared" ca="1" si="180"/>
        <v>1.6561093957013354E-4</v>
      </c>
      <c r="Y1305" s="12">
        <f t="shared" ca="1" si="180"/>
        <v>1.5671719608594502E-4</v>
      </c>
      <c r="Z1305" s="12">
        <f t="shared" ca="1" si="180"/>
        <v>1.3931596242740125E-4</v>
      </c>
      <c r="AA1305" s="12">
        <f t="shared" ca="1" si="180"/>
        <v>1.1634338650843499E-4</v>
      </c>
      <c r="AB1305" s="12">
        <f t="shared" ca="1" si="180"/>
        <v>9.1272325819002586E-5</v>
      </c>
      <c r="AC1305" s="12">
        <f t="shared" ca="1" si="180"/>
        <v>6.7265616780934974E-5</v>
      </c>
      <c r="AD1305" s="12">
        <f t="shared" ca="1" si="180"/>
        <v>4.6569731598648064E-5</v>
      </c>
      <c r="AE1305" s="12">
        <f t="shared" ca="1" si="180"/>
        <v>3.0288023666519928E-5</v>
      </c>
      <c r="AF1305" s="12">
        <f t="shared" ca="1" si="180"/>
        <v>1.8505240423684301E-5</v>
      </c>
      <c r="AG1305" s="12">
        <f t="shared" ca="1" si="180"/>
        <v>1.0621237563046041E-5</v>
      </c>
      <c r="AH1305" s="12">
        <f t="shared" ca="1" si="180"/>
        <v>5.7268012149320754E-6</v>
      </c>
      <c r="AI1305" s="12">
        <f t="shared" ca="1" si="180"/>
        <v>2.9007191961557382E-6</v>
      </c>
      <c r="AJ1305" s="12">
        <f t="shared" ca="1" si="180"/>
        <v>1.3802439890325213E-6</v>
      </c>
      <c r="AK1305" s="12">
        <f t="shared" ca="1" si="180"/>
        <v>6.1696799366667382E-7</v>
      </c>
      <c r="AL1305" s="12">
        <f t="shared" ca="1" si="180"/>
        <v>2.5907529421486287E-7</v>
      </c>
      <c r="AM1305" s="12">
        <f t="shared" ca="1" si="180"/>
        <v>1.0219883852440932E-7</v>
      </c>
      <c r="AN1305" s="12">
        <f t="shared" ca="1" si="180"/>
        <v>3.7872372755831794E-8</v>
      </c>
      <c r="AO1305" s="12">
        <f t="shared" ca="1" si="180"/>
        <v>1.3184257147746428E-8</v>
      </c>
      <c r="AP1305" s="12">
        <f t="shared" ca="1" si="180"/>
        <v>4.3116689639511798E-9</v>
      </c>
      <c r="AQ1305" s="12">
        <f t="shared" ca="1" si="180"/>
        <v>1.324621346068311E-9</v>
      </c>
      <c r="AR1305" s="12">
        <f t="shared" ca="1" si="180"/>
        <v>3.8229153696242416E-10</v>
      </c>
      <c r="AS1305" s="12">
        <f t="shared" ca="1" si="180"/>
        <v>1.0364639788095841E-10</v>
      </c>
      <c r="AT1305" s="12">
        <f t="shared" ca="1" si="180"/>
        <v>2.6397958241632819E-11</v>
      </c>
    </row>
    <row r="1306" spans="1:46" x14ac:dyDescent="0.25">
      <c r="A1306" s="9" t="str">
        <f t="shared" si="172"/>
        <v>Argentina</v>
      </c>
      <c r="F1306" s="12">
        <f t="shared" ref="F1306:AT1306" ca="1" si="181">F616/$AV616*($C1078/1000)</f>
        <v>9.7304343617872947E-6</v>
      </c>
      <c r="G1306" s="12">
        <f t="shared" ca="1" si="181"/>
        <v>2.7138544950397348E-5</v>
      </c>
      <c r="H1306" s="12">
        <f t="shared" ca="1" si="181"/>
        <v>7.1104565261483809E-5</v>
      </c>
      <c r="I1306" s="12">
        <f t="shared" ca="1" si="181"/>
        <v>1.7501086317889272E-4</v>
      </c>
      <c r="J1306" s="12">
        <f t="shared" ca="1" si="181"/>
        <v>4.046589246128467E-4</v>
      </c>
      <c r="K1306" s="12">
        <f t="shared" ca="1" si="181"/>
        <v>8.7896146257456843E-4</v>
      </c>
      <c r="L1306" s="12">
        <f t="shared" ca="1" si="181"/>
        <v>1.7935237836476773E-3</v>
      </c>
      <c r="M1306" s="12">
        <f t="shared" ca="1" si="181"/>
        <v>3.4379617541850632E-3</v>
      </c>
      <c r="N1306" s="12">
        <f t="shared" ca="1" si="181"/>
        <v>6.1908678945037012E-3</v>
      </c>
      <c r="O1306" s="12">
        <f t="shared" ca="1" si="181"/>
        <v>1.0472699143728037E-2</v>
      </c>
      <c r="P1306" s="12">
        <f t="shared" ca="1" si="181"/>
        <v>1.664264360164678E-2</v>
      </c>
      <c r="Q1306" s="12">
        <f t="shared" ca="1" si="181"/>
        <v>2.4845205507415858E-2</v>
      </c>
      <c r="R1306" s="12">
        <f t="shared" ca="1" si="181"/>
        <v>3.4843315119289502E-2</v>
      </c>
      <c r="S1306" s="12">
        <f t="shared" ca="1" si="181"/>
        <v>4.5904254512263432E-2</v>
      </c>
      <c r="T1306" s="12">
        <f t="shared" ca="1" si="181"/>
        <v>5.6812382697475947E-2</v>
      </c>
      <c r="U1306" s="12">
        <f t="shared" ca="1" si="181"/>
        <v>6.6052561453544198E-2</v>
      </c>
      <c r="V1306" s="12">
        <f t="shared" ca="1" si="181"/>
        <v>7.2142787456791133E-2</v>
      </c>
      <c r="W1306" s="12">
        <f t="shared" ca="1" si="181"/>
        <v>7.4020628495446023E-2</v>
      </c>
      <c r="X1306" s="12">
        <f t="shared" ca="1" si="181"/>
        <v>7.1345931554965117E-2</v>
      </c>
      <c r="Y1306" s="12">
        <f t="shared" ca="1" si="181"/>
        <v>6.4601447966423031E-2</v>
      </c>
      <c r="Z1306" s="12">
        <f t="shared" ca="1" si="181"/>
        <v>5.4950530136164022E-2</v>
      </c>
      <c r="AA1306" s="12">
        <f t="shared" ca="1" si="181"/>
        <v>4.3909461990492199E-2</v>
      </c>
      <c r="AB1306" s="12">
        <f t="shared" ca="1" si="181"/>
        <v>3.29610425558289E-2</v>
      </c>
      <c r="AC1306" s="12">
        <f t="shared" ca="1" si="181"/>
        <v>2.3243437613674596E-2</v>
      </c>
      <c r="AD1306" s="12">
        <f t="shared" ca="1" si="181"/>
        <v>1.5397718399270285E-2</v>
      </c>
      <c r="AE1306" s="12">
        <f t="shared" ca="1" si="181"/>
        <v>9.5822827462406866E-3</v>
      </c>
      <c r="AF1306" s="12">
        <f t="shared" ca="1" si="181"/>
        <v>5.6019365452919852E-3</v>
      </c>
      <c r="AG1306" s="12">
        <f t="shared" ca="1" si="181"/>
        <v>3.0765500426256386E-3</v>
      </c>
      <c r="AH1306" s="12">
        <f t="shared" ca="1" si="181"/>
        <v>1.5872538056306131E-3</v>
      </c>
      <c r="AI1306" s="12">
        <f t="shared" ca="1" si="181"/>
        <v>7.6928163606096456E-4</v>
      </c>
      <c r="AJ1306" s="12">
        <f t="shared" ca="1" si="181"/>
        <v>3.5025226175551039E-4</v>
      </c>
      <c r="AK1306" s="12">
        <f t="shared" ca="1" si="181"/>
        <v>1.4980735164444185E-4</v>
      </c>
      <c r="AL1306" s="12">
        <f t="shared" ca="1" si="181"/>
        <v>6.0192433184913188E-5</v>
      </c>
      <c r="AM1306" s="12">
        <f t="shared" ca="1" si="181"/>
        <v>2.2719944551761022E-5</v>
      </c>
      <c r="AN1306" s="12">
        <f t="shared" ca="1" si="181"/>
        <v>8.0561812738411463E-6</v>
      </c>
      <c r="AO1306" s="12">
        <f t="shared" ca="1" si="181"/>
        <v>2.6835382341932008E-6</v>
      </c>
      <c r="AP1306" s="12">
        <f t="shared" ca="1" si="181"/>
        <v>8.3973632431267896E-7</v>
      </c>
      <c r="AQ1306" s="12">
        <f t="shared" ca="1" si="181"/>
        <v>2.4685088415969202E-7</v>
      </c>
      <c r="AR1306" s="12">
        <f t="shared" ca="1" si="181"/>
        <v>6.816838879570063E-8</v>
      </c>
      <c r="AS1306" s="12">
        <f t="shared" ca="1" si="181"/>
        <v>1.7684303770809331E-8</v>
      </c>
      <c r="AT1306" s="12">
        <f t="shared" ca="1" si="181"/>
        <v>4.3097243970525595E-9</v>
      </c>
    </row>
    <row r="1307" spans="1:46" x14ac:dyDescent="0.25">
      <c r="A1307" s="9" t="str">
        <f t="shared" si="172"/>
        <v>Armenia</v>
      </c>
      <c r="F1307" s="12">
        <f t="shared" ref="F1307:AT1307" ca="1" si="182">F617/$AV617*($C1079/1000)</f>
        <v>7.5209389565706429E-8</v>
      </c>
      <c r="G1307" s="12">
        <f t="shared" ca="1" si="182"/>
        <v>2.3531465766121132E-7</v>
      </c>
      <c r="H1307" s="12">
        <f t="shared" ca="1" si="182"/>
        <v>6.9164380482444994E-7</v>
      </c>
      <c r="I1307" s="12">
        <f t="shared" ca="1" si="182"/>
        <v>1.9097327562799075E-6</v>
      </c>
      <c r="J1307" s="12">
        <f t="shared" ca="1" si="182"/>
        <v>4.9535813349020509E-6</v>
      </c>
      <c r="K1307" s="12">
        <f t="shared" ca="1" si="182"/>
        <v>1.2070425894552065E-5</v>
      </c>
      <c r="L1307" s="12">
        <f t="shared" ca="1" si="182"/>
        <v>2.7630101784174864E-5</v>
      </c>
      <c r="M1307" s="12">
        <f t="shared" ca="1" si="182"/>
        <v>5.9415392491047238E-5</v>
      </c>
      <c r="N1307" s="12">
        <f t="shared" ca="1" si="182"/>
        <v>1.2002509291342723E-4</v>
      </c>
      <c r="O1307" s="12">
        <f t="shared" ca="1" si="182"/>
        <v>2.2777272950972327E-4</v>
      </c>
      <c r="P1307" s="12">
        <f t="shared" ca="1" si="182"/>
        <v>4.0605793006451448E-4</v>
      </c>
      <c r="Q1307" s="12">
        <f t="shared" ca="1" si="182"/>
        <v>6.8003436740858255E-4</v>
      </c>
      <c r="R1307" s="12">
        <f t="shared" ca="1" si="182"/>
        <v>1.0698683046218697E-3</v>
      </c>
      <c r="S1307" s="12">
        <f t="shared" ca="1" si="182"/>
        <v>1.581198437070639E-3</v>
      </c>
      <c r="T1307" s="12">
        <f t="shared" ca="1" si="182"/>
        <v>2.1953260263922227E-3</v>
      </c>
      <c r="U1307" s="12">
        <f t="shared" ca="1" si="182"/>
        <v>2.8633093456983485E-3</v>
      </c>
      <c r="V1307" s="12">
        <f t="shared" ca="1" si="182"/>
        <v>3.5082788905980507E-3</v>
      </c>
      <c r="W1307" s="12">
        <f t="shared" ca="1" si="182"/>
        <v>4.0380951188695386E-3</v>
      </c>
      <c r="X1307" s="12">
        <f t="shared" ca="1" si="182"/>
        <v>4.3663201282094586E-3</v>
      </c>
      <c r="Y1307" s="12">
        <f t="shared" ca="1" si="182"/>
        <v>4.4351794684112204E-3</v>
      </c>
      <c r="Z1307" s="12">
        <f t="shared" ca="1" si="182"/>
        <v>4.2321730485747559E-3</v>
      </c>
      <c r="AA1307" s="12">
        <f t="shared" ca="1" si="182"/>
        <v>3.7937807722853638E-3</v>
      </c>
      <c r="AB1307" s="12">
        <f t="shared" ca="1" si="182"/>
        <v>3.1947555987579495E-3</v>
      </c>
      <c r="AC1307" s="12">
        <f t="shared" ca="1" si="182"/>
        <v>2.527316563154238E-3</v>
      </c>
      <c r="AD1307" s="12">
        <f t="shared" ca="1" si="182"/>
        <v>1.8781844567966825E-3</v>
      </c>
      <c r="AE1307" s="12">
        <f t="shared" ca="1" si="182"/>
        <v>1.311213571266205E-3</v>
      </c>
      <c r="AF1307" s="12">
        <f t="shared" ca="1" si="182"/>
        <v>8.5993420501875232E-4</v>
      </c>
      <c r="AG1307" s="12">
        <f t="shared" ca="1" si="182"/>
        <v>5.2980201672955818E-4</v>
      </c>
      <c r="AH1307" s="12">
        <f t="shared" ca="1" si="182"/>
        <v>3.0663278338414487E-4</v>
      </c>
      <c r="AI1307" s="12">
        <f t="shared" ca="1" si="182"/>
        <v>1.667171042036941E-4</v>
      </c>
      <c r="AJ1307" s="12">
        <f t="shared" ca="1" si="182"/>
        <v>8.5152680987772575E-5</v>
      </c>
      <c r="AK1307" s="12">
        <f t="shared" ca="1" si="182"/>
        <v>4.0857622245274667E-5</v>
      </c>
      <c r="AL1307" s="12">
        <f t="shared" ca="1" si="182"/>
        <v>1.8416387585017965E-5</v>
      </c>
      <c r="AM1307" s="12">
        <f t="shared" ca="1" si="182"/>
        <v>7.79816461898703E-6</v>
      </c>
      <c r="AN1307" s="12">
        <f t="shared" ca="1" si="182"/>
        <v>3.1019653784085664E-6</v>
      </c>
      <c r="AO1307" s="12">
        <f t="shared" ca="1" si="182"/>
        <v>1.1591458602506936E-6</v>
      </c>
      <c r="AP1307" s="12">
        <f t="shared" ca="1" si="182"/>
        <v>4.0690762268743356E-7</v>
      </c>
      <c r="AQ1307" s="12">
        <f t="shared" ca="1" si="182"/>
        <v>1.3418691167583597E-7</v>
      </c>
      <c r="AR1307" s="12">
        <f t="shared" ca="1" si="182"/>
        <v>4.1570101468728025E-8</v>
      </c>
      <c r="AS1307" s="12">
        <f t="shared" ca="1" si="182"/>
        <v>1.2097861446970365E-8</v>
      </c>
      <c r="AT1307" s="12">
        <f t="shared" ca="1" si="182"/>
        <v>3.3074457010335742E-9</v>
      </c>
    </row>
    <row r="1308" spans="1:46" x14ac:dyDescent="0.25">
      <c r="A1308" s="9" t="str">
        <f t="shared" si="172"/>
        <v>Aruba</v>
      </c>
      <c r="F1308" s="12">
        <f t="shared" ref="F1308:AT1308" ca="1" si="183">F618/$AV618*($C1080/1000)</f>
        <v>3.7756090900215363E-9</v>
      </c>
      <c r="G1308" s="12">
        <f t="shared" ca="1" si="183"/>
        <v>1.1421690110196642E-8</v>
      </c>
      <c r="H1308" s="12">
        <f t="shared" ca="1" si="183"/>
        <v>3.2458639880188405E-8</v>
      </c>
      <c r="I1308" s="12">
        <f t="shared" ca="1" si="183"/>
        <v>8.6653649299683367E-8</v>
      </c>
      <c r="J1308" s="12">
        <f t="shared" ca="1" si="183"/>
        <v>2.1732014775055597E-7</v>
      </c>
      <c r="K1308" s="12">
        <f t="shared" ca="1" si="183"/>
        <v>5.1199971706879968E-7</v>
      </c>
      <c r="L1308" s="12">
        <f t="shared" ca="1" si="183"/>
        <v>1.1331725489746414E-6</v>
      </c>
      <c r="M1308" s="12">
        <f t="shared" ca="1" si="183"/>
        <v>2.3560199540599078E-6</v>
      </c>
      <c r="N1308" s="12">
        <f t="shared" ca="1" si="183"/>
        <v>4.601701866722786E-6</v>
      </c>
      <c r="O1308" s="12">
        <f t="shared" ca="1" si="183"/>
        <v>8.4433460121440724E-6</v>
      </c>
      <c r="P1308" s="12">
        <f t="shared" ca="1" si="183"/>
        <v>1.4553494663851656E-5</v>
      </c>
      <c r="Q1308" s="12">
        <f t="shared" ca="1" si="183"/>
        <v>2.3565496245614241E-5</v>
      </c>
      <c r="R1308" s="12">
        <f t="shared" ca="1" si="183"/>
        <v>3.584614714142013E-5</v>
      </c>
      <c r="S1308" s="12">
        <f t="shared" ca="1" si="183"/>
        <v>5.1222995419431796E-5</v>
      </c>
      <c r="T1308" s="12">
        <f t="shared" ca="1" si="183"/>
        <v>6.876129619796473E-5</v>
      </c>
      <c r="U1308" s="12">
        <f t="shared" ca="1" si="183"/>
        <v>8.6712105767098929E-5</v>
      </c>
      <c r="V1308" s="12">
        <f t="shared" ca="1" si="183"/>
        <v>1.0272401984130118E-4</v>
      </c>
      <c r="W1308" s="12">
        <f t="shared" ca="1" si="183"/>
        <v>1.1431964679794069E-4</v>
      </c>
      <c r="X1308" s="12">
        <f t="shared" ca="1" si="183"/>
        <v>1.1951607903405405E-4</v>
      </c>
      <c r="Y1308" s="12">
        <f t="shared" ca="1" si="183"/>
        <v>1.1737845654025734E-4</v>
      </c>
      <c r="Z1308" s="12">
        <f t="shared" ca="1" si="183"/>
        <v>1.0829466122976718E-4</v>
      </c>
      <c r="AA1308" s="12">
        <f t="shared" ca="1" si="183"/>
        <v>9.3860377053483582E-5</v>
      </c>
      <c r="AB1308" s="12">
        <f t="shared" ca="1" si="183"/>
        <v>7.6421249967111143E-5</v>
      </c>
      <c r="AC1308" s="12">
        <f t="shared" ca="1" si="183"/>
        <v>5.8452430482885336E-5</v>
      </c>
      <c r="AD1308" s="12">
        <f t="shared" ca="1" si="183"/>
        <v>4.1999837120421446E-5</v>
      </c>
      <c r="AE1308" s="12">
        <f t="shared" ca="1" si="183"/>
        <v>2.834974997954917E-5</v>
      </c>
      <c r="AF1308" s="12">
        <f t="shared" ca="1" si="183"/>
        <v>1.7976595861588371E-5</v>
      </c>
      <c r="AG1308" s="12">
        <f t="shared" ca="1" si="183"/>
        <v>1.0708342952478112E-5</v>
      </c>
      <c r="AH1308" s="12">
        <f t="shared" ca="1" si="183"/>
        <v>5.9923018695749822E-6</v>
      </c>
      <c r="AI1308" s="12">
        <f t="shared" ca="1" si="183"/>
        <v>3.150080772568976E-6</v>
      </c>
      <c r="AJ1308" s="12">
        <f t="shared" ca="1" si="183"/>
        <v>1.5556299334160897E-6</v>
      </c>
      <c r="AK1308" s="12">
        <f t="shared" ca="1" si="183"/>
        <v>7.2168468226733983E-7</v>
      </c>
      <c r="AL1308" s="12">
        <f t="shared" ca="1" si="183"/>
        <v>3.1451783582524278E-7</v>
      </c>
      <c r="AM1308" s="12">
        <f t="shared" ca="1" si="183"/>
        <v>1.2876554332340148E-7</v>
      </c>
      <c r="AN1308" s="12">
        <f t="shared" ca="1" si="183"/>
        <v>4.9523421930591349E-8</v>
      </c>
      <c r="AO1308" s="12">
        <f t="shared" ca="1" si="183"/>
        <v>1.7892796449510033E-8</v>
      </c>
      <c r="AP1308" s="12">
        <f t="shared" ca="1" si="183"/>
        <v>6.0729875675239613E-9</v>
      </c>
      <c r="AQ1308" s="12">
        <f t="shared" ca="1" si="183"/>
        <v>1.9363468688922068E-9</v>
      </c>
      <c r="AR1308" s="12">
        <f t="shared" ca="1" si="183"/>
        <v>5.7999001651364648E-10</v>
      </c>
      <c r="AS1308" s="12">
        <f t="shared" ca="1" si="183"/>
        <v>1.6319786516791913E-10</v>
      </c>
      <c r="AT1308" s="12">
        <f t="shared" ca="1" si="183"/>
        <v>4.3138498378179219E-11</v>
      </c>
    </row>
    <row r="1309" spans="1:46" x14ac:dyDescent="0.25">
      <c r="A1309" s="9" t="str">
        <f t="shared" si="172"/>
        <v>Australia</v>
      </c>
      <c r="F1309" s="12">
        <f t="shared" ref="F1309:AT1309" ca="1" si="184">F619/$AV619*($C1081/1000)</f>
        <v>1.2707926439087857E-8</v>
      </c>
      <c r="G1309" s="12">
        <f t="shared" ca="1" si="184"/>
        <v>4.7819604702729748E-8</v>
      </c>
      <c r="H1309" s="12">
        <f t="shared" ca="1" si="184"/>
        <v>1.6904170564382527E-7</v>
      </c>
      <c r="I1309" s="12">
        <f t="shared" ca="1" si="184"/>
        <v>5.6135596961246208E-7</v>
      </c>
      <c r="J1309" s="12">
        <f t="shared" ca="1" si="184"/>
        <v>1.7512148026474421E-6</v>
      </c>
      <c r="K1309" s="12">
        <f t="shared" ca="1" si="184"/>
        <v>5.1321233803834781E-6</v>
      </c>
      <c r="L1309" s="12">
        <f t="shared" ca="1" si="184"/>
        <v>1.4128997638524557E-5</v>
      </c>
      <c r="M1309" s="12">
        <f t="shared" ca="1" si="184"/>
        <v>3.6541150023077242E-5</v>
      </c>
      <c r="N1309" s="12">
        <f t="shared" ca="1" si="184"/>
        <v>8.8778880654403618E-5</v>
      </c>
      <c r="O1309" s="12">
        <f t="shared" ca="1" si="184"/>
        <v>2.0262531994229825E-4</v>
      </c>
      <c r="P1309" s="12">
        <f t="shared" ca="1" si="184"/>
        <v>4.3444455357560563E-4</v>
      </c>
      <c r="Q1309" s="12">
        <f t="shared" ca="1" si="184"/>
        <v>8.7504743353144111E-4</v>
      </c>
      <c r="R1309" s="12">
        <f t="shared" ca="1" si="184"/>
        <v>1.6557144101551E-3</v>
      </c>
      <c r="S1309" s="12">
        <f t="shared" ca="1" si="184"/>
        <v>2.9430379119752682E-3</v>
      </c>
      <c r="T1309" s="12">
        <f t="shared" ca="1" si="184"/>
        <v>4.9143137441114938E-3</v>
      </c>
      <c r="U1309" s="12">
        <f t="shared" ca="1" si="184"/>
        <v>7.7087950155786886E-3</v>
      </c>
      <c r="V1309" s="12">
        <f t="shared" ca="1" si="184"/>
        <v>1.1359696025860315E-2</v>
      </c>
      <c r="W1309" s="12">
        <f t="shared" ca="1" si="184"/>
        <v>1.5725465779194706E-2</v>
      </c>
      <c r="X1309" s="12">
        <f t="shared" ca="1" si="184"/>
        <v>2.0450169894313908E-2</v>
      </c>
      <c r="Y1309" s="12">
        <f t="shared" ca="1" si="184"/>
        <v>2.4983134021155977E-2</v>
      </c>
      <c r="Z1309" s="12">
        <f t="shared" ca="1" si="184"/>
        <v>2.8671704365932853E-2</v>
      </c>
      <c r="AA1309" s="12">
        <f t="shared" ca="1" si="184"/>
        <v>3.0911259221640022E-2</v>
      </c>
      <c r="AB1309" s="12">
        <f t="shared" ca="1" si="184"/>
        <v>3.1306641434328653E-2</v>
      </c>
      <c r="AC1309" s="12">
        <f t="shared" ca="1" si="184"/>
        <v>2.9786046012634838E-2</v>
      </c>
      <c r="AD1309" s="12">
        <f t="shared" ca="1" si="184"/>
        <v>2.6622315616592365E-2</v>
      </c>
      <c r="AE1309" s="12">
        <f t="shared" ca="1" si="184"/>
        <v>2.2352978196745223E-2</v>
      </c>
      <c r="AF1309" s="12">
        <f t="shared" ca="1" si="184"/>
        <v>1.7631187177555969E-2</v>
      </c>
      <c r="AG1309" s="12">
        <f t="shared" ca="1" si="184"/>
        <v>1.3064244883859655E-2</v>
      </c>
      <c r="AH1309" s="12">
        <f t="shared" ca="1" si="184"/>
        <v>9.0937636757030555E-3</v>
      </c>
      <c r="AI1309" s="12">
        <f t="shared" ca="1" si="184"/>
        <v>5.9464751724699243E-3</v>
      </c>
      <c r="AJ1309" s="12">
        <f t="shared" ca="1" si="184"/>
        <v>3.6528526263829627E-3</v>
      </c>
      <c r="AK1309" s="12">
        <f t="shared" ca="1" si="184"/>
        <v>2.1079547647950767E-3</v>
      </c>
      <c r="AL1309" s="12">
        <f t="shared" ca="1" si="184"/>
        <v>1.1427389167404719E-3</v>
      </c>
      <c r="AM1309" s="12">
        <f t="shared" ca="1" si="184"/>
        <v>5.8195491913579241E-4</v>
      </c>
      <c r="AN1309" s="12">
        <f t="shared" ca="1" si="184"/>
        <v>2.784122012976621E-4</v>
      </c>
      <c r="AO1309" s="12">
        <f t="shared" ca="1" si="184"/>
        <v>1.2512491043093748E-4</v>
      </c>
      <c r="AP1309" s="12">
        <f t="shared" ca="1" si="184"/>
        <v>5.2826992918543472E-5</v>
      </c>
      <c r="AQ1309" s="12">
        <f t="shared" ca="1" si="184"/>
        <v>2.0951957052418933E-5</v>
      </c>
      <c r="AR1309" s="12">
        <f t="shared" ca="1" si="184"/>
        <v>7.8063837245630526E-6</v>
      </c>
      <c r="AS1309" s="12">
        <f t="shared" ca="1" si="184"/>
        <v>2.7323214422144939E-6</v>
      </c>
      <c r="AT1309" s="12">
        <f t="shared" ca="1" si="184"/>
        <v>8.9840111073574865E-7</v>
      </c>
    </row>
    <row r="1310" spans="1:46" x14ac:dyDescent="0.25">
      <c r="A1310" s="9" t="str">
        <f t="shared" si="172"/>
        <v>Austria</v>
      </c>
      <c r="F1310" s="12">
        <f t="shared" ref="F1310:AT1310" ca="1" si="185">F620/$AV620*($C1082/1000)</f>
        <v>2.8876295611166346E-10</v>
      </c>
      <c r="G1310" s="12">
        <f t="shared" ca="1" si="185"/>
        <v>1.2114108576976507E-9</v>
      </c>
      <c r="H1310" s="12">
        <f t="shared" ca="1" si="185"/>
        <v>4.7741717596815481E-9</v>
      </c>
      <c r="I1310" s="12">
        <f t="shared" ca="1" si="185"/>
        <v>1.7675072831674586E-8</v>
      </c>
      <c r="J1310" s="12">
        <f t="shared" ca="1" si="185"/>
        <v>6.1472514691962769E-8</v>
      </c>
      <c r="K1310" s="12">
        <f t="shared" ca="1" si="185"/>
        <v>2.0084329684209168E-7</v>
      </c>
      <c r="L1310" s="12">
        <f t="shared" ca="1" si="185"/>
        <v>6.1643927197921486E-7</v>
      </c>
      <c r="M1310" s="12">
        <f t="shared" ca="1" si="185"/>
        <v>1.7773782072789438E-6</v>
      </c>
      <c r="N1310" s="12">
        <f t="shared" ca="1" si="185"/>
        <v>4.8142207213522688E-6</v>
      </c>
      <c r="O1310" s="12">
        <f t="shared" ca="1" si="185"/>
        <v>1.2249792709278904E-5</v>
      </c>
      <c r="P1310" s="12">
        <f t="shared" ca="1" si="185"/>
        <v>2.9281146422954775E-5</v>
      </c>
      <c r="Q1310" s="12">
        <f t="shared" ca="1" si="185"/>
        <v>6.5751249131562332E-5</v>
      </c>
      <c r="R1310" s="12">
        <f t="shared" ca="1" si="185"/>
        <v>1.3870002340081501E-4</v>
      </c>
      <c r="S1310" s="12">
        <f t="shared" ca="1" si="185"/>
        <v>2.74856274536912E-4</v>
      </c>
      <c r="T1310" s="12">
        <f t="shared" ca="1" si="185"/>
        <v>5.1167167007629946E-4</v>
      </c>
      <c r="U1310" s="12">
        <f t="shared" ca="1" si="185"/>
        <v>8.9481588042510628E-4</v>
      </c>
      <c r="V1310" s="12">
        <f t="shared" ca="1" si="185"/>
        <v>1.4700516333387449E-3</v>
      </c>
      <c r="W1310" s="12">
        <f t="shared" ca="1" si="185"/>
        <v>2.2687575613548122E-3</v>
      </c>
      <c r="X1310" s="12">
        <f t="shared" ca="1" si="185"/>
        <v>3.2892750100727195E-3</v>
      </c>
      <c r="Y1310" s="12">
        <f t="shared" ca="1" si="185"/>
        <v>4.4799057388670111E-3</v>
      </c>
      <c r="Z1310" s="12">
        <f t="shared" ca="1" si="185"/>
        <v>5.7318413563025175E-3</v>
      </c>
      <c r="AA1310" s="12">
        <f t="shared" ca="1" si="185"/>
        <v>6.8893149935202709E-3</v>
      </c>
      <c r="AB1310" s="12">
        <f t="shared" ca="1" si="185"/>
        <v>7.778834242395974E-3</v>
      </c>
      <c r="AC1310" s="12">
        <f t="shared" ca="1" si="185"/>
        <v>8.251057002163803E-3</v>
      </c>
      <c r="AD1310" s="12">
        <f t="shared" ca="1" si="185"/>
        <v>8.2216929312877978E-3</v>
      </c>
      <c r="AE1310" s="12">
        <f t="shared" ca="1" si="185"/>
        <v>7.6960789165027976E-3</v>
      </c>
      <c r="AF1310" s="12">
        <f t="shared" ca="1" si="185"/>
        <v>6.7675950974960273E-3</v>
      </c>
      <c r="AG1310" s="12">
        <f t="shared" ca="1" si="185"/>
        <v>5.590566487367216E-3</v>
      </c>
      <c r="AH1310" s="12">
        <f t="shared" ca="1" si="185"/>
        <v>4.3384426547923381E-3</v>
      </c>
      <c r="AI1310" s="12">
        <f t="shared" ca="1" si="185"/>
        <v>3.1627764820114142E-3</v>
      </c>
      <c r="AJ1310" s="12">
        <f t="shared" ca="1" si="185"/>
        <v>2.1660063978437543E-3</v>
      </c>
      <c r="AK1310" s="12">
        <f t="shared" ca="1" si="185"/>
        <v>1.3935018970486471E-3</v>
      </c>
      <c r="AL1310" s="12">
        <f t="shared" ca="1" si="185"/>
        <v>8.4219369995369904E-4</v>
      </c>
      <c r="AM1310" s="12">
        <f t="shared" ca="1" si="185"/>
        <v>4.7815974068454769E-4</v>
      </c>
      <c r="AN1310" s="12">
        <f t="shared" ca="1" si="185"/>
        <v>2.5502961843946504E-4</v>
      </c>
      <c r="AO1310" s="12">
        <f t="shared" ca="1" si="185"/>
        <v>1.2778057257608615E-4</v>
      </c>
      <c r="AP1310" s="12">
        <f t="shared" ca="1" si="185"/>
        <v>6.0144460479543133E-5</v>
      </c>
      <c r="AQ1310" s="12">
        <f t="shared" ca="1" si="185"/>
        <v>2.6593961268579429E-5</v>
      </c>
      <c r="AR1310" s="12">
        <f t="shared" ca="1" si="185"/>
        <v>1.1046559223621902E-5</v>
      </c>
      <c r="AS1310" s="12">
        <f t="shared" ca="1" si="185"/>
        <v>4.3104996434729147E-6</v>
      </c>
      <c r="AT1310" s="12">
        <f t="shared" ca="1" si="185"/>
        <v>1.5801008133428309E-6</v>
      </c>
    </row>
    <row r="1311" spans="1:46" x14ac:dyDescent="0.25">
      <c r="A1311" s="9" t="str">
        <f t="shared" si="172"/>
        <v>Azerbaijan</v>
      </c>
      <c r="F1311" s="12">
        <f t="shared" ref="F1311:AT1311" ca="1" si="186">F621/$AV621*($C1083/1000)</f>
        <v>1.3147882698919479E-7</v>
      </c>
      <c r="G1311" s="12">
        <f t="shared" ca="1" si="186"/>
        <v>4.3000996530278511E-7</v>
      </c>
      <c r="H1311" s="12">
        <f t="shared" ca="1" si="186"/>
        <v>1.3211672959510281E-6</v>
      </c>
      <c r="I1311" s="12">
        <f t="shared" ca="1" si="186"/>
        <v>3.8132361709509672E-6</v>
      </c>
      <c r="J1311" s="12">
        <f t="shared" ca="1" si="186"/>
        <v>1.033918218600719E-5</v>
      </c>
      <c r="K1311" s="12">
        <f t="shared" ca="1" si="186"/>
        <v>2.6335117905518574E-5</v>
      </c>
      <c r="L1311" s="12">
        <f t="shared" ca="1" si="186"/>
        <v>6.3014564766604079E-5</v>
      </c>
      <c r="M1311" s="12">
        <f t="shared" ca="1" si="186"/>
        <v>1.4164563959053185E-4</v>
      </c>
      <c r="N1311" s="12">
        <f t="shared" ca="1" si="186"/>
        <v>2.9910389836352913E-4</v>
      </c>
      <c r="O1311" s="12">
        <f t="shared" ca="1" si="186"/>
        <v>5.9333167256939525E-4</v>
      </c>
      <c r="P1311" s="12">
        <f t="shared" ca="1" si="186"/>
        <v>1.1056803346393509E-3</v>
      </c>
      <c r="Q1311" s="12">
        <f t="shared" ca="1" si="186"/>
        <v>1.935611678299974E-3</v>
      </c>
      <c r="R1311" s="12">
        <f t="shared" ca="1" si="186"/>
        <v>3.1831967072719811E-3</v>
      </c>
      <c r="S1311" s="12">
        <f t="shared" ca="1" si="186"/>
        <v>4.9177371807651166E-3</v>
      </c>
      <c r="T1311" s="12">
        <f t="shared" ca="1" si="186"/>
        <v>7.1371323104044634E-3</v>
      </c>
      <c r="U1311" s="12">
        <f t="shared" ca="1" si="186"/>
        <v>9.7305810798564481E-3</v>
      </c>
      <c r="V1311" s="12">
        <f t="shared" ca="1" si="186"/>
        <v>1.2462649998817119E-2</v>
      </c>
      <c r="W1311" s="12">
        <f t="shared" ca="1" si="186"/>
        <v>1.4994728823945855E-2</v>
      </c>
      <c r="X1311" s="12">
        <f t="shared" ca="1" si="186"/>
        <v>1.6948194076356234E-2</v>
      </c>
      <c r="Y1311" s="12">
        <f t="shared" ca="1" si="186"/>
        <v>1.7995538037457078E-2</v>
      </c>
      <c r="Z1311" s="12">
        <f t="shared" ca="1" si="186"/>
        <v>1.7949933258464279E-2</v>
      </c>
      <c r="AA1311" s="12">
        <f t="shared" ca="1" si="186"/>
        <v>1.681966862517683E-2</v>
      </c>
      <c r="AB1311" s="12">
        <f t="shared" ca="1" si="186"/>
        <v>1.4805689158230825E-2</v>
      </c>
      <c r="AC1311" s="12">
        <f t="shared" ca="1" si="186"/>
        <v>1.2243241443822547E-2</v>
      </c>
      <c r="AD1311" s="12">
        <f t="shared" ca="1" si="186"/>
        <v>9.5108820523737234E-3</v>
      </c>
      <c r="AE1311" s="12">
        <f t="shared" ca="1" si="186"/>
        <v>6.9406760173842006E-3</v>
      </c>
      <c r="AF1311" s="12">
        <f t="shared" ca="1" si="186"/>
        <v>4.7581633121874549E-3</v>
      </c>
      <c r="AG1311" s="12">
        <f t="shared" ca="1" si="186"/>
        <v>3.0643157292785054E-3</v>
      </c>
      <c r="AH1311" s="12">
        <f t="shared" ca="1" si="186"/>
        <v>1.8538913228295518E-3</v>
      </c>
      <c r="AI1311" s="12">
        <f t="shared" ca="1" si="186"/>
        <v>1.0536384915346027E-3</v>
      </c>
      <c r="AJ1311" s="12">
        <f t="shared" ca="1" si="186"/>
        <v>5.6254281092055658E-4</v>
      </c>
      <c r="AK1311" s="12">
        <f t="shared" ca="1" si="186"/>
        <v>2.8214744696240828E-4</v>
      </c>
      <c r="AL1311" s="12">
        <f t="shared" ca="1" si="186"/>
        <v>1.3293926266705588E-4</v>
      </c>
      <c r="AM1311" s="12">
        <f t="shared" ca="1" si="186"/>
        <v>5.8841942510084005E-5</v>
      </c>
      <c r="AN1311" s="12">
        <f t="shared" ca="1" si="186"/>
        <v>2.4466809015135221E-5</v>
      </c>
      <c r="AO1311" s="12">
        <f t="shared" ca="1" si="186"/>
        <v>9.5570587861044347E-6</v>
      </c>
      <c r="AP1311" s="12">
        <f t="shared" ca="1" si="186"/>
        <v>3.5069354948980862E-6</v>
      </c>
      <c r="AQ1311" s="12">
        <f t="shared" ca="1" si="186"/>
        <v>1.2088930837786109E-6</v>
      </c>
      <c r="AR1311" s="12">
        <f t="shared" ca="1" si="186"/>
        <v>3.9147551402674267E-7</v>
      </c>
      <c r="AS1311" s="12">
        <f t="shared" ca="1" si="186"/>
        <v>1.190907164569747E-7</v>
      </c>
      <c r="AT1311" s="12">
        <f t="shared" ca="1" si="186"/>
        <v>3.4033593544105072E-8</v>
      </c>
    </row>
    <row r="1312" spans="1:46" x14ac:dyDescent="0.25">
      <c r="A1312" s="9" t="str">
        <f t="shared" si="172"/>
        <v>Bahamas</v>
      </c>
      <c r="F1312" s="12">
        <f t="shared" ref="F1312:AT1312" ca="1" si="187">F622/$AV622*($C1084/1000)</f>
        <v>2.3972058438707993E-8</v>
      </c>
      <c r="G1312" s="12">
        <f t="shared" ca="1" si="187"/>
        <v>7.1168527837447405E-8</v>
      </c>
      <c r="H1312" s="12">
        <f t="shared" ca="1" si="187"/>
        <v>1.9848478980011984E-7</v>
      </c>
      <c r="I1312" s="12">
        <f t="shared" ca="1" si="187"/>
        <v>5.2002362698728291E-7</v>
      </c>
      <c r="J1312" s="12">
        <f t="shared" ca="1" si="187"/>
        <v>1.2798984561260895E-6</v>
      </c>
      <c r="K1312" s="12">
        <f t="shared" ca="1" si="187"/>
        <v>2.9592697126339843E-6</v>
      </c>
      <c r="L1312" s="12">
        <f t="shared" ca="1" si="187"/>
        <v>6.4276197749514027E-6</v>
      </c>
      <c r="M1312" s="12">
        <f t="shared" ca="1" si="187"/>
        <v>1.3115124028988855E-5</v>
      </c>
      <c r="N1312" s="12">
        <f t="shared" ca="1" si="187"/>
        <v>2.5139186550716895E-5</v>
      </c>
      <c r="O1312" s="12">
        <f t="shared" ca="1" si="187"/>
        <v>4.5267512933405188E-5</v>
      </c>
      <c r="P1312" s="12">
        <f t="shared" ca="1" si="187"/>
        <v>7.6573525506090331E-5</v>
      </c>
      <c r="Q1312" s="12">
        <f t="shared" ca="1" si="187"/>
        <v>1.2168225409277357E-4</v>
      </c>
      <c r="R1312" s="12">
        <f t="shared" ca="1" si="187"/>
        <v>1.8164876286418517E-4</v>
      </c>
      <c r="S1312" s="12">
        <f t="shared" ca="1" si="187"/>
        <v>2.5473829490190781E-4</v>
      </c>
      <c r="T1312" s="12">
        <f t="shared" ca="1" si="187"/>
        <v>3.3559279293994798E-4</v>
      </c>
      <c r="U1312" s="12">
        <f t="shared" ca="1" si="187"/>
        <v>4.1532455497899788E-4</v>
      </c>
      <c r="V1312" s="12">
        <f t="shared" ca="1" si="187"/>
        <v>4.8285772755287922E-4</v>
      </c>
      <c r="W1312" s="12">
        <f t="shared" ca="1" si="187"/>
        <v>5.2736021020906656E-4</v>
      </c>
      <c r="X1312" s="12">
        <f t="shared" ca="1" si="187"/>
        <v>5.4106834484266258E-4</v>
      </c>
      <c r="Y1312" s="12">
        <f t="shared" ca="1" si="187"/>
        <v>5.2149901048731905E-4</v>
      </c>
      <c r="Z1312" s="12">
        <f t="shared" ca="1" si="187"/>
        <v>4.7218419474362146E-4</v>
      </c>
      <c r="AA1312" s="12">
        <f t="shared" ca="1" si="187"/>
        <v>4.0162986398267644E-4</v>
      </c>
      <c r="AB1312" s="12">
        <f t="shared" ca="1" si="187"/>
        <v>3.2092026725971711E-4</v>
      </c>
      <c r="AC1312" s="12">
        <f t="shared" ca="1" si="187"/>
        <v>2.40893392110795E-4</v>
      </c>
      <c r="AD1312" s="12">
        <f t="shared" ca="1" si="187"/>
        <v>1.6986708100656287E-4</v>
      </c>
      <c r="AE1312" s="12">
        <f t="shared" ca="1" si="187"/>
        <v>1.1252529382256911E-4</v>
      </c>
      <c r="AF1312" s="12">
        <f t="shared" ca="1" si="187"/>
        <v>7.002412362603689E-5</v>
      </c>
      <c r="AG1312" s="12">
        <f t="shared" ca="1" si="187"/>
        <v>4.0935660640523156E-5</v>
      </c>
      <c r="AH1312" s="12">
        <f t="shared" ca="1" si="187"/>
        <v>2.2480839239026362E-5</v>
      </c>
      <c r="AI1312" s="12">
        <f t="shared" ca="1" si="187"/>
        <v>1.1597912587703172E-5</v>
      </c>
      <c r="AJ1312" s="12">
        <f t="shared" ca="1" si="187"/>
        <v>5.6208725403328718E-6</v>
      </c>
      <c r="AK1312" s="12">
        <f t="shared" ca="1" si="187"/>
        <v>2.5590822130902534E-6</v>
      </c>
      <c r="AL1312" s="12">
        <f t="shared" ca="1" si="187"/>
        <v>1.0945140329774505E-6</v>
      </c>
      <c r="AM1312" s="12">
        <f t="shared" ca="1" si="187"/>
        <v>4.3975929209486879E-7</v>
      </c>
      <c r="AN1312" s="12">
        <f t="shared" ca="1" si="187"/>
        <v>1.6598364997111735E-7</v>
      </c>
      <c r="AO1312" s="12">
        <f t="shared" ca="1" si="187"/>
        <v>5.8853485859796784E-8</v>
      </c>
      <c r="AP1312" s="12">
        <f t="shared" ca="1" si="187"/>
        <v>1.9603592504209369E-8</v>
      </c>
      <c r="AQ1312" s="12">
        <f t="shared" ca="1" si="187"/>
        <v>6.1341689960998143E-9</v>
      </c>
      <c r="AR1312" s="12">
        <f t="shared" ca="1" si="187"/>
        <v>1.8031522650311985E-9</v>
      </c>
      <c r="AS1312" s="12">
        <f t="shared" ca="1" si="187"/>
        <v>4.9792698316685885E-10</v>
      </c>
      <c r="AT1312" s="12">
        <f t="shared" ca="1" si="187"/>
        <v>1.2916817296037632E-10</v>
      </c>
    </row>
    <row r="1313" spans="1:46" x14ac:dyDescent="0.25">
      <c r="A1313" s="9" t="str">
        <f t="shared" si="172"/>
        <v>Bahrain</v>
      </c>
      <c r="F1313" s="12">
        <f t="shared" ref="F1313:AT1313" ca="1" si="188">F623/$AV623*($C1085/1000)</f>
        <v>3.3173249364759524E-8</v>
      </c>
      <c r="G1313" s="12">
        <f t="shared" ca="1" si="188"/>
        <v>1.0454728029706363E-7</v>
      </c>
      <c r="H1313" s="12">
        <f t="shared" ca="1" si="188"/>
        <v>3.0952380858350891E-7</v>
      </c>
      <c r="I1313" s="12">
        <f t="shared" ca="1" si="188"/>
        <v>8.6085890545741208E-7</v>
      </c>
      <c r="J1313" s="12">
        <f t="shared" ca="1" si="188"/>
        <v>2.2491917785462639E-6</v>
      </c>
      <c r="K1313" s="12">
        <f t="shared" ca="1" si="188"/>
        <v>5.520489562168723E-6</v>
      </c>
      <c r="L1313" s="12">
        <f t="shared" ca="1" si="188"/>
        <v>1.2728736426784356E-5</v>
      </c>
      <c r="M1313" s="12">
        <f t="shared" ca="1" si="188"/>
        <v>2.7570814047400464E-5</v>
      </c>
      <c r="N1313" s="12">
        <f t="shared" ca="1" si="188"/>
        <v>5.6100984094703122E-5</v>
      </c>
      <c r="O1313" s="12">
        <f t="shared" ca="1" si="188"/>
        <v>1.0723781702408473E-4</v>
      </c>
      <c r="P1313" s="12">
        <f t="shared" ca="1" si="188"/>
        <v>1.9256707992684852E-4</v>
      </c>
      <c r="Q1313" s="12">
        <f t="shared" ca="1" si="188"/>
        <v>3.2484240699874839E-4</v>
      </c>
      <c r="R1313" s="12">
        <f t="shared" ca="1" si="188"/>
        <v>5.1477801360224468E-4</v>
      </c>
      <c r="S1313" s="12">
        <f t="shared" ca="1" si="188"/>
        <v>7.6634416407507565E-4</v>
      </c>
      <c r="T1313" s="12">
        <f t="shared" ca="1" si="188"/>
        <v>1.0717273506479453E-3</v>
      </c>
      <c r="U1313" s="12">
        <f t="shared" ca="1" si="188"/>
        <v>1.4079958301950106E-3</v>
      </c>
      <c r="V1313" s="12">
        <f t="shared" ca="1" si="188"/>
        <v>1.737700867948523E-3</v>
      </c>
      <c r="W1313" s="12">
        <f t="shared" ca="1" si="188"/>
        <v>2.0146762292839802E-3</v>
      </c>
      <c r="X1313" s="12">
        <f t="shared" ca="1" si="188"/>
        <v>2.1942802868864996E-3</v>
      </c>
      <c r="Y1313" s="12">
        <f t="shared" ca="1" si="188"/>
        <v>2.2450992021138976E-3</v>
      </c>
      <c r="Z1313" s="12">
        <f t="shared" ca="1" si="188"/>
        <v>2.1579211144806955E-3</v>
      </c>
      <c r="AA1313" s="12">
        <f t="shared" ca="1" si="188"/>
        <v>1.9484631122341266E-3</v>
      </c>
      <c r="AB1313" s="12">
        <f t="shared" ca="1" si="188"/>
        <v>1.6527433064177138E-3</v>
      </c>
      <c r="AC1313" s="12">
        <f t="shared" ca="1" si="188"/>
        <v>1.3169679939971303E-3</v>
      </c>
      <c r="AD1313" s="12">
        <f t="shared" ca="1" si="188"/>
        <v>9.858290893933802E-4</v>
      </c>
      <c r="AE1313" s="12">
        <f t="shared" ca="1" si="188"/>
        <v>6.9324162611591913E-4</v>
      </c>
      <c r="AF1313" s="12">
        <f t="shared" ca="1" si="188"/>
        <v>4.5795650312375916E-4</v>
      </c>
      <c r="AG1313" s="12">
        <f t="shared" ca="1" si="188"/>
        <v>2.8419761147971276E-4</v>
      </c>
      <c r="AH1313" s="12">
        <f t="shared" ca="1" si="188"/>
        <v>1.6568119243326411E-4</v>
      </c>
      <c r="AI1313" s="12">
        <f t="shared" ca="1" si="188"/>
        <v>9.0736619366207607E-5</v>
      </c>
      <c r="AJ1313" s="12">
        <f t="shared" ca="1" si="188"/>
        <v>4.6681905183181864E-5</v>
      </c>
      <c r="AK1313" s="12">
        <f t="shared" ca="1" si="188"/>
        <v>2.2561664913932808E-5</v>
      </c>
      <c r="AL1313" s="12">
        <f t="shared" ca="1" si="188"/>
        <v>1.0243545770120092E-5</v>
      </c>
      <c r="AM1313" s="12">
        <f t="shared" ca="1" si="188"/>
        <v>4.3690405415539363E-6</v>
      </c>
      <c r="AN1313" s="12">
        <f t="shared" ca="1" si="188"/>
        <v>1.7505657690705301E-6</v>
      </c>
      <c r="AO1313" s="12">
        <f t="shared" ca="1" si="188"/>
        <v>6.5891195015950159E-7</v>
      </c>
      <c r="AP1313" s="12">
        <f t="shared" ca="1" si="188"/>
        <v>2.329876661742329E-7</v>
      </c>
      <c r="AQ1313" s="12">
        <f t="shared" ca="1" si="188"/>
        <v>7.739182232476233E-8</v>
      </c>
      <c r="AR1313" s="12">
        <f t="shared" ca="1" si="188"/>
        <v>2.4149815089020392E-8</v>
      </c>
      <c r="AS1313" s="12">
        <f t="shared" ca="1" si="188"/>
        <v>7.0792808402097958E-9</v>
      </c>
      <c r="AT1313" s="12">
        <f t="shared" ca="1" si="188"/>
        <v>1.949490252269517E-9</v>
      </c>
    </row>
    <row r="1314" spans="1:46" x14ac:dyDescent="0.25">
      <c r="A1314" s="9" t="str">
        <f t="shared" si="172"/>
        <v>Bangladesh</v>
      </c>
      <c r="F1314" s="12">
        <f t="shared" ref="F1314:AT1314" ca="1" si="189">F624/$AV624*($C1086/1000)</f>
        <v>6.7043593007564333E-5</v>
      </c>
      <c r="G1314" s="12">
        <f t="shared" ca="1" si="189"/>
        <v>1.8124839332829421E-4</v>
      </c>
      <c r="H1314" s="12">
        <f t="shared" ca="1" si="189"/>
        <v>4.603070693680711E-4</v>
      </c>
      <c r="I1314" s="12">
        <f t="shared" ca="1" si="189"/>
        <v>1.0981905924378093E-3</v>
      </c>
      <c r="J1314" s="12">
        <f t="shared" ca="1" si="189"/>
        <v>2.4612990731094418E-3</v>
      </c>
      <c r="K1314" s="12">
        <f t="shared" ca="1" si="189"/>
        <v>5.1821222266864326E-3</v>
      </c>
      <c r="L1314" s="12">
        <f t="shared" ca="1" si="189"/>
        <v>1.0249614019291947E-2</v>
      </c>
      <c r="M1314" s="12">
        <f t="shared" ca="1" si="189"/>
        <v>1.9044253981415172E-2</v>
      </c>
      <c r="N1314" s="12">
        <f t="shared" ca="1" si="189"/>
        <v>3.3241224497562553E-2</v>
      </c>
      <c r="O1314" s="12">
        <f t="shared" ca="1" si="189"/>
        <v>5.4506294311948054E-2</v>
      </c>
      <c r="P1314" s="12">
        <f t="shared" ca="1" si="189"/>
        <v>8.3960089970834706E-2</v>
      </c>
      <c r="Q1314" s="12">
        <f t="shared" ca="1" si="189"/>
        <v>0.12149425116224943</v>
      </c>
      <c r="R1314" s="12">
        <f t="shared" ca="1" si="189"/>
        <v>0.16515630453463165</v>
      </c>
      <c r="S1314" s="12">
        <f t="shared" ca="1" si="189"/>
        <v>0.2109070901133436</v>
      </c>
      <c r="T1314" s="12">
        <f t="shared" ca="1" si="189"/>
        <v>0.25301356018643606</v>
      </c>
      <c r="U1314" s="12">
        <f t="shared" ca="1" si="189"/>
        <v>0.2851366287301253</v>
      </c>
      <c r="V1314" s="12">
        <f t="shared" ca="1" si="189"/>
        <v>0.30186920997846955</v>
      </c>
      <c r="W1314" s="12">
        <f t="shared" ca="1" si="189"/>
        <v>0.30022110612538822</v>
      </c>
      <c r="X1314" s="12">
        <f t="shared" ca="1" si="189"/>
        <v>0.28049183146130086</v>
      </c>
      <c r="Y1314" s="12">
        <f t="shared" ca="1" si="189"/>
        <v>0.246181725010751</v>
      </c>
      <c r="Z1314" s="12">
        <f t="shared" ca="1" si="189"/>
        <v>0.20297754605346266</v>
      </c>
      <c r="AA1314" s="12">
        <f t="shared" ca="1" si="189"/>
        <v>0.15721601351182182</v>
      </c>
      <c r="AB1314" s="12">
        <f t="shared" ca="1" si="189"/>
        <v>0.11439371304225171</v>
      </c>
      <c r="AC1314" s="12">
        <f t="shared" ca="1" si="189"/>
        <v>7.8192325323499692E-2</v>
      </c>
      <c r="AD1314" s="12">
        <f t="shared" ca="1" si="189"/>
        <v>5.0209129899663564E-2</v>
      </c>
      <c r="AE1314" s="12">
        <f t="shared" ca="1" si="189"/>
        <v>3.0287111538362055E-2</v>
      </c>
      <c r="AF1314" s="12">
        <f t="shared" ca="1" si="189"/>
        <v>1.7162858163481703E-2</v>
      </c>
      <c r="AG1314" s="12">
        <f t="shared" ca="1" si="189"/>
        <v>9.1364601599389951E-3</v>
      </c>
      <c r="AH1314" s="12">
        <f t="shared" ca="1" si="189"/>
        <v>4.569018442412337E-3</v>
      </c>
      <c r="AI1314" s="12">
        <f t="shared" ca="1" si="189"/>
        <v>2.1464681674117901E-3</v>
      </c>
      <c r="AJ1314" s="12">
        <f t="shared" ca="1" si="189"/>
        <v>9.4728920487413277E-4</v>
      </c>
      <c r="AK1314" s="12">
        <f t="shared" ca="1" si="189"/>
        <v>3.9273293129227536E-4</v>
      </c>
      <c r="AL1314" s="12">
        <f t="shared" ca="1" si="189"/>
        <v>1.529567491751517E-4</v>
      </c>
      <c r="AM1314" s="12">
        <f t="shared" ca="1" si="189"/>
        <v>5.5962430176376187E-5</v>
      </c>
      <c r="AN1314" s="12">
        <f t="shared" ca="1" si="189"/>
        <v>1.9234507960697135E-5</v>
      </c>
      <c r="AO1314" s="12">
        <f t="shared" ca="1" si="189"/>
        <v>6.210437442194167E-6</v>
      </c>
      <c r="AP1314" s="12">
        <f t="shared" ca="1" si="189"/>
        <v>1.8837353890582126E-6</v>
      </c>
      <c r="AQ1314" s="12">
        <f t="shared" ca="1" si="189"/>
        <v>5.3675264963329473E-7</v>
      </c>
      <c r="AR1314" s="12">
        <f t="shared" ca="1" si="189"/>
        <v>1.4367628566308656E-7</v>
      </c>
      <c r="AS1314" s="12">
        <f t="shared" ca="1" si="189"/>
        <v>3.6128720557713805E-8</v>
      </c>
      <c r="AT1314" s="12">
        <f t="shared" ca="1" si="189"/>
        <v>8.5344721750555237E-9</v>
      </c>
    </row>
    <row r="1315" spans="1:46" x14ac:dyDescent="0.25">
      <c r="A1315" s="9" t="str">
        <f t="shared" si="172"/>
        <v>Barbados</v>
      </c>
      <c r="F1315" s="12">
        <f t="shared" ref="F1315:AT1315" ca="1" si="190">F625/$AV625*($C1087/1000)</f>
        <v>2.617529418997954E-8</v>
      </c>
      <c r="G1315" s="12">
        <f t="shared" ca="1" si="190"/>
        <v>7.5269701842208352E-8</v>
      </c>
      <c r="H1315" s="12">
        <f t="shared" ca="1" si="190"/>
        <v>2.0333185127882869E-7</v>
      </c>
      <c r="I1315" s="12">
        <f t="shared" ca="1" si="190"/>
        <v>5.1599706191308706E-7</v>
      </c>
      <c r="J1315" s="12">
        <f t="shared" ca="1" si="190"/>
        <v>1.2301147827444197E-6</v>
      </c>
      <c r="K1315" s="12">
        <f t="shared" ca="1" si="190"/>
        <v>2.7548670291346293E-6</v>
      </c>
      <c r="L1315" s="12">
        <f t="shared" ca="1" si="190"/>
        <v>5.7957846450033167E-6</v>
      </c>
      <c r="M1315" s="12">
        <f t="shared" ca="1" si="190"/>
        <v>1.1454613330224159E-5</v>
      </c>
      <c r="N1315" s="12">
        <f t="shared" ca="1" si="190"/>
        <v>2.12669505769845E-5</v>
      </c>
      <c r="O1315" s="12">
        <f t="shared" ca="1" si="190"/>
        <v>3.7092542678064741E-5</v>
      </c>
      <c r="P1315" s="12">
        <f t="shared" ca="1" si="190"/>
        <v>6.0774946216770523E-5</v>
      </c>
      <c r="Q1315" s="12">
        <f t="shared" ca="1" si="190"/>
        <v>9.3544693465358634E-5</v>
      </c>
      <c r="R1315" s="12">
        <f t="shared" ca="1" si="190"/>
        <v>1.3526029307294599E-4</v>
      </c>
      <c r="S1315" s="12">
        <f t="shared" ca="1" si="190"/>
        <v>1.8372915889865632E-4</v>
      </c>
      <c r="T1315" s="12">
        <f t="shared" ca="1" si="190"/>
        <v>2.3444579329750853E-4</v>
      </c>
      <c r="U1315" s="12">
        <f t="shared" ca="1" si="190"/>
        <v>2.8103693285294216E-4</v>
      </c>
      <c r="V1315" s="12">
        <f t="shared" ca="1" si="190"/>
        <v>3.1647611925790818E-4</v>
      </c>
      <c r="W1315" s="12">
        <f t="shared" ca="1" si="190"/>
        <v>3.3479201155269857E-4</v>
      </c>
      <c r="X1315" s="12">
        <f t="shared" ca="1" si="190"/>
        <v>3.3270997674740387E-4</v>
      </c>
      <c r="Y1315" s="12">
        <f t="shared" ca="1" si="190"/>
        <v>3.1060837106128427E-4</v>
      </c>
      <c r="Z1315" s="12">
        <f t="shared" ca="1" si="190"/>
        <v>2.7240625959353687E-4</v>
      </c>
      <c r="AA1315" s="12">
        <f t="shared" ca="1" si="190"/>
        <v>2.2442829225031313E-4</v>
      </c>
      <c r="AB1315" s="12">
        <f t="shared" ca="1" si="190"/>
        <v>1.7369796143739259E-4</v>
      </c>
      <c r="AC1315" s="12">
        <f t="shared" ca="1" si="190"/>
        <v>1.2628984582864798E-4</v>
      </c>
      <c r="AD1315" s="12">
        <f t="shared" ca="1" si="190"/>
        <v>8.625787194750725E-5</v>
      </c>
      <c r="AE1315" s="12">
        <f t="shared" ca="1" si="190"/>
        <v>5.5345923808969663E-5</v>
      </c>
      <c r="AF1315" s="12">
        <f t="shared" ca="1" si="190"/>
        <v>3.3360237752550766E-5</v>
      </c>
      <c r="AG1315" s="12">
        <f t="shared" ca="1" si="190"/>
        <v>1.8889881270020634E-5</v>
      </c>
      <c r="AH1315" s="12">
        <f t="shared" ca="1" si="190"/>
        <v>1.0048145478521051E-5</v>
      </c>
      <c r="AI1315" s="12">
        <f t="shared" ca="1" si="190"/>
        <v>5.0211037487039087E-6</v>
      </c>
      <c r="AJ1315" s="12">
        <f t="shared" ca="1" si="190"/>
        <v>2.3570514954968888E-6</v>
      </c>
      <c r="AK1315" s="12">
        <f t="shared" ca="1" si="190"/>
        <v>1.0394307041633049E-6</v>
      </c>
      <c r="AL1315" s="12">
        <f t="shared" ca="1" si="190"/>
        <v>4.3060454255366644E-7</v>
      </c>
      <c r="AM1315" s="12">
        <f t="shared" ca="1" si="190"/>
        <v>1.6757848791005401E-7</v>
      </c>
      <c r="AN1315" s="12">
        <f t="shared" ca="1" si="190"/>
        <v>6.1265294101397779E-8</v>
      </c>
      <c r="AO1315" s="12">
        <f t="shared" ca="1" si="190"/>
        <v>2.1041048277177763E-8</v>
      </c>
      <c r="AP1315" s="12">
        <f t="shared" ca="1" si="190"/>
        <v>6.7885468234898895E-9</v>
      </c>
      <c r="AQ1315" s="12">
        <f t="shared" ca="1" si="190"/>
        <v>2.0575142785973721E-9</v>
      </c>
      <c r="AR1315" s="12">
        <f t="shared" ca="1" si="190"/>
        <v>5.85821751000775E-10</v>
      </c>
      <c r="AS1315" s="12">
        <f t="shared" ca="1" si="190"/>
        <v>1.5669124174617103E-10</v>
      </c>
      <c r="AT1315" s="12">
        <f t="shared" ca="1" si="190"/>
        <v>3.9371371785201544E-11</v>
      </c>
    </row>
    <row r="1316" spans="1:46" x14ac:dyDescent="0.25">
      <c r="A1316" s="9" t="str">
        <f t="shared" si="172"/>
        <v>Belarus</v>
      </c>
      <c r="F1316" s="12">
        <f t="shared" ref="F1316:AT1316" ca="1" si="191">F626/$AV626*($C1088/1000)</f>
        <v>2.5348148308753509E-8</v>
      </c>
      <c r="G1316" s="12">
        <f t="shared" ca="1" si="191"/>
        <v>8.8298577612174709E-8</v>
      </c>
      <c r="H1316" s="12">
        <f t="shared" ca="1" si="191"/>
        <v>2.8894672121108894E-7</v>
      </c>
      <c r="I1316" s="12">
        <f t="shared" ca="1" si="191"/>
        <v>8.8825657049199277E-7</v>
      </c>
      <c r="J1316" s="12">
        <f t="shared" ca="1" si="191"/>
        <v>2.5651672202043959E-6</v>
      </c>
      <c r="K1316" s="12">
        <f t="shared" ca="1" si="191"/>
        <v>6.9590431476406209E-6</v>
      </c>
      <c r="L1316" s="12">
        <f t="shared" ca="1" si="191"/>
        <v>1.7735358506548198E-5</v>
      </c>
      <c r="M1316" s="12">
        <f t="shared" ca="1" si="191"/>
        <v>4.2460686283513644E-5</v>
      </c>
      <c r="N1316" s="12">
        <f t="shared" ca="1" si="191"/>
        <v>9.5497200770386546E-5</v>
      </c>
      <c r="O1316" s="12">
        <f t="shared" ca="1" si="191"/>
        <v>2.017673401792095E-4</v>
      </c>
      <c r="P1316" s="12">
        <f t="shared" ca="1" si="191"/>
        <v>4.0046788212507898E-4</v>
      </c>
      <c r="Q1316" s="12">
        <f t="shared" ca="1" si="191"/>
        <v>7.4669132888821447E-4</v>
      </c>
      <c r="R1316" s="12">
        <f t="shared" ca="1" si="191"/>
        <v>1.3078897009159345E-3</v>
      </c>
      <c r="S1316" s="12">
        <f t="shared" ca="1" si="191"/>
        <v>2.1520766065615663E-3</v>
      </c>
      <c r="T1316" s="12">
        <f t="shared" ca="1" si="191"/>
        <v>3.326602643597952E-3</v>
      </c>
      <c r="U1316" s="12">
        <f t="shared" ca="1" si="191"/>
        <v>4.8305960826500139E-3</v>
      </c>
      <c r="V1316" s="12">
        <f t="shared" ca="1" si="191"/>
        <v>6.5895706138095729E-3</v>
      </c>
      <c r="W1316" s="12">
        <f t="shared" ca="1" si="191"/>
        <v>8.4444253832671977E-3</v>
      </c>
      <c r="X1316" s="12">
        <f t="shared" ca="1" si="191"/>
        <v>1.0165756051725218E-2</v>
      </c>
      <c r="Y1316" s="12">
        <f t="shared" ca="1" si="191"/>
        <v>1.1496505720420063E-2</v>
      </c>
      <c r="Z1316" s="12">
        <f t="shared" ca="1" si="191"/>
        <v>1.2213738874142748E-2</v>
      </c>
      <c r="AA1316" s="12">
        <f t="shared" ca="1" si="191"/>
        <v>1.2189559076195577E-2</v>
      </c>
      <c r="AB1316" s="12">
        <f t="shared" ca="1" si="191"/>
        <v>1.1428361177074083E-2</v>
      </c>
      <c r="AC1316" s="12">
        <f t="shared" ca="1" si="191"/>
        <v>1.0065526875269792E-2</v>
      </c>
      <c r="AD1316" s="12">
        <f t="shared" ca="1" si="191"/>
        <v>8.3280948583492592E-3</v>
      </c>
      <c r="AE1316" s="12">
        <f t="shared" ca="1" si="191"/>
        <v>6.4730864703047685E-3</v>
      </c>
      <c r="AF1316" s="12">
        <f t="shared" ca="1" si="191"/>
        <v>4.7264356432437172E-3</v>
      </c>
      <c r="AG1316" s="12">
        <f t="shared" ca="1" si="191"/>
        <v>3.2419975615963405E-3</v>
      </c>
      <c r="AH1316" s="12">
        <f t="shared" ca="1" si="191"/>
        <v>2.0890470138028635E-3</v>
      </c>
      <c r="AI1316" s="12">
        <f t="shared" ca="1" si="191"/>
        <v>1.264562615989034E-3</v>
      </c>
      <c r="AJ1316" s="12">
        <f t="shared" ca="1" si="191"/>
        <v>7.1909961866259788E-4</v>
      </c>
      <c r="AK1316" s="12">
        <f t="shared" ca="1" si="191"/>
        <v>3.8414428198693819E-4</v>
      </c>
      <c r="AL1316" s="12">
        <f t="shared" ca="1" si="191"/>
        <v>1.9277747277689181E-4</v>
      </c>
      <c r="AM1316" s="12">
        <f t="shared" ca="1" si="191"/>
        <v>9.0881353620566056E-5</v>
      </c>
      <c r="AN1316" s="12">
        <f t="shared" ca="1" si="191"/>
        <v>4.0248517303361475E-5</v>
      </c>
      <c r="AO1316" s="12">
        <f t="shared" ca="1" si="191"/>
        <v>1.6744862294783741E-5</v>
      </c>
      <c r="AP1316" s="12">
        <f t="shared" ca="1" si="191"/>
        <v>6.5444005037348572E-6</v>
      </c>
      <c r="AQ1316" s="12">
        <f t="shared" ca="1" si="191"/>
        <v>2.4027841215160358E-6</v>
      </c>
      <c r="AR1316" s="12">
        <f t="shared" ca="1" si="191"/>
        <v>8.2873605198711623E-7</v>
      </c>
      <c r="AS1316" s="12">
        <f t="shared" ca="1" si="191"/>
        <v>2.6851855769018561E-7</v>
      </c>
      <c r="AT1316" s="12">
        <f t="shared" ca="1" si="191"/>
        <v>8.1731406809766088E-8</v>
      </c>
    </row>
    <row r="1317" spans="1:46" x14ac:dyDescent="0.25">
      <c r="A1317" s="9" t="str">
        <f t="shared" si="172"/>
        <v>Belgium</v>
      </c>
      <c r="F1317" s="12">
        <f t="shared" ref="F1317:AT1317" ca="1" si="192">F627/$AV627*($C1089/1000)</f>
        <v>2.6510231589398905E-9</v>
      </c>
      <c r="G1317" s="12">
        <f t="shared" ca="1" si="192"/>
        <v>1.031211878905778E-8</v>
      </c>
      <c r="H1317" s="12">
        <f t="shared" ca="1" si="192"/>
        <v>3.7682428826819059E-8</v>
      </c>
      <c r="I1317" s="12">
        <f t="shared" ca="1" si="192"/>
        <v>1.2935596578316861E-7</v>
      </c>
      <c r="J1317" s="12">
        <f t="shared" ca="1" si="192"/>
        <v>4.1714844876371141E-7</v>
      </c>
      <c r="K1317" s="12">
        <f t="shared" ca="1" si="192"/>
        <v>1.263721568758274E-6</v>
      </c>
      <c r="L1317" s="12">
        <f t="shared" ca="1" si="192"/>
        <v>3.5964063667973473E-6</v>
      </c>
      <c r="M1317" s="12">
        <f t="shared" ca="1" si="192"/>
        <v>9.614854413508206E-6</v>
      </c>
      <c r="N1317" s="12">
        <f t="shared" ca="1" si="192"/>
        <v>2.4147560468487834E-5</v>
      </c>
      <c r="O1317" s="12">
        <f t="shared" ca="1" si="192"/>
        <v>5.6971861102401271E-5</v>
      </c>
      <c r="P1317" s="12">
        <f t="shared" ca="1" si="192"/>
        <v>1.2627115303906591E-4</v>
      </c>
      <c r="Q1317" s="12">
        <f t="shared" ca="1" si="192"/>
        <v>2.6290841111591677E-4</v>
      </c>
      <c r="R1317" s="12">
        <f t="shared" ca="1" si="192"/>
        <v>5.142347363395009E-4</v>
      </c>
      <c r="S1317" s="12">
        <f t="shared" ca="1" si="192"/>
        <v>9.4487625191522499E-4</v>
      </c>
      <c r="T1317" s="12">
        <f t="shared" ca="1" si="192"/>
        <v>1.6309665449725861E-3</v>
      </c>
      <c r="U1317" s="12">
        <f t="shared" ca="1" si="192"/>
        <v>2.6446716912869985E-3</v>
      </c>
      <c r="V1317" s="12">
        <f t="shared" ca="1" si="192"/>
        <v>4.0286085976061143E-3</v>
      </c>
      <c r="W1317" s="12">
        <f t="shared" ca="1" si="192"/>
        <v>5.7649424849258125E-3</v>
      </c>
      <c r="X1317" s="12">
        <f t="shared" ca="1" si="192"/>
        <v>7.7498175329205159E-3</v>
      </c>
      <c r="Y1317" s="12">
        <f t="shared" ca="1" si="192"/>
        <v>9.7868869253581944E-3</v>
      </c>
      <c r="Z1317" s="12">
        <f t="shared" ca="1" si="192"/>
        <v>1.1610589187451031E-2</v>
      </c>
      <c r="AA1317" s="12">
        <f t="shared" ca="1" si="192"/>
        <v>1.2939590785385839E-2</v>
      </c>
      <c r="AB1317" s="12">
        <f t="shared" ca="1" si="192"/>
        <v>1.3547009020180292E-2</v>
      </c>
      <c r="AC1317" s="12">
        <f t="shared" ca="1" si="192"/>
        <v>1.3323640096753912E-2</v>
      </c>
      <c r="AD1317" s="12">
        <f t="shared" ca="1" si="192"/>
        <v>1.2310025727826891E-2</v>
      </c>
      <c r="AE1317" s="12">
        <f t="shared" ca="1" si="192"/>
        <v>1.0684436523115671E-2</v>
      </c>
      <c r="AF1317" s="12">
        <f t="shared" ca="1" si="192"/>
        <v>8.7116592655683625E-3</v>
      </c>
      <c r="AG1317" s="12">
        <f t="shared" ca="1" si="192"/>
        <v>6.6727788730324292E-3</v>
      </c>
      <c r="AH1317" s="12">
        <f t="shared" ca="1" si="192"/>
        <v>4.8014142871974077E-3</v>
      </c>
      <c r="AI1317" s="12">
        <f t="shared" ca="1" si="192"/>
        <v>3.2455493905994498E-3</v>
      </c>
      <c r="AJ1317" s="12">
        <f t="shared" ca="1" si="192"/>
        <v>2.0609329351605611E-3</v>
      </c>
      <c r="AK1317" s="12">
        <f t="shared" ca="1" si="192"/>
        <v>1.2294081605508783E-3</v>
      </c>
      <c r="AL1317" s="12">
        <f t="shared" ca="1" si="192"/>
        <v>6.8894558020452966E-4</v>
      </c>
      <c r="AM1317" s="12">
        <f t="shared" ca="1" si="192"/>
        <v>3.6268562276290479E-4</v>
      </c>
      <c r="AN1317" s="12">
        <f t="shared" ca="1" si="192"/>
        <v>1.7936279240205285E-4</v>
      </c>
      <c r="AO1317" s="12">
        <f t="shared" ca="1" si="192"/>
        <v>8.3328001885709795E-5</v>
      </c>
      <c r="AP1317" s="12">
        <f t="shared" ca="1" si="192"/>
        <v>3.6366890957987262E-5</v>
      </c>
      <c r="AQ1317" s="12">
        <f t="shared" ca="1" si="192"/>
        <v>1.4910011402364949E-5</v>
      </c>
      <c r="AR1317" s="12">
        <f t="shared" ca="1" si="192"/>
        <v>5.7425709766740752E-6</v>
      </c>
      <c r="AS1317" s="12">
        <f t="shared" ca="1" si="192"/>
        <v>2.0777407744322815E-6</v>
      </c>
      <c r="AT1317" s="12">
        <f t="shared" ca="1" si="192"/>
        <v>7.062085130310629E-7</v>
      </c>
    </row>
    <row r="1318" spans="1:46" x14ac:dyDescent="0.25">
      <c r="A1318" s="9" t="str">
        <f t="shared" si="172"/>
        <v>Belize</v>
      </c>
      <c r="F1318" s="12">
        <f t="shared" ref="F1318:AT1318" ca="1" si="193">F628/$AV628*($C1090/1000)</f>
        <v>3.2345687940842785E-6</v>
      </c>
      <c r="G1318" s="12">
        <f t="shared" ca="1" si="193"/>
        <v>7.1676657362045892E-6</v>
      </c>
      <c r="H1318" s="12">
        <f t="shared" ca="1" si="193"/>
        <v>1.4920923035025537E-5</v>
      </c>
      <c r="I1318" s="12">
        <f t="shared" ca="1" si="193"/>
        <v>2.9178988407183859E-5</v>
      </c>
      <c r="J1318" s="12">
        <f t="shared" ca="1" si="193"/>
        <v>5.3604514583738519E-5</v>
      </c>
      <c r="K1318" s="12">
        <f t="shared" ca="1" si="193"/>
        <v>9.251008897007208E-5</v>
      </c>
      <c r="L1318" s="12">
        <f t="shared" ca="1" si="193"/>
        <v>1.4998002599501389E-4</v>
      </c>
      <c r="M1318" s="12">
        <f t="shared" ca="1" si="193"/>
        <v>2.2842011472465673E-4</v>
      </c>
      <c r="N1318" s="12">
        <f t="shared" ca="1" si="193"/>
        <v>3.2680738431525212E-4</v>
      </c>
      <c r="O1318" s="12">
        <f t="shared" ca="1" si="193"/>
        <v>4.3924413524619324E-4</v>
      </c>
      <c r="P1318" s="12">
        <f t="shared" ca="1" si="193"/>
        <v>5.5459592854706537E-4</v>
      </c>
      <c r="Q1318" s="12">
        <f t="shared" ca="1" si="193"/>
        <v>6.5781531036567171E-4</v>
      </c>
      <c r="R1318" s="12">
        <f t="shared" ca="1" si="193"/>
        <v>7.3297282334421141E-4</v>
      </c>
      <c r="S1318" s="12">
        <f t="shared" ca="1" si="193"/>
        <v>7.6723492249620138E-4</v>
      </c>
      <c r="T1318" s="12">
        <f t="shared" ca="1" si="193"/>
        <v>7.5444128741193389E-4</v>
      </c>
      <c r="U1318" s="12">
        <f t="shared" ca="1" si="193"/>
        <v>6.9691390110756331E-4</v>
      </c>
      <c r="V1318" s="12">
        <f t="shared" ca="1" si="193"/>
        <v>6.0476883371801899E-4</v>
      </c>
      <c r="W1318" s="12">
        <f t="shared" ca="1" si="193"/>
        <v>4.9301061668343348E-4</v>
      </c>
      <c r="X1318" s="12">
        <f t="shared" ca="1" si="193"/>
        <v>3.7755457408191503E-4</v>
      </c>
      <c r="Y1318" s="12">
        <f t="shared" ca="1" si="193"/>
        <v>2.71618780795018E-4</v>
      </c>
      <c r="Z1318" s="12">
        <f t="shared" ca="1" si="193"/>
        <v>1.8356777745072238E-4</v>
      </c>
      <c r="AA1318" s="12">
        <f t="shared" ca="1" si="193"/>
        <v>1.1654394071135414E-4</v>
      </c>
      <c r="AB1318" s="12">
        <f t="shared" ca="1" si="193"/>
        <v>6.9508760296615622E-5</v>
      </c>
      <c r="AC1318" s="12">
        <f t="shared" ca="1" si="193"/>
        <v>3.894448648894191E-5</v>
      </c>
      <c r="AD1318" s="12">
        <f t="shared" ca="1" si="193"/>
        <v>2.0497883264415574E-5</v>
      </c>
      <c r="AE1318" s="12">
        <f t="shared" ca="1" si="193"/>
        <v>1.0135114142977434E-5</v>
      </c>
      <c r="AF1318" s="12">
        <f t="shared" ca="1" si="193"/>
        <v>4.7076575966871688E-6</v>
      </c>
      <c r="AG1318" s="12">
        <f t="shared" ca="1" si="193"/>
        <v>2.0541761667065185E-6</v>
      </c>
      <c r="AH1318" s="12">
        <f t="shared" ca="1" si="193"/>
        <v>8.4202909739124032E-7</v>
      </c>
      <c r="AI1318" s="12">
        <f t="shared" ca="1" si="193"/>
        <v>3.2424486541203549E-7</v>
      </c>
      <c r="AJ1318" s="12">
        <f t="shared" ca="1" si="193"/>
        <v>1.1729397666072679E-7</v>
      </c>
      <c r="AK1318" s="12">
        <f t="shared" ca="1" si="193"/>
        <v>3.985978102448675E-8</v>
      </c>
      <c r="AL1318" s="12">
        <f t="shared" ca="1" si="193"/>
        <v>1.2724792271116097E-8</v>
      </c>
      <c r="AM1318" s="12">
        <f t="shared" ca="1" si="193"/>
        <v>3.8161293681267374E-9</v>
      </c>
      <c r="AN1318" s="12">
        <f t="shared" ca="1" si="193"/>
        <v>1.0751079457516763E-9</v>
      </c>
      <c r="AO1318" s="12">
        <f t="shared" ca="1" si="193"/>
        <v>2.8453627984287198E-10</v>
      </c>
      <c r="AP1318" s="12">
        <f t="shared" ca="1" si="193"/>
        <v>7.074240518348389E-11</v>
      </c>
      <c r="AQ1318" s="12">
        <f t="shared" ca="1" si="193"/>
        <v>1.6522607592356581E-11</v>
      </c>
      <c r="AR1318" s="12">
        <f t="shared" ca="1" si="193"/>
        <v>3.6252165225785622E-12</v>
      </c>
      <c r="AS1318" s="12">
        <f t="shared" ca="1" si="193"/>
        <v>7.4721556107716229E-13</v>
      </c>
      <c r="AT1318" s="12">
        <f t="shared" ca="1" si="193"/>
        <v>1.4468198533365177E-13</v>
      </c>
    </row>
    <row r="1319" spans="1:46" x14ac:dyDescent="0.25">
      <c r="A1319" s="9" t="str">
        <f t="shared" si="172"/>
        <v>Benin</v>
      </c>
      <c r="F1319" s="12">
        <f t="shared" ref="F1319:AT1319" ca="1" si="194">F629/$AV629*($C1091/1000)</f>
        <v>1.47210732453666E-3</v>
      </c>
      <c r="G1319" s="12">
        <f t="shared" ca="1" si="194"/>
        <v>2.6357016880314177E-3</v>
      </c>
      <c r="H1319" s="12">
        <f t="shared" ca="1" si="194"/>
        <v>4.4331214637354554E-3</v>
      </c>
      <c r="I1319" s="12">
        <f t="shared" ca="1" si="194"/>
        <v>7.0045397093259701E-3</v>
      </c>
      <c r="J1319" s="12">
        <f t="shared" ca="1" si="194"/>
        <v>1.0396955077053223E-2</v>
      </c>
      <c r="K1319" s="12">
        <f t="shared" ca="1" si="194"/>
        <v>1.4497373508837652E-2</v>
      </c>
      <c r="L1319" s="12">
        <f t="shared" ca="1" si="194"/>
        <v>1.8990180108567099E-2</v>
      </c>
      <c r="M1319" s="12">
        <f t="shared" ca="1" si="194"/>
        <v>2.3368209321093486E-2</v>
      </c>
      <c r="N1319" s="12">
        <f t="shared" ca="1" si="194"/>
        <v>2.7013345890219809E-2</v>
      </c>
      <c r="O1319" s="12">
        <f t="shared" ca="1" si="194"/>
        <v>2.9335123418657461E-2</v>
      </c>
      <c r="P1319" s="12">
        <f t="shared" ca="1" si="194"/>
        <v>2.9926370943883972E-2</v>
      </c>
      <c r="Q1319" s="12">
        <f t="shared" ca="1" si="194"/>
        <v>2.8679844004053445E-2</v>
      </c>
      <c r="R1319" s="12">
        <f t="shared" ca="1" si="194"/>
        <v>2.5819992372270912E-2</v>
      </c>
      <c r="S1319" s="12">
        <f t="shared" ca="1" si="194"/>
        <v>2.1836952497292814E-2</v>
      </c>
      <c r="T1319" s="12">
        <f t="shared" ca="1" si="194"/>
        <v>1.7349403353291947E-2</v>
      </c>
      <c r="U1319" s="12">
        <f t="shared" ca="1" si="194"/>
        <v>1.2948923152150339E-2</v>
      </c>
      <c r="V1319" s="12">
        <f t="shared" ca="1" si="194"/>
        <v>9.0790280495769912E-3</v>
      </c>
      <c r="W1319" s="12">
        <f t="shared" ca="1" si="194"/>
        <v>5.9800065145835636E-3</v>
      </c>
      <c r="X1319" s="12">
        <f t="shared" ca="1" si="194"/>
        <v>3.700160402837778E-3</v>
      </c>
      <c r="Y1319" s="12">
        <f t="shared" ca="1" si="194"/>
        <v>2.1507802521915256E-3</v>
      </c>
      <c r="Z1319" s="12">
        <f t="shared" ca="1" si="194"/>
        <v>1.1744326709635061E-3</v>
      </c>
      <c r="AA1319" s="12">
        <f t="shared" ca="1" si="194"/>
        <v>6.0244416581603391E-4</v>
      </c>
      <c r="AB1319" s="12">
        <f t="shared" ca="1" si="194"/>
        <v>2.9031005403729629E-4</v>
      </c>
      <c r="AC1319" s="12">
        <f t="shared" ca="1" si="194"/>
        <v>1.3142075115935942E-4</v>
      </c>
      <c r="AD1319" s="12">
        <f t="shared" ca="1" si="194"/>
        <v>5.5888494196086781E-5</v>
      </c>
      <c r="AE1319" s="12">
        <f t="shared" ca="1" si="194"/>
        <v>2.2327364730065013E-5</v>
      </c>
      <c r="AF1319" s="12">
        <f t="shared" ca="1" si="194"/>
        <v>8.3793266361492557E-6</v>
      </c>
      <c r="AG1319" s="12">
        <f t="shared" ca="1" si="194"/>
        <v>2.9541828196967736E-6</v>
      </c>
      <c r="AH1319" s="12">
        <f t="shared" ca="1" si="194"/>
        <v>9.7841299239333832E-7</v>
      </c>
      <c r="AI1319" s="12">
        <f t="shared" ca="1" si="194"/>
        <v>3.0441331809375398E-7</v>
      </c>
      <c r="AJ1319" s="12">
        <f t="shared" ca="1" si="194"/>
        <v>8.8973706228948246E-8</v>
      </c>
      <c r="AK1319" s="12">
        <f t="shared" ca="1" si="194"/>
        <v>2.4429597364050428E-8</v>
      </c>
      <c r="AL1319" s="12">
        <f t="shared" ca="1" si="194"/>
        <v>6.3012619155565298E-9</v>
      </c>
      <c r="AM1319" s="12">
        <f t="shared" ca="1" si="194"/>
        <v>1.5268463985975112E-9</v>
      </c>
      <c r="AN1319" s="12">
        <f t="shared" ca="1" si="194"/>
        <v>3.4755197540154621E-10</v>
      </c>
      <c r="AO1319" s="12">
        <f t="shared" ca="1" si="194"/>
        <v>7.4319155899588777E-11</v>
      </c>
      <c r="AP1319" s="12">
        <f t="shared" ca="1" si="194"/>
        <v>1.4929263054180312E-11</v>
      </c>
      <c r="AQ1319" s="12">
        <f t="shared" ca="1" si="194"/>
        <v>2.8172965748404218E-12</v>
      </c>
      <c r="AR1319" s="12">
        <f t="shared" ca="1" si="194"/>
        <v>4.994400426703879E-13</v>
      </c>
      <c r="AS1319" s="12">
        <f t="shared" ca="1" si="194"/>
        <v>8.3174604733130803E-14</v>
      </c>
      <c r="AT1319" s="12">
        <f t="shared" ca="1" si="194"/>
        <v>1.301231976761063E-14</v>
      </c>
    </row>
    <row r="1320" spans="1:46" x14ac:dyDescent="0.25">
      <c r="A1320" s="9" t="str">
        <f t="shared" si="172"/>
        <v>Bermuda</v>
      </c>
      <c r="F1320" s="12">
        <f t="shared" ref="F1320:AT1320" ca="1" si="195">F630/$AV630*($C1092/1000)</f>
        <v>1.2654640715265854E-9</v>
      </c>
      <c r="G1320" s="12">
        <f t="shared" ca="1" si="195"/>
        <v>4.1042136448070372E-9</v>
      </c>
      <c r="H1320" s="12">
        <f t="shared" ca="1" si="195"/>
        <v>1.2504510491778605E-8</v>
      </c>
      <c r="I1320" s="12">
        <f t="shared" ca="1" si="195"/>
        <v>3.5789862141995717E-8</v>
      </c>
      <c r="J1320" s="12">
        <f t="shared" ca="1" si="195"/>
        <v>9.6229881434385455E-8</v>
      </c>
      <c r="K1320" s="12">
        <f t="shared" ca="1" si="195"/>
        <v>2.4306166622259832E-7</v>
      </c>
      <c r="L1320" s="12">
        <f t="shared" ca="1" si="195"/>
        <v>5.7673935266140922E-7</v>
      </c>
      <c r="M1320" s="12">
        <f t="shared" ca="1" si="195"/>
        <v>1.2855805565830378E-6</v>
      </c>
      <c r="N1320" s="12">
        <f t="shared" ca="1" si="195"/>
        <v>2.6920033754766173E-6</v>
      </c>
      <c r="O1320" s="12">
        <f t="shared" ca="1" si="195"/>
        <v>5.2955186228262573E-6</v>
      </c>
      <c r="P1320" s="12">
        <f t="shared" ca="1" si="195"/>
        <v>9.7858373727477531E-6</v>
      </c>
      <c r="Q1320" s="12">
        <f t="shared" ca="1" si="195"/>
        <v>1.6988071626118303E-5</v>
      </c>
      <c r="R1320" s="12">
        <f t="shared" ca="1" si="195"/>
        <v>2.770427360516682E-5</v>
      </c>
      <c r="S1320" s="12">
        <f t="shared" ca="1" si="195"/>
        <v>4.2442997374435738E-5</v>
      </c>
      <c r="T1320" s="12">
        <f t="shared" ca="1" si="195"/>
        <v>6.1083219698080594E-5</v>
      </c>
      <c r="U1320" s="12">
        <f t="shared" ca="1" si="195"/>
        <v>8.2583710044015627E-5</v>
      </c>
      <c r="V1320" s="12">
        <f t="shared" ca="1" si="195"/>
        <v>1.0488743216575951E-4</v>
      </c>
      <c r="W1320" s="12">
        <f t="shared" ca="1" si="195"/>
        <v>1.2514373476406134E-4</v>
      </c>
      <c r="X1320" s="12">
        <f t="shared" ca="1" si="195"/>
        <v>1.4026566185661426E-4</v>
      </c>
      <c r="Y1320" s="12">
        <f t="shared" ca="1" si="195"/>
        <v>1.4768970182458825E-4</v>
      </c>
      <c r="Z1320" s="12">
        <f t="shared" ca="1" si="195"/>
        <v>1.4608501077756689E-4</v>
      </c>
      <c r="AA1320" s="12">
        <f t="shared" ca="1" si="195"/>
        <v>1.3574307874439427E-4</v>
      </c>
      <c r="AB1320" s="12">
        <f t="shared" ca="1" si="195"/>
        <v>1.1849126284067411E-4</v>
      </c>
      <c r="AC1320" s="12">
        <f t="shared" ca="1" si="195"/>
        <v>9.716538055587797E-5</v>
      </c>
      <c r="AD1320" s="12">
        <f t="shared" ca="1" si="195"/>
        <v>7.4850271285801444E-5</v>
      </c>
      <c r="AE1320" s="12">
        <f t="shared" ca="1" si="195"/>
        <v>5.4166627477034839E-5</v>
      </c>
      <c r="AF1320" s="12">
        <f t="shared" ca="1" si="195"/>
        <v>3.6823647869761951E-5</v>
      </c>
      <c r="AG1320" s="12">
        <f t="shared" ca="1" si="195"/>
        <v>2.3516810322593747E-5</v>
      </c>
      <c r="AH1320" s="12">
        <f t="shared" ca="1" si="195"/>
        <v>1.4108687644524727E-5</v>
      </c>
      <c r="AI1320" s="12">
        <f t="shared" ca="1" si="195"/>
        <v>7.9515430724482875E-6</v>
      </c>
      <c r="AJ1320" s="12">
        <f t="shared" ca="1" si="195"/>
        <v>4.209909964427126E-6</v>
      </c>
      <c r="AK1320" s="12">
        <f t="shared" ca="1" si="195"/>
        <v>2.0938752081117514E-6</v>
      </c>
      <c r="AL1320" s="12">
        <f t="shared" ca="1" si="195"/>
        <v>9.7833001231713871E-7</v>
      </c>
      <c r="AM1320" s="12">
        <f t="shared" ca="1" si="195"/>
        <v>4.2941434989770646E-7</v>
      </c>
      <c r="AN1320" s="12">
        <f t="shared" ca="1" si="195"/>
        <v>1.7706157575914271E-7</v>
      </c>
      <c r="AO1320" s="12">
        <f t="shared" ca="1" si="195"/>
        <v>6.8584928681156942E-8</v>
      </c>
      <c r="AP1320" s="12">
        <f t="shared" ca="1" si="195"/>
        <v>2.4956843331625607E-8</v>
      </c>
      <c r="AQ1320" s="12">
        <f t="shared" ca="1" si="195"/>
        <v>8.5311427490516329E-9</v>
      </c>
      <c r="AR1320" s="12">
        <f t="shared" ca="1" si="195"/>
        <v>2.7395634287032196E-9</v>
      </c>
      <c r="AS1320" s="12">
        <f t="shared" ca="1" si="195"/>
        <v>8.2644147858620737E-10</v>
      </c>
      <c r="AT1320" s="12">
        <f t="shared" ca="1" si="195"/>
        <v>2.3420677120185248E-10</v>
      </c>
    </row>
    <row r="1321" spans="1:46" x14ac:dyDescent="0.25">
      <c r="A1321" s="9" t="str">
        <f t="shared" si="172"/>
        <v>Bhutan</v>
      </c>
      <c r="F1321" s="12">
        <f t="shared" ref="F1321:AT1321" ca="1" si="196">F631/$AV631*($C1093/1000)</f>
        <v>7.2812550244422038E-8</v>
      </c>
      <c r="G1321" s="12">
        <f t="shared" ca="1" si="196"/>
        <v>2.1274565403599705E-7</v>
      </c>
      <c r="H1321" s="12">
        <f t="shared" ca="1" si="196"/>
        <v>5.8394473444580656E-7</v>
      </c>
      <c r="I1321" s="12">
        <f t="shared" ca="1" si="196"/>
        <v>1.5057032614897857E-6</v>
      </c>
      <c r="J1321" s="12">
        <f t="shared" ca="1" si="196"/>
        <v>3.6472340226729426E-6</v>
      </c>
      <c r="K1321" s="12">
        <f t="shared" ca="1" si="196"/>
        <v>8.2993573507129394E-6</v>
      </c>
      <c r="L1321" s="12">
        <f t="shared" ca="1" si="196"/>
        <v>1.7741155145216835E-5</v>
      </c>
      <c r="M1321" s="12">
        <f t="shared" ca="1" si="196"/>
        <v>3.5626726334249494E-5</v>
      </c>
      <c r="N1321" s="12">
        <f t="shared" ca="1" si="196"/>
        <v>6.7208861190513322E-5</v>
      </c>
      <c r="O1321" s="12">
        <f t="shared" ca="1" si="196"/>
        <v>1.1910603034034651E-4</v>
      </c>
      <c r="P1321" s="12">
        <f t="shared" ca="1" si="196"/>
        <v>1.9828851440089457E-4</v>
      </c>
      <c r="Q1321" s="12">
        <f t="shared" ca="1" si="196"/>
        <v>3.1011156486601991E-4</v>
      </c>
      <c r="R1321" s="12">
        <f t="shared" ca="1" si="196"/>
        <v>4.5561179732113644E-4</v>
      </c>
      <c r="S1321" s="12">
        <f t="shared" ca="1" si="196"/>
        <v>6.2882319687568387E-4</v>
      </c>
      <c r="T1321" s="12">
        <f t="shared" ca="1" si="196"/>
        <v>8.1530244047482974E-4</v>
      </c>
      <c r="U1321" s="12">
        <f t="shared" ca="1" si="196"/>
        <v>9.9303721718061789E-4</v>
      </c>
      <c r="V1321" s="12">
        <f t="shared" ca="1" si="196"/>
        <v>1.1362369369026205E-3</v>
      </c>
      <c r="W1321" s="12">
        <f t="shared" ca="1" si="196"/>
        <v>1.221318332391899E-3</v>
      </c>
      <c r="X1321" s="12">
        <f t="shared" ca="1" si="196"/>
        <v>1.2332338696597444E-3</v>
      </c>
      <c r="Y1321" s="12">
        <f t="shared" ca="1" si="196"/>
        <v>1.1698188261539536E-3</v>
      </c>
      <c r="Z1321" s="12">
        <f t="shared" ca="1" si="196"/>
        <v>1.0424335099665221E-3</v>
      </c>
      <c r="AA1321" s="12">
        <f t="shared" ca="1" si="196"/>
        <v>8.7263919581300636E-4</v>
      </c>
      <c r="AB1321" s="12">
        <f t="shared" ca="1" si="196"/>
        <v>6.8624258246448809E-4</v>
      </c>
      <c r="AC1321" s="12">
        <f t="shared" ca="1" si="196"/>
        <v>5.0696409869953904E-4</v>
      </c>
      <c r="AD1321" s="12">
        <f t="shared" ca="1" si="196"/>
        <v>3.5183038395859698E-4</v>
      </c>
      <c r="AE1321" s="12">
        <f t="shared" ca="1" si="196"/>
        <v>2.2937499604824894E-4</v>
      </c>
      <c r="AF1321" s="12">
        <f t="shared" ca="1" si="196"/>
        <v>1.4048029185645359E-4</v>
      </c>
      <c r="AG1321" s="12">
        <f t="shared" ca="1" si="196"/>
        <v>8.0824182839864896E-5</v>
      </c>
      <c r="AH1321" s="12">
        <f t="shared" ca="1" si="196"/>
        <v>4.3684144893738213E-5</v>
      </c>
      <c r="AI1321" s="12">
        <f t="shared" ca="1" si="196"/>
        <v>2.218007193292597E-5</v>
      </c>
      <c r="AJ1321" s="12">
        <f t="shared" ca="1" si="196"/>
        <v>1.0579341992077837E-5</v>
      </c>
      <c r="AK1321" s="12">
        <f t="shared" ca="1" si="196"/>
        <v>4.740355992551565E-6</v>
      </c>
      <c r="AL1321" s="12">
        <f t="shared" ca="1" si="196"/>
        <v>1.9953535300165554E-6</v>
      </c>
      <c r="AM1321" s="12">
        <f t="shared" ca="1" si="196"/>
        <v>7.8901515421366639E-7</v>
      </c>
      <c r="AN1321" s="12">
        <f t="shared" ca="1" si="196"/>
        <v>2.9309433902631493E-7</v>
      </c>
      <c r="AO1321" s="12">
        <f t="shared" ca="1" si="196"/>
        <v>1.0227891469630548E-7</v>
      </c>
      <c r="AP1321" s="12">
        <f t="shared" ca="1" si="196"/>
        <v>3.3529060658633498E-8</v>
      </c>
      <c r="AQ1321" s="12">
        <f t="shared" ca="1" si="196"/>
        <v>1.032555149523748E-8</v>
      </c>
      <c r="AR1321" s="12">
        <f t="shared" ca="1" si="196"/>
        <v>2.9871822652483962E-9</v>
      </c>
      <c r="AS1321" s="12">
        <f t="shared" ca="1" si="196"/>
        <v>8.1183315241359179E-10</v>
      </c>
      <c r="AT1321" s="12">
        <f t="shared" ca="1" si="196"/>
        <v>2.0726617723574721E-10</v>
      </c>
    </row>
    <row r="1322" spans="1:46" x14ac:dyDescent="0.25">
      <c r="A1322" s="9" t="str">
        <f t="shared" si="172"/>
        <v>Bolivia (Plurinational State of)</v>
      </c>
      <c r="F1322" s="12">
        <f t="shared" ref="F1322:AT1322" ca="1" si="197">F632/$AV632*($C1094/1000)</f>
        <v>2.344232395104405E-5</v>
      </c>
      <c r="G1322" s="12">
        <f t="shared" ca="1" si="197"/>
        <v>5.7548417848132971E-5</v>
      </c>
      <c r="H1322" s="12">
        <f t="shared" ca="1" si="197"/>
        <v>1.3271582412072936E-4</v>
      </c>
      <c r="I1322" s="12">
        <f t="shared" ca="1" si="197"/>
        <v>2.8752037293427432E-4</v>
      </c>
      <c r="J1322" s="12">
        <f t="shared" ca="1" si="197"/>
        <v>5.8515528628882171E-4</v>
      </c>
      <c r="K1322" s="12">
        <f t="shared" ca="1" si="197"/>
        <v>1.1187427590409677E-3</v>
      </c>
      <c r="L1322" s="12">
        <f t="shared" ca="1" si="197"/>
        <v>2.0093053328094604E-3</v>
      </c>
      <c r="M1322" s="12">
        <f t="shared" ca="1" si="197"/>
        <v>3.3901446676878936E-3</v>
      </c>
      <c r="N1322" s="12">
        <f t="shared" ca="1" si="197"/>
        <v>5.3733746299952046E-3</v>
      </c>
      <c r="O1322" s="12">
        <f t="shared" ca="1" si="197"/>
        <v>8.0007850843742141E-3</v>
      </c>
      <c r="P1322" s="12">
        <f t="shared" ca="1" si="197"/>
        <v>1.1191149144833613E-2</v>
      </c>
      <c r="Q1322" s="12">
        <f t="shared" ca="1" si="197"/>
        <v>1.4705282007860863E-2</v>
      </c>
      <c r="R1322" s="12">
        <f t="shared" ca="1" si="197"/>
        <v>1.815217318138972E-2</v>
      </c>
      <c r="S1322" s="12">
        <f t="shared" ca="1" si="197"/>
        <v>2.1049437266810436E-2</v>
      </c>
      <c r="T1322" s="12">
        <f t="shared" ca="1" si="197"/>
        <v>2.2930258383136955E-2</v>
      </c>
      <c r="U1322" s="12">
        <f t="shared" ca="1" si="197"/>
        <v>2.3465726357461775E-2</v>
      </c>
      <c r="V1322" s="12">
        <f t="shared" ca="1" si="197"/>
        <v>2.2558782145181006E-2</v>
      </c>
      <c r="W1322" s="12">
        <f t="shared" ca="1" si="197"/>
        <v>2.0372948782228426E-2</v>
      </c>
      <c r="X1322" s="12">
        <f t="shared" ca="1" si="197"/>
        <v>1.7284178048107508E-2</v>
      </c>
      <c r="Y1322" s="12">
        <f t="shared" ca="1" si="197"/>
        <v>1.3775271409443894E-2</v>
      </c>
      <c r="Z1322" s="12">
        <f t="shared" ca="1" si="197"/>
        <v>1.031355032774527E-2</v>
      </c>
      <c r="AA1322" s="12">
        <f t="shared" ca="1" si="197"/>
        <v>7.2539208892121627E-3</v>
      </c>
      <c r="AB1322" s="12">
        <f t="shared" ca="1" si="197"/>
        <v>4.7928521543144469E-3</v>
      </c>
      <c r="AC1322" s="12">
        <f t="shared" ca="1" si="197"/>
        <v>2.9748963917275392E-3</v>
      </c>
      <c r="AD1322" s="12">
        <f t="shared" ca="1" si="197"/>
        <v>1.7346276000657973E-3</v>
      </c>
      <c r="AE1322" s="12">
        <f t="shared" ca="1" si="197"/>
        <v>9.5016111804714426E-4</v>
      </c>
      <c r="AF1322" s="12">
        <f t="shared" ca="1" si="197"/>
        <v>4.8892793513703443E-4</v>
      </c>
      <c r="AG1322" s="12">
        <f t="shared" ca="1" si="197"/>
        <v>2.3634642830938778E-4</v>
      </c>
      <c r="AH1322" s="12">
        <f t="shared" ca="1" si="197"/>
        <v>1.0732720766486386E-4</v>
      </c>
      <c r="AI1322" s="12">
        <f t="shared" ca="1" si="197"/>
        <v>4.5785421031200046E-5</v>
      </c>
      <c r="AJ1322" s="12">
        <f t="shared" ca="1" si="197"/>
        <v>1.8348526304571045E-5</v>
      </c>
      <c r="AK1322" s="12">
        <f t="shared" ca="1" si="197"/>
        <v>6.9076728390737251E-6</v>
      </c>
      <c r="AL1322" s="12">
        <f t="shared" ca="1" si="197"/>
        <v>2.4429744603224721E-6</v>
      </c>
      <c r="AM1322" s="12">
        <f t="shared" ca="1" si="197"/>
        <v>8.1163859052675454E-7</v>
      </c>
      <c r="AN1322" s="12">
        <f t="shared" ca="1" si="197"/>
        <v>2.5331624643922982E-7</v>
      </c>
      <c r="AO1322" s="12">
        <f t="shared" ca="1" si="197"/>
        <v>7.4271123783263106E-8</v>
      </c>
      <c r="AP1322" s="12">
        <f t="shared" ca="1" si="197"/>
        <v>2.045660413961189E-8</v>
      </c>
      <c r="AQ1322" s="12">
        <f t="shared" ca="1" si="197"/>
        <v>5.2930217904733263E-9</v>
      </c>
      <c r="AR1322" s="12">
        <f t="shared" ca="1" si="197"/>
        <v>1.2865611044413415E-9</v>
      </c>
      <c r="AS1322" s="12">
        <f t="shared" ca="1" si="197"/>
        <v>2.9377426485029606E-10</v>
      </c>
      <c r="AT1322" s="12">
        <f t="shared" ca="1" si="197"/>
        <v>6.301641224819844E-11</v>
      </c>
    </row>
    <row r="1323" spans="1:46" x14ac:dyDescent="0.25">
      <c r="A1323" s="9" t="str">
        <f t="shared" si="172"/>
        <v>Bosnia and Herzegovina</v>
      </c>
      <c r="F1323" s="12">
        <f t="shared" ref="F1323:AT1323" ca="1" si="198">F633/$AV633*($C1095/1000)</f>
        <v>1.3691831695650623E-7</v>
      </c>
      <c r="G1323" s="12">
        <f t="shared" ca="1" si="198"/>
        <v>4.1008923078341077E-7</v>
      </c>
      <c r="H1323" s="12">
        <f t="shared" ca="1" si="198"/>
        <v>1.1538564232495362E-6</v>
      </c>
      <c r="I1323" s="12">
        <f t="shared" ca="1" si="198"/>
        <v>3.049873134191944E-6</v>
      </c>
      <c r="J1323" s="12">
        <f t="shared" ca="1" si="198"/>
        <v>7.5730072317054648E-6</v>
      </c>
      <c r="K1323" s="12">
        <f t="shared" ca="1" si="198"/>
        <v>1.7664915471578189E-5</v>
      </c>
      <c r="L1323" s="12">
        <f t="shared" ca="1" si="198"/>
        <v>3.8708946397339412E-5</v>
      </c>
      <c r="M1323" s="12">
        <f t="shared" ca="1" si="198"/>
        <v>7.968337720936852E-5</v>
      </c>
      <c r="N1323" s="12">
        <f t="shared" ca="1" si="198"/>
        <v>1.5409221897311177E-4</v>
      </c>
      <c r="O1323" s="12">
        <f t="shared" ca="1" si="198"/>
        <v>2.7993053926693965E-4</v>
      </c>
      <c r="P1323" s="12">
        <f t="shared" ca="1" si="198"/>
        <v>4.7772332599546461E-4</v>
      </c>
      <c r="Q1323" s="12">
        <f t="shared" ca="1" si="198"/>
        <v>7.6587731954372805E-4</v>
      </c>
      <c r="R1323" s="12">
        <f t="shared" ca="1" si="198"/>
        <v>1.1534494463210365E-3</v>
      </c>
      <c r="S1323" s="12">
        <f t="shared" ca="1" si="198"/>
        <v>1.6319036584576114E-3</v>
      </c>
      <c r="T1323" s="12">
        <f t="shared" ca="1" si="198"/>
        <v>2.1689376221997137E-3</v>
      </c>
      <c r="U1323" s="12">
        <f t="shared" ca="1" si="198"/>
        <v>2.7080470336425149E-3</v>
      </c>
      <c r="V1323" s="12">
        <f t="shared" ca="1" si="198"/>
        <v>3.1763031019736688E-3</v>
      </c>
      <c r="W1323" s="12">
        <f t="shared" ca="1" si="198"/>
        <v>3.4998084016741537E-3</v>
      </c>
      <c r="X1323" s="12">
        <f t="shared" ca="1" si="198"/>
        <v>3.6226234571285713E-3</v>
      </c>
      <c r="Y1323" s="12">
        <f t="shared" ca="1" si="198"/>
        <v>3.5225625641737853E-3</v>
      </c>
      <c r="Z1323" s="12">
        <f t="shared" ca="1" si="198"/>
        <v>3.217739120936626E-3</v>
      </c>
      <c r="AA1323" s="12">
        <f t="shared" ca="1" si="198"/>
        <v>2.7612106565889803E-3</v>
      </c>
      <c r="AB1323" s="12">
        <f t="shared" ca="1" si="198"/>
        <v>2.2258958813919051E-3</v>
      </c>
      <c r="AC1323" s="12">
        <f t="shared" ca="1" si="198"/>
        <v>1.6856474419641354E-3</v>
      </c>
      <c r="AD1323" s="12">
        <f t="shared" ca="1" si="198"/>
        <v>1.199182385570281E-3</v>
      </c>
      <c r="AE1323" s="12">
        <f t="shared" ca="1" si="198"/>
        <v>8.0142028421269608E-4</v>
      </c>
      <c r="AF1323" s="12">
        <f t="shared" ca="1" si="198"/>
        <v>5.0314367198800241E-4</v>
      </c>
      <c r="AG1323" s="12">
        <f t="shared" ca="1" si="198"/>
        <v>2.967428711644996E-4</v>
      </c>
      <c r="AH1323" s="12">
        <f t="shared" ca="1" si="198"/>
        <v>1.6440884137401812E-4</v>
      </c>
      <c r="AI1323" s="12">
        <f t="shared" ca="1" si="198"/>
        <v>8.5571006056682185E-5</v>
      </c>
      <c r="AJ1323" s="12">
        <f t="shared" ca="1" si="198"/>
        <v>4.183932815457047E-5</v>
      </c>
      <c r="AK1323" s="12">
        <f t="shared" ca="1" si="198"/>
        <v>1.9217609358495933E-5</v>
      </c>
      <c r="AL1323" s="12">
        <f t="shared" ca="1" si="198"/>
        <v>8.2922161659402532E-6</v>
      </c>
      <c r="AM1323" s="12">
        <f t="shared" ca="1" si="198"/>
        <v>3.3612318005799129E-6</v>
      </c>
      <c r="AN1323" s="12">
        <f t="shared" ca="1" si="198"/>
        <v>1.2799202416295171E-6</v>
      </c>
      <c r="AO1323" s="12">
        <f t="shared" ca="1" si="198"/>
        <v>4.5785076682988965E-7</v>
      </c>
      <c r="AP1323" s="12">
        <f t="shared" ca="1" si="198"/>
        <v>1.5385853018671644E-7</v>
      </c>
      <c r="AQ1323" s="12">
        <f t="shared" ca="1" si="198"/>
        <v>4.8570861608239156E-8</v>
      </c>
      <c r="AR1323" s="12">
        <f t="shared" ca="1" si="198"/>
        <v>1.4404116681302261E-8</v>
      </c>
      <c r="AS1323" s="12">
        <f t="shared" ca="1" si="198"/>
        <v>4.0128603730786719E-9</v>
      </c>
      <c r="AT1323" s="12">
        <f t="shared" ca="1" si="198"/>
        <v>1.0502146246236143E-9</v>
      </c>
    </row>
    <row r="1324" spans="1:46" x14ac:dyDescent="0.25">
      <c r="A1324" s="9" t="str">
        <f t="shared" si="172"/>
        <v>Botswana</v>
      </c>
      <c r="F1324" s="12">
        <f t="shared" ref="F1324:AT1324" ca="1" si="199">F634/$AV634*($C1096/1000)</f>
        <v>1.9358469053371739E-5</v>
      </c>
      <c r="G1324" s="12">
        <f t="shared" ca="1" si="199"/>
        <v>4.3333854344886333E-5</v>
      </c>
      <c r="H1324" s="12">
        <f t="shared" ca="1" si="199"/>
        <v>9.1125563052974043E-5</v>
      </c>
      <c r="I1324" s="12">
        <f t="shared" ca="1" si="199"/>
        <v>1.8001542710856784E-4</v>
      </c>
      <c r="J1324" s="12">
        <f t="shared" ca="1" si="199"/>
        <v>3.3406872575226262E-4</v>
      </c>
      <c r="K1324" s="12">
        <f t="shared" ca="1" si="199"/>
        <v>5.8239617062281579E-4</v>
      </c>
      <c r="L1324" s="12">
        <f t="shared" ca="1" si="199"/>
        <v>9.5380104916978413E-4</v>
      </c>
      <c r="M1324" s="12">
        <f t="shared" ca="1" si="199"/>
        <v>1.4674174382915579E-3</v>
      </c>
      <c r="N1324" s="12">
        <f t="shared" ca="1" si="199"/>
        <v>2.1208314287829572E-3</v>
      </c>
      <c r="O1324" s="12">
        <f t="shared" ca="1" si="199"/>
        <v>2.8794876509524786E-3</v>
      </c>
      <c r="P1324" s="12">
        <f t="shared" ca="1" si="199"/>
        <v>3.6726613527755022E-3</v>
      </c>
      <c r="Q1324" s="12">
        <f t="shared" ca="1" si="199"/>
        <v>4.4005113393683374E-3</v>
      </c>
      <c r="R1324" s="12">
        <f t="shared" ca="1" si="199"/>
        <v>4.9531559140650674E-3</v>
      </c>
      <c r="S1324" s="12">
        <f t="shared" ca="1" si="199"/>
        <v>5.2374205515726049E-3</v>
      </c>
      <c r="T1324" s="12">
        <f t="shared" ca="1" si="199"/>
        <v>5.2024688935940052E-3</v>
      </c>
      <c r="U1324" s="12">
        <f t="shared" ca="1" si="199"/>
        <v>4.8546523097634303E-3</v>
      </c>
      <c r="V1324" s="12">
        <f t="shared" ca="1" si="199"/>
        <v>4.2556251327914348E-3</v>
      </c>
      <c r="W1324" s="12">
        <f t="shared" ca="1" si="199"/>
        <v>3.5044929757954502E-3</v>
      </c>
      <c r="X1324" s="12">
        <f t="shared" ca="1" si="199"/>
        <v>2.7110880174594965E-3</v>
      </c>
      <c r="Y1324" s="12">
        <f t="shared" ca="1" si="199"/>
        <v>1.9702377503705731E-3</v>
      </c>
      <c r="Z1324" s="12">
        <f t="shared" ca="1" si="199"/>
        <v>1.3450866100826768E-3</v>
      </c>
      <c r="AA1324" s="12">
        <f t="shared" ca="1" si="199"/>
        <v>8.6265760982047316E-4</v>
      </c>
      <c r="AB1324" s="12">
        <f t="shared" ca="1" si="199"/>
        <v>5.1973655198355774E-4</v>
      </c>
      <c r="AC1324" s="12">
        <f t="shared" ca="1" si="199"/>
        <v>2.9416070585532099E-4</v>
      </c>
      <c r="AD1324" s="12">
        <f t="shared" ca="1" si="199"/>
        <v>1.5640212589713482E-4</v>
      </c>
      <c r="AE1324" s="12">
        <f t="shared" ca="1" si="199"/>
        <v>7.8119101536254165E-5</v>
      </c>
      <c r="AF1324" s="12">
        <f t="shared" ca="1" si="199"/>
        <v>3.665459475752105E-5</v>
      </c>
      <c r="AG1324" s="12">
        <f t="shared" ca="1" si="199"/>
        <v>1.615683165936947E-5</v>
      </c>
      <c r="AH1324" s="12">
        <f t="shared" ca="1" si="199"/>
        <v>6.6902226683579531E-6</v>
      </c>
      <c r="AI1324" s="12">
        <f t="shared" ca="1" si="199"/>
        <v>2.6024448796300978E-6</v>
      </c>
      <c r="AJ1324" s="12">
        <f t="shared" ca="1" si="199"/>
        <v>9.5099690174324511E-7</v>
      </c>
      <c r="AK1324" s="12">
        <f t="shared" ca="1" si="199"/>
        <v>3.264624677464115E-7</v>
      </c>
      <c r="AL1324" s="12">
        <f t="shared" ca="1" si="199"/>
        <v>1.052795478641322E-7</v>
      </c>
      <c r="AM1324" s="12">
        <f t="shared" ca="1" si="199"/>
        <v>3.1894173911988489E-8</v>
      </c>
      <c r="AN1324" s="12">
        <f t="shared" ca="1" si="199"/>
        <v>9.0768529514067739E-9</v>
      </c>
      <c r="AO1324" s="12">
        <f t="shared" ca="1" si="199"/>
        <v>2.4266985821542188E-9</v>
      </c>
      <c r="AP1324" s="12">
        <f t="shared" ca="1" si="199"/>
        <v>6.0947089076806377E-10</v>
      </c>
      <c r="AQ1324" s="12">
        <f t="shared" ca="1" si="199"/>
        <v>1.4379596322446772E-10</v>
      </c>
      <c r="AR1324" s="12">
        <f t="shared" ca="1" si="199"/>
        <v>3.187109725422617E-11</v>
      </c>
      <c r="AS1324" s="12">
        <f t="shared" ca="1" si="199"/>
        <v>6.6359626309963799E-12</v>
      </c>
      <c r="AT1324" s="12">
        <f t="shared" ca="1" si="199"/>
        <v>1.2979783325824104E-12</v>
      </c>
    </row>
    <row r="1325" spans="1:46" x14ac:dyDescent="0.25">
      <c r="A1325" s="9" t="str">
        <f t="shared" si="172"/>
        <v>Brazil</v>
      </c>
      <c r="F1325" s="12">
        <f t="shared" ref="F1325:AT1325" ca="1" si="200">F635/$AV635*($C1097/1000)</f>
        <v>1.3842988110285528E-5</v>
      </c>
      <c r="G1325" s="12">
        <f t="shared" ca="1" si="200"/>
        <v>4.1011416453743158E-5</v>
      </c>
      <c r="H1325" s="12">
        <f t="shared" ca="1" si="200"/>
        <v>1.1413958454880122E-4</v>
      </c>
      <c r="I1325" s="12">
        <f t="shared" ca="1" si="200"/>
        <v>2.9841757751937058E-4</v>
      </c>
      <c r="J1325" s="12">
        <f t="shared" ca="1" si="200"/>
        <v>7.3294115553272242E-4</v>
      </c>
      <c r="K1325" s="12">
        <f t="shared" ca="1" si="200"/>
        <v>1.6911043684386866E-3</v>
      </c>
      <c r="L1325" s="12">
        <f t="shared" ca="1" si="200"/>
        <v>3.6654585196400085E-3</v>
      </c>
      <c r="M1325" s="12">
        <f t="shared" ca="1" si="200"/>
        <v>7.4635045477191436E-3</v>
      </c>
      <c r="N1325" s="12">
        <f t="shared" ca="1" si="200"/>
        <v>1.4276241609333835E-2</v>
      </c>
      <c r="O1325" s="12">
        <f t="shared" ca="1" si="200"/>
        <v>2.5653201454624849E-2</v>
      </c>
      <c r="P1325" s="12">
        <f t="shared" ca="1" si="200"/>
        <v>4.3303784113078995E-2</v>
      </c>
      <c r="Q1325" s="12">
        <f t="shared" ca="1" si="200"/>
        <v>6.8669948408018822E-2</v>
      </c>
      <c r="R1325" s="12">
        <f t="shared" ca="1" si="200"/>
        <v>0.10229730398032856</v>
      </c>
      <c r="S1325" s="12">
        <f t="shared" ca="1" si="200"/>
        <v>0.14315886616105258</v>
      </c>
      <c r="T1325" s="12">
        <f t="shared" ca="1" si="200"/>
        <v>0.18820402486202203</v>
      </c>
      <c r="U1325" s="12">
        <f t="shared" ca="1" si="200"/>
        <v>0.23243212809541086</v>
      </c>
      <c r="V1325" s="12">
        <f t="shared" ca="1" si="200"/>
        <v>0.26966215762873152</v>
      </c>
      <c r="W1325" s="12">
        <f t="shared" ca="1" si="200"/>
        <v>0.29390058229578686</v>
      </c>
      <c r="X1325" s="12">
        <f t="shared" ca="1" si="200"/>
        <v>0.30091059736895914</v>
      </c>
      <c r="Y1325" s="12">
        <f t="shared" ca="1" si="200"/>
        <v>0.28942171592997112</v>
      </c>
      <c r="Z1325" s="12">
        <f t="shared" ca="1" si="200"/>
        <v>0.26150580873067014</v>
      </c>
      <c r="AA1325" s="12">
        <f t="shared" ca="1" si="200"/>
        <v>0.2219668715767503</v>
      </c>
      <c r="AB1325" s="12">
        <f t="shared" ca="1" si="200"/>
        <v>0.17699116053253852</v>
      </c>
      <c r="AC1325" s="12">
        <f t="shared" ca="1" si="200"/>
        <v>0.13257803799584006</v>
      </c>
      <c r="AD1325" s="12">
        <f t="shared" ca="1" si="200"/>
        <v>9.3292814071380945E-2</v>
      </c>
      <c r="AE1325" s="12">
        <f t="shared" ca="1" si="200"/>
        <v>6.167105724944557E-2</v>
      </c>
      <c r="AF1325" s="12">
        <f t="shared" ca="1" si="200"/>
        <v>3.8297567397464156E-2</v>
      </c>
      <c r="AG1325" s="12">
        <f t="shared" ca="1" si="200"/>
        <v>2.2341770142706722E-2</v>
      </c>
      <c r="AH1325" s="12">
        <f t="shared" ca="1" si="200"/>
        <v>1.2243922288986003E-2</v>
      </c>
      <c r="AI1325" s="12">
        <f t="shared" ca="1" si="200"/>
        <v>6.3034765934870188E-3</v>
      </c>
      <c r="AJ1325" s="12">
        <f t="shared" ca="1" si="200"/>
        <v>3.0485710378512316E-3</v>
      </c>
      <c r="AK1325" s="12">
        <f t="shared" ca="1" si="200"/>
        <v>1.3850616009644281E-3</v>
      </c>
      <c r="AL1325" s="12">
        <f t="shared" ca="1" si="200"/>
        <v>5.9115103438420798E-4</v>
      </c>
      <c r="AM1325" s="12">
        <f t="shared" ca="1" si="200"/>
        <v>2.3701968323669293E-4</v>
      </c>
      <c r="AN1325" s="12">
        <f t="shared" ca="1" si="200"/>
        <v>8.9274405704125784E-5</v>
      </c>
      <c r="AO1325" s="12">
        <f t="shared" ca="1" si="200"/>
        <v>3.1588290046706132E-5</v>
      </c>
      <c r="AP1325" s="12">
        <f t="shared" ca="1" si="200"/>
        <v>1.0499820176832726E-5</v>
      </c>
      <c r="AQ1325" s="12">
        <f t="shared" ca="1" si="200"/>
        <v>3.2786435276981168E-6</v>
      </c>
      <c r="AR1325" s="12">
        <f t="shared" ca="1" si="200"/>
        <v>9.6175208008071638E-7</v>
      </c>
      <c r="AS1325" s="12">
        <f t="shared" ca="1" si="200"/>
        <v>2.6502611059134182E-7</v>
      </c>
      <c r="AT1325" s="12">
        <f t="shared" ca="1" si="200"/>
        <v>6.8607372437609182E-8</v>
      </c>
    </row>
    <row r="1326" spans="1:46" x14ac:dyDescent="0.25">
      <c r="A1326" s="9" t="str">
        <f t="shared" si="172"/>
        <v>British Virgin Islands</v>
      </c>
      <c r="F1326" s="12">
        <f t="shared" ref="F1326:AT1326" ca="1" si="201">F636/$AV636*($C1098/1000)</f>
        <v>2.3555081254297299E-9</v>
      </c>
      <c r="G1326" s="12">
        <f t="shared" ca="1" si="201"/>
        <v>7.1944329247655787E-9</v>
      </c>
      <c r="H1326" s="12">
        <f t="shared" ca="1" si="201"/>
        <v>2.0642634550004447E-8</v>
      </c>
      <c r="I1326" s="12">
        <f t="shared" ca="1" si="201"/>
        <v>5.5640404041455437E-8</v>
      </c>
      <c r="J1326" s="12">
        <f t="shared" ca="1" si="201"/>
        <v>1.4088735664874497E-7</v>
      </c>
      <c r="K1326" s="12">
        <f t="shared" ca="1" si="201"/>
        <v>3.3512772754896049E-7</v>
      </c>
      <c r="L1326" s="12">
        <f t="shared" ca="1" si="201"/>
        <v>7.4886804175708106E-7</v>
      </c>
      <c r="M1326" s="12">
        <f t="shared" ca="1" si="201"/>
        <v>1.5720155143334514E-6</v>
      </c>
      <c r="N1326" s="12">
        <f t="shared" ca="1" si="201"/>
        <v>3.1000232655224698E-6</v>
      </c>
      <c r="O1326" s="12">
        <f t="shared" ca="1" si="201"/>
        <v>5.7428790992405516E-6</v>
      </c>
      <c r="P1326" s="12">
        <f t="shared" ca="1" si="201"/>
        <v>9.9942679450723335E-6</v>
      </c>
      <c r="Q1326" s="12">
        <f t="shared" ca="1" si="201"/>
        <v>1.6339128889901553E-5</v>
      </c>
      <c r="R1326" s="12">
        <f t="shared" ca="1" si="201"/>
        <v>2.5093625000693732E-5</v>
      </c>
      <c r="S1326" s="12">
        <f t="shared" ca="1" si="201"/>
        <v>3.6203828872072512E-5</v>
      </c>
      <c r="T1326" s="12">
        <f t="shared" ca="1" si="201"/>
        <v>4.9068434025932997E-5</v>
      </c>
      <c r="U1326" s="12">
        <f t="shared" ca="1" si="201"/>
        <v>6.2475032059069213E-5</v>
      </c>
      <c r="V1326" s="12">
        <f t="shared" ca="1" si="201"/>
        <v>7.4725249211597864E-5</v>
      </c>
      <c r="W1326" s="12">
        <f t="shared" ca="1" si="201"/>
        <v>8.3962401425084342E-5</v>
      </c>
      <c r="X1326" s="12">
        <f t="shared" ca="1" si="201"/>
        <v>8.8625546379062151E-5</v>
      </c>
      <c r="Y1326" s="12">
        <f t="shared" ca="1" si="201"/>
        <v>8.78799082293261E-5</v>
      </c>
      <c r="Z1326" s="12">
        <f t="shared" ca="1" si="201"/>
        <v>8.1860964768519433E-5</v>
      </c>
      <c r="AA1326" s="12">
        <f t="shared" ca="1" si="201"/>
        <v>7.1634249884040217E-5</v>
      </c>
      <c r="AB1326" s="12">
        <f t="shared" ca="1" si="201"/>
        <v>5.8887236140199233E-5</v>
      </c>
      <c r="AC1326" s="12">
        <f t="shared" ca="1" si="201"/>
        <v>4.5475577181964442E-5</v>
      </c>
      <c r="AD1326" s="12">
        <f t="shared" ca="1" si="201"/>
        <v>3.2990725283814256E-5</v>
      </c>
      <c r="AE1326" s="12">
        <f t="shared" ca="1" si="201"/>
        <v>2.2483405939231639E-5</v>
      </c>
      <c r="AF1326" s="12">
        <f t="shared" ca="1" si="201"/>
        <v>1.4394246478614811E-5</v>
      </c>
      <c r="AG1326" s="12">
        <f t="shared" ca="1" si="201"/>
        <v>8.6570985843453366E-6</v>
      </c>
      <c r="AH1326" s="12">
        <f t="shared" ca="1" si="201"/>
        <v>4.8911658163832065E-6</v>
      </c>
      <c r="AI1326" s="12">
        <f t="shared" ca="1" si="201"/>
        <v>2.5960257987388656E-6</v>
      </c>
      <c r="AJ1326" s="12">
        <f t="shared" ca="1" si="201"/>
        <v>1.2943812607111505E-6</v>
      </c>
      <c r="AK1326" s="12">
        <f t="shared" ca="1" si="201"/>
        <v>6.0627830046499713E-7</v>
      </c>
      <c r="AL1326" s="12">
        <f t="shared" ca="1" si="201"/>
        <v>2.6677088347526704E-7</v>
      </c>
      <c r="AM1326" s="12">
        <f t="shared" ca="1" si="201"/>
        <v>1.1027102830088055E-7</v>
      </c>
      <c r="AN1326" s="12">
        <f t="shared" ca="1" si="201"/>
        <v>4.2819443309749328E-8</v>
      </c>
      <c r="AO1326" s="12">
        <f t="shared" ca="1" si="201"/>
        <v>1.5619862408743748E-8</v>
      </c>
      <c r="AP1326" s="12">
        <f t="shared" ca="1" si="201"/>
        <v>5.3526640436583078E-9</v>
      </c>
      <c r="AQ1326" s="12">
        <f t="shared" ca="1" si="201"/>
        <v>1.7231352347099639E-9</v>
      </c>
      <c r="AR1326" s="12">
        <f t="shared" ca="1" si="201"/>
        <v>5.2110511348015491E-10</v>
      </c>
      <c r="AS1326" s="12">
        <f t="shared" ca="1" si="201"/>
        <v>1.4804300828475609E-10</v>
      </c>
      <c r="AT1326" s="12">
        <f t="shared" ca="1" si="201"/>
        <v>3.951000304177455E-11</v>
      </c>
    </row>
    <row r="1327" spans="1:46" x14ac:dyDescent="0.25">
      <c r="A1327" s="9" t="str">
        <f t="shared" si="172"/>
        <v>Brunei Darussalam</v>
      </c>
      <c r="F1327" s="12">
        <f t="shared" ref="F1327:AT1327" ca="1" si="202">F637/$AV637*($C1099/1000)</f>
        <v>2.6903830186188371E-11</v>
      </c>
      <c r="G1327" s="12">
        <f t="shared" ca="1" si="202"/>
        <v>1.1268896764068042E-10</v>
      </c>
      <c r="H1327" s="12">
        <f t="shared" ca="1" si="202"/>
        <v>4.4340979480367684E-10</v>
      </c>
      <c r="I1327" s="12">
        <f t="shared" ca="1" si="202"/>
        <v>1.6390256844886924E-9</v>
      </c>
      <c r="J1327" s="12">
        <f t="shared" ca="1" si="202"/>
        <v>5.6914487709038842E-9</v>
      </c>
      <c r="K1327" s="12">
        <f t="shared" ca="1" si="202"/>
        <v>1.8565920984630161E-8</v>
      </c>
      <c r="L1327" s="12">
        <f t="shared" ca="1" si="202"/>
        <v>5.6894038114714756E-8</v>
      </c>
      <c r="M1327" s="12">
        <f t="shared" ca="1" si="202"/>
        <v>1.6378480796215944E-7</v>
      </c>
      <c r="N1327" s="12">
        <f t="shared" ca="1" si="202"/>
        <v>4.4293200998091751E-7</v>
      </c>
      <c r="O1327" s="12">
        <f t="shared" ca="1" si="202"/>
        <v>1.1252709659026634E-6</v>
      </c>
      <c r="P1327" s="12">
        <f t="shared" ca="1" si="202"/>
        <v>2.6855531658071864E-6</v>
      </c>
      <c r="Q1327" s="12">
        <f t="shared" ca="1" si="202"/>
        <v>6.0209773089135071E-6</v>
      </c>
      <c r="R1327" s="12">
        <f t="shared" ca="1" si="202"/>
        <v>1.268109690675257E-5</v>
      </c>
      <c r="S1327" s="12">
        <f t="shared" ca="1" si="202"/>
        <v>2.5090149386867621E-5</v>
      </c>
      <c r="T1327" s="12">
        <f t="shared" ca="1" si="202"/>
        <v>4.663438649791979E-5</v>
      </c>
      <c r="U1327" s="12">
        <f t="shared" ca="1" si="202"/>
        <v>8.1426521670081728E-5</v>
      </c>
      <c r="V1327" s="12">
        <f t="shared" ca="1" si="202"/>
        <v>1.3356174780428378E-4</v>
      </c>
      <c r="W1327" s="12">
        <f t="shared" ca="1" si="202"/>
        <v>2.0580451533586605E-4</v>
      </c>
      <c r="X1327" s="12">
        <f t="shared" ca="1" si="202"/>
        <v>2.9790946328312514E-4</v>
      </c>
      <c r="Y1327" s="12">
        <f t="shared" ca="1" si="202"/>
        <v>4.0510750978956108E-4</v>
      </c>
      <c r="Z1327" s="12">
        <f t="shared" ca="1" si="202"/>
        <v>5.1750301460243959E-4</v>
      </c>
      <c r="AA1327" s="12">
        <f t="shared" ca="1" si="202"/>
        <v>6.2102926891609614E-4</v>
      </c>
      <c r="AB1327" s="12">
        <f t="shared" ca="1" si="202"/>
        <v>7.0011252703017029E-4</v>
      </c>
      <c r="AC1327" s="12">
        <f t="shared" ca="1" si="202"/>
        <v>7.4144718909031015E-4</v>
      </c>
      <c r="AD1327" s="12">
        <f t="shared" ca="1" si="202"/>
        <v>7.3764803950868033E-4</v>
      </c>
      <c r="AE1327" s="12">
        <f t="shared" ca="1" si="202"/>
        <v>6.8940552061047251E-4</v>
      </c>
      <c r="AF1327" s="12">
        <f t="shared" ca="1" si="202"/>
        <v>6.0528082518216048E-4</v>
      </c>
      <c r="AG1327" s="12">
        <f t="shared" ca="1" si="202"/>
        <v>4.9922424644656079E-4</v>
      </c>
      <c r="AH1327" s="12">
        <f t="shared" ca="1" si="202"/>
        <v>3.8680405569436278E-4</v>
      </c>
      <c r="AI1327" s="12">
        <f t="shared" ca="1" si="202"/>
        <v>2.8154185188188915E-4</v>
      </c>
      <c r="AJ1327" s="12">
        <f t="shared" ca="1" si="202"/>
        <v>1.9250920549857914E-4</v>
      </c>
      <c r="AK1327" s="12">
        <f t="shared" ca="1" si="202"/>
        <v>1.2365641038994009E-4</v>
      </c>
      <c r="AL1327" s="12">
        <f t="shared" ca="1" si="202"/>
        <v>7.4617099587886149E-5</v>
      </c>
      <c r="AM1327" s="12">
        <f t="shared" ca="1" si="202"/>
        <v>4.2297693620632947E-5</v>
      </c>
      <c r="AN1327" s="12">
        <f t="shared" ca="1" si="202"/>
        <v>2.2524315678998864E-5</v>
      </c>
      <c r="AO1327" s="12">
        <f t="shared" ca="1" si="202"/>
        <v>1.1267903487736188E-5</v>
      </c>
      <c r="AP1327" s="12">
        <f t="shared" ca="1" si="202"/>
        <v>5.2953080087930992E-6</v>
      </c>
      <c r="AQ1327" s="12">
        <f t="shared" ca="1" si="202"/>
        <v>2.3377385007842403E-6</v>
      </c>
      <c r="AR1327" s="12">
        <f t="shared" ca="1" si="202"/>
        <v>9.6952101509788407E-7</v>
      </c>
      <c r="AS1327" s="12">
        <f t="shared" ca="1" si="202"/>
        <v>3.7772446942368332E-7</v>
      </c>
      <c r="AT1327" s="12">
        <f t="shared" ca="1" si="202"/>
        <v>1.382450555565729E-7</v>
      </c>
    </row>
    <row r="1328" spans="1:46" x14ac:dyDescent="0.25">
      <c r="A1328" s="9" t="str">
        <f t="shared" si="172"/>
        <v>Bulgaria</v>
      </c>
      <c r="F1328" s="12">
        <f t="shared" ref="F1328:AT1328" ca="1" si="203">F638/$AV638*($C1100/1000)</f>
        <v>2.3644268526759803E-9</v>
      </c>
      <c r="G1328" s="12">
        <f t="shared" ca="1" si="203"/>
        <v>8.9777701556080659E-9</v>
      </c>
      <c r="H1328" s="12">
        <f t="shared" ca="1" si="203"/>
        <v>3.2023417479152025E-8</v>
      </c>
      <c r="I1328" s="12">
        <f t="shared" ca="1" si="203"/>
        <v>1.0730586667615392E-7</v>
      </c>
      <c r="J1328" s="12">
        <f t="shared" ca="1" si="203"/>
        <v>3.3778149292678212E-7</v>
      </c>
      <c r="K1328" s="12">
        <f t="shared" ca="1" si="203"/>
        <v>9.9886047877029481E-7</v>
      </c>
      <c r="L1328" s="12">
        <f t="shared" ca="1" si="203"/>
        <v>2.7747918107388341E-6</v>
      </c>
      <c r="M1328" s="12">
        <f t="shared" ca="1" si="203"/>
        <v>7.2412338520497562E-6</v>
      </c>
      <c r="N1328" s="12">
        <f t="shared" ca="1" si="203"/>
        <v>1.7752165449509963E-5</v>
      </c>
      <c r="O1328" s="12">
        <f t="shared" ca="1" si="203"/>
        <v>4.0883370774470332E-5</v>
      </c>
      <c r="P1328" s="12">
        <f t="shared" ca="1" si="203"/>
        <v>8.8450165352042817E-5</v>
      </c>
      <c r="Q1328" s="12">
        <f t="shared" ca="1" si="203"/>
        <v>1.7976585206922499E-4</v>
      </c>
      <c r="R1328" s="12">
        <f t="shared" ca="1" si="203"/>
        <v>3.4321980555897849E-4</v>
      </c>
      <c r="S1328" s="12">
        <f t="shared" ca="1" si="203"/>
        <v>6.1559357605896312E-4</v>
      </c>
      <c r="T1328" s="12">
        <f t="shared" ca="1" si="203"/>
        <v>1.0372236538215293E-3</v>
      </c>
      <c r="U1328" s="12">
        <f t="shared" ca="1" si="203"/>
        <v>1.6417511919049786E-3</v>
      </c>
      <c r="V1328" s="12">
        <f t="shared" ca="1" si="203"/>
        <v>2.4411747156500344E-3</v>
      </c>
      <c r="W1328" s="12">
        <f t="shared" ca="1" si="203"/>
        <v>3.4099419118230703E-3</v>
      </c>
      <c r="X1328" s="12">
        <f t="shared" ca="1" si="203"/>
        <v>4.4745739867290621E-3</v>
      </c>
      <c r="Y1328" s="12">
        <f t="shared" ca="1" si="203"/>
        <v>5.5158570324960726E-3</v>
      </c>
      <c r="Z1328" s="12">
        <f t="shared" ca="1" si="203"/>
        <v>6.3874998567798429E-3</v>
      </c>
      <c r="AA1328" s="12">
        <f t="shared" ca="1" si="203"/>
        <v>6.948729418019558E-3</v>
      </c>
      <c r="AB1328" s="12">
        <f t="shared" ca="1" si="203"/>
        <v>7.101277642576293E-3</v>
      </c>
      <c r="AC1328" s="12">
        <f t="shared" ca="1" si="203"/>
        <v>6.8174848241515191E-3</v>
      </c>
      <c r="AD1328" s="12">
        <f t="shared" ca="1" si="203"/>
        <v>6.1484898690976255E-3</v>
      </c>
      <c r="AE1328" s="12">
        <f t="shared" ca="1" si="203"/>
        <v>5.2091796894679311E-3</v>
      </c>
      <c r="AF1328" s="12">
        <f t="shared" ca="1" si="203"/>
        <v>4.145976253112393E-3</v>
      </c>
      <c r="AG1328" s="12">
        <f t="shared" ca="1" si="203"/>
        <v>3.0998514114111081E-3</v>
      </c>
      <c r="AH1328" s="12">
        <f t="shared" ca="1" si="203"/>
        <v>2.1772662383247546E-3</v>
      </c>
      <c r="AI1328" s="12">
        <f t="shared" ca="1" si="203"/>
        <v>1.4366097003724596E-3</v>
      </c>
      <c r="AJ1328" s="12">
        <f t="shared" ca="1" si="203"/>
        <v>8.9047687526679043E-4</v>
      </c>
      <c r="AK1328" s="12">
        <f t="shared" ca="1" si="203"/>
        <v>5.1851711009273562E-4</v>
      </c>
      <c r="AL1328" s="12">
        <f t="shared" ca="1" si="203"/>
        <v>2.8363520371889046E-4</v>
      </c>
      <c r="AM1328" s="12">
        <f t="shared" ca="1" si="203"/>
        <v>1.4575174689972841E-4</v>
      </c>
      <c r="AN1328" s="12">
        <f t="shared" ca="1" si="203"/>
        <v>7.0359703298404088E-5</v>
      </c>
      <c r="AO1328" s="12">
        <f t="shared" ca="1" si="203"/>
        <v>3.1907356521324735E-5</v>
      </c>
      <c r="AP1328" s="12">
        <f t="shared" ca="1" si="203"/>
        <v>1.3592966466234126E-5</v>
      </c>
      <c r="AQ1328" s="12">
        <f t="shared" ca="1" si="203"/>
        <v>5.4399418940322134E-6</v>
      </c>
      <c r="AR1328" s="12">
        <f t="shared" ca="1" si="203"/>
        <v>2.0451768639030802E-6</v>
      </c>
      <c r="AS1328" s="12">
        <f t="shared" ca="1" si="203"/>
        <v>7.2231074638789828E-7</v>
      </c>
      <c r="AT1328" s="12">
        <f t="shared" ca="1" si="203"/>
        <v>2.3964803716831649E-7</v>
      </c>
    </row>
    <row r="1329" spans="1:46" x14ac:dyDescent="0.25">
      <c r="A1329" s="9" t="str">
        <f t="shared" si="172"/>
        <v>Burkina Faso</v>
      </c>
      <c r="F1329" s="12">
        <f t="shared" ref="F1329:AT1329" ca="1" si="204">F639/$AV639*($C1101/1000)</f>
        <v>1.8232587886522474E-3</v>
      </c>
      <c r="G1329" s="12">
        <f t="shared" ca="1" si="204"/>
        <v>3.3882864327507275E-3</v>
      </c>
      <c r="H1329" s="12">
        <f t="shared" ca="1" si="204"/>
        <v>5.9151874637480327E-3</v>
      </c>
      <c r="I1329" s="12">
        <f t="shared" ca="1" si="204"/>
        <v>9.7009329685405592E-3</v>
      </c>
      <c r="J1329" s="12">
        <f t="shared" ca="1" si="204"/>
        <v>1.4945659698970905E-2</v>
      </c>
      <c r="K1329" s="12">
        <f t="shared" ca="1" si="204"/>
        <v>2.1630834283452565E-2</v>
      </c>
      <c r="L1329" s="12">
        <f t="shared" ca="1" si="204"/>
        <v>2.9409527404425005E-2</v>
      </c>
      <c r="M1329" s="12">
        <f t="shared" ca="1" si="204"/>
        <v>3.7562926121411114E-2</v>
      </c>
      <c r="N1329" s="12">
        <f t="shared" ca="1" si="204"/>
        <v>4.5069981665407738E-2</v>
      </c>
      <c r="O1329" s="12">
        <f t="shared" ca="1" si="204"/>
        <v>5.0800962600736084E-2</v>
      </c>
      <c r="P1329" s="12">
        <f t="shared" ca="1" si="204"/>
        <v>5.3791430848712789E-2</v>
      </c>
      <c r="Q1329" s="12">
        <f t="shared" ca="1" si="204"/>
        <v>5.3507030148559662E-2</v>
      </c>
      <c r="R1329" s="12">
        <f t="shared" ca="1" si="204"/>
        <v>4.9999445894338246E-2</v>
      </c>
      <c r="S1329" s="12">
        <f t="shared" ca="1" si="204"/>
        <v>4.3891066227970336E-2</v>
      </c>
      <c r="T1329" s="12">
        <f t="shared" ca="1" si="204"/>
        <v>3.619459035401161E-2</v>
      </c>
      <c r="U1329" s="12">
        <f t="shared" ca="1" si="204"/>
        <v>2.8039340537864041E-2</v>
      </c>
      <c r="V1329" s="12">
        <f t="shared" ca="1" si="204"/>
        <v>2.040556007901179E-2</v>
      </c>
      <c r="W1329" s="12">
        <f t="shared" ca="1" si="204"/>
        <v>1.3950373609412991E-2</v>
      </c>
      <c r="X1329" s="12">
        <f t="shared" ca="1" si="204"/>
        <v>8.9594170481865354E-3</v>
      </c>
      <c r="Y1329" s="12">
        <f t="shared" ca="1" si="204"/>
        <v>5.4054301769135603E-3</v>
      </c>
      <c r="Z1329" s="12">
        <f t="shared" ca="1" si="204"/>
        <v>3.0636374218189271E-3</v>
      </c>
      <c r="AA1329" s="12">
        <f t="shared" ca="1" si="204"/>
        <v>1.6311769072993442E-3</v>
      </c>
      <c r="AB1329" s="12">
        <f t="shared" ca="1" si="204"/>
        <v>8.1587074005384276E-4</v>
      </c>
      <c r="AC1329" s="12">
        <f t="shared" ca="1" si="204"/>
        <v>3.8335245304654375E-4</v>
      </c>
      <c r="AD1329" s="12">
        <f t="shared" ca="1" si="204"/>
        <v>1.6921222262448546E-4</v>
      </c>
      <c r="AE1329" s="12">
        <f t="shared" ca="1" si="204"/>
        <v>7.0165206596359449E-5</v>
      </c>
      <c r="AF1329" s="12">
        <f t="shared" ca="1" si="204"/>
        <v>2.7331815565782473E-5</v>
      </c>
      <c r="AG1329" s="12">
        <f t="shared" ca="1" si="204"/>
        <v>1.0001652229654417E-5</v>
      </c>
      <c r="AH1329" s="12">
        <f t="shared" ca="1" si="204"/>
        <v>3.4382037717928137E-6</v>
      </c>
      <c r="AI1329" s="12">
        <f t="shared" ca="1" si="204"/>
        <v>1.1103197634164075E-6</v>
      </c>
      <c r="AJ1329" s="12">
        <f t="shared" ca="1" si="204"/>
        <v>3.368380332465742E-7</v>
      </c>
      <c r="AK1329" s="12">
        <f t="shared" ca="1" si="204"/>
        <v>9.5995476891798307E-8</v>
      </c>
      <c r="AL1329" s="12">
        <f t="shared" ca="1" si="204"/>
        <v>2.570023017240623E-8</v>
      </c>
      <c r="AM1329" s="12">
        <f t="shared" ca="1" si="204"/>
        <v>6.4636800406005678E-9</v>
      </c>
      <c r="AN1329" s="12">
        <f t="shared" ca="1" si="204"/>
        <v>1.5271415112434184E-9</v>
      </c>
      <c r="AO1329" s="12">
        <f t="shared" ca="1" si="204"/>
        <v>3.389497434509412E-10</v>
      </c>
      <c r="AP1329" s="12">
        <f t="shared" ca="1" si="204"/>
        <v>7.0672089433168751E-11</v>
      </c>
      <c r="AQ1329" s="12">
        <f t="shared" ca="1" si="204"/>
        <v>1.3842583386709682E-11</v>
      </c>
      <c r="AR1329" s="12">
        <f t="shared" ca="1" si="204"/>
        <v>2.5470821955659486E-12</v>
      </c>
      <c r="AS1329" s="12">
        <f t="shared" ca="1" si="204"/>
        <v>4.4027635941181689E-13</v>
      </c>
      <c r="AT1329" s="12">
        <f t="shared" ca="1" si="204"/>
        <v>7.1493139400617561E-14</v>
      </c>
    </row>
    <row r="1330" spans="1:46" x14ac:dyDescent="0.25">
      <c r="A1330" s="9" t="str">
        <f t="shared" si="172"/>
        <v>Burundi</v>
      </c>
      <c r="F1330" s="12">
        <f t="shared" ref="F1330:AT1330" ca="1" si="205">F640/$AV640*($C1102/1000)</f>
        <v>6.5200964180475414E-4</v>
      </c>
      <c r="G1330" s="12">
        <f t="shared" ca="1" si="205"/>
        <v>1.2688818709306858E-3</v>
      </c>
      <c r="H1330" s="12">
        <f t="shared" ca="1" si="205"/>
        <v>2.3197701820100317E-3</v>
      </c>
      <c r="I1330" s="12">
        <f t="shared" ca="1" si="205"/>
        <v>3.9840550065817484E-3</v>
      </c>
      <c r="J1330" s="12">
        <f t="shared" ca="1" si="205"/>
        <v>6.4277989599334107E-3</v>
      </c>
      <c r="K1330" s="12">
        <f t="shared" ca="1" si="205"/>
        <v>9.7421730343561913E-3</v>
      </c>
      <c r="L1330" s="12">
        <f t="shared" ca="1" si="205"/>
        <v>1.3870943022758301E-2</v>
      </c>
      <c r="M1330" s="12">
        <f t="shared" ca="1" si="205"/>
        <v>1.8552939633883277E-2</v>
      </c>
      <c r="N1330" s="12">
        <f t="shared" ca="1" si="205"/>
        <v>2.3311814042820036E-2</v>
      </c>
      <c r="O1330" s="12">
        <f t="shared" ca="1" si="205"/>
        <v>2.7516678114794482E-2</v>
      </c>
      <c r="P1330" s="12">
        <f t="shared" ca="1" si="205"/>
        <v>3.0512130411318394E-2</v>
      </c>
      <c r="Q1330" s="12">
        <f t="shared" ca="1" si="205"/>
        <v>3.1783787990075335E-2</v>
      </c>
      <c r="R1330" s="12">
        <f t="shared" ca="1" si="205"/>
        <v>3.1102505335806416E-2</v>
      </c>
      <c r="S1330" s="12">
        <f t="shared" ca="1" si="205"/>
        <v>2.859181244143736E-2</v>
      </c>
      <c r="T1330" s="12">
        <f t="shared" ca="1" si="205"/>
        <v>2.4691336269298293E-2</v>
      </c>
      <c r="U1330" s="12">
        <f t="shared" ca="1" si="205"/>
        <v>2.0031067613530563E-2</v>
      </c>
      <c r="V1330" s="12">
        <f t="shared" ca="1" si="205"/>
        <v>1.5265822011894237E-2</v>
      </c>
      <c r="W1330" s="12">
        <f t="shared" ca="1" si="205"/>
        <v>1.0929313587038875E-2</v>
      </c>
      <c r="X1330" s="12">
        <f t="shared" ca="1" si="205"/>
        <v>7.3505895772783842E-3</v>
      </c>
      <c r="Y1330" s="12">
        <f t="shared" ca="1" si="205"/>
        <v>4.6441694439575461E-3</v>
      </c>
      <c r="Z1330" s="12">
        <f t="shared" ca="1" si="205"/>
        <v>2.7564526326272353E-3</v>
      </c>
      <c r="AA1330" s="12">
        <f t="shared" ca="1" si="205"/>
        <v>1.5369141389194986E-3</v>
      </c>
      <c r="AB1330" s="12">
        <f t="shared" ca="1" si="205"/>
        <v>8.0501740991890448E-4</v>
      </c>
      <c r="AC1330" s="12">
        <f t="shared" ca="1" si="205"/>
        <v>3.9611157618855779E-4</v>
      </c>
      <c r="AD1330" s="12">
        <f t="shared" ca="1" si="205"/>
        <v>1.830991766279719E-4</v>
      </c>
      <c r="AE1330" s="12">
        <f t="shared" ca="1" si="205"/>
        <v>7.9508185612079158E-5</v>
      </c>
      <c r="AF1330" s="12">
        <f t="shared" ca="1" si="205"/>
        <v>3.2433505383440805E-5</v>
      </c>
      <c r="AG1330" s="12">
        <f t="shared" ca="1" si="205"/>
        <v>1.2428895331907426E-5</v>
      </c>
      <c r="AH1330" s="12">
        <f t="shared" ca="1" si="205"/>
        <v>4.4743274756166818E-6</v>
      </c>
      <c r="AI1330" s="12">
        <f t="shared" ca="1" si="205"/>
        <v>1.513141693115935E-6</v>
      </c>
      <c r="AJ1330" s="12">
        <f t="shared" ca="1" si="205"/>
        <v>4.8071538752564686E-7</v>
      </c>
      <c r="AK1330" s="12">
        <f t="shared" ca="1" si="205"/>
        <v>1.4346733953808709E-7</v>
      </c>
      <c r="AL1330" s="12">
        <f t="shared" ca="1" si="205"/>
        <v>4.0223018669312321E-8</v>
      </c>
      <c r="AM1330" s="12">
        <f t="shared" ca="1" si="205"/>
        <v>1.0593826869486918E-8</v>
      </c>
      <c r="AN1330" s="12">
        <f t="shared" ca="1" si="205"/>
        <v>2.6211246617524398E-9</v>
      </c>
      <c r="AO1330" s="12">
        <f t="shared" ca="1" si="205"/>
        <v>6.0922690837712836E-10</v>
      </c>
      <c r="AP1330" s="12">
        <f t="shared" ca="1" si="205"/>
        <v>1.3302310238418134E-10</v>
      </c>
      <c r="AQ1330" s="12">
        <f t="shared" ca="1" si="205"/>
        <v>2.7285484035901068E-11</v>
      </c>
      <c r="AR1330" s="12">
        <f t="shared" ca="1" si="205"/>
        <v>5.2576642315818314E-12</v>
      </c>
      <c r="AS1330" s="12">
        <f t="shared" ca="1" si="205"/>
        <v>9.5172313686818578E-13</v>
      </c>
      <c r="AT1330" s="12">
        <f t="shared" ca="1" si="205"/>
        <v>1.618396766802909E-13</v>
      </c>
    </row>
    <row r="1331" spans="1:46" x14ac:dyDescent="0.25">
      <c r="A1331" s="9" t="str">
        <f t="shared" si="172"/>
        <v>Cabo Verde</v>
      </c>
      <c r="F1331" s="12">
        <f t="shared" ref="F1331:AT1331" ca="1" si="206">F641/$AV641*($C1103/1000)</f>
        <v>4.5480449056671732E-6</v>
      </c>
      <c r="G1331" s="12">
        <f t="shared" ca="1" si="206"/>
        <v>1.0085454901203512E-5</v>
      </c>
      <c r="H1331" s="12">
        <f t="shared" ca="1" si="206"/>
        <v>2.1009844312073593E-5</v>
      </c>
      <c r="I1331" s="12">
        <f t="shared" ca="1" si="206"/>
        <v>4.111561318421019E-5</v>
      </c>
      <c r="J1331" s="12">
        <f t="shared" ca="1" si="206"/>
        <v>7.5587033939364672E-5</v>
      </c>
      <c r="K1331" s="12">
        <f t="shared" ca="1" si="206"/>
        <v>1.3054024725287506E-4</v>
      </c>
      <c r="L1331" s="12">
        <f t="shared" ca="1" si="206"/>
        <v>2.1178644134972128E-4</v>
      </c>
      <c r="M1331" s="12">
        <f t="shared" ca="1" si="206"/>
        <v>3.227813769066848E-4</v>
      </c>
      <c r="N1331" s="12">
        <f t="shared" ca="1" si="206"/>
        <v>4.6214193842156697E-4</v>
      </c>
      <c r="O1331" s="12">
        <f t="shared" ca="1" si="206"/>
        <v>6.2158265661355126E-4</v>
      </c>
      <c r="P1331" s="12">
        <f t="shared" ca="1" si="206"/>
        <v>7.853784668770278E-4</v>
      </c>
      <c r="Q1331" s="12">
        <f t="shared" ca="1" si="206"/>
        <v>9.3221414029013704E-4</v>
      </c>
      <c r="R1331" s="12">
        <f t="shared" ca="1" si="206"/>
        <v>1.0394628622397528E-3</v>
      </c>
      <c r="S1331" s="12">
        <f t="shared" ca="1" si="206"/>
        <v>1.0888269550003459E-3</v>
      </c>
      <c r="T1331" s="12">
        <f t="shared" ca="1" si="206"/>
        <v>1.0714338050698982E-3</v>
      </c>
      <c r="U1331" s="12">
        <f t="shared" ca="1" si="206"/>
        <v>9.9044056841101052E-4</v>
      </c>
      <c r="V1331" s="12">
        <f t="shared" ca="1" si="206"/>
        <v>8.6009830450539313E-4</v>
      </c>
      <c r="W1331" s="12">
        <f t="shared" ca="1" si="206"/>
        <v>7.0165618410888357E-4</v>
      </c>
      <c r="X1331" s="12">
        <f t="shared" ca="1" si="206"/>
        <v>5.3772127266837747E-4</v>
      </c>
      <c r="Y1331" s="12">
        <f t="shared" ca="1" si="206"/>
        <v>3.8712094861151629E-4</v>
      </c>
      <c r="Z1331" s="12">
        <f t="shared" ca="1" si="206"/>
        <v>2.6181391425019216E-4</v>
      </c>
      <c r="AA1331" s="12">
        <f t="shared" ca="1" si="206"/>
        <v>1.6633949126062232E-4</v>
      </c>
      <c r="AB1331" s="12">
        <f t="shared" ca="1" si="206"/>
        <v>9.9278363348326301E-5</v>
      </c>
      <c r="AC1331" s="12">
        <f t="shared" ca="1" si="206"/>
        <v>5.5663491494191746E-5</v>
      </c>
      <c r="AD1331" s="12">
        <f t="shared" ca="1" si="206"/>
        <v>2.9318576068376581E-5</v>
      </c>
      <c r="AE1331" s="12">
        <f t="shared" ca="1" si="206"/>
        <v>1.4506809185300191E-5</v>
      </c>
      <c r="AF1331" s="12">
        <f t="shared" ca="1" si="206"/>
        <v>6.743067672941602E-6</v>
      </c>
      <c r="AG1331" s="12">
        <f t="shared" ca="1" si="206"/>
        <v>2.9444198219840146E-6</v>
      </c>
      <c r="AH1331" s="12">
        <f t="shared" ca="1" si="206"/>
        <v>1.2078097807187566E-6</v>
      </c>
      <c r="AI1331" s="12">
        <f t="shared" ca="1" si="206"/>
        <v>4.654295428915028E-7</v>
      </c>
      <c r="AJ1331" s="12">
        <f t="shared" ca="1" si="206"/>
        <v>1.6848682467466234E-7</v>
      </c>
      <c r="AK1331" s="12">
        <f t="shared" ca="1" si="206"/>
        <v>5.7297350435799165E-8</v>
      </c>
      <c r="AL1331" s="12">
        <f t="shared" ca="1" si="206"/>
        <v>1.8304578320106366E-8</v>
      </c>
      <c r="AM1331" s="12">
        <f t="shared" ca="1" si="206"/>
        <v>5.4934036578751892E-9</v>
      </c>
      <c r="AN1331" s="12">
        <f t="shared" ca="1" si="206"/>
        <v>1.5487449063444357E-9</v>
      </c>
      <c r="AO1331" s="12">
        <f t="shared" ca="1" si="206"/>
        <v>4.1018036254012409E-10</v>
      </c>
      <c r="AP1331" s="12">
        <f t="shared" ca="1" si="206"/>
        <v>1.0205315440309267E-10</v>
      </c>
      <c r="AQ1331" s="12">
        <f t="shared" ca="1" si="206"/>
        <v>2.38525379982027E-11</v>
      </c>
      <c r="AR1331" s="12">
        <f t="shared" ca="1" si="206"/>
        <v>5.2372023560352811E-12</v>
      </c>
      <c r="AS1331" s="12">
        <f t="shared" ca="1" si="206"/>
        <v>1.080241126811133E-12</v>
      </c>
      <c r="AT1331" s="12">
        <f t="shared" ca="1" si="206"/>
        <v>2.0931418240931363E-13</v>
      </c>
    </row>
    <row r="1332" spans="1:46" x14ac:dyDescent="0.25">
      <c r="A1332" s="9" t="str">
        <f t="shared" si="172"/>
        <v>Cambodia</v>
      </c>
      <c r="F1332" s="12">
        <f t="shared" ref="F1332:AT1332" ca="1" si="207">F642/$AV642*($C1104/1000)</f>
        <v>2.8337172025678916E-6</v>
      </c>
      <c r="G1332" s="12">
        <f t="shared" ca="1" si="207"/>
        <v>8.127646027743806E-6</v>
      </c>
      <c r="H1332" s="12">
        <f t="shared" ca="1" si="207"/>
        <v>2.1899270623235371E-5</v>
      </c>
      <c r="I1332" s="12">
        <f t="shared" ca="1" si="207"/>
        <v>5.5430795936292403E-5</v>
      </c>
      <c r="J1332" s="12">
        <f t="shared" ca="1" si="207"/>
        <v>1.3180417704630921E-4</v>
      </c>
      <c r="K1332" s="12">
        <f t="shared" ca="1" si="207"/>
        <v>2.9441764046468503E-4</v>
      </c>
      <c r="L1332" s="12">
        <f t="shared" ca="1" si="207"/>
        <v>6.1781020359057148E-4</v>
      </c>
      <c r="M1332" s="12">
        <f t="shared" ca="1" si="207"/>
        <v>1.2178755746582355E-3</v>
      </c>
      <c r="N1332" s="12">
        <f t="shared" ca="1" si="207"/>
        <v>2.2553157827748032E-3</v>
      </c>
      <c r="O1332" s="12">
        <f t="shared" ca="1" si="207"/>
        <v>3.9234524416356855E-3</v>
      </c>
      <c r="P1332" s="12">
        <f t="shared" ca="1" si="207"/>
        <v>6.4118893785185694E-3</v>
      </c>
      <c r="Q1332" s="12">
        <f t="shared" ca="1" si="207"/>
        <v>9.8437424946874862E-3</v>
      </c>
      <c r="R1332" s="12">
        <f t="shared" ca="1" si="207"/>
        <v>1.4196819559277157E-2</v>
      </c>
      <c r="S1332" s="12">
        <f t="shared" ca="1" si="207"/>
        <v>1.9234392565584357E-2</v>
      </c>
      <c r="T1332" s="12">
        <f t="shared" ca="1" si="207"/>
        <v>2.4480623994843378E-2</v>
      </c>
      <c r="U1332" s="12">
        <f t="shared" ca="1" si="207"/>
        <v>2.9270024523647759E-2</v>
      </c>
      <c r="V1332" s="12">
        <f t="shared" ca="1" si="207"/>
        <v>3.2876099335009991E-2</v>
      </c>
      <c r="W1332" s="12">
        <f t="shared" ca="1" si="207"/>
        <v>3.4689183408626402E-2</v>
      </c>
      <c r="X1332" s="12">
        <f t="shared" ca="1" si="207"/>
        <v>3.4384638598273939E-2</v>
      </c>
      <c r="Y1332" s="12">
        <f t="shared" ca="1" si="207"/>
        <v>3.2017796969852304E-2</v>
      </c>
      <c r="Z1332" s="12">
        <f t="shared" ca="1" si="207"/>
        <v>2.8007543784186933E-2</v>
      </c>
      <c r="AA1332" s="12">
        <f t="shared" ca="1" si="207"/>
        <v>2.3015223447360858E-2</v>
      </c>
      <c r="AB1332" s="12">
        <f t="shared" ca="1" si="207"/>
        <v>1.7766912465410366E-2</v>
      </c>
      <c r="AC1332" s="12">
        <f t="shared" ca="1" si="207"/>
        <v>1.2884433386478175E-2</v>
      </c>
      <c r="AD1332" s="12">
        <f t="shared" ca="1" si="207"/>
        <v>8.7775898000422795E-3</v>
      </c>
      <c r="AE1332" s="12">
        <f t="shared" ca="1" si="207"/>
        <v>5.617483854655588E-3</v>
      </c>
      <c r="AF1332" s="12">
        <f t="shared" ca="1" si="207"/>
        <v>3.3772637566855824E-3</v>
      </c>
      <c r="AG1332" s="12">
        <f t="shared" ca="1" si="207"/>
        <v>1.9074129232076725E-3</v>
      </c>
      <c r="AH1332" s="12">
        <f t="shared" ca="1" si="207"/>
        <v>1.012001268862446E-3</v>
      </c>
      <c r="AI1332" s="12">
        <f t="shared" ca="1" si="207"/>
        <v>5.0439873436800844E-4</v>
      </c>
      <c r="AJ1332" s="12">
        <f t="shared" ca="1" si="207"/>
        <v>2.361693390689205E-4</v>
      </c>
      <c r="AK1332" s="12">
        <f t="shared" ca="1" si="207"/>
        <v>1.0387944846018676E-4</v>
      </c>
      <c r="AL1332" s="12">
        <f t="shared" ca="1" si="207"/>
        <v>4.2923225596347676E-5</v>
      </c>
      <c r="AM1332" s="12">
        <f t="shared" ca="1" si="207"/>
        <v>1.6661406548725019E-5</v>
      </c>
      <c r="AN1332" s="12">
        <f t="shared" ca="1" si="207"/>
        <v>6.0755775283935414E-6</v>
      </c>
      <c r="AO1332" s="12">
        <f t="shared" ca="1" si="207"/>
        <v>2.0812299526741958E-6</v>
      </c>
      <c r="AP1332" s="12">
        <f t="shared" ca="1" si="207"/>
        <v>6.6974451085201373E-7</v>
      </c>
      <c r="AQ1332" s="12">
        <f t="shared" ca="1" si="207"/>
        <v>2.0246728214044182E-7</v>
      </c>
      <c r="AR1332" s="12">
        <f t="shared" ca="1" si="207"/>
        <v>5.7498582484569143E-8</v>
      </c>
      <c r="AS1332" s="12">
        <f t="shared" ca="1" si="207"/>
        <v>1.5339670045658988E-8</v>
      </c>
      <c r="AT1332" s="12">
        <f t="shared" ca="1" si="207"/>
        <v>3.8444258866333094E-9</v>
      </c>
    </row>
    <row r="1333" spans="1:46" x14ac:dyDescent="0.25">
      <c r="A1333" s="9" t="str">
        <f t="shared" si="172"/>
        <v>Cameroon</v>
      </c>
      <c r="F1333" s="12">
        <f t="shared" ref="F1333:AT1333" ca="1" si="208">F643/$AV643*($C1105/1000)</f>
        <v>6.618763197091495E-4</v>
      </c>
      <c r="G1333" s="12">
        <f t="shared" ca="1" si="208"/>
        <v>1.3722572565069457E-3</v>
      </c>
      <c r="H1333" s="12">
        <f t="shared" ca="1" si="208"/>
        <v>2.6727037531687004E-3</v>
      </c>
      <c r="I1333" s="12">
        <f t="shared" ca="1" si="208"/>
        <v>4.8901559122581139E-3</v>
      </c>
      <c r="J1333" s="12">
        <f t="shared" ca="1" si="208"/>
        <v>8.4052606029010254E-3</v>
      </c>
      <c r="K1333" s="12">
        <f t="shared" ca="1" si="208"/>
        <v>1.3571762632684345E-2</v>
      </c>
      <c r="L1333" s="12">
        <f t="shared" ca="1" si="208"/>
        <v>2.0586282223251245E-2</v>
      </c>
      <c r="M1333" s="12">
        <f t="shared" ca="1" si="208"/>
        <v>2.9334330738723175E-2</v>
      </c>
      <c r="N1333" s="12">
        <f t="shared" ca="1" si="208"/>
        <v>3.9267300056548569E-2</v>
      </c>
      <c r="O1333" s="12">
        <f t="shared" ca="1" si="208"/>
        <v>4.9379022985764381E-2</v>
      </c>
      <c r="P1333" s="12">
        <f t="shared" ca="1" si="208"/>
        <v>5.8332493225199442E-2</v>
      </c>
      <c r="Q1333" s="12">
        <f t="shared" ca="1" si="208"/>
        <v>6.4734408000518259E-2</v>
      </c>
      <c r="R1333" s="12">
        <f t="shared" ca="1" si="208"/>
        <v>6.7486424133640852E-2</v>
      </c>
      <c r="S1333" s="12">
        <f t="shared" ca="1" si="208"/>
        <v>6.6092814795043781E-2</v>
      </c>
      <c r="T1333" s="12">
        <f t="shared" ca="1" si="208"/>
        <v>6.0806313504195977E-2</v>
      </c>
      <c r="U1333" s="12">
        <f t="shared" ca="1" si="208"/>
        <v>5.2553264086485155E-2</v>
      </c>
      <c r="V1333" s="12">
        <f t="shared" ca="1" si="208"/>
        <v>4.266849366110604E-2</v>
      </c>
      <c r="W1333" s="12">
        <f t="shared" ca="1" si="208"/>
        <v>3.2544044255116422E-2</v>
      </c>
      <c r="X1333" s="12">
        <f t="shared" ca="1" si="208"/>
        <v>2.3318055273335771E-2</v>
      </c>
      <c r="Y1333" s="12">
        <f t="shared" ca="1" si="208"/>
        <v>1.5695303855512065E-2</v>
      </c>
      <c r="Z1333" s="12">
        <f t="shared" ca="1" si="208"/>
        <v>9.9243877332922305E-3</v>
      </c>
      <c r="AA1333" s="12">
        <f t="shared" ca="1" si="208"/>
        <v>5.8951425813974926E-3</v>
      </c>
      <c r="AB1333" s="12">
        <f t="shared" ca="1" si="208"/>
        <v>3.2895879235624553E-3</v>
      </c>
      <c r="AC1333" s="12">
        <f t="shared" ca="1" si="208"/>
        <v>1.7244288443631355E-3</v>
      </c>
      <c r="AD1333" s="12">
        <f t="shared" ca="1" si="208"/>
        <v>8.4919152952295013E-4</v>
      </c>
      <c r="AE1333" s="12">
        <f t="shared" ca="1" si="208"/>
        <v>3.9284626036301552E-4</v>
      </c>
      <c r="AF1333" s="12">
        <f t="shared" ca="1" si="208"/>
        <v>1.707246330583331E-4</v>
      </c>
      <c r="AG1333" s="12">
        <f t="shared" ca="1" si="208"/>
        <v>6.9698967957463121E-5</v>
      </c>
      <c r="AH1333" s="12">
        <f t="shared" ca="1" si="208"/>
        <v>2.6730870497637443E-5</v>
      </c>
      <c r="AI1333" s="12">
        <f t="shared" ca="1" si="208"/>
        <v>9.6306688780569875E-6</v>
      </c>
      <c r="AJ1333" s="12">
        <f t="shared" ca="1" si="208"/>
        <v>3.2595406037166804E-6</v>
      </c>
      <c r="AK1333" s="12">
        <f t="shared" ca="1" si="208"/>
        <v>1.0363654696348592E-6</v>
      </c>
      <c r="AL1333" s="12">
        <f t="shared" ca="1" si="208"/>
        <v>3.0954662151745236E-7</v>
      </c>
      <c r="AM1333" s="12">
        <f t="shared" ca="1" si="208"/>
        <v>8.6855194501654345E-8</v>
      </c>
      <c r="AN1333" s="12">
        <f t="shared" ca="1" si="208"/>
        <v>2.2894023320796322E-8</v>
      </c>
      <c r="AO1333" s="12">
        <f t="shared" ca="1" si="208"/>
        <v>5.6689814964087202E-9</v>
      </c>
      <c r="AP1333" s="12">
        <f t="shared" ca="1" si="208"/>
        <v>1.318695587258508E-9</v>
      </c>
      <c r="AQ1333" s="12">
        <f t="shared" ca="1" si="208"/>
        <v>2.8816462192233261E-10</v>
      </c>
      <c r="AR1333" s="12">
        <f t="shared" ca="1" si="208"/>
        <v>5.9155259586148909E-11</v>
      </c>
      <c r="AS1333" s="12">
        <f t="shared" ca="1" si="208"/>
        <v>1.1407820068328679E-11</v>
      </c>
      <c r="AT1333" s="12">
        <f t="shared" ca="1" si="208"/>
        <v>2.0666577241288159E-12</v>
      </c>
    </row>
    <row r="1334" spans="1:46" x14ac:dyDescent="0.25">
      <c r="A1334" s="9" t="str">
        <f t="shared" si="172"/>
        <v>Canada</v>
      </c>
      <c r="F1334" s="12">
        <f t="shared" ref="F1334:AT1334" ca="1" si="209">F644/$AV644*($C1106/1000)</f>
        <v>6.5876459629418642E-10</v>
      </c>
      <c r="G1334" s="12">
        <f t="shared" ca="1" si="209"/>
        <v>2.848561613874403E-9</v>
      </c>
      <c r="H1334" s="12">
        <f t="shared" ca="1" si="209"/>
        <v>1.1571178124183226E-8</v>
      </c>
      <c r="I1334" s="12">
        <f t="shared" ca="1" si="209"/>
        <v>4.4155635071571963E-8</v>
      </c>
      <c r="J1334" s="12">
        <f t="shared" ca="1" si="209"/>
        <v>1.5828920090655473E-7</v>
      </c>
      <c r="K1334" s="12">
        <f t="shared" ca="1" si="209"/>
        <v>5.3305624141374648E-7</v>
      </c>
      <c r="L1334" s="12">
        <f t="shared" ca="1" si="209"/>
        <v>1.6863641992105119E-6</v>
      </c>
      <c r="M1334" s="12">
        <f t="shared" ca="1" si="209"/>
        <v>5.0117143481308757E-6</v>
      </c>
      <c r="N1334" s="12">
        <f t="shared" ca="1" si="209"/>
        <v>1.3991936978856758E-5</v>
      </c>
      <c r="O1334" s="12">
        <f t="shared" ca="1" si="209"/>
        <v>3.6696611658760983E-5</v>
      </c>
      <c r="P1334" s="12">
        <f t="shared" ca="1" si="209"/>
        <v>9.0412959753276149E-5</v>
      </c>
      <c r="Q1334" s="12">
        <f t="shared" ca="1" si="209"/>
        <v>2.0926278549399216E-4</v>
      </c>
      <c r="R1334" s="12">
        <f t="shared" ca="1" si="209"/>
        <v>4.5499844475724701E-4</v>
      </c>
      <c r="S1334" s="12">
        <f t="shared" ca="1" si="209"/>
        <v>9.2936094369650772E-4</v>
      </c>
      <c r="T1334" s="12">
        <f t="shared" ca="1" si="209"/>
        <v>1.7832634872602974E-3</v>
      </c>
      <c r="U1334" s="12">
        <f t="shared" ca="1" si="209"/>
        <v>3.2144243722317047E-3</v>
      </c>
      <c r="V1334" s="12">
        <f t="shared" ca="1" si="209"/>
        <v>5.443114900776291E-3</v>
      </c>
      <c r="W1334" s="12">
        <f t="shared" ca="1" si="209"/>
        <v>8.6586141496171991E-3</v>
      </c>
      <c r="X1334" s="12">
        <f t="shared" ca="1" si="209"/>
        <v>1.2939153539273621E-2</v>
      </c>
      <c r="Y1334" s="12">
        <f t="shared" ca="1" si="209"/>
        <v>1.8164353315461394E-2</v>
      </c>
      <c r="Z1334" s="12">
        <f t="shared" ca="1" si="209"/>
        <v>2.3954693040822962E-2</v>
      </c>
      <c r="AA1334" s="12">
        <f t="shared" ca="1" si="209"/>
        <v>2.9676854970026742E-2</v>
      </c>
      <c r="AB1334" s="12">
        <f t="shared" ca="1" si="209"/>
        <v>3.453836170807794E-2</v>
      </c>
      <c r="AC1334" s="12">
        <f t="shared" ca="1" si="209"/>
        <v>3.7760887007506454E-2</v>
      </c>
      <c r="AD1334" s="12">
        <f t="shared" ca="1" si="209"/>
        <v>3.8782806751850481E-2</v>
      </c>
      <c r="AE1334" s="12">
        <f t="shared" ca="1" si="209"/>
        <v>3.7419060561133199E-2</v>
      </c>
      <c r="AF1334" s="12">
        <f t="shared" ca="1" si="209"/>
        <v>3.3915882231296463E-2</v>
      </c>
      <c r="AG1334" s="12">
        <f t="shared" ca="1" si="209"/>
        <v>2.8878188843223764E-2</v>
      </c>
      <c r="AH1334" s="12">
        <f t="shared" ca="1" si="209"/>
        <v>2.3099010720886683E-2</v>
      </c>
      <c r="AI1334" s="12">
        <f t="shared" ca="1" si="209"/>
        <v>1.7356949651547968E-2</v>
      </c>
      <c r="AJ1334" s="12">
        <f t="shared" ca="1" si="209"/>
        <v>1.2252085584292815E-2</v>
      </c>
      <c r="AK1334" s="12">
        <f t="shared" ca="1" si="209"/>
        <v>8.1246233163810733E-3</v>
      </c>
      <c r="AL1334" s="12">
        <f t="shared" ca="1" si="209"/>
        <v>5.061194678399418E-3</v>
      </c>
      <c r="AM1334" s="12">
        <f t="shared" ca="1" si="209"/>
        <v>2.9618253473780933E-3</v>
      </c>
      <c r="AN1334" s="12">
        <f t="shared" ca="1" si="209"/>
        <v>1.628255085099747E-3</v>
      </c>
      <c r="AO1334" s="12">
        <f t="shared" ca="1" si="209"/>
        <v>8.4089551417255049E-4</v>
      </c>
      <c r="AP1334" s="12">
        <f t="shared" ca="1" si="209"/>
        <v>4.0796060120655813E-4</v>
      </c>
      <c r="AQ1334" s="12">
        <f t="shared" ca="1" si="209"/>
        <v>1.8593065765062895E-4</v>
      </c>
      <c r="AR1334" s="12">
        <f t="shared" ca="1" si="209"/>
        <v>7.960500658546169E-5</v>
      </c>
      <c r="AS1334" s="12">
        <f t="shared" ca="1" si="209"/>
        <v>3.2017421594308796E-5</v>
      </c>
      <c r="AT1334" s="12">
        <f t="shared" ca="1" si="209"/>
        <v>1.209731311433821E-5</v>
      </c>
    </row>
    <row r="1335" spans="1:46" x14ac:dyDescent="0.25">
      <c r="A1335" s="9" t="str">
        <f t="shared" si="172"/>
        <v>Cayman Islands</v>
      </c>
      <c r="F1335" s="12">
        <f t="shared" ref="F1335:AT1335" ca="1" si="210">F645/$AV645*($C1107/1000)</f>
        <v>2.0729120901496763E-9</v>
      </c>
      <c r="G1335" s="12">
        <f t="shared" ca="1" si="210"/>
        <v>6.4595206383033376E-9</v>
      </c>
      <c r="H1335" s="12">
        <f t="shared" ca="1" si="210"/>
        <v>1.8909336511379875E-8</v>
      </c>
      <c r="I1335" s="12">
        <f t="shared" ca="1" si="210"/>
        <v>5.200066361662487E-8</v>
      </c>
      <c r="J1335" s="12">
        <f t="shared" ca="1" si="210"/>
        <v>1.3433775190291369E-7</v>
      </c>
      <c r="K1335" s="12">
        <f t="shared" ca="1" si="210"/>
        <v>3.2601971345918574E-7</v>
      </c>
      <c r="L1335" s="12">
        <f t="shared" ca="1" si="210"/>
        <v>7.4326937927069504E-7</v>
      </c>
      <c r="M1335" s="12">
        <f t="shared" ca="1" si="210"/>
        <v>1.5918612692655717E-6</v>
      </c>
      <c r="N1335" s="12">
        <f t="shared" ca="1" si="210"/>
        <v>3.2027333790726105E-6</v>
      </c>
      <c r="O1335" s="12">
        <f t="shared" ca="1" si="210"/>
        <v>6.0533104918063247E-6</v>
      </c>
      <c r="P1335" s="12">
        <f t="shared" ca="1" si="210"/>
        <v>1.0747852810604846E-5</v>
      </c>
      <c r="Q1335" s="12">
        <f t="shared" ca="1" si="210"/>
        <v>1.7926977138772091E-5</v>
      </c>
      <c r="R1335" s="12">
        <f t="shared" ca="1" si="210"/>
        <v>2.8089823732226958E-5</v>
      </c>
      <c r="S1335" s="12">
        <f t="shared" ca="1" si="210"/>
        <v>4.1347338364504048E-5</v>
      </c>
      <c r="T1335" s="12">
        <f t="shared" ca="1" si="210"/>
        <v>5.7174542372785964E-5</v>
      </c>
      <c r="U1335" s="12">
        <f t="shared" ca="1" si="210"/>
        <v>7.4270172245592659E-5</v>
      </c>
      <c r="V1335" s="12">
        <f t="shared" ca="1" si="210"/>
        <v>9.0632249623128641E-5</v>
      </c>
      <c r="W1335" s="12">
        <f t="shared" ca="1" si="210"/>
        <v>1.0389811866529634E-4</v>
      </c>
      <c r="X1335" s="12">
        <f t="shared" ca="1" si="210"/>
        <v>1.118894662760249E-4</v>
      </c>
      <c r="Y1335" s="12">
        <f t="shared" ca="1" si="210"/>
        <v>1.1319501873438876E-4</v>
      </c>
      <c r="Z1335" s="12">
        <f t="shared" ca="1" si="210"/>
        <v>1.0757764281888355E-4</v>
      </c>
      <c r="AA1335" s="12">
        <f t="shared" ca="1" si="210"/>
        <v>9.6044682952403835E-5</v>
      </c>
      <c r="AB1335" s="12">
        <f t="shared" ca="1" si="210"/>
        <v>8.0552908385621657E-5</v>
      </c>
      <c r="AC1335" s="12">
        <f t="shared" ca="1" si="210"/>
        <v>6.3466670907919598E-5</v>
      </c>
      <c r="AD1335" s="12">
        <f t="shared" ca="1" si="210"/>
        <v>4.6975001887129901E-5</v>
      </c>
      <c r="AE1335" s="12">
        <f t="shared" ca="1" si="210"/>
        <v>3.2662128942482376E-5</v>
      </c>
      <c r="AF1335" s="12">
        <f t="shared" ca="1" si="210"/>
        <v>2.1334318117555518E-5</v>
      </c>
      <c r="AG1335" s="12">
        <f t="shared" ca="1" si="210"/>
        <v>1.3090904032136463E-5</v>
      </c>
      <c r="AH1335" s="12">
        <f t="shared" ca="1" si="210"/>
        <v>7.5460053105627224E-6</v>
      </c>
      <c r="AI1335" s="12">
        <f t="shared" ca="1" si="210"/>
        <v>4.0862145772744833E-6</v>
      </c>
      <c r="AJ1335" s="12">
        <f t="shared" ca="1" si="210"/>
        <v>2.0786521839959413E-6</v>
      </c>
      <c r="AK1335" s="12">
        <f t="shared" ca="1" si="210"/>
        <v>9.9334263924369081E-7</v>
      </c>
      <c r="AL1335" s="12">
        <f t="shared" ca="1" si="210"/>
        <v>4.4593640140730421E-7</v>
      </c>
      <c r="AM1335" s="12">
        <f t="shared" ca="1" si="210"/>
        <v>1.8806300300716952E-7</v>
      </c>
      <c r="AN1335" s="12">
        <f t="shared" ca="1" si="210"/>
        <v>7.4505855083675098E-8</v>
      </c>
      <c r="AO1335" s="12">
        <f t="shared" ca="1" si="210"/>
        <v>2.7728988964713047E-8</v>
      </c>
      <c r="AP1335" s="12">
        <f t="shared" ca="1" si="210"/>
        <v>9.6946974746094757E-9</v>
      </c>
      <c r="AQ1335" s="12">
        <f t="shared" ca="1" si="210"/>
        <v>3.1841321416500221E-9</v>
      </c>
      <c r="AR1335" s="12">
        <f t="shared" ca="1" si="210"/>
        <v>9.8243652183278447E-10</v>
      </c>
      <c r="AS1335" s="12">
        <f t="shared" ca="1" si="210"/>
        <v>2.8475706629112752E-10</v>
      </c>
      <c r="AT1335" s="12">
        <f t="shared" ca="1" si="210"/>
        <v>7.7535593566225454E-11</v>
      </c>
    </row>
    <row r="1336" spans="1:46" x14ac:dyDescent="0.25">
      <c r="A1336" s="9" t="str">
        <f t="shared" si="172"/>
        <v>Central African Republic</v>
      </c>
      <c r="F1336" s="12">
        <f t="shared" ref="F1336:AT1336" ca="1" si="211">F646/$AV646*($C1108/1000)</f>
        <v>1.8624499459501524E-3</v>
      </c>
      <c r="G1336" s="12">
        <f t="shared" ca="1" si="211"/>
        <v>2.9669288104369703E-3</v>
      </c>
      <c r="H1336" s="12">
        <f t="shared" ca="1" si="211"/>
        <v>4.4400333967965482E-3</v>
      </c>
      <c r="I1336" s="12">
        <f t="shared" ca="1" si="211"/>
        <v>6.2419738170515528E-3</v>
      </c>
      <c r="J1336" s="12">
        <f t="shared" ca="1" si="211"/>
        <v>8.2435493718033999E-3</v>
      </c>
      <c r="K1336" s="12">
        <f t="shared" ca="1" si="211"/>
        <v>1.0227350478536073E-2</v>
      </c>
      <c r="L1336" s="12">
        <f t="shared" ca="1" si="211"/>
        <v>1.1919790692690422E-2</v>
      </c>
      <c r="M1336" s="12">
        <f t="shared" ca="1" si="211"/>
        <v>1.3050607091746618E-2</v>
      </c>
      <c r="N1336" s="12">
        <f t="shared" ca="1" si="211"/>
        <v>1.3422993967752728E-2</v>
      </c>
      <c r="O1336" s="12">
        <f t="shared" ca="1" si="211"/>
        <v>1.2969542903267304E-2</v>
      </c>
      <c r="P1336" s="12">
        <f t="shared" ca="1" si="211"/>
        <v>1.1772170409195865E-2</v>
      </c>
      <c r="Q1336" s="12">
        <f t="shared" ca="1" si="211"/>
        <v>1.0037949467052328E-2</v>
      </c>
      <c r="R1336" s="12">
        <f t="shared" ca="1" si="211"/>
        <v>8.0406297564265903E-3</v>
      </c>
      <c r="S1336" s="12">
        <f t="shared" ca="1" si="211"/>
        <v>6.050506327393658E-3</v>
      </c>
      <c r="T1336" s="12">
        <f t="shared" ca="1" si="211"/>
        <v>4.2771055608979728E-3</v>
      </c>
      <c r="U1336" s="12">
        <f t="shared" ca="1" si="211"/>
        <v>2.8403039212816102E-3</v>
      </c>
      <c r="V1336" s="12">
        <f t="shared" ca="1" si="211"/>
        <v>1.7718879418777147E-3</v>
      </c>
      <c r="W1336" s="12">
        <f t="shared" ca="1" si="211"/>
        <v>1.038399061265657E-3</v>
      </c>
      <c r="X1336" s="12">
        <f t="shared" ca="1" si="211"/>
        <v>5.7167462545370412E-4</v>
      </c>
      <c r="Y1336" s="12">
        <f t="shared" ca="1" si="211"/>
        <v>2.9565834384165986E-4</v>
      </c>
      <c r="Z1336" s="12">
        <f t="shared" ca="1" si="211"/>
        <v>1.4364415492144604E-4</v>
      </c>
      <c r="AA1336" s="12">
        <f t="shared" ca="1" si="211"/>
        <v>6.5560517400376845E-5</v>
      </c>
      <c r="AB1336" s="12">
        <f t="shared" ca="1" si="211"/>
        <v>2.8109516847255652E-5</v>
      </c>
      <c r="AC1336" s="12">
        <f t="shared" ca="1" si="211"/>
        <v>1.1321943528350148E-5</v>
      </c>
      <c r="AD1336" s="12">
        <f t="shared" ca="1" si="211"/>
        <v>4.2839577866064967E-6</v>
      </c>
      <c r="AE1336" s="12">
        <f t="shared" ca="1" si="211"/>
        <v>1.5227407707182083E-6</v>
      </c>
      <c r="AF1336" s="12">
        <f t="shared" ca="1" si="211"/>
        <v>5.084676931031648E-7</v>
      </c>
      <c r="AG1336" s="12">
        <f t="shared" ca="1" si="211"/>
        <v>1.5949877321157958E-7</v>
      </c>
      <c r="AH1336" s="12">
        <f t="shared" ca="1" si="211"/>
        <v>4.7001089472807316E-8</v>
      </c>
      <c r="AI1336" s="12">
        <f t="shared" ca="1" si="211"/>
        <v>1.3011132441914625E-8</v>
      </c>
      <c r="AJ1336" s="12">
        <f t="shared" ca="1" si="211"/>
        <v>3.3835988232864199E-9</v>
      </c>
      <c r="AK1336" s="12">
        <f t="shared" ca="1" si="211"/>
        <v>8.2660728367129607E-10</v>
      </c>
      <c r="AL1336" s="12">
        <f t="shared" ca="1" si="211"/>
        <v>1.8970386758292516E-10</v>
      </c>
      <c r="AM1336" s="12">
        <f t="shared" ca="1" si="211"/>
        <v>4.0898721999565815E-11</v>
      </c>
      <c r="AN1336" s="12">
        <f t="shared" ca="1" si="211"/>
        <v>8.2832331280844101E-12</v>
      </c>
      <c r="AO1336" s="12">
        <f t="shared" ca="1" si="211"/>
        <v>1.5759652119720058E-12</v>
      </c>
      <c r="AP1336" s="12">
        <f t="shared" ca="1" si="211"/>
        <v>2.8167607698196329E-13</v>
      </c>
      <c r="AQ1336" s="12">
        <f t="shared" ca="1" si="211"/>
        <v>4.7294419072050042E-14</v>
      </c>
      <c r="AR1336" s="12">
        <f t="shared" ca="1" si="211"/>
        <v>7.459786910253066E-15</v>
      </c>
      <c r="AS1336" s="12">
        <f t="shared" ca="1" si="211"/>
        <v>1.1053493075885368E-15</v>
      </c>
      <c r="AT1336" s="12">
        <f t="shared" ca="1" si="211"/>
        <v>1.5386125125828516E-16</v>
      </c>
    </row>
    <row r="1337" spans="1:46" x14ac:dyDescent="0.25">
      <c r="A1337" s="9" t="str">
        <f t="shared" si="172"/>
        <v>Chad</v>
      </c>
      <c r="F1337" s="12">
        <f t="shared" ref="F1337:AT1337" ca="1" si="212">F647/$AV647*($C1109/1000)</f>
        <v>1.8833222386269921E-3</v>
      </c>
      <c r="G1337" s="12">
        <f t="shared" ca="1" si="212"/>
        <v>3.4188956925469919E-3</v>
      </c>
      <c r="H1337" s="12">
        <f t="shared" ca="1" si="212"/>
        <v>5.8304713057043076E-3</v>
      </c>
      <c r="I1337" s="12">
        <f t="shared" ca="1" si="212"/>
        <v>9.340670849514494E-3</v>
      </c>
      <c r="J1337" s="12">
        <f t="shared" ca="1" si="212"/>
        <v>1.4057531635661289E-2</v>
      </c>
      <c r="K1337" s="12">
        <f t="shared" ca="1" si="212"/>
        <v>1.9874520772346443E-2</v>
      </c>
      <c r="L1337" s="12">
        <f t="shared" ca="1" si="212"/>
        <v>2.6396166326549092E-2</v>
      </c>
      <c r="M1337" s="12">
        <f t="shared" ca="1" si="212"/>
        <v>3.2933784692898385E-2</v>
      </c>
      <c r="N1337" s="12">
        <f t="shared" ca="1" si="212"/>
        <v>3.8601041492561834E-2</v>
      </c>
      <c r="O1337" s="12">
        <f t="shared" ca="1" si="212"/>
        <v>4.2502355346695803E-2</v>
      </c>
      <c r="P1337" s="12">
        <f t="shared" ca="1" si="212"/>
        <v>4.3962620152073646E-2</v>
      </c>
      <c r="Q1337" s="12">
        <f t="shared" ca="1" si="212"/>
        <v>4.271798249910691E-2</v>
      </c>
      <c r="R1337" s="12">
        <f t="shared" ca="1" si="212"/>
        <v>3.8993704262421415E-2</v>
      </c>
      <c r="S1337" s="12">
        <f t="shared" ca="1" si="212"/>
        <v>3.343758077878705E-2</v>
      </c>
      <c r="T1337" s="12">
        <f t="shared" ca="1" si="212"/>
        <v>2.6935919061383724E-2</v>
      </c>
      <c r="U1337" s="12">
        <f t="shared" ca="1" si="212"/>
        <v>2.0383809087468729E-2</v>
      </c>
      <c r="V1337" s="12">
        <f t="shared" ca="1" si="212"/>
        <v>1.4490904113610627E-2</v>
      </c>
      <c r="W1337" s="12">
        <f t="shared" ca="1" si="212"/>
        <v>9.6774785464417892E-3</v>
      </c>
      <c r="X1337" s="12">
        <f t="shared" ca="1" si="212"/>
        <v>6.0713538707344288E-3</v>
      </c>
      <c r="Y1337" s="12">
        <f t="shared" ca="1" si="212"/>
        <v>3.5782070813351755E-3</v>
      </c>
      <c r="Z1337" s="12">
        <f t="shared" ca="1" si="212"/>
        <v>1.9810798923981104E-3</v>
      </c>
      <c r="AA1337" s="12">
        <f t="shared" ca="1" si="212"/>
        <v>1.0303745045105539E-3</v>
      </c>
      <c r="AB1337" s="12">
        <f t="shared" ca="1" si="212"/>
        <v>5.0343663152926195E-4</v>
      </c>
      <c r="AC1337" s="12">
        <f t="shared" ca="1" si="212"/>
        <v>2.3107401832039742E-4</v>
      </c>
      <c r="AD1337" s="12">
        <f t="shared" ca="1" si="212"/>
        <v>9.9635479532350044E-5</v>
      </c>
      <c r="AE1337" s="12">
        <f t="shared" ca="1" si="212"/>
        <v>4.0358359900424067E-5</v>
      </c>
      <c r="AF1337" s="12">
        <f t="shared" ca="1" si="212"/>
        <v>1.5357113616039837E-5</v>
      </c>
      <c r="AG1337" s="12">
        <f t="shared" ca="1" si="212"/>
        <v>5.489619970401531E-6</v>
      </c>
      <c r="AH1337" s="12">
        <f t="shared" ca="1" si="212"/>
        <v>1.8434508323389569E-6</v>
      </c>
      <c r="AI1337" s="12">
        <f t="shared" ca="1" si="212"/>
        <v>5.8153710732406516E-7</v>
      </c>
      <c r="AJ1337" s="12">
        <f t="shared" ca="1" si="212"/>
        <v>1.7233754413109982E-7</v>
      </c>
      <c r="AK1337" s="12">
        <f t="shared" ca="1" si="212"/>
        <v>4.7977648975107348E-8</v>
      </c>
      <c r="AL1337" s="12">
        <f t="shared" ca="1" si="212"/>
        <v>1.2547425343848149E-8</v>
      </c>
      <c r="AM1337" s="12">
        <f t="shared" ca="1" si="212"/>
        <v>3.0826688427907993E-9</v>
      </c>
      <c r="AN1337" s="12">
        <f t="shared" ca="1" si="212"/>
        <v>7.114685717285415E-10</v>
      </c>
      <c r="AO1337" s="12">
        <f t="shared" ca="1" si="212"/>
        <v>1.5425567935141668E-10</v>
      </c>
      <c r="AP1337" s="12">
        <f t="shared" ca="1" si="212"/>
        <v>3.1418337453173435E-11</v>
      </c>
      <c r="AQ1337" s="12">
        <f t="shared" ca="1" si="212"/>
        <v>6.0114858903292953E-12</v>
      </c>
      <c r="AR1337" s="12">
        <f t="shared" ca="1" si="212"/>
        <v>1.0805305719803636E-12</v>
      </c>
      <c r="AS1337" s="12">
        <f t="shared" ca="1" si="212"/>
        <v>1.8245210612224444E-13</v>
      </c>
      <c r="AT1337" s="12">
        <f t="shared" ca="1" si="212"/>
        <v>2.8941250863278752E-14</v>
      </c>
    </row>
    <row r="1338" spans="1:46" x14ac:dyDescent="0.25">
      <c r="A1338" s="9" t="str">
        <f t="shared" si="172"/>
        <v>Chile</v>
      </c>
      <c r="F1338" s="12">
        <f t="shared" ref="F1338:AT1338" ca="1" si="213">F648/$AV648*($C1110/1000)</f>
        <v>1.8716974660849405E-7</v>
      </c>
      <c r="G1338" s="12">
        <f t="shared" ca="1" si="213"/>
        <v>6.1334537928753252E-7</v>
      </c>
      <c r="H1338" s="12">
        <f t="shared" ca="1" si="213"/>
        <v>1.8881267194081867E-6</v>
      </c>
      <c r="I1338" s="12">
        <f t="shared" ca="1" si="213"/>
        <v>5.4602656624555167E-6</v>
      </c>
      <c r="J1338" s="12">
        <f t="shared" ca="1" si="213"/>
        <v>1.4833819950229946E-5</v>
      </c>
      <c r="K1338" s="12">
        <f t="shared" ca="1" si="213"/>
        <v>3.7857229533726309E-5</v>
      </c>
      <c r="L1338" s="12">
        <f t="shared" ca="1" si="213"/>
        <v>9.0761412916001745E-5</v>
      </c>
      <c r="M1338" s="12">
        <f t="shared" ca="1" si="213"/>
        <v>2.0441382403265943E-4</v>
      </c>
      <c r="N1338" s="12">
        <f t="shared" ca="1" si="213"/>
        <v>4.3248980299129361E-4</v>
      </c>
      <c r="O1338" s="12">
        <f t="shared" ca="1" si="213"/>
        <v>8.5960330544844878E-4</v>
      </c>
      <c r="P1338" s="12">
        <f t="shared" ca="1" si="213"/>
        <v>1.6050067978779826E-3</v>
      </c>
      <c r="Q1338" s="12">
        <f t="shared" ca="1" si="213"/>
        <v>2.8152195541225507E-3</v>
      </c>
      <c r="R1338" s="12">
        <f t="shared" ca="1" si="213"/>
        <v>4.6387851637890399E-3</v>
      </c>
      <c r="S1338" s="12">
        <f t="shared" ca="1" si="213"/>
        <v>7.1804695273819533E-3</v>
      </c>
      <c r="T1338" s="12">
        <f t="shared" ca="1" si="213"/>
        <v>1.0441382902492807E-2</v>
      </c>
      <c r="U1338" s="12">
        <f t="shared" ca="1" si="213"/>
        <v>1.4263292750572214E-2</v>
      </c>
      <c r="V1338" s="12">
        <f t="shared" ca="1" si="213"/>
        <v>1.8303669473146499E-2</v>
      </c>
      <c r="W1338" s="12">
        <f t="shared" ca="1" si="213"/>
        <v>2.2065467244166321E-2</v>
      </c>
      <c r="X1338" s="12">
        <f t="shared" ca="1" si="213"/>
        <v>2.4988758886369665E-2</v>
      </c>
      <c r="Y1338" s="12">
        <f t="shared" ca="1" si="213"/>
        <v>2.6584765870796355E-2</v>
      </c>
      <c r="Z1338" s="12">
        <f t="shared" ca="1" si="213"/>
        <v>2.6569145555186476E-2</v>
      </c>
      <c r="AA1338" s="12">
        <f t="shared" ca="1" si="213"/>
        <v>2.4944737095713185E-2</v>
      </c>
      <c r="AB1338" s="12">
        <f t="shared" ca="1" si="213"/>
        <v>2.2000718739421013E-2</v>
      </c>
      <c r="AC1338" s="12">
        <f t="shared" ca="1" si="213"/>
        <v>1.8228519693077469E-2</v>
      </c>
      <c r="AD1338" s="12">
        <f t="shared" ca="1" si="213"/>
        <v>1.418804409190132E-2</v>
      </c>
      <c r="AE1338" s="12">
        <f t="shared" ca="1" si="213"/>
        <v>1.0374095747959259E-2</v>
      </c>
      <c r="AF1338" s="12">
        <f t="shared" ca="1" si="213"/>
        <v>7.1258154333641178E-3</v>
      </c>
      <c r="AG1338" s="12">
        <f t="shared" ca="1" si="213"/>
        <v>4.5980689748950166E-3</v>
      </c>
      <c r="AH1338" s="12">
        <f t="shared" ca="1" si="213"/>
        <v>2.7872311625083183E-3</v>
      </c>
      <c r="AI1338" s="12">
        <f t="shared" ca="1" si="213"/>
        <v>1.5871833210638758E-3</v>
      </c>
      <c r="AJ1338" s="12">
        <f t="shared" ca="1" si="213"/>
        <v>8.49058839997792E-4</v>
      </c>
      <c r="AK1338" s="12">
        <f t="shared" ca="1" si="213"/>
        <v>4.2668274446310277E-4</v>
      </c>
      <c r="AL1338" s="12">
        <f t="shared" ca="1" si="213"/>
        <v>2.0143223271881403E-4</v>
      </c>
      <c r="AM1338" s="12">
        <f t="shared" ca="1" si="213"/>
        <v>8.9332491801764831E-5</v>
      </c>
      <c r="AN1338" s="12">
        <f t="shared" ca="1" si="213"/>
        <v>3.7217442379864524E-5</v>
      </c>
      <c r="AO1338" s="12">
        <f t="shared" ca="1" si="213"/>
        <v>1.456599632457692E-5</v>
      </c>
      <c r="AP1338" s="12">
        <f t="shared" ca="1" si="213"/>
        <v>5.3553820953766192E-6</v>
      </c>
      <c r="AQ1338" s="12">
        <f t="shared" ca="1" si="213"/>
        <v>1.8496830780716E-6</v>
      </c>
      <c r="AR1338" s="12">
        <f t="shared" ca="1" si="213"/>
        <v>6.0015133904080292E-7</v>
      </c>
      <c r="AS1338" s="12">
        <f t="shared" ca="1" si="213"/>
        <v>1.8292827132725585E-7</v>
      </c>
      <c r="AT1338" s="12">
        <f t="shared" ca="1" si="213"/>
        <v>5.2379032962246573E-8</v>
      </c>
    </row>
    <row r="1339" spans="1:46" x14ac:dyDescent="0.25">
      <c r="A1339" s="9" t="str">
        <f t="shared" si="172"/>
        <v>China</v>
      </c>
      <c r="F1339" s="12">
        <f t="shared" ref="F1339:AT1339" ca="1" si="214">F649/$AV649*($C1111/1000)</f>
        <v>5.2676067950267749E-7</v>
      </c>
      <c r="G1339" s="12">
        <f t="shared" ca="1" si="214"/>
        <v>2.012176491675355E-6</v>
      </c>
      <c r="H1339" s="12">
        <f t="shared" ca="1" si="214"/>
        <v>7.220634919277422E-6</v>
      </c>
      <c r="I1339" s="12">
        <f t="shared" ca="1" si="214"/>
        <v>2.4341161545233428E-5</v>
      </c>
      <c r="J1339" s="12">
        <f t="shared" ca="1" si="214"/>
        <v>7.7083922286399006E-5</v>
      </c>
      <c r="K1339" s="12">
        <f t="shared" ca="1" si="214"/>
        <v>2.2932051372616741E-4</v>
      </c>
      <c r="L1339" s="12">
        <f t="shared" ca="1" si="214"/>
        <v>6.4088277913830613E-4</v>
      </c>
      <c r="M1339" s="12">
        <f t="shared" ca="1" si="214"/>
        <v>1.6825612893840854E-3</v>
      </c>
      <c r="N1339" s="12">
        <f t="shared" ca="1" si="214"/>
        <v>4.1497294092536193E-3</v>
      </c>
      <c r="O1339" s="12">
        <f t="shared" ca="1" si="214"/>
        <v>9.614468022267916E-3</v>
      </c>
      <c r="P1339" s="12">
        <f t="shared" ca="1" si="214"/>
        <v>2.0926053669807577E-2</v>
      </c>
      <c r="Q1339" s="12">
        <f t="shared" ca="1" si="214"/>
        <v>4.278642544511873E-2</v>
      </c>
      <c r="R1339" s="12">
        <f t="shared" ca="1" si="214"/>
        <v>8.2182863728206434E-2</v>
      </c>
      <c r="S1339" s="12">
        <f t="shared" ca="1" si="214"/>
        <v>0.14829043211292992</v>
      </c>
      <c r="T1339" s="12">
        <f t="shared" ca="1" si="214"/>
        <v>0.2513631358695555</v>
      </c>
      <c r="U1339" s="12">
        <f t="shared" ca="1" si="214"/>
        <v>0.40026409635241506</v>
      </c>
      <c r="V1339" s="12">
        <f t="shared" ca="1" si="214"/>
        <v>0.59875379697695064</v>
      </c>
      <c r="W1339" s="12">
        <f t="shared" ca="1" si="214"/>
        <v>0.84140777384872478</v>
      </c>
      <c r="X1339" s="12">
        <f t="shared" ca="1" si="214"/>
        <v>1.1107628720747207</v>
      </c>
      <c r="Y1339" s="12">
        <f t="shared" ca="1" si="214"/>
        <v>1.3775037322598462</v>
      </c>
      <c r="Z1339" s="12">
        <f t="shared" ca="1" si="214"/>
        <v>1.6047996041693424</v>
      </c>
      <c r="AA1339" s="12">
        <f t="shared" ca="1" si="214"/>
        <v>1.7563272021560938</v>
      </c>
      <c r="AB1339" s="12">
        <f t="shared" ca="1" si="214"/>
        <v>1.8057043400099053</v>
      </c>
      <c r="AC1339" s="12">
        <f t="shared" ca="1" si="214"/>
        <v>1.743991849157827</v>
      </c>
      <c r="AD1339" s="12">
        <f t="shared" ca="1" si="214"/>
        <v>1.5823365312516449</v>
      </c>
      <c r="AE1339" s="12">
        <f t="shared" ca="1" si="214"/>
        <v>1.348682907302452</v>
      </c>
      <c r="AF1339" s="12">
        <f t="shared" ca="1" si="214"/>
        <v>1.0798848467635367</v>
      </c>
      <c r="AG1339" s="12">
        <f t="shared" ca="1" si="214"/>
        <v>0.81227228568633947</v>
      </c>
      <c r="AH1339" s="12">
        <f t="shared" ca="1" si="214"/>
        <v>0.57396104676469806</v>
      </c>
      <c r="AI1339" s="12">
        <f t="shared" ca="1" si="214"/>
        <v>0.38099545705788246</v>
      </c>
      <c r="AJ1339" s="12">
        <f t="shared" ca="1" si="214"/>
        <v>0.23758212933149081</v>
      </c>
      <c r="AK1339" s="12">
        <f t="shared" ca="1" si="214"/>
        <v>0.13917599613811513</v>
      </c>
      <c r="AL1339" s="12">
        <f t="shared" ca="1" si="214"/>
        <v>7.6589899794155231E-2</v>
      </c>
      <c r="AM1339" s="12">
        <f t="shared" ca="1" si="214"/>
        <v>3.9594536107803627E-2</v>
      </c>
      <c r="AN1339" s="12">
        <f t="shared" ca="1" si="214"/>
        <v>1.9228951842608789E-2</v>
      </c>
      <c r="AO1339" s="12">
        <f t="shared" ca="1" si="214"/>
        <v>8.7726854820938237E-3</v>
      </c>
      <c r="AP1339" s="12">
        <f t="shared" ca="1" si="214"/>
        <v>3.7598117585066122E-3</v>
      </c>
      <c r="AQ1339" s="12">
        <f t="shared" ca="1" si="214"/>
        <v>1.5137572601469766E-3</v>
      </c>
      <c r="AR1339" s="12">
        <f t="shared" ca="1" si="214"/>
        <v>5.7253622645364458E-4</v>
      </c>
      <c r="AS1339" s="12">
        <f t="shared" ca="1" si="214"/>
        <v>2.0342592448278343E-4</v>
      </c>
      <c r="AT1339" s="12">
        <f t="shared" ca="1" si="214"/>
        <v>6.7899444354920367E-5</v>
      </c>
    </row>
    <row r="1340" spans="1:46" x14ac:dyDescent="0.25">
      <c r="A1340" s="9" t="str">
        <f t="shared" si="172"/>
        <v>China, Hong Kong Special Administrative Region</v>
      </c>
      <c r="F1340" s="12">
        <f t="shared" ref="F1340:AT1340" ca="1" si="215">F650/$AV650*($C1112/1000)</f>
        <v>2.1330310938079664E-11</v>
      </c>
      <c r="G1340" s="12">
        <f t="shared" ca="1" si="215"/>
        <v>9.8127446469110062E-11</v>
      </c>
      <c r="H1340" s="12">
        <f t="shared" ca="1" si="215"/>
        <v>4.2407278619139807E-10</v>
      </c>
      <c r="I1340" s="12">
        <f t="shared" ca="1" si="215"/>
        <v>1.721658077711551E-9</v>
      </c>
      <c r="J1340" s="12">
        <f t="shared" ca="1" si="215"/>
        <v>6.5661379147036342E-9</v>
      </c>
      <c r="K1340" s="12">
        <f t="shared" ca="1" si="215"/>
        <v>2.352500319570079E-8</v>
      </c>
      <c r="L1340" s="12">
        <f t="shared" ca="1" si="215"/>
        <v>7.9178264212897629E-8</v>
      </c>
      <c r="M1340" s="12">
        <f t="shared" ca="1" si="215"/>
        <v>2.5034496268469422E-7</v>
      </c>
      <c r="N1340" s="12">
        <f t="shared" ca="1" si="215"/>
        <v>7.4358108284720135E-7</v>
      </c>
      <c r="O1340" s="12">
        <f t="shared" ca="1" si="215"/>
        <v>2.0747912260466755E-6</v>
      </c>
      <c r="P1340" s="12">
        <f t="shared" ca="1" si="215"/>
        <v>5.4384741410783122E-6</v>
      </c>
      <c r="Q1340" s="12">
        <f t="shared" ca="1" si="215"/>
        <v>1.3391718999788589E-5</v>
      </c>
      <c r="R1340" s="12">
        <f t="shared" ca="1" si="215"/>
        <v>3.0977914928123211E-5</v>
      </c>
      <c r="S1340" s="12">
        <f t="shared" ca="1" si="215"/>
        <v>6.7316981282701408E-5</v>
      </c>
      <c r="T1340" s="12">
        <f t="shared" ca="1" si="215"/>
        <v>1.3742118119641869E-4</v>
      </c>
      <c r="U1340" s="12">
        <f t="shared" ca="1" si="215"/>
        <v>2.6353561579903261E-4</v>
      </c>
      <c r="V1340" s="12">
        <f t="shared" ca="1" si="215"/>
        <v>4.7476812229477942E-4</v>
      </c>
      <c r="W1340" s="12">
        <f t="shared" ca="1" si="215"/>
        <v>8.0348982306226646E-4</v>
      </c>
      <c r="X1340" s="12">
        <f t="shared" ca="1" si="215"/>
        <v>1.2774261566860284E-3</v>
      </c>
      <c r="Y1340" s="12">
        <f t="shared" ca="1" si="215"/>
        <v>1.9078658026723777E-3</v>
      </c>
      <c r="Z1340" s="12">
        <f t="shared" ca="1" si="215"/>
        <v>2.6768031676113195E-3</v>
      </c>
      <c r="AA1340" s="12">
        <f t="shared" ca="1" si="215"/>
        <v>3.5281061751576315E-3</v>
      </c>
      <c r="AB1340" s="12">
        <f t="shared" ca="1" si="215"/>
        <v>4.3684105778025208E-3</v>
      </c>
      <c r="AC1340" s="12">
        <f t="shared" ca="1" si="215"/>
        <v>5.0811480434280803E-3</v>
      </c>
      <c r="AD1340" s="12">
        <f t="shared" ca="1" si="215"/>
        <v>5.5520944055559088E-3</v>
      </c>
      <c r="AE1340" s="12">
        <f t="shared" ca="1" si="215"/>
        <v>5.6991282527275658E-3</v>
      </c>
      <c r="AF1340" s="12">
        <f t="shared" ca="1" si="215"/>
        <v>5.4956189655817264E-3</v>
      </c>
      <c r="AG1340" s="12">
        <f t="shared" ca="1" si="215"/>
        <v>4.9783037531302577E-3</v>
      </c>
      <c r="AH1340" s="12">
        <f t="shared" ca="1" si="215"/>
        <v>4.236456629567494E-3</v>
      </c>
      <c r="AI1340" s="12">
        <f t="shared" ca="1" si="215"/>
        <v>3.3867312302868452E-3</v>
      </c>
      <c r="AJ1340" s="12">
        <f t="shared" ca="1" si="215"/>
        <v>2.5434036798977966E-3</v>
      </c>
      <c r="AK1340" s="12">
        <f t="shared" ca="1" si="215"/>
        <v>1.7943470826778324E-3</v>
      </c>
      <c r="AL1340" s="12">
        <f t="shared" ca="1" si="215"/>
        <v>1.1891980966527206E-3</v>
      </c>
      <c r="AM1340" s="12">
        <f t="shared" ca="1" si="215"/>
        <v>7.4038660478931303E-4</v>
      </c>
      <c r="AN1340" s="12">
        <f t="shared" ca="1" si="215"/>
        <v>4.3303150568936685E-4</v>
      </c>
      <c r="AO1340" s="12">
        <f t="shared" ca="1" si="215"/>
        <v>2.3792333141123395E-4</v>
      </c>
      <c r="AP1340" s="12">
        <f t="shared" ca="1" si="215"/>
        <v>1.2280361862761414E-4</v>
      </c>
      <c r="AQ1340" s="12">
        <f t="shared" ca="1" si="215"/>
        <v>5.9544532680426628E-5</v>
      </c>
      <c r="AR1340" s="12">
        <f t="shared" ca="1" si="215"/>
        <v>2.7122468466955866E-5</v>
      </c>
      <c r="AS1340" s="12">
        <f t="shared" ca="1" si="215"/>
        <v>1.1605747820764875E-5</v>
      </c>
      <c r="AT1340" s="12">
        <f t="shared" ca="1" si="215"/>
        <v>4.6652362460902194E-6</v>
      </c>
    </row>
    <row r="1341" spans="1:46" x14ac:dyDescent="0.25">
      <c r="A1341" s="9" t="str">
        <f t="shared" si="172"/>
        <v>China, Macao Special Administrative Region</v>
      </c>
      <c r="F1341" s="12">
        <f t="shared" ref="F1341:AT1341" ca="1" si="216">F651/$AV651*($C1113/1000)</f>
        <v>2.2160150604659727E-13</v>
      </c>
      <c r="G1341" s="12">
        <f t="shared" ca="1" si="216"/>
        <v>1.1157312385010742E-12</v>
      </c>
      <c r="H1341" s="12">
        <f t="shared" ca="1" si="216"/>
        <v>5.2771941546894057E-12</v>
      </c>
      <c r="I1341" s="12">
        <f t="shared" ca="1" si="216"/>
        <v>2.3447856500965253E-11</v>
      </c>
      <c r="J1341" s="12">
        <f t="shared" ca="1" si="216"/>
        <v>9.7872305178965721E-11</v>
      </c>
      <c r="K1341" s="12">
        <f t="shared" ca="1" si="216"/>
        <v>3.8377182021196565E-10</v>
      </c>
      <c r="L1341" s="12">
        <f t="shared" ca="1" si="216"/>
        <v>1.4136533981930577E-9</v>
      </c>
      <c r="M1341" s="12">
        <f t="shared" ca="1" si="216"/>
        <v>4.8918079205214461E-9</v>
      </c>
      <c r="N1341" s="12">
        <f t="shared" ca="1" si="216"/>
        <v>1.5902025486310491E-8</v>
      </c>
      <c r="O1341" s="12">
        <f t="shared" ca="1" si="216"/>
        <v>4.856149958367139E-8</v>
      </c>
      <c r="P1341" s="12">
        <f t="shared" ca="1" si="216"/>
        <v>1.3931193624649458E-7</v>
      </c>
      <c r="Q1341" s="12">
        <f t="shared" ca="1" si="216"/>
        <v>3.7544053691783846E-7</v>
      </c>
      <c r="R1341" s="12">
        <f t="shared" ca="1" si="216"/>
        <v>9.5049665119725065E-7</v>
      </c>
      <c r="S1341" s="12">
        <f t="shared" ca="1" si="216"/>
        <v>2.260562999022311E-6</v>
      </c>
      <c r="T1341" s="12">
        <f t="shared" ca="1" si="216"/>
        <v>5.0505564937839883E-6</v>
      </c>
      <c r="U1341" s="12">
        <f t="shared" ca="1" si="216"/>
        <v>1.0600307086659583E-5</v>
      </c>
      <c r="V1341" s="12">
        <f t="shared" ca="1" si="216"/>
        <v>2.090038350389304E-5</v>
      </c>
      <c r="W1341" s="12">
        <f t="shared" ca="1" si="216"/>
        <v>3.8712093524936173E-5</v>
      </c>
      <c r="X1341" s="12">
        <f t="shared" ca="1" si="216"/>
        <v>6.7359003928298499E-5</v>
      </c>
      <c r="Y1341" s="12">
        <f t="shared" ca="1" si="216"/>
        <v>1.1010353161778639E-4</v>
      </c>
      <c r="Z1341" s="12">
        <f t="shared" ca="1" si="216"/>
        <v>1.6906878717295475E-4</v>
      </c>
      <c r="AA1341" s="12">
        <f t="shared" ca="1" si="216"/>
        <v>2.4388338822311771E-4</v>
      </c>
      <c r="AB1341" s="12">
        <f t="shared" ca="1" si="216"/>
        <v>3.3048944789085976E-4</v>
      </c>
      <c r="AC1341" s="12">
        <f t="shared" ca="1" si="216"/>
        <v>4.207165244131923E-4</v>
      </c>
      <c r="AD1341" s="12">
        <f t="shared" ca="1" si="216"/>
        <v>5.0312759470395147E-4</v>
      </c>
      <c r="AE1341" s="12">
        <f t="shared" ca="1" si="216"/>
        <v>5.6522752119496757E-4</v>
      </c>
      <c r="AF1341" s="12">
        <f t="shared" ca="1" si="216"/>
        <v>5.9652006544214261E-4</v>
      </c>
      <c r="AG1341" s="12">
        <f t="shared" ca="1" si="216"/>
        <v>5.9140284423617239E-4</v>
      </c>
      <c r="AH1341" s="12">
        <f t="shared" ca="1" si="216"/>
        <v>5.5080561103514037E-4</v>
      </c>
      <c r="AI1341" s="12">
        <f t="shared" ca="1" si="216"/>
        <v>4.8191439329277021E-4</v>
      </c>
      <c r="AJ1341" s="12">
        <f t="shared" ca="1" si="216"/>
        <v>3.9609379058911715E-4</v>
      </c>
      <c r="AK1341" s="12">
        <f t="shared" ca="1" si="216"/>
        <v>3.0583188797011585E-4</v>
      </c>
      <c r="AL1341" s="12">
        <f t="shared" ca="1" si="216"/>
        <v>2.2183194759632278E-4</v>
      </c>
      <c r="AM1341" s="12">
        <f t="shared" ca="1" si="216"/>
        <v>1.5115482452905787E-4</v>
      </c>
      <c r="AN1341" s="12">
        <f t="shared" ca="1" si="216"/>
        <v>9.6755693397589161E-5</v>
      </c>
      <c r="AO1341" s="12">
        <f t="shared" ca="1" si="216"/>
        <v>5.8181865323241221E-5</v>
      </c>
      <c r="AP1341" s="12">
        <f t="shared" ca="1" si="216"/>
        <v>3.2866642936638208E-5</v>
      </c>
      <c r="AQ1341" s="12">
        <f t="shared" ca="1" si="216"/>
        <v>1.74413319363939E-5</v>
      </c>
      <c r="AR1341" s="12">
        <f t="shared" ca="1" si="216"/>
        <v>8.6948189492998964E-6</v>
      </c>
      <c r="AS1341" s="12">
        <f t="shared" ca="1" si="216"/>
        <v>4.0719087193332565E-6</v>
      </c>
      <c r="AT1341" s="12">
        <f t="shared" ca="1" si="216"/>
        <v>1.7913981412520879E-6</v>
      </c>
    </row>
    <row r="1342" spans="1:46" x14ac:dyDescent="0.25">
      <c r="A1342" s="9" t="str">
        <f t="shared" si="172"/>
        <v>Chinese Taipei</v>
      </c>
      <c r="F1342" s="12">
        <f t="shared" ref="F1342:AT1342" ca="1" si="217">F652/$AV652*($C1114/1000)</f>
        <v>6.3340735787703149E-8</v>
      </c>
      <c r="G1342" s="12">
        <f t="shared" ca="1" si="217"/>
        <v>2.1692058724247356E-7</v>
      </c>
      <c r="H1342" s="12">
        <f t="shared" ca="1" si="217"/>
        <v>6.9787081077793223E-7</v>
      </c>
      <c r="I1342" s="12">
        <f t="shared" ca="1" si="217"/>
        <v>2.1091423453067886E-6</v>
      </c>
      <c r="J1342" s="12">
        <f t="shared" ca="1" si="217"/>
        <v>5.988159274014358E-6</v>
      </c>
      <c r="K1342" s="12">
        <f t="shared" ca="1" si="217"/>
        <v>1.5971194193035916E-5</v>
      </c>
      <c r="L1342" s="12">
        <f t="shared" ca="1" si="217"/>
        <v>4.0016401530603578E-5</v>
      </c>
      <c r="M1342" s="12">
        <f t="shared" ca="1" si="217"/>
        <v>9.418793360092805E-5</v>
      </c>
      <c r="N1342" s="12">
        <f t="shared" ca="1" si="217"/>
        <v>2.0826155206352451E-4</v>
      </c>
      <c r="O1342" s="12">
        <f t="shared" ca="1" si="217"/>
        <v>4.3259303939921354E-4</v>
      </c>
      <c r="P1342" s="12">
        <f t="shared" ca="1" si="217"/>
        <v>8.4412458382373688E-4</v>
      </c>
      <c r="Q1342" s="12">
        <f t="shared" ca="1" si="217"/>
        <v>1.547355720831897E-3</v>
      </c>
      <c r="R1342" s="12">
        <f t="shared" ca="1" si="217"/>
        <v>2.6645898921464025E-3</v>
      </c>
      <c r="S1342" s="12">
        <f t="shared" ca="1" si="217"/>
        <v>4.310495362408409E-3</v>
      </c>
      <c r="T1342" s="12">
        <f t="shared" ca="1" si="217"/>
        <v>6.5505924924428279E-3</v>
      </c>
      <c r="U1342" s="12">
        <f t="shared" ca="1" si="217"/>
        <v>9.3517002720889652E-3</v>
      </c>
      <c r="V1342" s="12">
        <f t="shared" ca="1" si="217"/>
        <v>1.2541721991625064E-2</v>
      </c>
      <c r="W1342" s="12">
        <f t="shared" ca="1" si="217"/>
        <v>1.5800846543758153E-2</v>
      </c>
      <c r="X1342" s="12">
        <f t="shared" ca="1" si="217"/>
        <v>1.8700797854182598E-2</v>
      </c>
      <c r="Y1342" s="12">
        <f t="shared" ca="1" si="217"/>
        <v>2.0792011710955759E-2</v>
      </c>
      <c r="Z1342" s="12">
        <f t="shared" ca="1" si="217"/>
        <v>2.1716482451752769E-2</v>
      </c>
      <c r="AA1342" s="12">
        <f t="shared" ca="1" si="217"/>
        <v>2.1307821328769152E-2</v>
      </c>
      <c r="AB1342" s="12">
        <f t="shared" ca="1" si="217"/>
        <v>1.9640168365699491E-2</v>
      </c>
      <c r="AC1342" s="12">
        <f t="shared" ca="1" si="217"/>
        <v>1.7006226592013618E-2</v>
      </c>
      <c r="AD1342" s="12">
        <f t="shared" ca="1" si="217"/>
        <v>1.3833348275811135E-2</v>
      </c>
      <c r="AE1342" s="12">
        <f t="shared" ca="1" si="217"/>
        <v>1.0570688028954323E-2</v>
      </c>
      <c r="AF1342" s="12">
        <f t="shared" ca="1" si="217"/>
        <v>7.588148042870297E-3</v>
      </c>
      <c r="AG1342" s="12">
        <f t="shared" ca="1" si="217"/>
        <v>5.1171120830895058E-3</v>
      </c>
      <c r="AH1342" s="12">
        <f t="shared" ca="1" si="217"/>
        <v>3.2416838619464959E-3</v>
      </c>
      <c r="AI1342" s="12">
        <f t="shared" ca="1" si="217"/>
        <v>1.9291810316183437E-3</v>
      </c>
      <c r="AJ1342" s="12">
        <f t="shared" ca="1" si="217"/>
        <v>1.078529186435819E-3</v>
      </c>
      <c r="AK1342" s="12">
        <f t="shared" ca="1" si="217"/>
        <v>5.6643152487762839E-4</v>
      </c>
      <c r="AL1342" s="12">
        <f t="shared" ca="1" si="217"/>
        <v>2.7945991648071605E-4</v>
      </c>
      <c r="AM1342" s="12">
        <f t="shared" ca="1" si="217"/>
        <v>1.2952339775001694E-4</v>
      </c>
      <c r="AN1342" s="12">
        <f t="shared" ca="1" si="217"/>
        <v>5.6394081443844286E-5</v>
      </c>
      <c r="AO1342" s="12">
        <f t="shared" ca="1" si="217"/>
        <v>2.3066166396136157E-5</v>
      </c>
      <c r="AP1342" s="12">
        <f t="shared" ca="1" si="217"/>
        <v>8.8628604050225139E-6</v>
      </c>
      <c r="AQ1342" s="12">
        <f t="shared" ca="1" si="217"/>
        <v>3.19910866544571E-6</v>
      </c>
      <c r="AR1342" s="12">
        <f t="shared" ca="1" si="217"/>
        <v>1.08477750406999E-6</v>
      </c>
      <c r="AS1342" s="12">
        <f t="shared" ca="1" si="217"/>
        <v>3.4554844525933766E-7</v>
      </c>
      <c r="AT1342" s="12">
        <f t="shared" ca="1" si="217"/>
        <v>1.0340316003128911E-7</v>
      </c>
    </row>
    <row r="1343" spans="1:46" x14ac:dyDescent="0.25">
      <c r="A1343" s="9" t="str">
        <f t="shared" si="172"/>
        <v>Colombia</v>
      </c>
      <c r="F1343" s="12">
        <f t="shared" ref="F1343:AT1343" ca="1" si="218">F653/$AV653*($C1115/1000)</f>
        <v>2.5600962384101727E-6</v>
      </c>
      <c r="G1343" s="12">
        <f t="shared" ca="1" si="218"/>
        <v>7.7180109531595555E-6</v>
      </c>
      <c r="H1343" s="12">
        <f t="shared" ca="1" si="218"/>
        <v>2.1858033364119098E-5</v>
      </c>
      <c r="I1343" s="12">
        <f t="shared" ca="1" si="218"/>
        <v>5.8153167287819878E-5</v>
      </c>
      <c r="J1343" s="12">
        <f t="shared" ca="1" si="218"/>
        <v>1.453423765043656E-4</v>
      </c>
      <c r="K1343" s="12">
        <f t="shared" ca="1" si="218"/>
        <v>3.412461306807083E-4</v>
      </c>
      <c r="L1343" s="12">
        <f t="shared" ca="1" si="218"/>
        <v>7.5266168636314401E-4</v>
      </c>
      <c r="M1343" s="12">
        <f t="shared" ca="1" si="218"/>
        <v>1.5595111262378877E-3</v>
      </c>
      <c r="N1343" s="12">
        <f t="shared" ca="1" si="218"/>
        <v>3.0355244884294513E-3</v>
      </c>
      <c r="O1343" s="12">
        <f t="shared" ca="1" si="218"/>
        <v>5.5505446288789629E-3</v>
      </c>
      <c r="P1343" s="12">
        <f t="shared" ca="1" si="218"/>
        <v>9.5344150132025667E-3</v>
      </c>
      <c r="Q1343" s="12">
        <f t="shared" ca="1" si="218"/>
        <v>1.5385410911788949E-2</v>
      </c>
      <c r="R1343" s="12">
        <f t="shared" ca="1" si="218"/>
        <v>2.3322802927056525E-2</v>
      </c>
      <c r="S1343" s="12">
        <f t="shared" ca="1" si="218"/>
        <v>3.3213066898125261E-2</v>
      </c>
      <c r="T1343" s="12">
        <f t="shared" ca="1" si="218"/>
        <v>4.4431790306573661E-2</v>
      </c>
      <c r="U1343" s="12">
        <f t="shared" ca="1" si="218"/>
        <v>5.5838692468490284E-2</v>
      </c>
      <c r="V1343" s="12">
        <f t="shared" ca="1" si="218"/>
        <v>6.5922438311927845E-2</v>
      </c>
      <c r="W1343" s="12">
        <f t="shared" ca="1" si="218"/>
        <v>7.3111867906749589E-2</v>
      </c>
      <c r="X1343" s="12">
        <f t="shared" ca="1" si="218"/>
        <v>7.617265474063914E-2</v>
      </c>
      <c r="Y1343" s="12">
        <f t="shared" ca="1" si="218"/>
        <v>7.4553304634353598E-2</v>
      </c>
      <c r="Z1343" s="12">
        <f t="shared" ca="1" si="218"/>
        <v>6.8547449531534979E-2</v>
      </c>
      <c r="AA1343" s="12">
        <f t="shared" ca="1" si="218"/>
        <v>5.9206896540937255E-2</v>
      </c>
      <c r="AB1343" s="12">
        <f t="shared" ca="1" si="218"/>
        <v>4.8040762155280622E-2</v>
      </c>
      <c r="AC1343" s="12">
        <f t="shared" ca="1" si="218"/>
        <v>3.6618797207473998E-2</v>
      </c>
      <c r="AD1343" s="12">
        <f t="shared" ca="1" si="218"/>
        <v>2.6221338473578878E-2</v>
      </c>
      <c r="AE1343" s="12">
        <f t="shared" ca="1" si="218"/>
        <v>1.7638523693187365E-2</v>
      </c>
      <c r="AF1343" s="12">
        <f t="shared" ca="1" si="218"/>
        <v>1.1146183893106043E-2</v>
      </c>
      <c r="AG1343" s="12">
        <f t="shared" ca="1" si="218"/>
        <v>6.6167811392420879E-3</v>
      </c>
      <c r="AH1343" s="12">
        <f t="shared" ca="1" si="218"/>
        <v>3.6899793075542884E-3</v>
      </c>
      <c r="AI1343" s="12">
        <f t="shared" ca="1" si="218"/>
        <v>1.9331149811067912E-3</v>
      </c>
      <c r="AJ1343" s="12">
        <f t="shared" ca="1" si="218"/>
        <v>9.5136689951876062E-4</v>
      </c>
      <c r="AK1343" s="12">
        <f t="shared" ca="1" si="218"/>
        <v>4.3984026346728335E-4</v>
      </c>
      <c r="AL1343" s="12">
        <f t="shared" ca="1" si="218"/>
        <v>1.9102865725859094E-4</v>
      </c>
      <c r="AM1343" s="12">
        <f t="shared" ca="1" si="218"/>
        <v>7.7939687169410756E-5</v>
      </c>
      <c r="AN1343" s="12">
        <f t="shared" ca="1" si="218"/>
        <v>2.9872762663952023E-5</v>
      </c>
      <c r="AO1343" s="12">
        <f t="shared" ca="1" si="218"/>
        <v>1.0755948484287208E-5</v>
      </c>
      <c r="AP1343" s="12">
        <f t="shared" ca="1" si="218"/>
        <v>3.6381335177208266E-6</v>
      </c>
      <c r="AQ1343" s="12">
        <f t="shared" ca="1" si="218"/>
        <v>1.1560194688239787E-6</v>
      </c>
      <c r="AR1343" s="12">
        <f t="shared" ca="1" si="218"/>
        <v>3.4507083748731195E-7</v>
      </c>
      <c r="AS1343" s="12">
        <f t="shared" ca="1" si="218"/>
        <v>9.676269650988612E-8</v>
      </c>
      <c r="AT1343" s="12">
        <f t="shared" ca="1" si="218"/>
        <v>2.5489672872604998E-8</v>
      </c>
    </row>
    <row r="1344" spans="1:46" x14ac:dyDescent="0.25">
      <c r="A1344" s="9" t="str">
        <f t="shared" si="172"/>
        <v>Comoros</v>
      </c>
      <c r="F1344" s="12">
        <f t="shared" ref="F1344:AT1344" ca="1" si="219">F654/$AV654*($C1116/1000)</f>
        <v>6.2694420700303648E-5</v>
      </c>
      <c r="G1344" s="12">
        <f t="shared" ca="1" si="219"/>
        <v>1.1799801294350593E-4</v>
      </c>
      <c r="H1344" s="12">
        <f t="shared" ca="1" si="219"/>
        <v>2.086301589654767E-4</v>
      </c>
      <c r="I1344" s="12">
        <f t="shared" ca="1" si="219"/>
        <v>3.4652620217356212E-4</v>
      </c>
      <c r="J1344" s="12">
        <f t="shared" ca="1" si="219"/>
        <v>5.4069414109316535E-4</v>
      </c>
      <c r="K1344" s="12">
        <f t="shared" ca="1" si="219"/>
        <v>7.925448409386894E-4</v>
      </c>
      <c r="L1344" s="12">
        <f t="shared" ca="1" si="219"/>
        <v>1.091321265155141E-3</v>
      </c>
      <c r="M1344" s="12">
        <f t="shared" ca="1" si="219"/>
        <v>1.4116856082776348E-3</v>
      </c>
      <c r="N1344" s="12">
        <f t="shared" ca="1" si="219"/>
        <v>1.7154574546942051E-3</v>
      </c>
      <c r="O1344" s="12">
        <f t="shared" ca="1" si="219"/>
        <v>1.9582967840214159E-3</v>
      </c>
      <c r="P1344" s="12">
        <f t="shared" ca="1" si="219"/>
        <v>2.1000694863881559E-3</v>
      </c>
      <c r="Q1344" s="12">
        <f t="shared" ca="1" si="219"/>
        <v>2.1156577523465787E-3</v>
      </c>
      <c r="R1344" s="12">
        <f t="shared" ca="1" si="219"/>
        <v>2.0022290469117071E-3</v>
      </c>
      <c r="S1344" s="12">
        <f t="shared" ca="1" si="219"/>
        <v>1.7800766205392066E-3</v>
      </c>
      <c r="T1344" s="12">
        <f t="shared" ca="1" si="219"/>
        <v>1.4866893481535637E-3</v>
      </c>
      <c r="U1344" s="12">
        <f t="shared" ca="1" si="219"/>
        <v>1.1664291333143822E-3</v>
      </c>
      <c r="V1344" s="12">
        <f t="shared" ca="1" si="219"/>
        <v>8.5971218385115533E-4</v>
      </c>
      <c r="W1344" s="12">
        <f t="shared" ca="1" si="219"/>
        <v>5.9525684729196831E-4</v>
      </c>
      <c r="X1344" s="12">
        <f t="shared" ca="1" si="219"/>
        <v>3.871794628168316E-4</v>
      </c>
      <c r="Y1344" s="12">
        <f t="shared" ca="1" si="219"/>
        <v>2.3657934274880262E-4</v>
      </c>
      <c r="Z1344" s="12">
        <f t="shared" ca="1" si="219"/>
        <v>1.3579942272666507E-4</v>
      </c>
      <c r="AA1344" s="12">
        <f t="shared" ca="1" si="219"/>
        <v>7.3227738426190727E-5</v>
      </c>
      <c r="AB1344" s="12">
        <f t="shared" ca="1" si="219"/>
        <v>3.7094533534170743E-5</v>
      </c>
      <c r="AC1344" s="12">
        <f t="shared" ca="1" si="219"/>
        <v>1.7652279759694353E-5</v>
      </c>
      <c r="AD1344" s="12">
        <f t="shared" ca="1" si="219"/>
        <v>7.8912950940649991E-6</v>
      </c>
      <c r="AE1344" s="12">
        <f t="shared" ca="1" si="219"/>
        <v>3.3139989108423997E-6</v>
      </c>
      <c r="AF1344" s="12">
        <f t="shared" ca="1" si="219"/>
        <v>1.3074137060468472E-6</v>
      </c>
      <c r="AG1344" s="12">
        <f t="shared" ca="1" si="219"/>
        <v>4.8454074257162248E-7</v>
      </c>
      <c r="AH1344" s="12">
        <f t="shared" ca="1" si="219"/>
        <v>1.6869575817063906E-7</v>
      </c>
      <c r="AI1344" s="12">
        <f t="shared" ca="1" si="219"/>
        <v>5.5174018892665253E-8</v>
      </c>
      <c r="AJ1344" s="12">
        <f t="shared" ca="1" si="219"/>
        <v>1.6952028386325415E-8</v>
      </c>
      <c r="AK1344" s="12">
        <f t="shared" ca="1" si="219"/>
        <v>4.8928884819631898E-9</v>
      </c>
      <c r="AL1344" s="12">
        <f t="shared" ca="1" si="219"/>
        <v>1.326678096354716E-9</v>
      </c>
      <c r="AM1344" s="12">
        <f t="shared" ca="1" si="219"/>
        <v>3.3792661284378019E-10</v>
      </c>
      <c r="AN1344" s="12">
        <f t="shared" ca="1" si="219"/>
        <v>8.0860389031397092E-11</v>
      </c>
      <c r="AO1344" s="12">
        <f t="shared" ca="1" si="219"/>
        <v>1.8176315502898083E-11</v>
      </c>
      <c r="AP1344" s="12">
        <f t="shared" ca="1" si="219"/>
        <v>3.8382430615017091E-12</v>
      </c>
      <c r="AQ1344" s="12">
        <f t="shared" ca="1" si="219"/>
        <v>7.6140493852741486E-13</v>
      </c>
      <c r="AR1344" s="12">
        <f t="shared" ca="1" si="219"/>
        <v>1.4189121256180793E-13</v>
      </c>
      <c r="AS1344" s="12">
        <f t="shared" ca="1" si="219"/>
        <v>2.4840017970101258E-14</v>
      </c>
      <c r="AT1344" s="12">
        <f t="shared" ca="1" si="219"/>
        <v>4.085120825530297E-15</v>
      </c>
    </row>
    <row r="1345" spans="1:46" x14ac:dyDescent="0.25">
      <c r="A1345" s="9" t="str">
        <f t="shared" si="172"/>
        <v>Congo</v>
      </c>
      <c r="F1345" s="12">
        <f t="shared" ref="F1345:AT1345" ca="1" si="220">F655/$AV655*($C1117/1000)</f>
        <v>2.6902736121480587E-4</v>
      </c>
      <c r="G1345" s="12">
        <f t="shared" ca="1" si="220"/>
        <v>5.2706309562924674E-4</v>
      </c>
      <c r="H1345" s="12">
        <f t="shared" ca="1" si="220"/>
        <v>9.7003043361929345E-4</v>
      </c>
      <c r="I1345" s="12">
        <f t="shared" ca="1" si="220"/>
        <v>1.6771221948495933E-3</v>
      </c>
      <c r="J1345" s="12">
        <f t="shared" ca="1" si="220"/>
        <v>2.723959509373377E-3</v>
      </c>
      <c r="K1345" s="12">
        <f t="shared" ca="1" si="220"/>
        <v>4.156168857485488E-3</v>
      </c>
      <c r="L1345" s="12">
        <f t="shared" ca="1" si="220"/>
        <v>5.9572018386000588E-3</v>
      </c>
      <c r="M1345" s="12">
        <f t="shared" ca="1" si="220"/>
        <v>8.021360605986615E-3</v>
      </c>
      <c r="N1345" s="12">
        <f t="shared" ca="1" si="220"/>
        <v>1.0146362202512771E-2</v>
      </c>
      <c r="O1345" s="12">
        <f t="shared" ca="1" si="220"/>
        <v>1.2056722835198324E-2</v>
      </c>
      <c r="P1345" s="12">
        <f t="shared" ca="1" si="220"/>
        <v>1.3458751915083122E-2</v>
      </c>
      <c r="Q1345" s="12">
        <f t="shared" ca="1" si="220"/>
        <v>1.4113570380697089E-2</v>
      </c>
      <c r="R1345" s="12">
        <f t="shared" ca="1" si="220"/>
        <v>1.3903546497924925E-2</v>
      </c>
      <c r="S1345" s="12">
        <f t="shared" ca="1" si="220"/>
        <v>1.286681002747901E-2</v>
      </c>
      <c r="T1345" s="12">
        <f t="shared" ca="1" si="220"/>
        <v>1.1185947558111035E-2</v>
      </c>
      <c r="U1345" s="12">
        <f t="shared" ca="1" si="220"/>
        <v>9.1354777440408892E-3</v>
      </c>
      <c r="V1345" s="12">
        <f t="shared" ca="1" si="220"/>
        <v>7.0088431935081503E-3</v>
      </c>
      <c r="W1345" s="12">
        <f t="shared" ca="1" si="220"/>
        <v>5.0514727960439326E-3</v>
      </c>
      <c r="X1345" s="12">
        <f t="shared" ca="1" si="220"/>
        <v>3.4201589342333599E-3</v>
      </c>
      <c r="Y1345" s="12">
        <f t="shared" ca="1" si="220"/>
        <v>2.1753600703756145E-3</v>
      </c>
      <c r="Z1345" s="12">
        <f t="shared" ca="1" si="220"/>
        <v>1.2997882659820251E-3</v>
      </c>
      <c r="AA1345" s="12">
        <f t="shared" ca="1" si="220"/>
        <v>7.2957621363795033E-4</v>
      </c>
      <c r="AB1345" s="12">
        <f t="shared" ca="1" si="220"/>
        <v>3.8470277177070583E-4</v>
      </c>
      <c r="AC1345" s="12">
        <f t="shared" ca="1" si="220"/>
        <v>1.9056211286249414E-4</v>
      </c>
      <c r="AD1345" s="12">
        <f t="shared" ca="1" si="220"/>
        <v>8.8675653624006455E-5</v>
      </c>
      <c r="AE1345" s="12">
        <f t="shared" ca="1" si="220"/>
        <v>3.8764022064893712E-5</v>
      </c>
      <c r="AF1345" s="12">
        <f t="shared" ca="1" si="220"/>
        <v>1.5918782932449571E-5</v>
      </c>
      <c r="AG1345" s="12">
        <f t="shared" ca="1" si="220"/>
        <v>6.1411185938274508E-6</v>
      </c>
      <c r="AH1345" s="12">
        <f t="shared" ca="1" si="220"/>
        <v>2.2255722763812188E-6</v>
      </c>
      <c r="AI1345" s="12">
        <f t="shared" ca="1" si="220"/>
        <v>7.5769167588079805E-7</v>
      </c>
      <c r="AJ1345" s="12">
        <f t="shared" ca="1" si="220"/>
        <v>2.4232595013557826E-7</v>
      </c>
      <c r="AK1345" s="12">
        <f t="shared" ca="1" si="220"/>
        <v>7.2805456166000189E-8</v>
      </c>
      <c r="AL1345" s="12">
        <f t="shared" ca="1" si="220"/>
        <v>2.0548708210703863E-8</v>
      </c>
      <c r="AM1345" s="12">
        <f t="shared" ca="1" si="220"/>
        <v>5.4483088437260032E-9</v>
      </c>
      <c r="AN1345" s="12">
        <f t="shared" ca="1" si="220"/>
        <v>1.3570489264432598E-9</v>
      </c>
      <c r="AO1345" s="12">
        <f t="shared" ca="1" si="220"/>
        <v>3.1753082254018943E-10</v>
      </c>
      <c r="AP1345" s="12">
        <f t="shared" ca="1" si="220"/>
        <v>6.9796374763347131E-11</v>
      </c>
      <c r="AQ1345" s="12">
        <f t="shared" ca="1" si="220"/>
        <v>1.4412404355804004E-11</v>
      </c>
      <c r="AR1345" s="12">
        <f t="shared" ca="1" si="220"/>
        <v>2.7957388754352894E-12</v>
      </c>
      <c r="AS1345" s="12">
        <f t="shared" ca="1" si="220"/>
        <v>5.0946384338407479E-13</v>
      </c>
      <c r="AT1345" s="12">
        <f t="shared" ca="1" si="220"/>
        <v>8.7214104238505741E-14</v>
      </c>
    </row>
    <row r="1346" spans="1:46" x14ac:dyDescent="0.25">
      <c r="A1346" s="9" t="str">
        <f t="shared" si="172"/>
        <v>Cook Islands</v>
      </c>
      <c r="F1346" s="12">
        <f t="shared" ref="F1346:AT1346" ca="1" si="221">F656/$AV656*($C1118/1000)</f>
        <v>6.204749599852644E-10</v>
      </c>
      <c r="G1346" s="12">
        <f t="shared" ca="1" si="221"/>
        <v>2.0221121073067614E-9</v>
      </c>
      <c r="H1346" s="12">
        <f t="shared" ca="1" si="221"/>
        <v>6.1907432698627306E-9</v>
      </c>
      <c r="I1346" s="12">
        <f t="shared" ca="1" si="221"/>
        <v>1.7804794019178633E-8</v>
      </c>
      <c r="J1346" s="12">
        <f t="shared" ca="1" si="221"/>
        <v>4.8104721891582149E-8</v>
      </c>
      <c r="K1346" s="12">
        <f t="shared" ca="1" si="221"/>
        <v>1.2209420673206478E-7</v>
      </c>
      <c r="L1346" s="12">
        <f t="shared" ca="1" si="221"/>
        <v>2.911112584779246E-7</v>
      </c>
      <c r="M1346" s="12">
        <f t="shared" ca="1" si="221"/>
        <v>6.5204796045550836E-7</v>
      </c>
      <c r="N1346" s="12">
        <f t="shared" ca="1" si="221"/>
        <v>1.3720080982234756E-6</v>
      </c>
      <c r="O1346" s="12">
        <f t="shared" ca="1" si="221"/>
        <v>2.7120044863700124E-6</v>
      </c>
      <c r="P1346" s="12">
        <f t="shared" ca="1" si="221"/>
        <v>5.0359420899709691E-6</v>
      </c>
      <c r="Q1346" s="12">
        <f t="shared" ca="1" si="221"/>
        <v>8.7847143852025924E-6</v>
      </c>
      <c r="R1346" s="12">
        <f t="shared" ca="1" si="221"/>
        <v>1.4395646032778538E-5</v>
      </c>
      <c r="S1346" s="12">
        <f t="shared" ca="1" si="221"/>
        <v>2.2161097672036278E-5</v>
      </c>
      <c r="T1346" s="12">
        <f t="shared" ca="1" si="221"/>
        <v>3.2048519445468588E-5</v>
      </c>
      <c r="U1346" s="12">
        <f t="shared" ca="1" si="221"/>
        <v>4.3539282636757522E-5</v>
      </c>
      <c r="V1346" s="12">
        <f t="shared" ca="1" si="221"/>
        <v>5.5566259430328101E-5</v>
      </c>
      <c r="W1346" s="12">
        <f t="shared" ca="1" si="221"/>
        <v>6.6618929563063572E-5</v>
      </c>
      <c r="X1346" s="12">
        <f t="shared" ca="1" si="221"/>
        <v>7.5030999694284376E-5</v>
      </c>
      <c r="Y1346" s="12">
        <f t="shared" ca="1" si="221"/>
        <v>7.9385358537481727E-5</v>
      </c>
      <c r="Z1346" s="12">
        <f t="shared" ca="1" si="221"/>
        <v>7.8903575408280824E-5</v>
      </c>
      <c r="AA1346" s="12">
        <f t="shared" ca="1" si="221"/>
        <v>7.3673202827649801E-5</v>
      </c>
      <c r="AB1346" s="12">
        <f t="shared" ca="1" si="221"/>
        <v>6.4621794344351015E-5</v>
      </c>
      <c r="AC1346" s="12">
        <f t="shared" ca="1" si="221"/>
        <v>5.3248216986315806E-5</v>
      </c>
      <c r="AD1346" s="12">
        <f t="shared" ca="1" si="221"/>
        <v>4.1218076608507865E-5</v>
      </c>
      <c r="AE1346" s="12">
        <f t="shared" ca="1" si="221"/>
        <v>2.9972776069792221E-5</v>
      </c>
      <c r="AF1346" s="12">
        <f t="shared" ca="1" si="221"/>
        <v>2.047494816042098E-5</v>
      </c>
      <c r="AG1346" s="12">
        <f t="shared" ca="1" si="221"/>
        <v>1.3139391335046634E-5</v>
      </c>
      <c r="AH1346" s="12">
        <f t="shared" ca="1" si="221"/>
        <v>7.9210778046358784E-6</v>
      </c>
      <c r="AI1346" s="12">
        <f t="shared" ca="1" si="221"/>
        <v>4.4859032805266763E-6</v>
      </c>
      <c r="AJ1346" s="12">
        <f t="shared" ca="1" si="221"/>
        <v>2.3865587340879031E-6</v>
      </c>
      <c r="AK1346" s="12">
        <f t="shared" ca="1" si="221"/>
        <v>1.1927541690045726E-6</v>
      </c>
      <c r="AL1346" s="12">
        <f t="shared" ca="1" si="221"/>
        <v>5.599978431698904E-7</v>
      </c>
      <c r="AM1346" s="12">
        <f t="shared" ca="1" si="221"/>
        <v>2.4698942570507361E-7</v>
      </c>
      <c r="AN1346" s="12">
        <f t="shared" ca="1" si="221"/>
        <v>1.0233565207363725E-7</v>
      </c>
      <c r="AO1346" s="12">
        <f t="shared" ca="1" si="221"/>
        <v>3.9832004006463322E-8</v>
      </c>
      <c r="AP1346" s="12">
        <f t="shared" ca="1" si="221"/>
        <v>1.4564445259922373E-8</v>
      </c>
      <c r="AQ1346" s="12">
        <f t="shared" ca="1" si="221"/>
        <v>5.0027906915702434E-9</v>
      </c>
      <c r="AR1346" s="12">
        <f t="shared" ca="1" si="221"/>
        <v>1.6143113993019136E-9</v>
      </c>
      <c r="AS1346" s="12">
        <f t="shared" ca="1" si="221"/>
        <v>4.8934920690140062E-10</v>
      </c>
      <c r="AT1346" s="12">
        <f t="shared" ca="1" si="221"/>
        <v>1.3935002756141913E-10</v>
      </c>
    </row>
    <row r="1347" spans="1:46" x14ac:dyDescent="0.25">
      <c r="A1347" s="9" t="str">
        <f t="shared" si="172"/>
        <v>Costa Rica</v>
      </c>
      <c r="F1347" s="12">
        <f t="shared" ref="F1347:AT1347" ca="1" si="222">F657/$AV657*($C1119/1000)</f>
        <v>1.2579519981200038E-7</v>
      </c>
      <c r="G1347" s="12">
        <f t="shared" ca="1" si="222"/>
        <v>3.9349937167234793E-7</v>
      </c>
      <c r="H1347" s="12">
        <f t="shared" ca="1" si="222"/>
        <v>1.1563268551518359E-6</v>
      </c>
      <c r="I1347" s="12">
        <f t="shared" ca="1" si="222"/>
        <v>3.1920800634407897E-6</v>
      </c>
      <c r="J1347" s="12">
        <f t="shared" ca="1" si="222"/>
        <v>8.2779640183157568E-6</v>
      </c>
      <c r="K1347" s="12">
        <f t="shared" ca="1" si="222"/>
        <v>2.0166470146139867E-5</v>
      </c>
      <c r="L1347" s="12">
        <f t="shared" ca="1" si="222"/>
        <v>4.61522455014017E-5</v>
      </c>
      <c r="M1347" s="12">
        <f t="shared" ca="1" si="222"/>
        <v>9.9223005848546563E-5</v>
      </c>
      <c r="N1347" s="12">
        <f t="shared" ca="1" si="222"/>
        <v>2.0039575493902898E-4</v>
      </c>
      <c r="O1347" s="12">
        <f t="shared" ca="1" si="222"/>
        <v>3.8020799981213779E-4</v>
      </c>
      <c r="P1347" s="12">
        <f t="shared" ca="1" si="222"/>
        <v>6.7765801345004201E-4</v>
      </c>
      <c r="Q1347" s="12">
        <f t="shared" ca="1" si="222"/>
        <v>1.1346358490482134E-3</v>
      </c>
      <c r="R1347" s="12">
        <f t="shared" ca="1" si="222"/>
        <v>1.784674501423032E-3</v>
      </c>
      <c r="S1347" s="12">
        <f t="shared" ca="1" si="222"/>
        <v>2.6370485843691038E-3</v>
      </c>
      <c r="T1347" s="12">
        <f t="shared" ca="1" si="222"/>
        <v>3.660444602602635E-3</v>
      </c>
      <c r="U1347" s="12">
        <f t="shared" ca="1" si="222"/>
        <v>4.7731616307467896E-3</v>
      </c>
      <c r="V1347" s="12">
        <f t="shared" ca="1" si="222"/>
        <v>5.8470261750906086E-3</v>
      </c>
      <c r="W1347" s="12">
        <f t="shared" ca="1" si="222"/>
        <v>6.7285352204443007E-3</v>
      </c>
      <c r="X1347" s="12">
        <f t="shared" ca="1" si="222"/>
        <v>7.2738211271636873E-3</v>
      </c>
      <c r="Y1347" s="12">
        <f t="shared" ca="1" si="222"/>
        <v>7.3868843341720492E-3</v>
      </c>
      <c r="Z1347" s="12">
        <f t="shared" ca="1" si="222"/>
        <v>7.0471996507019564E-3</v>
      </c>
      <c r="AA1347" s="12">
        <f t="shared" ca="1" si="222"/>
        <v>6.3158011356795676E-3</v>
      </c>
      <c r="AB1347" s="12">
        <f t="shared" ca="1" si="222"/>
        <v>5.3173703973691975E-3</v>
      </c>
      <c r="AC1347" s="12">
        <f t="shared" ca="1" si="222"/>
        <v>4.2055420021079983E-3</v>
      </c>
      <c r="AD1347" s="12">
        <f t="shared" ca="1" si="222"/>
        <v>3.1246662098709647E-3</v>
      </c>
      <c r="AE1347" s="12">
        <f t="shared" ca="1" si="222"/>
        <v>2.1809307811120108E-3</v>
      </c>
      <c r="AF1347" s="12">
        <f t="shared" ca="1" si="222"/>
        <v>1.4300022737983005E-3</v>
      </c>
      <c r="AG1347" s="12">
        <f t="shared" ca="1" si="222"/>
        <v>8.8082203151587917E-4</v>
      </c>
      <c r="AH1347" s="12">
        <f t="shared" ca="1" si="222"/>
        <v>5.0967837168219442E-4</v>
      </c>
      <c r="AI1347" s="12">
        <f t="shared" ca="1" si="222"/>
        <v>2.7705171011129377E-4</v>
      </c>
      <c r="AJ1347" s="12">
        <f t="shared" ca="1" si="222"/>
        <v>1.414757681670648E-4</v>
      </c>
      <c r="AK1347" s="12">
        <f t="shared" ca="1" si="222"/>
        <v>6.7867192062298593E-5</v>
      </c>
      <c r="AL1347" s="12">
        <f t="shared" ca="1" si="222"/>
        <v>3.0584000795755074E-5</v>
      </c>
      <c r="AM1347" s="12">
        <f t="shared" ca="1" si="222"/>
        <v>1.2947481717436394E-5</v>
      </c>
      <c r="AN1347" s="12">
        <f t="shared" ca="1" si="222"/>
        <v>5.1491187941856719E-6</v>
      </c>
      <c r="AO1347" s="12">
        <f t="shared" ca="1" si="222"/>
        <v>1.923698965104431E-6</v>
      </c>
      <c r="AP1347" s="12">
        <f t="shared" ca="1" si="222"/>
        <v>6.7514632205079594E-7</v>
      </c>
      <c r="AQ1347" s="12">
        <f t="shared" ca="1" si="222"/>
        <v>2.2259494409826776E-7</v>
      </c>
      <c r="AR1347" s="12">
        <f t="shared" ca="1" si="222"/>
        <v>6.8942857580689427E-8</v>
      </c>
      <c r="AS1347" s="12">
        <f t="shared" ca="1" si="222"/>
        <v>2.0059488733304336E-8</v>
      </c>
      <c r="AT1347" s="12">
        <f t="shared" ca="1" si="222"/>
        <v>5.4828584513913283E-9</v>
      </c>
    </row>
    <row r="1348" spans="1:46" x14ac:dyDescent="0.25">
      <c r="A1348" s="9" t="str">
        <f t="shared" si="172"/>
        <v>Croatia</v>
      </c>
      <c r="F1348" s="12">
        <f t="shared" ref="F1348:AT1348" ca="1" si="223">F658/$AV658*($C1120/1000)</f>
        <v>1.387083558848523E-11</v>
      </c>
      <c r="G1348" s="12">
        <f t="shared" ca="1" si="223"/>
        <v>6.420945479764698E-11</v>
      </c>
      <c r="H1348" s="12">
        <f t="shared" ca="1" si="223"/>
        <v>2.7922348002771079E-10</v>
      </c>
      <c r="I1348" s="12">
        <f t="shared" ca="1" si="223"/>
        <v>1.1406738450384186E-9</v>
      </c>
      <c r="J1348" s="12">
        <f t="shared" ca="1" si="223"/>
        <v>4.3775148343659469E-9</v>
      </c>
      <c r="K1348" s="12">
        <f t="shared" ca="1" si="223"/>
        <v>1.5781575752048819E-8</v>
      </c>
      <c r="L1348" s="12">
        <f t="shared" ca="1" si="223"/>
        <v>5.34477831823255E-8</v>
      </c>
      <c r="M1348" s="12">
        <f t="shared" ca="1" si="223"/>
        <v>1.7004568836561655E-7</v>
      </c>
      <c r="N1348" s="12">
        <f t="shared" ca="1" si="223"/>
        <v>5.0822748378067185E-7</v>
      </c>
      <c r="O1348" s="12">
        <f t="shared" ca="1" si="223"/>
        <v>1.4269450995349588E-6</v>
      </c>
      <c r="P1348" s="12">
        <f t="shared" ca="1" si="223"/>
        <v>3.7636824726229004E-6</v>
      </c>
      <c r="Q1348" s="12">
        <f t="shared" ca="1" si="223"/>
        <v>9.3255677944974387E-6</v>
      </c>
      <c r="R1348" s="12">
        <f t="shared" ca="1" si="223"/>
        <v>2.1706719070292498E-5</v>
      </c>
      <c r="S1348" s="12">
        <f t="shared" ca="1" si="223"/>
        <v>4.7464584393064693E-5</v>
      </c>
      <c r="T1348" s="12">
        <f t="shared" ca="1" si="223"/>
        <v>9.7499362083842316E-5</v>
      </c>
      <c r="U1348" s="12">
        <f t="shared" ca="1" si="223"/>
        <v>1.8814403804275767E-4</v>
      </c>
      <c r="V1348" s="12">
        <f t="shared" ca="1" si="223"/>
        <v>3.4106389097968322E-4</v>
      </c>
      <c r="W1348" s="12">
        <f t="shared" ca="1" si="223"/>
        <v>5.8081472568999705E-4</v>
      </c>
      <c r="X1348" s="12">
        <f t="shared" ca="1" si="223"/>
        <v>9.2917194831313192E-4</v>
      </c>
      <c r="Y1348" s="12">
        <f t="shared" ca="1" si="223"/>
        <v>1.3964042313289575E-3</v>
      </c>
      <c r="Z1348" s="12">
        <f t="shared" ca="1" si="223"/>
        <v>1.9714366096190419E-3</v>
      </c>
      <c r="AA1348" s="12">
        <f t="shared" ca="1" si="223"/>
        <v>2.6146350158089437E-3</v>
      </c>
      <c r="AB1348" s="12">
        <f t="shared" ca="1" si="223"/>
        <v>3.2575862548003972E-3</v>
      </c>
      <c r="AC1348" s="12">
        <f t="shared" ca="1" si="223"/>
        <v>3.8127415699215138E-3</v>
      </c>
      <c r="AD1348" s="12">
        <f t="shared" ca="1" si="223"/>
        <v>4.192136449886111E-3</v>
      </c>
      <c r="AE1348" s="12">
        <f t="shared" ca="1" si="223"/>
        <v>4.3300214273677574E-3</v>
      </c>
      <c r="AF1348" s="12">
        <f t="shared" ca="1" si="223"/>
        <v>4.2014700863864368E-3</v>
      </c>
      <c r="AG1348" s="12">
        <f t="shared" ca="1" si="223"/>
        <v>3.8297383259158174E-3</v>
      </c>
      <c r="AH1348" s="12">
        <f t="shared" ca="1" si="223"/>
        <v>3.2793934210000671E-3</v>
      </c>
      <c r="AI1348" s="12">
        <f t="shared" ca="1" si="223"/>
        <v>2.6379984499262537E-3</v>
      </c>
      <c r="AJ1348" s="12">
        <f t="shared" ca="1" si="223"/>
        <v>1.9934812071449267E-3</v>
      </c>
      <c r="AK1348" s="12">
        <f t="shared" ca="1" si="223"/>
        <v>1.4151626263275156E-3</v>
      </c>
      <c r="AL1348" s="12">
        <f t="shared" ca="1" si="223"/>
        <v>9.4375040317537398E-4</v>
      </c>
      <c r="AM1348" s="12">
        <f t="shared" ca="1" si="223"/>
        <v>5.9124100242086402E-4</v>
      </c>
      <c r="AN1348" s="12">
        <f t="shared" ca="1" si="223"/>
        <v>3.4795936851819275E-4</v>
      </c>
      <c r="AO1348" s="12">
        <f t="shared" ca="1" si="223"/>
        <v>1.9237521501685699E-4</v>
      </c>
      <c r="AP1348" s="12">
        <f t="shared" ca="1" si="223"/>
        <v>9.9913988800403214E-5</v>
      </c>
      <c r="AQ1348" s="12">
        <f t="shared" ca="1" si="223"/>
        <v>4.8748366925187664E-5</v>
      </c>
      <c r="AR1348" s="12">
        <f t="shared" ca="1" si="223"/>
        <v>2.2343460696040157E-5</v>
      </c>
      <c r="AS1348" s="12">
        <f t="shared" ca="1" si="223"/>
        <v>9.6204946855475261E-6</v>
      </c>
      <c r="AT1348" s="12">
        <f t="shared" ca="1" si="223"/>
        <v>3.8913559882936559E-6</v>
      </c>
    </row>
    <row r="1349" spans="1:46" x14ac:dyDescent="0.25">
      <c r="A1349" s="9" t="str">
        <f t="shared" si="172"/>
        <v>Cuba</v>
      </c>
      <c r="F1349" s="12">
        <f t="shared" ref="F1349:AT1349" ca="1" si="224">F659/$AV659*($C1121/1000)</f>
        <v>9.9453196378806548E-8</v>
      </c>
      <c r="G1349" s="12">
        <f t="shared" ca="1" si="224"/>
        <v>3.2503584628631802E-7</v>
      </c>
      <c r="H1349" s="12">
        <f t="shared" ca="1" si="224"/>
        <v>9.9793066473206714E-7</v>
      </c>
      <c r="I1349" s="12">
        <f t="shared" ca="1" si="224"/>
        <v>2.8782338164988233E-6</v>
      </c>
      <c r="J1349" s="12">
        <f t="shared" ca="1" si="224"/>
        <v>7.7984513962091318E-6</v>
      </c>
      <c r="K1349" s="12">
        <f t="shared" ca="1" si="224"/>
        <v>1.9849394486411669E-5</v>
      </c>
      <c r="L1349" s="12">
        <f t="shared" ca="1" si="224"/>
        <v>4.7461641117620498E-5</v>
      </c>
      <c r="M1349" s="12">
        <f t="shared" ca="1" si="224"/>
        <v>1.0660923673693111E-4</v>
      </c>
      <c r="N1349" s="12">
        <f t="shared" ca="1" si="224"/>
        <v>2.2495907206176958E-4</v>
      </c>
      <c r="O1349" s="12">
        <f t="shared" ca="1" si="224"/>
        <v>4.4593215021262019E-4</v>
      </c>
      <c r="P1349" s="12">
        <f t="shared" ca="1" si="224"/>
        <v>8.3040633235224111E-4</v>
      </c>
      <c r="Q1349" s="12">
        <f t="shared" ca="1" si="224"/>
        <v>1.4526771816575333E-3</v>
      </c>
      <c r="R1349" s="12">
        <f t="shared" ca="1" si="224"/>
        <v>2.3872844663002644E-3</v>
      </c>
      <c r="S1349" s="12">
        <f t="shared" ca="1" si="224"/>
        <v>3.685494983756925E-3</v>
      </c>
      <c r="T1349" s="12">
        <f t="shared" ca="1" si="224"/>
        <v>5.3449552265253967E-3</v>
      </c>
      <c r="U1349" s="12">
        <f t="shared" ca="1" si="224"/>
        <v>7.2819704726766717E-3</v>
      </c>
      <c r="V1349" s="12">
        <f t="shared" ca="1" si="224"/>
        <v>9.319880643056451E-3</v>
      </c>
      <c r="W1349" s="12">
        <f t="shared" ca="1" si="224"/>
        <v>1.1205426268629543E-2</v>
      </c>
      <c r="X1349" s="12">
        <f t="shared" ca="1" si="224"/>
        <v>1.2656190668989376E-2</v>
      </c>
      <c r="Y1349" s="12">
        <f t="shared" ca="1" si="224"/>
        <v>1.3428708002769952E-2</v>
      </c>
      <c r="Z1349" s="12">
        <f t="shared" ca="1" si="224"/>
        <v>1.3385113154299539E-2</v>
      </c>
      <c r="AA1349" s="12">
        <f t="shared" ca="1" si="224"/>
        <v>1.253332952559805E-2</v>
      </c>
      <c r="AB1349" s="12">
        <f t="shared" ca="1" si="224"/>
        <v>1.1024717364017615E-2</v>
      </c>
      <c r="AC1349" s="12">
        <f t="shared" ca="1" si="224"/>
        <v>9.110140304046244E-3</v>
      </c>
      <c r="AD1349" s="12">
        <f t="shared" ca="1" si="224"/>
        <v>7.0719513030065382E-3</v>
      </c>
      <c r="AE1349" s="12">
        <f t="shared" ca="1" si="224"/>
        <v>5.1571534308928755E-3</v>
      </c>
      <c r="AF1349" s="12">
        <f t="shared" ca="1" si="224"/>
        <v>3.53294956814359E-3</v>
      </c>
      <c r="AG1349" s="12">
        <f t="shared" ca="1" si="224"/>
        <v>2.2736385209520499E-3</v>
      </c>
      <c r="AH1349" s="12">
        <f t="shared" ca="1" si="224"/>
        <v>1.3745545955032058E-3</v>
      </c>
      <c r="AI1349" s="12">
        <f t="shared" ca="1" si="224"/>
        <v>7.8065503385172296E-4</v>
      </c>
      <c r="AJ1349" s="12">
        <f t="shared" ca="1" si="224"/>
        <v>4.1649800905597159E-4</v>
      </c>
      <c r="AK1349" s="12">
        <f t="shared" ca="1" si="224"/>
        <v>2.087484646191853E-4</v>
      </c>
      <c r="AL1349" s="12">
        <f t="shared" ca="1" si="224"/>
        <v>9.8285679578746397E-5</v>
      </c>
      <c r="AM1349" s="12">
        <f t="shared" ca="1" si="224"/>
        <v>4.3472417778328743E-5</v>
      </c>
      <c r="AN1349" s="12">
        <f t="shared" ca="1" si="224"/>
        <v>1.8063168762337848E-5</v>
      </c>
      <c r="AO1349" s="12">
        <f t="shared" ca="1" si="224"/>
        <v>7.0506747203594671E-6</v>
      </c>
      <c r="AP1349" s="12">
        <f t="shared" ca="1" si="224"/>
        <v>2.5853777903745884E-6</v>
      </c>
      <c r="AQ1349" s="12">
        <f t="shared" ca="1" si="224"/>
        <v>8.9058206144100096E-7</v>
      </c>
      <c r="AR1349" s="12">
        <f t="shared" ca="1" si="224"/>
        <v>2.8819103544282558E-7</v>
      </c>
      <c r="AS1349" s="12">
        <f t="shared" ca="1" si="224"/>
        <v>8.760796381290833E-8</v>
      </c>
      <c r="AT1349" s="12">
        <f t="shared" ca="1" si="224"/>
        <v>2.5018617108914105E-8</v>
      </c>
    </row>
    <row r="1350" spans="1:46" x14ac:dyDescent="0.25">
      <c r="A1350" s="9" t="str">
        <f t="shared" si="172"/>
        <v>Curaçao</v>
      </c>
      <c r="F1350" s="12">
        <f t="shared" ref="F1350:AT1350" ca="1" si="225">F660/$AV660*($C1122/1000)</f>
        <v>1.0847314653872681E-8</v>
      </c>
      <c r="G1350" s="12">
        <f t="shared" ca="1" si="225"/>
        <v>3.2000806719717451E-8</v>
      </c>
      <c r="H1350" s="12">
        <f t="shared" ca="1" si="225"/>
        <v>8.8686233375143364E-8</v>
      </c>
      <c r="I1350" s="12">
        <f t="shared" ca="1" si="225"/>
        <v>2.3089157623563432E-7</v>
      </c>
      <c r="J1350" s="12">
        <f t="shared" ca="1" si="225"/>
        <v>5.6469840594939074E-7</v>
      </c>
      <c r="K1350" s="12">
        <f t="shared" ca="1" si="225"/>
        <v>1.2974231114752591E-6</v>
      </c>
      <c r="L1350" s="12">
        <f t="shared" ca="1" si="225"/>
        <v>2.8002918272876759E-6</v>
      </c>
      <c r="M1350" s="12">
        <f t="shared" ca="1" si="225"/>
        <v>5.6778190915183443E-6</v>
      </c>
      <c r="N1350" s="12">
        <f t="shared" ca="1" si="225"/>
        <v>1.0814747984157038E-5</v>
      </c>
      <c r="O1350" s="12">
        <f t="shared" ca="1" si="225"/>
        <v>1.9351197757177799E-5</v>
      </c>
      <c r="P1350" s="12">
        <f t="shared" ca="1" si="225"/>
        <v>3.2527890079224723E-5</v>
      </c>
      <c r="Q1350" s="12">
        <f t="shared" ca="1" si="225"/>
        <v>5.1364200325282504E-5</v>
      </c>
      <c r="R1350" s="12">
        <f t="shared" ca="1" si="225"/>
        <v>7.6194173653578234E-5</v>
      </c>
      <c r="S1350" s="12">
        <f t="shared" ca="1" si="225"/>
        <v>1.0617923463955883E-4</v>
      </c>
      <c r="T1350" s="12">
        <f t="shared" ca="1" si="225"/>
        <v>1.3899974789810822E-4</v>
      </c>
      <c r="U1350" s="12">
        <f t="shared" ca="1" si="225"/>
        <v>1.7094052344756113E-4</v>
      </c>
      <c r="V1350" s="12">
        <f t="shared" ca="1" si="225"/>
        <v>1.9748433018588896E-4</v>
      </c>
      <c r="W1350" s="12">
        <f t="shared" ca="1" si="225"/>
        <v>2.1432698171295117E-4</v>
      </c>
      <c r="X1350" s="12">
        <f t="shared" ca="1" si="225"/>
        <v>2.1851318616124553E-4</v>
      </c>
      <c r="Y1350" s="12">
        <f t="shared" ca="1" si="225"/>
        <v>2.0928352712351944E-4</v>
      </c>
      <c r="Z1350" s="12">
        <f t="shared" ca="1" si="225"/>
        <v>1.8829944386277835E-4</v>
      </c>
      <c r="AA1350" s="12">
        <f t="shared" ca="1" si="225"/>
        <v>1.5915475689350461E-4</v>
      </c>
      <c r="AB1350" s="12">
        <f t="shared" ca="1" si="225"/>
        <v>1.2637082031337801E-4</v>
      </c>
      <c r="AC1350" s="12">
        <f t="shared" ca="1" si="225"/>
        <v>9.426068264034274E-5</v>
      </c>
      <c r="AD1350" s="12">
        <f t="shared" ca="1" si="225"/>
        <v>6.6049715527166045E-5</v>
      </c>
      <c r="AE1350" s="12">
        <f t="shared" ca="1" si="225"/>
        <v>4.347783571653744E-5</v>
      </c>
      <c r="AF1350" s="12">
        <f t="shared" ca="1" si="225"/>
        <v>2.6885708017248323E-5</v>
      </c>
      <c r="AG1350" s="12">
        <f t="shared" ca="1" si="225"/>
        <v>1.5618223497697815E-5</v>
      </c>
      <c r="AH1350" s="12">
        <f t="shared" ca="1" si="225"/>
        <v>8.5231156947120093E-6</v>
      </c>
      <c r="AI1350" s="12">
        <f t="shared" ca="1" si="225"/>
        <v>4.3693992415076499E-6</v>
      </c>
      <c r="AJ1350" s="12">
        <f t="shared" ca="1" si="225"/>
        <v>2.1042709956095188E-6</v>
      </c>
      <c r="AK1350" s="12">
        <f t="shared" ca="1" si="225"/>
        <v>9.5200275264052852E-7</v>
      </c>
      <c r="AL1350" s="12">
        <f t="shared" ca="1" si="225"/>
        <v>4.0460508259316004E-7</v>
      </c>
      <c r="AM1350" s="12">
        <f t="shared" ca="1" si="225"/>
        <v>1.6154036461531364E-7</v>
      </c>
      <c r="AN1350" s="12">
        <f t="shared" ca="1" si="225"/>
        <v>6.0588106266952611E-8</v>
      </c>
      <c r="AO1350" s="12">
        <f t="shared" ca="1" si="225"/>
        <v>2.1347660773945844E-8</v>
      </c>
      <c r="AP1350" s="12">
        <f t="shared" ca="1" si="225"/>
        <v>7.0659376751157025E-9</v>
      </c>
      <c r="AQ1350" s="12">
        <f t="shared" ca="1" si="225"/>
        <v>2.1970801822138964E-9</v>
      </c>
      <c r="AR1350" s="12">
        <f t="shared" ca="1" si="225"/>
        <v>6.4176880910430032E-10</v>
      </c>
      <c r="AS1350" s="12">
        <f t="shared" ca="1" si="225"/>
        <v>1.7610346451297533E-10</v>
      </c>
      <c r="AT1350" s="12">
        <f t="shared" ca="1" si="225"/>
        <v>4.5395602962986712E-11</v>
      </c>
    </row>
    <row r="1351" spans="1:46" x14ac:dyDescent="0.25">
      <c r="A1351" s="9" t="str">
        <f t="shared" si="172"/>
        <v>Cyprus</v>
      </c>
      <c r="F1351" s="12">
        <f t="shared" ref="F1351:AT1351" ca="1" si="226">F661/$AV661*($C1123/1000)</f>
        <v>3.0011932346039382E-9</v>
      </c>
      <c r="G1351" s="12">
        <f t="shared" ca="1" si="226"/>
        <v>1.0432501171303334E-8</v>
      </c>
      <c r="H1351" s="12">
        <f t="shared" ca="1" si="226"/>
        <v>3.406744162258332E-8</v>
      </c>
      <c r="I1351" s="12">
        <f t="shared" ca="1" si="226"/>
        <v>1.0450743616647524E-7</v>
      </c>
      <c r="J1351" s="12">
        <f t="shared" ca="1" si="226"/>
        <v>3.0116982842074948E-7</v>
      </c>
      <c r="K1351" s="12">
        <f t="shared" ca="1" si="226"/>
        <v>8.1532793860430758E-7</v>
      </c>
      <c r="L1351" s="12">
        <f t="shared" ca="1" si="226"/>
        <v>2.073527417198608E-6</v>
      </c>
      <c r="M1351" s="12">
        <f t="shared" ca="1" si="226"/>
        <v>4.9538612082898877E-6</v>
      </c>
      <c r="N1351" s="12">
        <f t="shared" ca="1" si="226"/>
        <v>1.1118200007446131E-5</v>
      </c>
      <c r="O1351" s="12">
        <f t="shared" ca="1" si="226"/>
        <v>2.3441301717445825E-5</v>
      </c>
      <c r="P1351" s="12">
        <f t="shared" ca="1" si="226"/>
        <v>4.642859720640014E-5</v>
      </c>
      <c r="Q1351" s="12">
        <f t="shared" ca="1" si="226"/>
        <v>8.6386522995121558E-5</v>
      </c>
      <c r="R1351" s="12">
        <f t="shared" ca="1" si="226"/>
        <v>1.5099515815346218E-4</v>
      </c>
      <c r="S1351" s="12">
        <f t="shared" ca="1" si="226"/>
        <v>2.4793431752414923E-4</v>
      </c>
      <c r="T1351" s="12">
        <f t="shared" ca="1" si="226"/>
        <v>3.8244312664245054E-4</v>
      </c>
      <c r="U1351" s="12">
        <f t="shared" ca="1" si="226"/>
        <v>5.5418360288746801E-4</v>
      </c>
      <c r="V1351" s="12">
        <f t="shared" ca="1" si="226"/>
        <v>7.543920071581701E-4</v>
      </c>
      <c r="W1351" s="12">
        <f t="shared" ca="1" si="226"/>
        <v>9.6471066522529458E-4</v>
      </c>
      <c r="X1351" s="12">
        <f t="shared" ca="1" si="226"/>
        <v>1.1589205828962147E-3</v>
      </c>
      <c r="Y1351" s="12">
        <f t="shared" ca="1" si="226"/>
        <v>1.3078768944595953E-3</v>
      </c>
      <c r="Z1351" s="12">
        <f t="shared" ca="1" si="226"/>
        <v>1.386553570469786E-3</v>
      </c>
      <c r="AA1351" s="12">
        <f t="shared" ca="1" si="226"/>
        <v>1.3809025592434136E-3</v>
      </c>
      <c r="AB1351" s="12">
        <f t="shared" ca="1" si="226"/>
        <v>1.2919509046279516E-3</v>
      </c>
      <c r="AC1351" s="12">
        <f t="shared" ca="1" si="226"/>
        <v>1.1354959279480865E-3</v>
      </c>
      <c r="AD1351" s="12">
        <f t="shared" ca="1" si="226"/>
        <v>9.3752260233333337E-4</v>
      </c>
      <c r="AE1351" s="12">
        <f t="shared" ca="1" si="226"/>
        <v>7.2716757861815873E-4</v>
      </c>
      <c r="AF1351" s="12">
        <f t="shared" ca="1" si="226"/>
        <v>5.2983892714698498E-4</v>
      </c>
      <c r="AG1351" s="12">
        <f t="shared" ca="1" si="226"/>
        <v>3.6266848068131118E-4</v>
      </c>
      <c r="AH1351" s="12">
        <f t="shared" ca="1" si="226"/>
        <v>2.3320204690775996E-4</v>
      </c>
      <c r="AI1351" s="12">
        <f t="shared" ca="1" si="226"/>
        <v>1.4086772411485936E-4</v>
      </c>
      <c r="AJ1351" s="12">
        <f t="shared" ca="1" si="226"/>
        <v>7.9936887295736005E-5</v>
      </c>
      <c r="AK1351" s="12">
        <f t="shared" ca="1" si="226"/>
        <v>4.2612750066041353E-5</v>
      </c>
      <c r="AL1351" s="12">
        <f t="shared" ca="1" si="226"/>
        <v>2.1339708737611121E-5</v>
      </c>
      <c r="AM1351" s="12">
        <f t="shared" ca="1" si="226"/>
        <v>1.0039082126516377E-5</v>
      </c>
      <c r="AN1351" s="12">
        <f t="shared" ca="1" si="226"/>
        <v>4.436659727659778E-6</v>
      </c>
      <c r="AO1351" s="12">
        <f t="shared" ca="1" si="226"/>
        <v>1.8419372500093641E-6</v>
      </c>
      <c r="AP1351" s="12">
        <f t="shared" ca="1" si="226"/>
        <v>7.1837322165143189E-7</v>
      </c>
      <c r="AQ1351" s="12">
        <f t="shared" ca="1" si="226"/>
        <v>2.631976662579195E-7</v>
      </c>
      <c r="AR1351" s="12">
        <f t="shared" ca="1" si="226"/>
        <v>9.0587970102940007E-8</v>
      </c>
      <c r="AS1351" s="12">
        <f t="shared" ca="1" si="226"/>
        <v>2.9289746770706654E-8</v>
      </c>
      <c r="AT1351" s="12">
        <f t="shared" ca="1" si="226"/>
        <v>8.8964614386515102E-9</v>
      </c>
    </row>
    <row r="1352" spans="1:46" x14ac:dyDescent="0.25">
      <c r="A1352" s="9" t="str">
        <f t="shared" si="172"/>
        <v>Czechia</v>
      </c>
      <c r="F1352" s="12">
        <f t="shared" ref="F1352:AT1352" ca="1" si="227">F662/$AV662*($C1124/1000)</f>
        <v>1.0641108832527595E-10</v>
      </c>
      <c r="G1352" s="12">
        <f t="shared" ca="1" si="227"/>
        <v>4.709639533223421E-10</v>
      </c>
      <c r="H1352" s="12">
        <f t="shared" ca="1" si="227"/>
        <v>1.9581458951833437E-9</v>
      </c>
      <c r="I1352" s="12">
        <f t="shared" ca="1" si="227"/>
        <v>7.6481961869977578E-9</v>
      </c>
      <c r="J1352" s="12">
        <f t="shared" ca="1" si="227"/>
        <v>2.8062708667505443E-8</v>
      </c>
      <c r="K1352" s="12">
        <f t="shared" ca="1" si="227"/>
        <v>9.6729011704552363E-8</v>
      </c>
      <c r="L1352" s="12">
        <f t="shared" ca="1" si="227"/>
        <v>3.1321352576382478E-7</v>
      </c>
      <c r="M1352" s="12">
        <f t="shared" ca="1" si="227"/>
        <v>9.527541758559016E-7</v>
      </c>
      <c r="N1352" s="12">
        <f t="shared" ca="1" si="227"/>
        <v>2.7225621872106907E-6</v>
      </c>
      <c r="O1352" s="12">
        <f t="shared" ca="1" si="227"/>
        <v>7.308552160729939E-6</v>
      </c>
      <c r="P1352" s="12">
        <f t="shared" ca="1" si="227"/>
        <v>1.8430685487801316E-5</v>
      </c>
      <c r="Q1352" s="12">
        <f t="shared" ca="1" si="227"/>
        <v>4.3662461960746576E-5</v>
      </c>
      <c r="R1352" s="12">
        <f t="shared" ca="1" si="227"/>
        <v>9.716985335818112E-5</v>
      </c>
      <c r="S1352" s="12">
        <f t="shared" ca="1" si="227"/>
        <v>2.0314749397579732E-4</v>
      </c>
      <c r="T1352" s="12">
        <f t="shared" ca="1" si="227"/>
        <v>3.9897711538820443E-4</v>
      </c>
      <c r="U1352" s="12">
        <f t="shared" ca="1" si="227"/>
        <v>7.3610725434968785E-4</v>
      </c>
      <c r="V1352" s="12">
        <f t="shared" ca="1" si="227"/>
        <v>1.2758241079038649E-3</v>
      </c>
      <c r="W1352" s="12">
        <f t="shared" ca="1" si="227"/>
        <v>2.0772898818999931E-3</v>
      </c>
      <c r="X1352" s="12">
        <f t="shared" ca="1" si="227"/>
        <v>3.1773130174866083E-3</v>
      </c>
      <c r="Y1352" s="12">
        <f t="shared" ca="1" si="227"/>
        <v>4.5654069253924876E-3</v>
      </c>
      <c r="Z1352" s="12">
        <f t="shared" ca="1" si="227"/>
        <v>6.1624808025528173E-3</v>
      </c>
      <c r="AA1352" s="12">
        <f t="shared" ca="1" si="227"/>
        <v>7.8142672537542864E-3</v>
      </c>
      <c r="AB1352" s="12">
        <f t="shared" ca="1" si="227"/>
        <v>9.3084535556736143E-3</v>
      </c>
      <c r="AC1352" s="12">
        <f t="shared" ca="1" si="227"/>
        <v>1.0416538105501395E-2</v>
      </c>
      <c r="AD1352" s="12">
        <f t="shared" ca="1" si="227"/>
        <v>1.0950296345020753E-2</v>
      </c>
      <c r="AE1352" s="12">
        <f t="shared" ca="1" si="227"/>
        <v>1.0813964337767963E-2</v>
      </c>
      <c r="AF1352" s="12">
        <f t="shared" ca="1" si="227"/>
        <v>1.0032301798022482E-2</v>
      </c>
      <c r="AG1352" s="12">
        <f t="shared" ca="1" si="227"/>
        <v>8.7432488343612159E-3</v>
      </c>
      <c r="AH1352" s="12">
        <f t="shared" ca="1" si="227"/>
        <v>7.1581646518821531E-3</v>
      </c>
      <c r="AI1352" s="12">
        <f t="shared" ca="1" si="227"/>
        <v>5.5053777561793228E-3</v>
      </c>
      <c r="AJ1352" s="12">
        <f t="shared" ca="1" si="227"/>
        <v>3.977673744781883E-3</v>
      </c>
      <c r="AK1352" s="12">
        <f t="shared" ca="1" si="227"/>
        <v>2.6997763492930199E-3</v>
      </c>
      <c r="AL1352" s="12">
        <f t="shared" ca="1" si="227"/>
        <v>1.7214048139934429E-3</v>
      </c>
      <c r="AM1352" s="12">
        <f t="shared" ca="1" si="227"/>
        <v>1.0310858637643018E-3</v>
      </c>
      <c r="AN1352" s="12">
        <f t="shared" ca="1" si="227"/>
        <v>5.801806591730547E-4</v>
      </c>
      <c r="AO1352" s="12">
        <f t="shared" ca="1" si="227"/>
        <v>3.0668197854768781E-4</v>
      </c>
      <c r="AP1352" s="12">
        <f t="shared" ca="1" si="227"/>
        <v>1.5228946487123575E-4</v>
      </c>
      <c r="AQ1352" s="12">
        <f t="shared" ca="1" si="227"/>
        <v>7.1040835371083747E-5</v>
      </c>
      <c r="AR1352" s="12">
        <f t="shared" ca="1" si="227"/>
        <v>3.1131701211593961E-5</v>
      </c>
      <c r="AS1352" s="12">
        <f t="shared" ca="1" si="227"/>
        <v>1.2816051457090322E-5</v>
      </c>
      <c r="AT1352" s="12">
        <f t="shared" ca="1" si="227"/>
        <v>4.9563529561875404E-6</v>
      </c>
    </row>
    <row r="1353" spans="1:46" x14ac:dyDescent="0.25">
      <c r="A1353" s="9" t="str">
        <f t="shared" si="172"/>
        <v>Côte d'Ivoire</v>
      </c>
      <c r="F1353" s="12">
        <f t="shared" ref="F1353:AT1353" ca="1" si="228">F663/$AV663*($C1125/1000)</f>
        <v>4.4109417076014998E-3</v>
      </c>
      <c r="G1353" s="12">
        <f t="shared" ca="1" si="228"/>
        <v>7.6200159007892071E-3</v>
      </c>
      <c r="H1353" s="12">
        <f t="shared" ca="1" si="228"/>
        <v>1.2366221797213282E-2</v>
      </c>
      <c r="I1353" s="12">
        <f t="shared" ca="1" si="228"/>
        <v>1.88527531256453E-2</v>
      </c>
      <c r="J1353" s="12">
        <f t="shared" ca="1" si="228"/>
        <v>2.7000333242769119E-2</v>
      </c>
      <c r="K1353" s="12">
        <f t="shared" ca="1" si="228"/>
        <v>3.6326207804880828E-2</v>
      </c>
      <c r="L1353" s="12">
        <f t="shared" ca="1" si="228"/>
        <v>4.5912146398577464E-2</v>
      </c>
      <c r="M1353" s="12">
        <f t="shared" ca="1" si="228"/>
        <v>5.4511950894149334E-2</v>
      </c>
      <c r="N1353" s="12">
        <f t="shared" ca="1" si="228"/>
        <v>6.0801241654019754E-2</v>
      </c>
      <c r="O1353" s="12">
        <f t="shared" ca="1" si="228"/>
        <v>6.370738317755055E-2</v>
      </c>
      <c r="P1353" s="12">
        <f t="shared" ca="1" si="228"/>
        <v>6.2708105394948518E-2</v>
      </c>
      <c r="Q1353" s="12">
        <f t="shared" ca="1" si="228"/>
        <v>5.7984803207064256E-2</v>
      </c>
      <c r="R1353" s="12">
        <f t="shared" ca="1" si="228"/>
        <v>5.0368763602878168E-2</v>
      </c>
      <c r="S1353" s="12">
        <f t="shared" ca="1" si="228"/>
        <v>4.1102192425657033E-2</v>
      </c>
      <c r="T1353" s="12">
        <f t="shared" ca="1" si="228"/>
        <v>3.1508322408560198E-2</v>
      </c>
      <c r="U1353" s="12">
        <f t="shared" ca="1" si="228"/>
        <v>2.2690400849699265E-2</v>
      </c>
      <c r="V1353" s="12">
        <f t="shared" ca="1" si="228"/>
        <v>1.5350256985327947E-2</v>
      </c>
      <c r="W1353" s="12">
        <f t="shared" ca="1" si="228"/>
        <v>9.7554145196921335E-3</v>
      </c>
      <c r="X1353" s="12">
        <f t="shared" ca="1" si="228"/>
        <v>5.8241479660726403E-3</v>
      </c>
      <c r="Y1353" s="12">
        <f t="shared" ca="1" si="228"/>
        <v>3.2664473841265041E-3</v>
      </c>
      <c r="Z1353" s="12">
        <f t="shared" ca="1" si="228"/>
        <v>1.720978833259634E-3</v>
      </c>
      <c r="AA1353" s="12">
        <f t="shared" ca="1" si="228"/>
        <v>8.5178891829545901E-4</v>
      </c>
      <c r="AB1353" s="12">
        <f t="shared" ca="1" si="228"/>
        <v>3.9604545826632266E-4</v>
      </c>
      <c r="AC1353" s="12">
        <f t="shared" ca="1" si="228"/>
        <v>1.7298748466101175E-4</v>
      </c>
      <c r="AD1353" s="12">
        <f t="shared" ca="1" si="228"/>
        <v>7.098080578909276E-5</v>
      </c>
      <c r="AE1353" s="12">
        <f t="shared" ca="1" si="228"/>
        <v>2.7360483109429555E-5</v>
      </c>
      <c r="AF1353" s="12">
        <f t="shared" ca="1" si="228"/>
        <v>9.9074797355901358E-6</v>
      </c>
      <c r="AG1353" s="12">
        <f t="shared" ca="1" si="228"/>
        <v>3.3702275061627476E-6</v>
      </c>
      <c r="AH1353" s="12">
        <f t="shared" ca="1" si="228"/>
        <v>1.0769904188044376E-6</v>
      </c>
      <c r="AI1353" s="12">
        <f t="shared" ca="1" si="228"/>
        <v>3.233114278254345E-7</v>
      </c>
      <c r="AJ1353" s="12">
        <f t="shared" ca="1" si="228"/>
        <v>9.11773291369688E-8</v>
      </c>
      <c r="AK1353" s="12">
        <f t="shared" ca="1" si="228"/>
        <v>2.4155124030452572E-8</v>
      </c>
      <c r="AL1353" s="12">
        <f t="shared" ca="1" si="228"/>
        <v>6.0115750356911573E-9</v>
      </c>
      <c r="AM1353" s="12">
        <f t="shared" ca="1" si="228"/>
        <v>1.4054774034353948E-9</v>
      </c>
      <c r="AN1353" s="12">
        <f t="shared" ca="1" si="228"/>
        <v>3.0868537786924803E-10</v>
      </c>
      <c r="AO1353" s="12">
        <f t="shared" ca="1" si="228"/>
        <v>6.3689060567789648E-11</v>
      </c>
      <c r="AP1353" s="12">
        <f t="shared" ca="1" si="228"/>
        <v>1.2344406738447192E-11</v>
      </c>
      <c r="AQ1353" s="12">
        <f t="shared" ca="1" si="228"/>
        <v>2.2476681823633966E-12</v>
      </c>
      <c r="AR1353" s="12">
        <f t="shared" ca="1" si="228"/>
        <v>3.8445965117836226E-13</v>
      </c>
      <c r="AS1353" s="12">
        <f t="shared" ca="1" si="228"/>
        <v>6.1776874514198973E-14</v>
      </c>
      <c r="AT1353" s="12">
        <f t="shared" ca="1" si="228"/>
        <v>9.3251900521273665E-15</v>
      </c>
    </row>
    <row r="1354" spans="1:46" x14ac:dyDescent="0.25">
      <c r="A1354" s="9" t="str">
        <f t="shared" si="172"/>
        <v>Democratic People's Republic of Korea</v>
      </c>
      <c r="F1354" s="12">
        <f t="shared" ref="F1354:AT1354" ca="1" si="229">F664/$AV664*($C1126/1000)</f>
        <v>7.6050744791185606E-6</v>
      </c>
      <c r="G1354" s="12">
        <f t="shared" ca="1" si="229"/>
        <v>2.0528548679302761E-5</v>
      </c>
      <c r="H1354" s="12">
        <f t="shared" ca="1" si="229"/>
        <v>5.2055858949737633E-5</v>
      </c>
      <c r="I1354" s="12">
        <f t="shared" ca="1" si="229"/>
        <v>1.2400453894755039E-4</v>
      </c>
      <c r="J1354" s="12">
        <f t="shared" ca="1" si="229"/>
        <v>2.7749945968394142E-4</v>
      </c>
      <c r="K1354" s="12">
        <f t="shared" ca="1" si="229"/>
        <v>5.8336893210233446E-4</v>
      </c>
      <c r="L1354" s="12">
        <f t="shared" ca="1" si="229"/>
        <v>1.1520757791417824E-3</v>
      </c>
      <c r="M1354" s="12">
        <f t="shared" ca="1" si="229"/>
        <v>2.1373487463085795E-3</v>
      </c>
      <c r="N1354" s="12">
        <f t="shared" ca="1" si="229"/>
        <v>3.7250004554985005E-3</v>
      </c>
      <c r="O1354" s="12">
        <f t="shared" ca="1" si="229"/>
        <v>6.0986521689913118E-3</v>
      </c>
      <c r="P1354" s="12">
        <f t="shared" ca="1" si="229"/>
        <v>9.3798953628619827E-3</v>
      </c>
      <c r="Q1354" s="12">
        <f t="shared" ca="1" si="229"/>
        <v>1.3552478210405717E-2</v>
      </c>
      <c r="R1354" s="12">
        <f t="shared" ca="1" si="229"/>
        <v>1.8394840930876014E-2</v>
      </c>
      <c r="S1354" s="12">
        <f t="shared" ca="1" si="229"/>
        <v>2.3454703673204617E-2</v>
      </c>
      <c r="T1354" s="12">
        <f t="shared" ca="1" si="229"/>
        <v>2.8094445130408662E-2</v>
      </c>
      <c r="U1354" s="12">
        <f t="shared" ca="1" si="229"/>
        <v>3.1613134765106417E-2</v>
      </c>
      <c r="V1354" s="12">
        <f t="shared" ca="1" si="229"/>
        <v>3.3417292586253478E-2</v>
      </c>
      <c r="W1354" s="12">
        <f t="shared" ca="1" si="229"/>
        <v>3.3184215457960284E-2</v>
      </c>
      <c r="X1354" s="12">
        <f t="shared" ca="1" si="229"/>
        <v>3.0956256941851844E-2</v>
      </c>
      <c r="Y1354" s="12">
        <f t="shared" ca="1" si="229"/>
        <v>2.7128259169320837E-2</v>
      </c>
      <c r="Z1354" s="12">
        <f t="shared" ca="1" si="229"/>
        <v>2.2333253924548043E-2</v>
      </c>
      <c r="AA1354" s="12">
        <f t="shared" ca="1" si="229"/>
        <v>1.727184280195004E-2</v>
      </c>
      <c r="AB1354" s="12">
        <f t="shared" ca="1" si="229"/>
        <v>1.2548214801872491E-2</v>
      </c>
      <c r="AC1354" s="12">
        <f t="shared" ca="1" si="229"/>
        <v>8.5641015235539079E-3</v>
      </c>
      <c r="AD1354" s="12">
        <f t="shared" ca="1" si="229"/>
        <v>5.4908333715329811E-3</v>
      </c>
      <c r="AE1354" s="12">
        <f t="shared" ca="1" si="229"/>
        <v>3.3071303805289288E-3</v>
      </c>
      <c r="AF1354" s="12">
        <f t="shared" ca="1" si="229"/>
        <v>1.8712032545895926E-3</v>
      </c>
      <c r="AG1354" s="12">
        <f t="shared" ca="1" si="229"/>
        <v>9.9459714057166548E-4</v>
      </c>
      <c r="AH1354" s="12">
        <f t="shared" ca="1" si="229"/>
        <v>4.9662667558454676E-4</v>
      </c>
      <c r="AI1354" s="12">
        <f t="shared" ca="1" si="229"/>
        <v>2.32953626257988E-4</v>
      </c>
      <c r="AJ1354" s="12">
        <f t="shared" ca="1" si="229"/>
        <v>1.0265154777915261E-4</v>
      </c>
      <c r="AK1354" s="12">
        <f t="shared" ca="1" si="229"/>
        <v>4.2493071466331674E-5</v>
      </c>
      <c r="AL1354" s="12">
        <f t="shared" ca="1" si="229"/>
        <v>1.6524462439421283E-5</v>
      </c>
      <c r="AM1354" s="12">
        <f t="shared" ca="1" si="229"/>
        <v>6.0366104570461125E-6</v>
      </c>
      <c r="AN1354" s="12">
        <f t="shared" ca="1" si="229"/>
        <v>2.0716460583903041E-6</v>
      </c>
      <c r="AO1354" s="12">
        <f t="shared" ca="1" si="229"/>
        <v>6.678740342657941E-7</v>
      </c>
      <c r="AP1354" s="12">
        <f t="shared" ca="1" si="229"/>
        <v>2.0226938560181812E-7</v>
      </c>
      <c r="AQ1354" s="12">
        <f t="shared" ca="1" si="229"/>
        <v>5.7546954685716043E-8</v>
      </c>
      <c r="AR1354" s="12">
        <f t="shared" ca="1" si="229"/>
        <v>1.5380524012685934E-8</v>
      </c>
      <c r="AS1354" s="12">
        <f t="shared" ca="1" si="229"/>
        <v>3.8616820441459705E-9</v>
      </c>
      <c r="AT1354" s="12">
        <f t="shared" ca="1" si="229"/>
        <v>9.1083243674611183E-10</v>
      </c>
    </row>
    <row r="1355" spans="1:46" x14ac:dyDescent="0.25">
      <c r="A1355" s="9" t="str">
        <f t="shared" si="172"/>
        <v>Democratic Republic of the Congo</v>
      </c>
      <c r="F1355" s="12">
        <f t="shared" ref="F1355:AT1355" ca="1" si="230">F665/$AV665*($C1127/1000)</f>
        <v>2.596462166265601E-3</v>
      </c>
      <c r="G1355" s="12">
        <f t="shared" ca="1" si="230"/>
        <v>5.325362924024123E-3</v>
      </c>
      <c r="H1355" s="12">
        <f t="shared" ca="1" si="230"/>
        <v>1.0260606128955027E-2</v>
      </c>
      <c r="I1355" s="12">
        <f t="shared" ca="1" si="230"/>
        <v>1.8571775198641702E-2</v>
      </c>
      <c r="J1355" s="12">
        <f t="shared" ca="1" si="230"/>
        <v>3.1578421286269774E-2</v>
      </c>
      <c r="K1355" s="12">
        <f t="shared" ca="1" si="230"/>
        <v>5.0441036876511074E-2</v>
      </c>
      <c r="L1355" s="12">
        <f t="shared" ca="1" si="230"/>
        <v>7.5689248180315125E-2</v>
      </c>
      <c r="M1355" s="12">
        <f t="shared" ca="1" si="230"/>
        <v>0.10669423952477973</v>
      </c>
      <c r="N1355" s="12">
        <f t="shared" ca="1" si="230"/>
        <v>0.1412876976082105</v>
      </c>
      <c r="O1355" s="12">
        <f t="shared" ca="1" si="230"/>
        <v>0.17576173000344839</v>
      </c>
      <c r="P1355" s="12">
        <f t="shared" ca="1" si="230"/>
        <v>0.20540021041088971</v>
      </c>
      <c r="Q1355" s="12">
        <f t="shared" ca="1" si="230"/>
        <v>0.22549350881016414</v>
      </c>
      <c r="R1355" s="12">
        <f t="shared" ca="1" si="230"/>
        <v>0.2325539924453574</v>
      </c>
      <c r="S1355" s="12">
        <f t="shared" ca="1" si="230"/>
        <v>0.22530464732791372</v>
      </c>
      <c r="T1355" s="12">
        <f t="shared" ca="1" si="230"/>
        <v>0.20505628970779827</v>
      </c>
      <c r="U1355" s="12">
        <f t="shared" ca="1" si="230"/>
        <v>0.17532047348937754</v>
      </c>
      <c r="V1355" s="12">
        <f t="shared" ca="1" si="230"/>
        <v>0.14081495141828129</v>
      </c>
      <c r="W1355" s="12">
        <f t="shared" ca="1" si="230"/>
        <v>0.10624817997503229</v>
      </c>
      <c r="X1355" s="12">
        <f t="shared" ca="1" si="230"/>
        <v>7.5309683756824189E-2</v>
      </c>
      <c r="Y1355" s="12">
        <f t="shared" ca="1" si="230"/>
        <v>5.0146051612845945E-2</v>
      </c>
      <c r="Z1355" s="12">
        <f t="shared" ca="1" si="230"/>
        <v>3.1367453123902898E-2</v>
      </c>
      <c r="AA1355" s="12">
        <f t="shared" ca="1" si="230"/>
        <v>1.843225062152486E-2</v>
      </c>
      <c r="AB1355" s="12">
        <f t="shared" ca="1" si="230"/>
        <v>1.0174991870735837E-2</v>
      </c>
      <c r="AC1355" s="12">
        <f t="shared" ca="1" si="230"/>
        <v>5.27650519275886E-3</v>
      </c>
      <c r="AD1355" s="12">
        <f t="shared" ca="1" si="230"/>
        <v>2.570486123499088E-3</v>
      </c>
      <c r="AE1355" s="12">
        <f t="shared" ca="1" si="230"/>
        <v>1.1763613644929893E-3</v>
      </c>
      <c r="AF1355" s="12">
        <f t="shared" ca="1" si="230"/>
        <v>5.0573479678453568E-4</v>
      </c>
      <c r="AG1355" s="12">
        <f t="shared" ca="1" si="230"/>
        <v>2.0424974101073215E-4</v>
      </c>
      <c r="AH1355" s="12">
        <f t="shared" ca="1" si="230"/>
        <v>7.7491985384063022E-5</v>
      </c>
      <c r="AI1355" s="12">
        <f t="shared" ca="1" si="230"/>
        <v>2.7619044903264464E-5</v>
      </c>
      <c r="AJ1355" s="12">
        <f t="shared" ca="1" si="230"/>
        <v>9.2473462489860086E-6</v>
      </c>
      <c r="AK1355" s="12">
        <f t="shared" ca="1" si="230"/>
        <v>2.9085877940113849E-6</v>
      </c>
      <c r="AL1355" s="12">
        <f t="shared" ca="1" si="230"/>
        <v>8.5941678231361932E-7</v>
      </c>
      <c r="AM1355" s="12">
        <f t="shared" ca="1" si="230"/>
        <v>2.3855145945453326E-7</v>
      </c>
      <c r="AN1355" s="12">
        <f t="shared" ca="1" si="230"/>
        <v>6.2203800604303104E-8</v>
      </c>
      <c r="AO1355" s="12">
        <f t="shared" ca="1" si="230"/>
        <v>1.5237311923305292E-8</v>
      </c>
      <c r="AP1355" s="12">
        <f t="shared" ca="1" si="230"/>
        <v>3.5063590892044427E-9</v>
      </c>
      <c r="AQ1355" s="12">
        <f t="shared" ca="1" si="230"/>
        <v>7.5798570941267613E-10</v>
      </c>
      <c r="AR1355" s="12">
        <f t="shared" ca="1" si="230"/>
        <v>1.539296351400871E-10</v>
      </c>
      <c r="AS1355" s="12">
        <f t="shared" ca="1" si="230"/>
        <v>2.9365679667296376E-11</v>
      </c>
      <c r="AT1355" s="12">
        <f t="shared" ca="1" si="230"/>
        <v>5.2627709523764236E-12</v>
      </c>
    </row>
    <row r="1356" spans="1:46" x14ac:dyDescent="0.25">
      <c r="A1356" s="9" t="str">
        <f t="shared" si="172"/>
        <v>Denmark</v>
      </c>
      <c r="F1356" s="12">
        <f t="shared" ref="F1356:AT1356" ca="1" si="231">F666/$AV666*($C1128/1000)</f>
        <v>3.3373268229309901E-11</v>
      </c>
      <c r="G1356" s="12">
        <f t="shared" ca="1" si="231"/>
        <v>1.5086986517245352E-10</v>
      </c>
      <c r="H1356" s="12">
        <f t="shared" ca="1" si="231"/>
        <v>6.4071200337727057E-10</v>
      </c>
      <c r="I1356" s="12">
        <f t="shared" ca="1" si="231"/>
        <v>2.556111612294753E-9</v>
      </c>
      <c r="J1356" s="12">
        <f t="shared" ca="1" si="231"/>
        <v>9.579732036125177E-9</v>
      </c>
      <c r="K1356" s="12">
        <f t="shared" ca="1" si="231"/>
        <v>3.3727449751275736E-8</v>
      </c>
      <c r="L1356" s="12">
        <f t="shared" ca="1" si="231"/>
        <v>1.1155017130496936E-7</v>
      </c>
      <c r="M1356" s="12">
        <f t="shared" ca="1" si="231"/>
        <v>3.4658804158621543E-7</v>
      </c>
      <c r="N1356" s="12">
        <f t="shared" ca="1" si="231"/>
        <v>1.0116109029842617E-6</v>
      </c>
      <c r="O1356" s="12">
        <f t="shared" ca="1" si="231"/>
        <v>2.7737672986057351E-6</v>
      </c>
      <c r="P1356" s="12">
        <f t="shared" ca="1" si="231"/>
        <v>7.1446859018093823E-6</v>
      </c>
      <c r="Q1356" s="12">
        <f t="shared" ca="1" si="231"/>
        <v>1.7288322402132577E-5</v>
      </c>
      <c r="R1356" s="12">
        <f t="shared" ca="1" si="231"/>
        <v>3.9298788286626169E-5</v>
      </c>
      <c r="S1356" s="12">
        <f t="shared" ca="1" si="231"/>
        <v>8.3919340389816723E-5</v>
      </c>
      <c r="T1356" s="12">
        <f t="shared" ca="1" si="231"/>
        <v>1.6834551799898274E-4</v>
      </c>
      <c r="U1356" s="12">
        <f t="shared" ca="1" si="231"/>
        <v>3.1724709197808953E-4</v>
      </c>
      <c r="V1356" s="12">
        <f t="shared" ca="1" si="231"/>
        <v>5.6163004953196569E-4</v>
      </c>
      <c r="W1356" s="12">
        <f t="shared" ca="1" si="231"/>
        <v>9.3402740220924045E-4</v>
      </c>
      <c r="X1356" s="12">
        <f t="shared" ca="1" si="231"/>
        <v>1.4592358604308586E-3</v>
      </c>
      <c r="Y1356" s="12">
        <f t="shared" ca="1" si="231"/>
        <v>2.1416473733319274E-3</v>
      </c>
      <c r="Z1356" s="12">
        <f t="shared" ca="1" si="231"/>
        <v>2.9527523978482221E-3</v>
      </c>
      <c r="AA1356" s="12">
        <f t="shared" ca="1" si="231"/>
        <v>3.8243945595041158E-3</v>
      </c>
      <c r="AB1356" s="12">
        <f t="shared" ca="1" si="231"/>
        <v>4.6532345862632047E-3</v>
      </c>
      <c r="AC1356" s="12">
        <f t="shared" ca="1" si="231"/>
        <v>5.3186792209664064E-3</v>
      </c>
      <c r="AD1356" s="12">
        <f t="shared" ca="1" si="231"/>
        <v>5.7109616460959117E-3</v>
      </c>
      <c r="AE1356" s="12">
        <f t="shared" ca="1" si="231"/>
        <v>5.7606472716005396E-3</v>
      </c>
      <c r="AF1356" s="12">
        <f t="shared" ca="1" si="231"/>
        <v>5.4587087002867631E-3</v>
      </c>
      <c r="AG1356" s="12">
        <f t="shared" ca="1" si="231"/>
        <v>4.8592041923654307E-3</v>
      </c>
      <c r="AH1356" s="12">
        <f t="shared" ca="1" si="231"/>
        <v>4.0634692188491152E-3</v>
      </c>
      <c r="AI1356" s="12">
        <f t="shared" ca="1" si="231"/>
        <v>3.1921654604322026E-3</v>
      </c>
      <c r="AJ1356" s="12">
        <f t="shared" ca="1" si="231"/>
        <v>2.3557565588532897E-3</v>
      </c>
      <c r="AK1356" s="12">
        <f t="shared" ca="1" si="231"/>
        <v>1.6331723499903976E-3</v>
      </c>
      <c r="AL1356" s="12">
        <f t="shared" ca="1" si="231"/>
        <v>1.063629130323196E-3</v>
      </c>
      <c r="AM1356" s="12">
        <f t="shared" ca="1" si="231"/>
        <v>6.5073628338200142E-4</v>
      </c>
      <c r="AN1356" s="12">
        <f t="shared" ca="1" si="231"/>
        <v>3.7400414623952222E-4</v>
      </c>
      <c r="AO1356" s="12">
        <f t="shared" ca="1" si="231"/>
        <v>2.0193165561773773E-4</v>
      </c>
      <c r="AP1356" s="12">
        <f t="shared" ca="1" si="231"/>
        <v>1.0242099487810497E-4</v>
      </c>
      <c r="AQ1356" s="12">
        <f t="shared" ca="1" si="231"/>
        <v>4.8801162669368382E-5</v>
      </c>
      <c r="AR1356" s="12">
        <f t="shared" ca="1" si="231"/>
        <v>2.1843787492730463E-5</v>
      </c>
      <c r="AS1356" s="12">
        <f t="shared" ca="1" si="231"/>
        <v>9.185066639636498E-6</v>
      </c>
      <c r="AT1356" s="12">
        <f t="shared" ca="1" si="231"/>
        <v>3.6282171775882091E-6</v>
      </c>
    </row>
    <row r="1357" spans="1:46" x14ac:dyDescent="0.25">
      <c r="A1357" s="9" t="str">
        <f t="shared" si="172"/>
        <v>Djibouti</v>
      </c>
      <c r="F1357" s="12">
        <f t="shared" ref="F1357:AT1357" ca="1" si="232">F667/$AV667*($C1129/1000)</f>
        <v>2.5942522239591575E-5</v>
      </c>
      <c r="G1357" s="12">
        <f t="shared" ca="1" si="232"/>
        <v>5.2455932082925143E-5</v>
      </c>
      <c r="H1357" s="12">
        <f t="shared" ca="1" si="232"/>
        <v>9.9639975914812517E-5</v>
      </c>
      <c r="I1357" s="12">
        <f t="shared" ca="1" si="232"/>
        <v>1.7779895917023069E-4</v>
      </c>
      <c r="J1357" s="12">
        <f t="shared" ca="1" si="232"/>
        <v>2.9804470426964333E-4</v>
      </c>
      <c r="K1357" s="12">
        <f t="shared" ca="1" si="232"/>
        <v>4.6934284305569088E-4</v>
      </c>
      <c r="L1357" s="12">
        <f t="shared" ca="1" si="232"/>
        <v>6.9431346033918474E-4</v>
      </c>
      <c r="M1357" s="12">
        <f t="shared" ca="1" si="232"/>
        <v>9.6488946520303909E-4</v>
      </c>
      <c r="N1357" s="12">
        <f t="shared" ca="1" si="232"/>
        <v>1.2596681237503921E-3</v>
      </c>
      <c r="O1357" s="12">
        <f t="shared" ca="1" si="232"/>
        <v>1.5448677575619636E-3</v>
      </c>
      <c r="P1357" s="12">
        <f t="shared" ca="1" si="232"/>
        <v>1.7798486513017687E-3</v>
      </c>
      <c r="Q1357" s="12">
        <f t="shared" ca="1" si="232"/>
        <v>1.9263333046655607E-3</v>
      </c>
      <c r="R1357" s="12">
        <f t="shared" ca="1" si="232"/>
        <v>1.9585577768310072E-3</v>
      </c>
      <c r="S1357" s="12">
        <f t="shared" ca="1" si="232"/>
        <v>1.8706732535267207E-3</v>
      </c>
      <c r="T1357" s="12">
        <f t="shared" ca="1" si="232"/>
        <v>1.6784796528642404E-3</v>
      </c>
      <c r="U1357" s="12">
        <f t="shared" ca="1" si="232"/>
        <v>1.4147862160338342E-3</v>
      </c>
      <c r="V1357" s="12">
        <f t="shared" ca="1" si="232"/>
        <v>1.1202685754413534E-3</v>
      </c>
      <c r="W1357" s="12">
        <f t="shared" ca="1" si="232"/>
        <v>8.3331669459106496E-4</v>
      </c>
      <c r="X1357" s="12">
        <f t="shared" ca="1" si="232"/>
        <v>5.8231047981153528E-4</v>
      </c>
      <c r="Y1357" s="12">
        <f t="shared" ca="1" si="232"/>
        <v>3.8225724431741005E-4</v>
      </c>
      <c r="Z1357" s="12">
        <f t="shared" ca="1" si="232"/>
        <v>2.3572923024368721E-4</v>
      </c>
      <c r="AA1357" s="12">
        <f t="shared" ca="1" si="232"/>
        <v>1.3656133267263821E-4</v>
      </c>
      <c r="AB1357" s="12">
        <f t="shared" ca="1" si="232"/>
        <v>7.4318793295871365E-5</v>
      </c>
      <c r="AC1357" s="12">
        <f t="shared" ca="1" si="232"/>
        <v>3.7994973635540019E-5</v>
      </c>
      <c r="AD1357" s="12">
        <f t="shared" ca="1" si="232"/>
        <v>1.8247788574452058E-5</v>
      </c>
      <c r="AE1357" s="12">
        <f t="shared" ca="1" si="232"/>
        <v>8.2328637517490853E-6</v>
      </c>
      <c r="AF1357" s="12">
        <f t="shared" ca="1" si="232"/>
        <v>3.4893795449536404E-6</v>
      </c>
      <c r="AG1357" s="12">
        <f t="shared" ca="1" si="232"/>
        <v>1.3893193626371466E-6</v>
      </c>
      <c r="AH1357" s="12">
        <f t="shared" ca="1" si="232"/>
        <v>5.1965194944556035E-7</v>
      </c>
      <c r="AI1357" s="12">
        <f t="shared" ca="1" si="232"/>
        <v>1.8259110974752772E-7</v>
      </c>
      <c r="AJ1357" s="12">
        <f t="shared" ca="1" si="232"/>
        <v>6.0270291279671055E-8</v>
      </c>
      <c r="AK1357" s="12">
        <f t="shared" ca="1" si="232"/>
        <v>1.8688891704347879E-8</v>
      </c>
      <c r="AL1357" s="12">
        <f t="shared" ca="1" si="232"/>
        <v>5.4440286165553796E-9</v>
      </c>
      <c r="AM1357" s="12">
        <f t="shared" ca="1" si="232"/>
        <v>1.4897515510043363E-9</v>
      </c>
      <c r="AN1357" s="12">
        <f t="shared" ca="1" si="232"/>
        <v>3.8296923561859816E-10</v>
      </c>
      <c r="AO1357" s="12">
        <f t="shared" ca="1" si="232"/>
        <v>9.2484834678344905E-11</v>
      </c>
      <c r="AP1357" s="12">
        <f t="shared" ca="1" si="232"/>
        <v>2.0981365824431298E-11</v>
      </c>
      <c r="AQ1357" s="12">
        <f t="shared" ca="1" si="232"/>
        <v>4.4715035761281545E-12</v>
      </c>
      <c r="AR1357" s="12">
        <f t="shared" ca="1" si="232"/>
        <v>8.95220468985214E-13</v>
      </c>
      <c r="AS1357" s="12">
        <f t="shared" ca="1" si="232"/>
        <v>1.6836934399583947E-13</v>
      </c>
      <c r="AT1357" s="12">
        <f t="shared" ca="1" si="232"/>
        <v>2.974764778785957E-14</v>
      </c>
    </row>
    <row r="1358" spans="1:46" x14ac:dyDescent="0.25">
      <c r="A1358" s="9" t="str">
        <f t="shared" si="172"/>
        <v>Dominica</v>
      </c>
      <c r="F1358" s="12">
        <f t="shared" ref="F1358:AT1358" ca="1" si="233">F668/$AV668*($C1130/1000)</f>
        <v>3.4301607845745572E-8</v>
      </c>
      <c r="G1358" s="12">
        <f t="shared" ca="1" si="233"/>
        <v>9.4307416317278424E-8</v>
      </c>
      <c r="H1358" s="12">
        <f t="shared" ca="1" si="233"/>
        <v>2.4357561691024219E-7</v>
      </c>
      <c r="I1358" s="12">
        <f t="shared" ca="1" si="233"/>
        <v>5.9098760221077394E-7</v>
      </c>
      <c r="J1358" s="12">
        <f t="shared" ca="1" si="233"/>
        <v>1.3470369980558751E-6</v>
      </c>
      <c r="K1358" s="12">
        <f t="shared" ca="1" si="233"/>
        <v>2.8842790351115533E-6</v>
      </c>
      <c r="L1358" s="12">
        <f t="shared" ca="1" si="233"/>
        <v>5.8016512253117753E-6</v>
      </c>
      <c r="M1358" s="12">
        <f t="shared" ca="1" si="233"/>
        <v>1.0962826872141988E-5</v>
      </c>
      <c r="N1358" s="12">
        <f t="shared" ca="1" si="233"/>
        <v>1.9460325009895414E-5</v>
      </c>
      <c r="O1358" s="12">
        <f t="shared" ca="1" si="233"/>
        <v>3.245145828386907E-5</v>
      </c>
      <c r="P1358" s="12">
        <f t="shared" ca="1" si="233"/>
        <v>5.0836417875158236E-5</v>
      </c>
      <c r="Q1358" s="12">
        <f t="shared" ca="1" si="233"/>
        <v>7.4812171217028065E-5</v>
      </c>
      <c r="R1358" s="12">
        <f t="shared" ca="1" si="233"/>
        <v>1.0342515303809994E-4</v>
      </c>
      <c r="S1358" s="12">
        <f t="shared" ca="1" si="233"/>
        <v>1.3431876194834776E-4</v>
      </c>
      <c r="T1358" s="12">
        <f t="shared" ca="1" si="233"/>
        <v>1.6387163354416453E-4</v>
      </c>
      <c r="U1358" s="12">
        <f t="shared" ca="1" si="233"/>
        <v>1.8781379174405226E-4</v>
      </c>
      <c r="V1358" s="12">
        <f t="shared" ca="1" si="233"/>
        <v>2.0221239513010643E-4</v>
      </c>
      <c r="W1358" s="12">
        <f t="shared" ca="1" si="233"/>
        <v>2.0452418029459437E-4</v>
      </c>
      <c r="X1358" s="12">
        <f t="shared" ca="1" si="233"/>
        <v>1.9432923592793276E-4</v>
      </c>
      <c r="Y1358" s="12">
        <f t="shared" ca="1" si="233"/>
        <v>1.7345555796897583E-4</v>
      </c>
      <c r="Z1358" s="12">
        <f t="shared" ca="1" si="233"/>
        <v>1.4544369271174727E-4</v>
      </c>
      <c r="AA1358" s="12">
        <f t="shared" ca="1" si="233"/>
        <v>1.1456663554467754E-4</v>
      </c>
      <c r="AB1358" s="12">
        <f t="shared" ca="1" si="233"/>
        <v>8.47769955443543E-5</v>
      </c>
      <c r="AC1358" s="12">
        <f t="shared" ca="1" si="233"/>
        <v>5.893244751308581E-5</v>
      </c>
      <c r="AD1358" s="12">
        <f t="shared" ca="1" si="233"/>
        <v>3.848464898178508E-5</v>
      </c>
      <c r="AE1358" s="12">
        <f t="shared" ca="1" si="233"/>
        <v>2.3608977388909246E-5</v>
      </c>
      <c r="AF1358" s="12">
        <f t="shared" ca="1" si="233"/>
        <v>1.360577916430089E-5</v>
      </c>
      <c r="AG1358" s="12">
        <f t="shared" ca="1" si="233"/>
        <v>7.3659073842459866E-6</v>
      </c>
      <c r="AH1358" s="12">
        <f t="shared" ca="1" si="233"/>
        <v>3.7461545032427406E-6</v>
      </c>
      <c r="AI1358" s="12">
        <f t="shared" ca="1" si="233"/>
        <v>1.7897884911986668E-6</v>
      </c>
      <c r="AJ1358" s="12">
        <f t="shared" ca="1" si="233"/>
        <v>8.0329364658954036E-7</v>
      </c>
      <c r="AK1358" s="12">
        <f t="shared" ca="1" si="233"/>
        <v>3.3869091540402249E-7</v>
      </c>
      <c r="AL1358" s="12">
        <f t="shared" ca="1" si="233"/>
        <v>1.3414959273957652E-7</v>
      </c>
      <c r="AM1358" s="12">
        <f t="shared" ca="1" si="233"/>
        <v>4.9915079151228226E-8</v>
      </c>
      <c r="AN1358" s="12">
        <f t="shared" ca="1" si="233"/>
        <v>1.744740187723158E-8</v>
      </c>
      <c r="AO1358" s="12">
        <f t="shared" ca="1" si="233"/>
        <v>5.7290994338386385E-9</v>
      </c>
      <c r="AP1358" s="12">
        <f t="shared" ca="1" si="233"/>
        <v>1.7672522778723838E-9</v>
      </c>
      <c r="AQ1358" s="12">
        <f t="shared" ca="1" si="233"/>
        <v>5.121148096426426E-10</v>
      </c>
      <c r="AR1358" s="12">
        <f t="shared" ca="1" si="233"/>
        <v>1.3940961093779778E-10</v>
      </c>
      <c r="AS1358" s="12">
        <f t="shared" ca="1" si="233"/>
        <v>3.5651244121963725E-11</v>
      </c>
      <c r="AT1358" s="12">
        <f t="shared" ca="1" si="233"/>
        <v>8.5647217808234938E-12</v>
      </c>
    </row>
    <row r="1359" spans="1:46" x14ac:dyDescent="0.25">
      <c r="A1359" s="9" t="str">
        <f t="shared" si="172"/>
        <v>Dominican Republic</v>
      </c>
      <c r="F1359" s="12">
        <f t="shared" ref="F1359:AT1359" ca="1" si="234">F669/$AV669*($C1131/1000)</f>
        <v>5.2992919040114727E-6</v>
      </c>
      <c r="G1359" s="12">
        <f t="shared" ca="1" si="234"/>
        <v>1.4175640838211446E-5</v>
      </c>
      <c r="H1359" s="12">
        <f t="shared" ca="1" si="234"/>
        <v>3.5622480264076472E-5</v>
      </c>
      <c r="I1359" s="12">
        <f t="shared" ca="1" si="234"/>
        <v>8.4093456324272378E-5</v>
      </c>
      <c r="J1359" s="12">
        <f t="shared" ca="1" si="234"/>
        <v>1.8649055692651582E-4</v>
      </c>
      <c r="K1359" s="12">
        <f t="shared" ca="1" si="234"/>
        <v>3.8851526210020854E-4</v>
      </c>
      <c r="L1359" s="12">
        <f t="shared" ca="1" si="234"/>
        <v>7.6035414327701805E-4</v>
      </c>
      <c r="M1359" s="12">
        <f t="shared" ca="1" si="234"/>
        <v>1.3979136467668534E-3</v>
      </c>
      <c r="N1359" s="12">
        <f t="shared" ca="1" si="234"/>
        <v>2.4143563305894229E-3</v>
      </c>
      <c r="O1359" s="12">
        <f t="shared" ca="1" si="234"/>
        <v>3.9172292144264995E-3</v>
      </c>
      <c r="P1359" s="12">
        <f t="shared" ca="1" si="234"/>
        <v>5.9705342937756041E-3</v>
      </c>
      <c r="Q1359" s="12">
        <f t="shared" ca="1" si="234"/>
        <v>8.5487773170247541E-3</v>
      </c>
      <c r="R1359" s="12">
        <f t="shared" ca="1" si="234"/>
        <v>1.1498770514682666E-2</v>
      </c>
      <c r="S1359" s="12">
        <f t="shared" ca="1" si="234"/>
        <v>1.4529658393921601E-2</v>
      </c>
      <c r="T1359" s="12">
        <f t="shared" ca="1" si="234"/>
        <v>1.7247096594163423E-2</v>
      </c>
      <c r="U1359" s="12">
        <f t="shared" ca="1" si="234"/>
        <v>1.9232386693972103E-2</v>
      </c>
      <c r="V1359" s="12">
        <f t="shared" ca="1" si="234"/>
        <v>2.0146841243025463E-2</v>
      </c>
      <c r="W1359" s="12">
        <f t="shared" ca="1" si="234"/>
        <v>1.9826102210865181E-2</v>
      </c>
      <c r="X1359" s="12">
        <f t="shared" ca="1" si="234"/>
        <v>1.8328389783201362E-2</v>
      </c>
      <c r="Y1359" s="12">
        <f t="shared" ca="1" si="234"/>
        <v>1.5917244177998398E-2</v>
      </c>
      <c r="Z1359" s="12">
        <f t="shared" ca="1" si="234"/>
        <v>1.2985779966686418E-2</v>
      </c>
      <c r="AA1359" s="12">
        <f t="shared" ca="1" si="234"/>
        <v>9.9523306415873238E-3</v>
      </c>
      <c r="AB1359" s="12">
        <f t="shared" ca="1" si="234"/>
        <v>7.1653621771049416E-3</v>
      </c>
      <c r="AC1359" s="12">
        <f t="shared" ca="1" si="234"/>
        <v>4.846275428904266E-3</v>
      </c>
      <c r="AD1359" s="12">
        <f t="shared" ca="1" si="234"/>
        <v>3.0791768542118977E-3</v>
      </c>
      <c r="AE1359" s="12">
        <f t="shared" ca="1" si="234"/>
        <v>1.8378826129459445E-3</v>
      </c>
      <c r="AF1359" s="12">
        <f t="shared" ca="1" si="234"/>
        <v>1.0305225505075055E-3</v>
      </c>
      <c r="AG1359" s="12">
        <f t="shared" ca="1" si="234"/>
        <v>5.4281748073493864E-4</v>
      </c>
      <c r="AH1359" s="12">
        <f t="shared" ca="1" si="234"/>
        <v>2.6860045584626636E-4</v>
      </c>
      <c r="AI1359" s="12">
        <f t="shared" ca="1" si="234"/>
        <v>1.2485796736998728E-4</v>
      </c>
      <c r="AJ1359" s="12">
        <f t="shared" ca="1" si="234"/>
        <v>5.4523329770069914E-5</v>
      </c>
      <c r="AK1359" s="12">
        <f t="shared" ca="1" si="234"/>
        <v>2.2366862889419899E-5</v>
      </c>
      <c r="AL1359" s="12">
        <f t="shared" ca="1" si="234"/>
        <v>8.6195456743228641E-6</v>
      </c>
      <c r="AM1359" s="12">
        <f t="shared" ca="1" si="234"/>
        <v>3.1204718560900447E-6</v>
      </c>
      <c r="AN1359" s="12">
        <f t="shared" ca="1" si="234"/>
        <v>1.061237919531433E-6</v>
      </c>
      <c r="AO1359" s="12">
        <f t="shared" ca="1" si="234"/>
        <v>3.3904851300021675E-7</v>
      </c>
      <c r="AP1359" s="12">
        <f t="shared" ca="1" si="234"/>
        <v>1.0175775649823785E-7</v>
      </c>
      <c r="AQ1359" s="12">
        <f t="shared" ca="1" si="234"/>
        <v>2.8689950406108082E-8</v>
      </c>
      <c r="AR1359" s="12">
        <f t="shared" ca="1" si="234"/>
        <v>7.5988639085450358E-9</v>
      </c>
      <c r="AS1359" s="12">
        <f t="shared" ca="1" si="234"/>
        <v>1.8907065579984776E-9</v>
      </c>
      <c r="AT1359" s="12">
        <f t="shared" ca="1" si="234"/>
        <v>4.4193275275954027E-10</v>
      </c>
    </row>
    <row r="1360" spans="1:46" x14ac:dyDescent="0.25">
      <c r="A1360" s="9" t="str">
        <f t="shared" si="172"/>
        <v>Ecuador</v>
      </c>
      <c r="F1360" s="12">
        <f t="shared" ref="F1360:AT1360" ca="1" si="235">F670/$AV670*($C1132/1000)</f>
        <v>3.6459051581883377E-6</v>
      </c>
      <c r="G1360" s="12">
        <f t="shared" ca="1" si="235"/>
        <v>1.0247436366880349E-5</v>
      </c>
      <c r="H1360" s="12">
        <f t="shared" ca="1" si="235"/>
        <v>2.7057127501047269E-5</v>
      </c>
      <c r="I1360" s="12">
        <f t="shared" ca="1" si="235"/>
        <v>6.7112704613221072E-5</v>
      </c>
      <c r="J1360" s="12">
        <f t="shared" ca="1" si="235"/>
        <v>1.5638114505876503E-4</v>
      </c>
      <c r="K1360" s="12">
        <f t="shared" ca="1" si="235"/>
        <v>3.4231082363463225E-4</v>
      </c>
      <c r="L1360" s="12">
        <f t="shared" ca="1" si="235"/>
        <v>7.0390405809344335E-4</v>
      </c>
      <c r="M1360" s="12">
        <f t="shared" ca="1" si="235"/>
        <v>1.3597620037229207E-3</v>
      </c>
      <c r="N1360" s="12">
        <f t="shared" ca="1" si="235"/>
        <v>2.4675668584256847E-3</v>
      </c>
      <c r="O1360" s="12">
        <f t="shared" ca="1" si="235"/>
        <v>4.2066032286209977E-3</v>
      </c>
      <c r="P1360" s="12">
        <f t="shared" ca="1" si="235"/>
        <v>6.7367552249383853E-3</v>
      </c>
      <c r="Q1360" s="12">
        <f t="shared" ca="1" si="235"/>
        <v>1.0135065967591044E-2</v>
      </c>
      <c r="R1360" s="12">
        <f t="shared" ca="1" si="235"/>
        <v>1.4323824346377358E-2</v>
      </c>
      <c r="S1360" s="12">
        <f t="shared" ca="1" si="235"/>
        <v>1.9017261934390968E-2</v>
      </c>
      <c r="T1360" s="12">
        <f t="shared" ca="1" si="235"/>
        <v>2.3718847611779965E-2</v>
      </c>
      <c r="U1360" s="12">
        <f t="shared" ca="1" si="235"/>
        <v>2.7790462613357936E-2</v>
      </c>
      <c r="V1360" s="12">
        <f t="shared" ca="1" si="235"/>
        <v>3.0588245181857592E-2</v>
      </c>
      <c r="W1360" s="12">
        <f t="shared" ca="1" si="235"/>
        <v>3.1627869913153299E-2</v>
      </c>
      <c r="X1360" s="12">
        <f t="shared" ca="1" si="235"/>
        <v>3.0721464865682845E-2</v>
      </c>
      <c r="Y1360" s="12">
        <f t="shared" ca="1" si="235"/>
        <v>2.803305899099106E-2</v>
      </c>
      <c r="Z1360" s="12">
        <f t="shared" ca="1" si="235"/>
        <v>2.4030104353484939E-2</v>
      </c>
      <c r="AA1360" s="12">
        <f t="shared" ca="1" si="235"/>
        <v>1.9350732862171136E-2</v>
      </c>
      <c r="AB1360" s="12">
        <f t="shared" ca="1" si="235"/>
        <v>1.4638472902773616E-2</v>
      </c>
      <c r="AC1360" s="12">
        <f t="shared" ca="1" si="235"/>
        <v>1.0402811369146092E-2</v>
      </c>
      <c r="AD1360" s="12">
        <f t="shared" ca="1" si="235"/>
        <v>6.9448403902225061E-3</v>
      </c>
      <c r="AE1360" s="12">
        <f t="shared" ca="1" si="235"/>
        <v>4.355423692726919E-3</v>
      </c>
      <c r="AF1360" s="12">
        <f t="shared" ca="1" si="235"/>
        <v>2.565991092350498E-3</v>
      </c>
      <c r="AG1360" s="12">
        <f t="shared" ca="1" si="235"/>
        <v>1.4201573781754491E-3</v>
      </c>
      <c r="AH1360" s="12">
        <f t="shared" ca="1" si="235"/>
        <v>7.3837060589016998E-4</v>
      </c>
      <c r="AI1360" s="12">
        <f t="shared" ca="1" si="235"/>
        <v>3.6063586856929585E-4</v>
      </c>
      <c r="AJ1360" s="12">
        <f t="shared" ca="1" si="235"/>
        <v>1.6547029219572755E-4</v>
      </c>
      <c r="AK1360" s="12">
        <f t="shared" ca="1" si="235"/>
        <v>7.1322694717386678E-5</v>
      </c>
      <c r="AL1360" s="12">
        <f t="shared" ca="1" si="235"/>
        <v>2.8879658124364046E-5</v>
      </c>
      <c r="AM1360" s="12">
        <f t="shared" ca="1" si="235"/>
        <v>1.0985325937683894E-5</v>
      </c>
      <c r="AN1360" s="12">
        <f t="shared" ca="1" si="235"/>
        <v>3.9254589602877144E-6</v>
      </c>
      <c r="AO1360" s="12">
        <f t="shared" ca="1" si="235"/>
        <v>1.3177242258560953E-6</v>
      </c>
      <c r="AP1360" s="12">
        <f t="shared" ca="1" si="235"/>
        <v>4.1554227613544012E-7</v>
      </c>
      <c r="AQ1360" s="12">
        <f t="shared" ca="1" si="235"/>
        <v>1.231012585743855E-7</v>
      </c>
      <c r="AR1360" s="12">
        <f t="shared" ca="1" si="235"/>
        <v>3.4258344070659467E-8</v>
      </c>
      <c r="AS1360" s="12">
        <f t="shared" ca="1" si="235"/>
        <v>8.9562629448699792E-9</v>
      </c>
      <c r="AT1360" s="12">
        <f t="shared" ca="1" si="235"/>
        <v>2.1996009517379127E-9</v>
      </c>
    </row>
    <row r="1361" spans="1:46" x14ac:dyDescent="0.25">
      <c r="A1361" s="9" t="str">
        <f t="shared" si="172"/>
        <v>Egypt</v>
      </c>
      <c r="F1361" s="12">
        <f t="shared" ref="F1361:AT1361" ca="1" si="236">F671/$AV671*($C1133/1000)</f>
        <v>6.3189102169309167E-5</v>
      </c>
      <c r="G1361" s="12">
        <f t="shared" ca="1" si="236"/>
        <v>1.6881007699606914E-4</v>
      </c>
      <c r="H1361" s="12">
        <f t="shared" ca="1" si="236"/>
        <v>4.2365383894268362E-4</v>
      </c>
      <c r="I1361" s="12">
        <f t="shared" ca="1" si="236"/>
        <v>9.9880456628190142E-4</v>
      </c>
      <c r="J1361" s="12">
        <f t="shared" ca="1" si="236"/>
        <v>2.2121088186776586E-3</v>
      </c>
      <c r="K1361" s="12">
        <f t="shared" ca="1" si="236"/>
        <v>4.6024496903250348E-3</v>
      </c>
      <c r="L1361" s="12">
        <f t="shared" ca="1" si="236"/>
        <v>8.9955600613123472E-3</v>
      </c>
      <c r="M1361" s="12">
        <f t="shared" ca="1" si="236"/>
        <v>1.6516725845188329E-2</v>
      </c>
      <c r="N1361" s="12">
        <f t="shared" ca="1" si="236"/>
        <v>2.8488941118148869E-2</v>
      </c>
      <c r="O1361" s="12">
        <f t="shared" ca="1" si="236"/>
        <v>4.6162067312600349E-2</v>
      </c>
      <c r="P1361" s="12">
        <f t="shared" ca="1" si="236"/>
        <v>7.0266898896208574E-2</v>
      </c>
      <c r="Q1361" s="12">
        <f t="shared" ca="1" si="236"/>
        <v>0.10047844822075093</v>
      </c>
      <c r="R1361" s="12">
        <f t="shared" ca="1" si="236"/>
        <v>0.13497447478670119</v>
      </c>
      <c r="S1361" s="12">
        <f t="shared" ca="1" si="236"/>
        <v>0.17032836126370385</v>
      </c>
      <c r="T1361" s="12">
        <f t="shared" ca="1" si="236"/>
        <v>0.20191978949722325</v>
      </c>
      <c r="U1361" s="12">
        <f t="shared" ca="1" si="236"/>
        <v>0.22486786495208491</v>
      </c>
      <c r="V1361" s="12">
        <f t="shared" ca="1" si="236"/>
        <v>0.23525155508295653</v>
      </c>
      <c r="W1361" s="12">
        <f t="shared" ca="1" si="236"/>
        <v>0.2312033935685652</v>
      </c>
      <c r="X1361" s="12">
        <f t="shared" ca="1" si="236"/>
        <v>0.2134580317454301</v>
      </c>
      <c r="Y1361" s="12">
        <f t="shared" ca="1" si="236"/>
        <v>0.18513451457844815</v>
      </c>
      <c r="Z1361" s="12">
        <f t="shared" ca="1" si="236"/>
        <v>0.15084081759631948</v>
      </c>
      <c r="AA1361" s="12">
        <f t="shared" ca="1" si="236"/>
        <v>0.1154534615699704</v>
      </c>
      <c r="AB1361" s="12">
        <f t="shared" ca="1" si="236"/>
        <v>8.3014056145021498E-2</v>
      </c>
      <c r="AC1361" s="12">
        <f t="shared" ca="1" si="236"/>
        <v>5.6072885460953986E-2</v>
      </c>
      <c r="AD1361" s="12">
        <f t="shared" ca="1" si="236"/>
        <v>3.558039544915622E-2</v>
      </c>
      <c r="AE1361" s="12">
        <f t="shared" ca="1" si="236"/>
        <v>2.1209246081367421E-2</v>
      </c>
      <c r="AF1361" s="12">
        <f t="shared" ca="1" si="236"/>
        <v>1.1876713669046274E-2</v>
      </c>
      <c r="AG1361" s="12">
        <f t="shared" ca="1" si="236"/>
        <v>6.2477542204709751E-3</v>
      </c>
      <c r="AH1361" s="12">
        <f t="shared" ca="1" si="236"/>
        <v>3.087508640277585E-3</v>
      </c>
      <c r="AI1361" s="12">
        <f t="shared" ca="1" si="236"/>
        <v>1.4333393423935845E-3</v>
      </c>
      <c r="AJ1361" s="12">
        <f t="shared" ca="1" si="236"/>
        <v>6.2509562081739922E-4</v>
      </c>
      <c r="AK1361" s="12">
        <f t="shared" ca="1" si="236"/>
        <v>2.5609463837368795E-4</v>
      </c>
      <c r="AL1361" s="12">
        <f t="shared" ca="1" si="236"/>
        <v>9.8562363841703926E-5</v>
      </c>
      <c r="AM1361" s="12">
        <f t="shared" ca="1" si="236"/>
        <v>3.5635128581891174E-5</v>
      </c>
      <c r="AN1361" s="12">
        <f t="shared" ca="1" si="236"/>
        <v>1.2103253917114235E-5</v>
      </c>
      <c r="AO1361" s="12">
        <f t="shared" ca="1" si="236"/>
        <v>3.8617357601230154E-6</v>
      </c>
      <c r="AP1361" s="12">
        <f t="shared" ca="1" si="236"/>
        <v>1.1574961573161316E-6</v>
      </c>
      <c r="AQ1361" s="12">
        <f t="shared" ca="1" si="236"/>
        <v>3.2592160992906222E-7</v>
      </c>
      <c r="AR1361" s="12">
        <f t="shared" ca="1" si="236"/>
        <v>8.6211132622258837E-8</v>
      </c>
      <c r="AS1361" s="12">
        <f t="shared" ca="1" si="236"/>
        <v>2.1422499410650207E-8</v>
      </c>
      <c r="AT1361" s="12">
        <f t="shared" ca="1" si="236"/>
        <v>5.0007313414100006E-9</v>
      </c>
    </row>
    <row r="1362" spans="1:46" x14ac:dyDescent="0.25">
      <c r="A1362" s="9" t="str">
        <f t="shared" ref="A1362:A1425" si="237">A210</f>
        <v>El Salvador</v>
      </c>
      <c r="F1362" s="12">
        <f t="shared" ref="F1362:AT1362" ca="1" si="238">F672/$AV672*($C1134/1000)</f>
        <v>1.9296194672844339E-5</v>
      </c>
      <c r="G1362" s="12">
        <f t="shared" ca="1" si="238"/>
        <v>4.5777158836331287E-5</v>
      </c>
      <c r="H1362" s="12">
        <f t="shared" ca="1" si="238"/>
        <v>1.0201935941406226E-4</v>
      </c>
      <c r="I1362" s="12">
        <f t="shared" ca="1" si="238"/>
        <v>2.1358607981299208E-4</v>
      </c>
      <c r="J1362" s="12">
        <f t="shared" ca="1" si="238"/>
        <v>4.2006828342378314E-4</v>
      </c>
      <c r="K1362" s="12">
        <f t="shared" ca="1" si="238"/>
        <v>7.7611027709015062E-4</v>
      </c>
      <c r="L1362" s="12">
        <f t="shared" ca="1" si="238"/>
        <v>1.3470495508776635E-3</v>
      </c>
      <c r="M1362" s="12">
        <f t="shared" ca="1" si="238"/>
        <v>2.1963437037506744E-3</v>
      </c>
      <c r="N1362" s="12">
        <f t="shared" ca="1" si="238"/>
        <v>3.3641366650503071E-3</v>
      </c>
      <c r="O1362" s="12">
        <f t="shared" ca="1" si="238"/>
        <v>4.8406485473557678E-3</v>
      </c>
      <c r="P1362" s="12">
        <f t="shared" ca="1" si="238"/>
        <v>6.5431980945959188E-3</v>
      </c>
      <c r="Q1362" s="12">
        <f t="shared" ca="1" si="238"/>
        <v>8.3087019502792302E-3</v>
      </c>
      <c r="R1362" s="12">
        <f t="shared" ca="1" si="238"/>
        <v>9.9113516881792121E-3</v>
      </c>
      <c r="S1362" s="12">
        <f t="shared" ca="1" si="238"/>
        <v>1.1106806043893278E-2</v>
      </c>
      <c r="T1362" s="12">
        <f t="shared" ca="1" si="238"/>
        <v>1.1692357457595594E-2</v>
      </c>
      <c r="U1362" s="12">
        <f t="shared" ca="1" si="238"/>
        <v>1.1563027942788937E-2</v>
      </c>
      <c r="V1362" s="12">
        <f t="shared" ca="1" si="238"/>
        <v>1.0742309506458306E-2</v>
      </c>
      <c r="W1362" s="12">
        <f t="shared" ca="1" si="238"/>
        <v>9.375195696240915E-3</v>
      </c>
      <c r="X1362" s="12">
        <f t="shared" ca="1" si="238"/>
        <v>7.6863404654996664E-3</v>
      </c>
      <c r="Y1362" s="12">
        <f t="shared" ca="1" si="238"/>
        <v>5.919915233308857E-3</v>
      </c>
      <c r="Z1362" s="12">
        <f t="shared" ca="1" si="238"/>
        <v>4.2831960526357694E-3</v>
      </c>
      <c r="AA1362" s="12">
        <f t="shared" ca="1" si="238"/>
        <v>2.911233324612779E-3</v>
      </c>
      <c r="AB1362" s="12">
        <f t="shared" ca="1" si="238"/>
        <v>1.8588428238135429E-3</v>
      </c>
      <c r="AC1362" s="12">
        <f t="shared" ca="1" si="238"/>
        <v>1.1149744596186334E-3</v>
      </c>
      <c r="AD1362" s="12">
        <f t="shared" ca="1" si="238"/>
        <v>6.2826629898420875E-4</v>
      </c>
      <c r="AE1362" s="12">
        <f t="shared" ca="1" si="238"/>
        <v>3.325670392746195E-4</v>
      </c>
      <c r="AF1362" s="12">
        <f t="shared" ca="1" si="238"/>
        <v>1.6537552611031167E-4</v>
      </c>
      <c r="AG1362" s="12">
        <f t="shared" ca="1" si="238"/>
        <v>7.7253803116127747E-5</v>
      </c>
      <c r="AH1362" s="12">
        <f t="shared" ca="1" si="238"/>
        <v>3.3901982311368545E-5</v>
      </c>
      <c r="AI1362" s="12">
        <f t="shared" ca="1" si="238"/>
        <v>1.3976129379257897E-5</v>
      </c>
      <c r="AJ1362" s="12">
        <f t="shared" ca="1" si="238"/>
        <v>5.4125924398001072E-6</v>
      </c>
      <c r="AK1362" s="12">
        <f t="shared" ca="1" si="238"/>
        <v>1.9691569642410904E-6</v>
      </c>
      <c r="AL1362" s="12">
        <f t="shared" ca="1" si="238"/>
        <v>6.7299515822548045E-7</v>
      </c>
      <c r="AM1362" s="12">
        <f t="shared" ca="1" si="238"/>
        <v>2.1607281933024582E-7</v>
      </c>
      <c r="AN1362" s="12">
        <f t="shared" ca="1" si="238"/>
        <v>6.5169581554551805E-8</v>
      </c>
      <c r="AO1362" s="12">
        <f t="shared" ca="1" si="238"/>
        <v>1.8464872837253445E-8</v>
      </c>
      <c r="AP1362" s="12">
        <f t="shared" ca="1" si="238"/>
        <v>4.9147825164868236E-9</v>
      </c>
      <c r="AQ1362" s="12">
        <f t="shared" ca="1" si="238"/>
        <v>1.2289066182253604E-9</v>
      </c>
      <c r="AR1362" s="12">
        <f t="shared" ca="1" si="238"/>
        <v>2.8866229252360866E-10</v>
      </c>
      <c r="AS1362" s="12">
        <f t="shared" ca="1" si="238"/>
        <v>6.3696830773024661E-11</v>
      </c>
      <c r="AT1362" s="12">
        <f t="shared" ca="1" si="238"/>
        <v>1.3203898818918836E-11</v>
      </c>
    </row>
    <row r="1363" spans="1:46" x14ac:dyDescent="0.25">
      <c r="A1363" s="9" t="str">
        <f t="shared" si="237"/>
        <v>Equatorial Guinea</v>
      </c>
      <c r="F1363" s="12">
        <f t="shared" ref="F1363:AT1363" ca="1" si="239">F673/$AV673*($C1135/1000)</f>
        <v>3.250809589233321E-6</v>
      </c>
      <c r="G1363" s="12">
        <f t="shared" ca="1" si="239"/>
        <v>7.9236714652177359E-6</v>
      </c>
      <c r="H1363" s="12">
        <f t="shared" ca="1" si="239"/>
        <v>1.8143371090129209E-5</v>
      </c>
      <c r="I1363" s="12">
        <f t="shared" ca="1" si="239"/>
        <v>3.9027083832788711E-5</v>
      </c>
      <c r="J1363" s="12">
        <f t="shared" ca="1" si="239"/>
        <v>7.8862549700124305E-5</v>
      </c>
      <c r="K1363" s="12">
        <f t="shared" ca="1" si="239"/>
        <v>1.4970355781784647E-4</v>
      </c>
      <c r="L1363" s="12">
        <f t="shared" ca="1" si="239"/>
        <v>2.6696235474992901E-4</v>
      </c>
      <c r="M1363" s="12">
        <f t="shared" ca="1" si="239"/>
        <v>4.4722340291266044E-4</v>
      </c>
      <c r="N1363" s="12">
        <f t="shared" ca="1" si="239"/>
        <v>7.0381029331282132E-4</v>
      </c>
      <c r="O1363" s="12">
        <f t="shared" ca="1" si="239"/>
        <v>1.0405029153155757E-3</v>
      </c>
      <c r="P1363" s="12">
        <f t="shared" ca="1" si="239"/>
        <v>1.445065669049799E-3</v>
      </c>
      <c r="Q1363" s="12">
        <f t="shared" ca="1" si="239"/>
        <v>1.8853346980646844E-3</v>
      </c>
      <c r="R1363" s="12">
        <f t="shared" ca="1" si="239"/>
        <v>2.310712598925796E-3</v>
      </c>
      <c r="S1363" s="12">
        <f t="shared" ca="1" si="239"/>
        <v>2.6604800033412732E-3</v>
      </c>
      <c r="T1363" s="12">
        <f t="shared" ca="1" si="239"/>
        <v>2.8776015626840608E-3</v>
      </c>
      <c r="U1363" s="12">
        <f t="shared" ca="1" si="239"/>
        <v>2.9238690431572299E-3</v>
      </c>
      <c r="V1363" s="12">
        <f t="shared" ca="1" si="239"/>
        <v>2.7908838884445016E-3</v>
      </c>
      <c r="W1363" s="12">
        <f t="shared" ca="1" si="239"/>
        <v>2.502546839480754E-3</v>
      </c>
      <c r="X1363" s="12">
        <f t="shared" ca="1" si="239"/>
        <v>2.1080419833050031E-3</v>
      </c>
      <c r="Y1363" s="12">
        <f t="shared" ca="1" si="239"/>
        <v>1.6681415195825837E-3</v>
      </c>
      <c r="Z1363" s="12">
        <f t="shared" ca="1" si="239"/>
        <v>1.2400612105734504E-3</v>
      </c>
      <c r="AA1363" s="12">
        <f t="shared" ca="1" si="239"/>
        <v>8.6598416077651827E-4</v>
      </c>
      <c r="AB1363" s="12">
        <f t="shared" ca="1" si="239"/>
        <v>5.6811122365809361E-4</v>
      </c>
      <c r="AC1363" s="12">
        <f t="shared" ca="1" si="239"/>
        <v>3.5011715022358189E-4</v>
      </c>
      <c r="AD1363" s="12">
        <f t="shared" ca="1" si="239"/>
        <v>2.0269824817237695E-4</v>
      </c>
      <c r="AE1363" s="12">
        <f t="shared" ca="1" si="239"/>
        <v>1.1024101434966763E-4</v>
      </c>
      <c r="AF1363" s="12">
        <f t="shared" ca="1" si="239"/>
        <v>5.632393657951406E-5</v>
      </c>
      <c r="AG1363" s="12">
        <f t="shared" ca="1" si="239"/>
        <v>2.703332065901502E-5</v>
      </c>
      <c r="AH1363" s="12">
        <f t="shared" ca="1" si="239"/>
        <v>1.2188840270191264E-5</v>
      </c>
      <c r="AI1363" s="12">
        <f t="shared" ca="1" si="239"/>
        <v>5.1627604052887427E-6</v>
      </c>
      <c r="AJ1363" s="12">
        <f t="shared" ca="1" si="239"/>
        <v>2.0542729634399585E-6</v>
      </c>
      <c r="AK1363" s="12">
        <f t="shared" ca="1" si="239"/>
        <v>7.6787570131602507E-7</v>
      </c>
      <c r="AL1363" s="12">
        <f t="shared" ca="1" si="239"/>
        <v>2.6963750162745926E-7</v>
      </c>
      <c r="AM1363" s="12">
        <f t="shared" ca="1" si="239"/>
        <v>8.8945966546699605E-8</v>
      </c>
      <c r="AN1363" s="12">
        <f t="shared" ca="1" si="239"/>
        <v>2.7563148064124174E-8</v>
      </c>
      <c r="AO1363" s="12">
        <f t="shared" ca="1" si="239"/>
        <v>8.0239455361127803E-9</v>
      </c>
      <c r="AP1363" s="12">
        <f t="shared" ca="1" si="239"/>
        <v>2.1943389963625789E-9</v>
      </c>
      <c r="AQ1363" s="12">
        <f t="shared" ca="1" si="239"/>
        <v>5.6373638350675297E-10</v>
      </c>
      <c r="AR1363" s="12">
        <f t="shared" ca="1" si="239"/>
        <v>1.3605202300009923E-10</v>
      </c>
      <c r="AS1363" s="12">
        <f t="shared" ca="1" si="239"/>
        <v>3.0845409301782573E-11</v>
      </c>
      <c r="AT1363" s="12">
        <f t="shared" ca="1" si="239"/>
        <v>6.56950527963086E-12</v>
      </c>
    </row>
    <row r="1364" spans="1:46" x14ac:dyDescent="0.25">
      <c r="A1364" s="9" t="str">
        <f t="shared" si="237"/>
        <v>Eritrea</v>
      </c>
      <c r="F1364" s="12">
        <f t="shared" ref="F1364:AT1364" ca="1" si="240">F674/$AV674*($C1136/1000)</f>
        <v>2.8883863492211562E-4</v>
      </c>
      <c r="G1364" s="12">
        <f t="shared" ca="1" si="240"/>
        <v>5.398925033515482E-4</v>
      </c>
      <c r="H1364" s="12">
        <f t="shared" ca="1" si="240"/>
        <v>9.4801651998332917E-4</v>
      </c>
      <c r="I1364" s="12">
        <f t="shared" ca="1" si="240"/>
        <v>1.563799638648536E-3</v>
      </c>
      <c r="J1364" s="12">
        <f t="shared" ca="1" si="240"/>
        <v>2.4232761412332827E-3</v>
      </c>
      <c r="K1364" s="12">
        <f t="shared" ca="1" si="240"/>
        <v>3.527615963650906E-3</v>
      </c>
      <c r="L1364" s="12">
        <f t="shared" ca="1" si="240"/>
        <v>4.8240998352855223E-3</v>
      </c>
      <c r="M1364" s="12">
        <f t="shared" ca="1" si="240"/>
        <v>6.1973763375297933E-3</v>
      </c>
      <c r="N1364" s="12">
        <f t="shared" ca="1" si="240"/>
        <v>7.4792155051411494E-3</v>
      </c>
      <c r="O1364" s="12">
        <f t="shared" ca="1" si="240"/>
        <v>8.4793159804374286E-3</v>
      </c>
      <c r="P1364" s="12">
        <f t="shared" ca="1" si="240"/>
        <v>9.0307160424534464E-3</v>
      </c>
      <c r="Q1364" s="12">
        <f t="shared" ca="1" si="240"/>
        <v>9.035249482973429E-3</v>
      </c>
      <c r="R1364" s="12">
        <f t="shared" ca="1" si="240"/>
        <v>8.492092301242005E-3</v>
      </c>
      <c r="S1364" s="12">
        <f t="shared" ca="1" si="240"/>
        <v>7.4980072808574398E-3</v>
      </c>
      <c r="T1364" s="12">
        <f t="shared" ca="1" si="240"/>
        <v>6.2191868439749843E-3</v>
      </c>
      <c r="U1364" s="12">
        <f t="shared" ca="1" si="240"/>
        <v>4.8459390362611795E-3</v>
      </c>
      <c r="V1364" s="12">
        <f t="shared" ca="1" si="240"/>
        <v>3.5471445172192569E-3</v>
      </c>
      <c r="W1364" s="12">
        <f t="shared" ca="1" si="240"/>
        <v>2.4391382357213886E-3</v>
      </c>
      <c r="X1364" s="12">
        <f t="shared" ca="1" si="240"/>
        <v>1.5756165739770039E-3</v>
      </c>
      <c r="Y1364" s="12">
        <f t="shared" ca="1" si="240"/>
        <v>9.5613950349732961E-4</v>
      </c>
      <c r="Z1364" s="12">
        <f t="shared" ca="1" si="240"/>
        <v>5.4506535392771392E-4</v>
      </c>
      <c r="AA1364" s="12">
        <f t="shared" ca="1" si="240"/>
        <v>2.9189892039506118E-4</v>
      </c>
      <c r="AB1364" s="12">
        <f t="shared" ca="1" si="240"/>
        <v>1.4684967664202334E-4</v>
      </c>
      <c r="AC1364" s="12">
        <f t="shared" ca="1" si="240"/>
        <v>6.940169785985719E-5</v>
      </c>
      <c r="AD1364" s="12">
        <f t="shared" ca="1" si="240"/>
        <v>3.081227681421735E-5</v>
      </c>
      <c r="AE1364" s="12">
        <f t="shared" ca="1" si="240"/>
        <v>1.285091589653895E-5</v>
      </c>
      <c r="AF1364" s="12">
        <f t="shared" ca="1" si="240"/>
        <v>5.0350172952431288E-6</v>
      </c>
      <c r="AG1364" s="12">
        <f t="shared" ca="1" si="240"/>
        <v>1.853209197416677E-6</v>
      </c>
      <c r="AH1364" s="12">
        <f t="shared" ca="1" si="240"/>
        <v>6.4077346959636538E-7</v>
      </c>
      <c r="AI1364" s="12">
        <f t="shared" ca="1" si="240"/>
        <v>2.0813311880885231E-7</v>
      </c>
      <c r="AJ1364" s="12">
        <f t="shared" ca="1" si="240"/>
        <v>6.3508880444316616E-8</v>
      </c>
      <c r="AK1364" s="12">
        <f t="shared" ca="1" si="240"/>
        <v>1.8204733123606311E-8</v>
      </c>
      <c r="AL1364" s="12">
        <f t="shared" ca="1" si="240"/>
        <v>4.9021971294376827E-9</v>
      </c>
      <c r="AM1364" s="12">
        <f t="shared" ca="1" si="240"/>
        <v>1.2400917573630826E-9</v>
      </c>
      <c r="AN1364" s="12">
        <f t="shared" ca="1" si="240"/>
        <v>2.9469547354972101E-10</v>
      </c>
      <c r="AO1364" s="12">
        <f t="shared" ca="1" si="240"/>
        <v>6.5788457596560248E-11</v>
      </c>
      <c r="AP1364" s="12">
        <f t="shared" ca="1" si="240"/>
        <v>1.3796932472462594E-11</v>
      </c>
      <c r="AQ1364" s="12">
        <f t="shared" ca="1" si="240"/>
        <v>2.7181409142664786E-12</v>
      </c>
      <c r="AR1364" s="12">
        <f t="shared" ca="1" si="240"/>
        <v>5.0305792100602313E-13</v>
      </c>
      <c r="AS1364" s="12">
        <f t="shared" ca="1" si="240"/>
        <v>8.746224293720317E-14</v>
      </c>
      <c r="AT1364" s="12">
        <f t="shared" ca="1" si="240"/>
        <v>1.4284986166934988E-14</v>
      </c>
    </row>
    <row r="1365" spans="1:46" x14ac:dyDescent="0.25">
      <c r="A1365" s="9" t="str">
        <f t="shared" si="237"/>
        <v>Estonia</v>
      </c>
      <c r="F1365" s="12">
        <f t="shared" ref="F1365:AT1365" ca="1" si="241">F675/$AV675*($C1137/1000)</f>
        <v>1.0214163053201846E-12</v>
      </c>
      <c r="G1365" s="12">
        <f t="shared" ca="1" si="241"/>
        <v>5.0296690010035168E-12</v>
      </c>
      <c r="H1365" s="12">
        <f t="shared" ca="1" si="241"/>
        <v>2.3266583699104548E-11</v>
      </c>
      <c r="I1365" s="12">
        <f t="shared" ca="1" si="241"/>
        <v>1.0110728020036662E-10</v>
      </c>
      <c r="J1365" s="12">
        <f t="shared" ca="1" si="241"/>
        <v>4.1275166285104647E-10</v>
      </c>
      <c r="K1365" s="12">
        <f t="shared" ca="1" si="241"/>
        <v>1.5828939897222347E-9</v>
      </c>
      <c r="L1365" s="12">
        <f t="shared" ca="1" si="241"/>
        <v>5.7025804839292407E-9</v>
      </c>
      <c r="M1365" s="12">
        <f t="shared" ca="1" si="241"/>
        <v>1.9299569057797044E-8</v>
      </c>
      <c r="N1365" s="12">
        <f t="shared" ca="1" si="241"/>
        <v>6.1359299773914403E-8</v>
      </c>
      <c r="O1365" s="12">
        <f t="shared" ca="1" si="241"/>
        <v>1.8326088219096282E-7</v>
      </c>
      <c r="P1365" s="12">
        <f t="shared" ca="1" si="241"/>
        <v>5.1418066991204204E-7</v>
      </c>
      <c r="Q1365" s="12">
        <f t="shared" ca="1" si="241"/>
        <v>1.3552465598554213E-6</v>
      </c>
      <c r="R1365" s="12">
        <f t="shared" ca="1" si="241"/>
        <v>3.355656330786405E-6</v>
      </c>
      <c r="S1365" s="12">
        <f t="shared" ca="1" si="241"/>
        <v>7.8053653071787793E-6</v>
      </c>
      <c r="T1365" s="12">
        <f t="shared" ca="1" si="241"/>
        <v>1.7055544394538592E-5</v>
      </c>
      <c r="U1365" s="12">
        <f t="shared" ca="1" si="241"/>
        <v>3.5010195304118193E-5</v>
      </c>
      <c r="V1365" s="12">
        <f t="shared" ca="1" si="241"/>
        <v>6.7511860371489545E-5</v>
      </c>
      <c r="W1365" s="12">
        <f t="shared" ca="1" si="241"/>
        <v>1.222988047842581E-4</v>
      </c>
      <c r="X1365" s="12">
        <f t="shared" ca="1" si="241"/>
        <v>2.0812341560612314E-4</v>
      </c>
      <c r="Y1365" s="12">
        <f t="shared" ca="1" si="241"/>
        <v>3.3271798064314932E-4</v>
      </c>
      <c r="Z1365" s="12">
        <f t="shared" ca="1" si="241"/>
        <v>4.996756582090954E-4</v>
      </c>
      <c r="AA1365" s="12">
        <f t="shared" ca="1" si="241"/>
        <v>7.049473946637556E-4</v>
      </c>
      <c r="AB1365" s="12">
        <f t="shared" ca="1" si="241"/>
        <v>9.3429025988636639E-4</v>
      </c>
      <c r="AC1365" s="12">
        <f t="shared" ca="1" si="241"/>
        <v>1.1632244647989095E-3</v>
      </c>
      <c r="AD1365" s="12">
        <f t="shared" ca="1" si="241"/>
        <v>1.3605102838329737E-3</v>
      </c>
      <c r="AE1365" s="12">
        <f t="shared" ca="1" si="241"/>
        <v>1.4948469339024248E-3</v>
      </c>
      <c r="AF1365" s="12">
        <f t="shared" ca="1" si="241"/>
        <v>1.542937079357227E-3</v>
      </c>
      <c r="AG1365" s="12">
        <f t="shared" ca="1" si="241"/>
        <v>1.4960851144252062E-3</v>
      </c>
      <c r="AH1365" s="12">
        <f t="shared" ca="1" si="241"/>
        <v>1.3627650364166843E-3</v>
      </c>
      <c r="AI1365" s="12">
        <f t="shared" ca="1" si="241"/>
        <v>1.1661173533421242E-3</v>
      </c>
      <c r="AJ1365" s="12">
        <f t="shared" ca="1" si="241"/>
        <v>9.3738959550290269E-4</v>
      </c>
      <c r="AK1365" s="12">
        <f t="shared" ca="1" si="241"/>
        <v>7.0787177199453676E-4</v>
      </c>
      <c r="AL1365" s="12">
        <f t="shared" ca="1" si="241"/>
        <v>5.0216409184498706E-4</v>
      </c>
      <c r="AM1365" s="12">
        <f t="shared" ca="1" si="241"/>
        <v>3.3465191122299728E-4</v>
      </c>
      <c r="AN1365" s="12">
        <f t="shared" ca="1" si="241"/>
        <v>2.0950652800734348E-4</v>
      </c>
      <c r="AO1365" s="12">
        <f t="shared" ca="1" si="241"/>
        <v>1.2321353129301867E-4</v>
      </c>
      <c r="AP1365" s="12">
        <f t="shared" ca="1" si="241"/>
        <v>6.8073149515756828E-5</v>
      </c>
      <c r="AQ1365" s="12">
        <f t="shared" ca="1" si="241"/>
        <v>3.5330507765450348E-5</v>
      </c>
      <c r="AR1365" s="12">
        <f t="shared" ca="1" si="241"/>
        <v>1.7225843953005146E-5</v>
      </c>
      <c r="AS1365" s="12">
        <f t="shared" ca="1" si="241"/>
        <v>7.8898315884682627E-6</v>
      </c>
      <c r="AT1365" s="12">
        <f t="shared" ca="1" si="241"/>
        <v>3.39477935546293E-6</v>
      </c>
    </row>
    <row r="1366" spans="1:46" x14ac:dyDescent="0.25">
      <c r="A1366" s="9" t="str">
        <f t="shared" si="237"/>
        <v>Eswatini</v>
      </c>
      <c r="F1366" s="12">
        <f t="shared" ref="F1366:AT1366" ca="1" si="242">F676/$AV676*($C1138/1000)</f>
        <v>6.4463916215915515E-6</v>
      </c>
      <c r="G1366" s="12">
        <f t="shared" ca="1" si="242"/>
        <v>1.495158949639937E-5</v>
      </c>
      <c r="H1366" s="12">
        <f t="shared" ca="1" si="242"/>
        <v>3.2577266362868634E-5</v>
      </c>
      <c r="I1366" s="12">
        <f t="shared" ca="1" si="242"/>
        <v>6.6680447801673853E-5</v>
      </c>
      <c r="J1366" s="12">
        <f t="shared" ca="1" si="242"/>
        <v>1.2821503980865661E-4</v>
      </c>
      <c r="K1366" s="12">
        <f t="shared" ca="1" si="242"/>
        <v>2.3159865356738268E-4</v>
      </c>
      <c r="L1366" s="12">
        <f t="shared" ca="1" si="242"/>
        <v>3.9299740599796655E-4</v>
      </c>
      <c r="M1366" s="12">
        <f t="shared" ca="1" si="242"/>
        <v>6.264695003799837E-4</v>
      </c>
      <c r="N1366" s="12">
        <f t="shared" ca="1" si="242"/>
        <v>9.3813810332736233E-4</v>
      </c>
      <c r="O1366" s="12">
        <f t="shared" ca="1" si="242"/>
        <v>1.3197455728018639E-3</v>
      </c>
      <c r="P1366" s="12">
        <f t="shared" ca="1" si="242"/>
        <v>1.7440954411273039E-3</v>
      </c>
      <c r="Q1366" s="12">
        <f t="shared" ca="1" si="242"/>
        <v>2.1652441547882332E-3</v>
      </c>
      <c r="R1366" s="12">
        <f t="shared" ca="1" si="242"/>
        <v>2.5252251016801481E-3</v>
      </c>
      <c r="S1366" s="12">
        <f t="shared" ca="1" si="242"/>
        <v>2.7666225692934512E-3</v>
      </c>
      <c r="T1366" s="12">
        <f t="shared" ca="1" si="242"/>
        <v>2.847451450887461E-3</v>
      </c>
      <c r="U1366" s="12">
        <f t="shared" ca="1" si="242"/>
        <v>2.753083195719346E-3</v>
      </c>
      <c r="V1366" s="12">
        <f t="shared" ca="1" si="242"/>
        <v>2.5005695476546818E-3</v>
      </c>
      <c r="W1366" s="12">
        <f t="shared" ca="1" si="242"/>
        <v>2.1336104767854646E-3</v>
      </c>
      <c r="X1366" s="12">
        <f t="shared" ca="1" si="242"/>
        <v>1.7102040374057229E-3</v>
      </c>
      <c r="Y1366" s="12">
        <f t="shared" ca="1" si="242"/>
        <v>1.2877670670721057E-3</v>
      </c>
      <c r="Z1366" s="12">
        <f t="shared" ca="1" si="242"/>
        <v>9.109264158233052E-4</v>
      </c>
      <c r="AA1366" s="12">
        <f t="shared" ca="1" si="242"/>
        <v>6.0532118429248115E-4</v>
      </c>
      <c r="AB1366" s="12">
        <f t="shared" ca="1" si="242"/>
        <v>3.7787228930621214E-4</v>
      </c>
      <c r="AC1366" s="12">
        <f t="shared" ca="1" si="242"/>
        <v>2.2159543596116305E-4</v>
      </c>
      <c r="AD1366" s="12">
        <f t="shared" ca="1" si="242"/>
        <v>1.2207681015787562E-4</v>
      </c>
      <c r="AE1366" s="12">
        <f t="shared" ca="1" si="242"/>
        <v>6.3177455285411187E-5</v>
      </c>
      <c r="AF1366" s="12">
        <f t="shared" ca="1" si="242"/>
        <v>3.0714799185783663E-5</v>
      </c>
      <c r="AG1366" s="12">
        <f t="shared" ca="1" si="242"/>
        <v>1.4027808429260865E-5</v>
      </c>
      <c r="AH1366" s="12">
        <f t="shared" ca="1" si="242"/>
        <v>6.0185041906783398E-6</v>
      </c>
      <c r="AI1366" s="12">
        <f t="shared" ca="1" si="242"/>
        <v>2.425738064071667E-6</v>
      </c>
      <c r="AJ1366" s="12">
        <f t="shared" ca="1" si="242"/>
        <v>9.1845066684502638E-7</v>
      </c>
      <c r="AK1366" s="12">
        <f t="shared" ca="1" si="242"/>
        <v>3.2668136337579652E-7</v>
      </c>
      <c r="AL1366" s="12">
        <f t="shared" ca="1" si="242"/>
        <v>1.091564693133653E-7</v>
      </c>
      <c r="AM1366" s="12">
        <f t="shared" ca="1" si="242"/>
        <v>3.4263458294722362E-8</v>
      </c>
      <c r="AN1366" s="12">
        <f t="shared" ca="1" si="242"/>
        <v>1.0103445554712731E-8</v>
      </c>
      <c r="AO1366" s="12">
        <f t="shared" ca="1" si="242"/>
        <v>2.7987519592229429E-9</v>
      </c>
      <c r="AP1366" s="12">
        <f t="shared" ca="1" si="242"/>
        <v>7.2830939220835884E-10</v>
      </c>
      <c r="AQ1366" s="12">
        <f t="shared" ca="1" si="242"/>
        <v>1.7804263186506764E-10</v>
      </c>
      <c r="AR1366" s="12">
        <f t="shared" ca="1" si="242"/>
        <v>4.088732471053579E-11</v>
      </c>
      <c r="AS1366" s="12">
        <f t="shared" ca="1" si="242"/>
        <v>8.8208407182264844E-12</v>
      </c>
      <c r="AT1366" s="12">
        <f t="shared" ca="1" si="242"/>
        <v>1.7876720885499192E-12</v>
      </c>
    </row>
    <row r="1367" spans="1:46" x14ac:dyDescent="0.25">
      <c r="A1367" s="9" t="str">
        <f t="shared" si="237"/>
        <v>Ethiopia</v>
      </c>
      <c r="F1367" s="12">
        <f t="shared" ref="F1367:AT1367" ca="1" si="243">F677/$AV677*($C1139/1000)</f>
        <v>7.5565518993546254E-3</v>
      </c>
      <c r="G1367" s="12">
        <f t="shared" ca="1" si="243"/>
        <v>1.4333530404639607E-2</v>
      </c>
      <c r="H1367" s="12">
        <f t="shared" ca="1" si="243"/>
        <v>2.5541080707128627E-2</v>
      </c>
      <c r="I1367" s="12">
        <f t="shared" ca="1" si="243"/>
        <v>4.2754512780104462E-2</v>
      </c>
      <c r="J1367" s="12">
        <f t="shared" ca="1" si="243"/>
        <v>6.7232807808780867E-2</v>
      </c>
      <c r="K1367" s="12">
        <f t="shared" ca="1" si="243"/>
        <v>9.9320096053071433E-2</v>
      </c>
      <c r="L1367" s="12">
        <f t="shared" ca="1" si="243"/>
        <v>0.13783185712757315</v>
      </c>
      <c r="M1367" s="12">
        <f t="shared" ca="1" si="243"/>
        <v>0.17968783647993311</v>
      </c>
      <c r="N1367" s="12">
        <f t="shared" ca="1" si="243"/>
        <v>0.22006164056349425</v>
      </c>
      <c r="O1367" s="12">
        <f t="shared" ca="1" si="243"/>
        <v>0.25317837489154837</v>
      </c>
      <c r="P1367" s="12">
        <f t="shared" ca="1" si="243"/>
        <v>0.27363110504460258</v>
      </c>
      <c r="Q1367" s="12">
        <f t="shared" ca="1" si="243"/>
        <v>0.2778183423250587</v>
      </c>
      <c r="R1367" s="12">
        <f t="shared" ca="1" si="243"/>
        <v>0.26497991830728651</v>
      </c>
      <c r="S1367" s="12">
        <f t="shared" ca="1" si="243"/>
        <v>0.23742235199639333</v>
      </c>
      <c r="T1367" s="12">
        <f t="shared" ca="1" si="243"/>
        <v>0.19984203290119623</v>
      </c>
      <c r="U1367" s="12">
        <f t="shared" ca="1" si="243"/>
        <v>0.15801876738381565</v>
      </c>
      <c r="V1367" s="12">
        <f t="shared" ca="1" si="243"/>
        <v>0.11737810546297663</v>
      </c>
      <c r="W1367" s="12">
        <f t="shared" ca="1" si="243"/>
        <v>8.1907206849715586E-2</v>
      </c>
      <c r="X1367" s="12">
        <f t="shared" ca="1" si="243"/>
        <v>5.3692513083146411E-2</v>
      </c>
      <c r="Y1367" s="12">
        <f t="shared" ca="1" si="243"/>
        <v>3.3064498652808048E-2</v>
      </c>
      <c r="Z1367" s="12">
        <f t="shared" ca="1" si="243"/>
        <v>1.9127875980105336E-2</v>
      </c>
      <c r="AA1367" s="12">
        <f t="shared" ca="1" si="243"/>
        <v>1.0395087454078532E-2</v>
      </c>
      <c r="AB1367" s="12">
        <f t="shared" ca="1" si="243"/>
        <v>5.3069640103474095E-3</v>
      </c>
      <c r="AC1367" s="12">
        <f t="shared" ca="1" si="243"/>
        <v>2.5451930715072375E-3</v>
      </c>
      <c r="AD1367" s="12">
        <f t="shared" ca="1" si="243"/>
        <v>1.1467055569724174E-3</v>
      </c>
      <c r="AE1367" s="12">
        <f t="shared" ca="1" si="243"/>
        <v>4.8533286009166661E-4</v>
      </c>
      <c r="AF1367" s="12">
        <f t="shared" ca="1" si="243"/>
        <v>1.9296745599824217E-4</v>
      </c>
      <c r="AG1367" s="12">
        <f t="shared" ca="1" si="243"/>
        <v>7.2075064673292766E-5</v>
      </c>
      <c r="AH1367" s="12">
        <f t="shared" ca="1" si="243"/>
        <v>2.5289637547868829E-5</v>
      </c>
      <c r="AI1367" s="12">
        <f t="shared" ca="1" si="243"/>
        <v>8.3359819246197176E-6</v>
      </c>
      <c r="AJ1367" s="12">
        <f t="shared" ca="1" si="243"/>
        <v>2.5812348399589627E-6</v>
      </c>
      <c r="AK1367" s="12">
        <f t="shared" ca="1" si="243"/>
        <v>7.5085290830304514E-7</v>
      </c>
      <c r="AL1367" s="12">
        <f t="shared" ca="1" si="243"/>
        <v>2.0518178850450631E-7</v>
      </c>
      <c r="AM1367" s="12">
        <f t="shared" ca="1" si="243"/>
        <v>5.2671944285649188E-8</v>
      </c>
      <c r="AN1367" s="12">
        <f t="shared" ca="1" si="243"/>
        <v>1.2702127958390386E-8</v>
      </c>
      <c r="AO1367" s="12">
        <f t="shared" ca="1" si="243"/>
        <v>2.877598589175833E-9</v>
      </c>
      <c r="AP1367" s="12">
        <f t="shared" ca="1" si="243"/>
        <v>6.1240754863184275E-10</v>
      </c>
      <c r="AQ1367" s="12">
        <f t="shared" ca="1" si="243"/>
        <v>1.2243552659592742E-10</v>
      </c>
      <c r="AR1367" s="12">
        <f t="shared" ca="1" si="243"/>
        <v>2.2994870420145302E-11</v>
      </c>
      <c r="AS1367" s="12">
        <f t="shared" ca="1" si="243"/>
        <v>4.0570566747937555E-12</v>
      </c>
      <c r="AT1367" s="12">
        <f t="shared" ca="1" si="243"/>
        <v>6.724310784540111E-13</v>
      </c>
    </row>
    <row r="1368" spans="1:46" x14ac:dyDescent="0.25">
      <c r="A1368" s="9" t="str">
        <f t="shared" si="237"/>
        <v>Faeroe Islands</v>
      </c>
      <c r="F1368" s="12">
        <f t="shared" ref="F1368:AT1368" ca="1" si="244">F678/$AV678*($C1140/1000)</f>
        <v>1.1223670337114573E-11</v>
      </c>
      <c r="G1368" s="12">
        <f t="shared" ca="1" si="244"/>
        <v>4.5149483258979929E-11</v>
      </c>
      <c r="H1368" s="12">
        <f t="shared" ca="1" si="244"/>
        <v>1.7061894847657847E-10</v>
      </c>
      <c r="I1368" s="12">
        <f t="shared" ca="1" si="244"/>
        <v>6.0570105889298631E-10</v>
      </c>
      <c r="J1368" s="12">
        <f t="shared" ca="1" si="244"/>
        <v>2.0199750238571312E-9</v>
      </c>
      <c r="K1368" s="12">
        <f t="shared" ca="1" si="244"/>
        <v>6.3283466582006853E-9</v>
      </c>
      <c r="L1368" s="12">
        <f t="shared" ca="1" si="244"/>
        <v>1.8624778550610487E-8</v>
      </c>
      <c r="M1368" s="12">
        <f t="shared" ca="1" si="244"/>
        <v>5.1493044381123875E-8</v>
      </c>
      <c r="N1368" s="12">
        <f t="shared" ca="1" si="244"/>
        <v>1.3374039922176037E-7</v>
      </c>
      <c r="O1368" s="12">
        <f t="shared" ca="1" si="244"/>
        <v>3.2631215874323134E-7</v>
      </c>
      <c r="P1368" s="12">
        <f t="shared" ca="1" si="244"/>
        <v>7.4792920596640512E-7</v>
      </c>
      <c r="Q1368" s="12">
        <f t="shared" ca="1" si="244"/>
        <v>1.6104391628799644E-6</v>
      </c>
      <c r="R1368" s="12">
        <f t="shared" ca="1" si="244"/>
        <v>3.257502434825118E-6</v>
      </c>
      <c r="S1368" s="12">
        <f t="shared" ca="1" si="244"/>
        <v>6.1898734434309315E-6</v>
      </c>
      <c r="T1368" s="12">
        <f t="shared" ca="1" si="244"/>
        <v>1.1049315770821861E-5</v>
      </c>
      <c r="U1368" s="12">
        <f t="shared" ca="1" si="244"/>
        <v>1.8528727556151721E-5</v>
      </c>
      <c r="V1368" s="12">
        <f t="shared" ca="1" si="244"/>
        <v>2.9188541919243559E-5</v>
      </c>
      <c r="W1368" s="12">
        <f t="shared" ca="1" si="244"/>
        <v>4.3195231012708951E-5</v>
      </c>
      <c r="X1368" s="12">
        <f t="shared" ca="1" si="244"/>
        <v>6.0050384987706315E-5</v>
      </c>
      <c r="Y1368" s="12">
        <f t="shared" ca="1" si="244"/>
        <v>7.8424613306142098E-5</v>
      </c>
      <c r="Z1368" s="12">
        <f t="shared" ca="1" si="244"/>
        <v>9.6215617349884646E-5</v>
      </c>
      <c r="AA1368" s="12">
        <f t="shared" ca="1" si="244"/>
        <v>1.1089075757395581E-4</v>
      </c>
      <c r="AB1368" s="12">
        <f t="shared" ca="1" si="244"/>
        <v>1.2006093606003017E-4</v>
      </c>
      <c r="AC1368" s="12">
        <f t="shared" ca="1" si="244"/>
        <v>1.2211378549834614E-4</v>
      </c>
      <c r="AD1368" s="12">
        <f t="shared" ca="1" si="244"/>
        <v>1.16676732630162E-4</v>
      </c>
      <c r="AE1368" s="12">
        <f t="shared" ca="1" si="244"/>
        <v>1.0472742322212315E-4</v>
      </c>
      <c r="AF1368" s="12">
        <f t="shared" ca="1" si="244"/>
        <v>8.8306601692166351E-5</v>
      </c>
      <c r="AG1368" s="12">
        <f t="shared" ca="1" si="244"/>
        <v>6.994916282571693E-5</v>
      </c>
      <c r="AH1368" s="12">
        <f t="shared" ca="1" si="244"/>
        <v>5.2050926575814012E-5</v>
      </c>
      <c r="AI1368" s="12">
        <f t="shared" ca="1" si="244"/>
        <v>3.6385722556689352E-5</v>
      </c>
      <c r="AJ1368" s="12">
        <f t="shared" ca="1" si="244"/>
        <v>2.3894070309190109E-5</v>
      </c>
      <c r="AK1368" s="12">
        <f t="shared" ca="1" si="244"/>
        <v>1.4740284497539901E-5</v>
      </c>
      <c r="AL1368" s="12">
        <f t="shared" ca="1" si="244"/>
        <v>8.5423662794386156E-6</v>
      </c>
      <c r="AM1368" s="12">
        <f t="shared" ca="1" si="244"/>
        <v>4.6505798698337164E-6</v>
      </c>
      <c r="AN1368" s="12">
        <f t="shared" ca="1" si="244"/>
        <v>2.3784423026114971E-6</v>
      </c>
      <c r="AO1368" s="12">
        <f t="shared" ca="1" si="244"/>
        <v>1.1427065810902763E-6</v>
      </c>
      <c r="AP1368" s="12">
        <f t="shared" ca="1" si="244"/>
        <v>5.1574310607940222E-7</v>
      </c>
      <c r="AQ1368" s="12">
        <f t="shared" ca="1" si="244"/>
        <v>2.1866976049198677E-7</v>
      </c>
      <c r="AR1368" s="12">
        <f t="shared" ca="1" si="244"/>
        <v>8.7096483722169233E-8</v>
      </c>
      <c r="AS1368" s="12">
        <f t="shared" ca="1" si="244"/>
        <v>3.2588855566943893E-8</v>
      </c>
      <c r="AT1368" s="12">
        <f t="shared" ca="1" si="244"/>
        <v>1.1454976218755251E-8</v>
      </c>
    </row>
    <row r="1369" spans="1:46" x14ac:dyDescent="0.25">
      <c r="A1369" s="9" t="str">
        <f t="shared" si="237"/>
        <v>Fiji</v>
      </c>
      <c r="F1369" s="12">
        <f t="shared" ref="F1369:AT1369" ca="1" si="245">F679/$AV679*($C1141/1000)</f>
        <v>3.0012441912097978E-8</v>
      </c>
      <c r="G1369" s="12">
        <f t="shared" ca="1" si="245"/>
        <v>9.383670198797192E-8</v>
      </c>
      <c r="H1369" s="12">
        <f t="shared" ca="1" si="245"/>
        <v>2.7561365690146677E-7</v>
      </c>
      <c r="I1369" s="12">
        <f t="shared" ca="1" si="245"/>
        <v>7.6047567362100508E-7</v>
      </c>
      <c r="J1369" s="12">
        <f t="shared" ca="1" si="245"/>
        <v>1.9711810432239706E-6</v>
      </c>
      <c r="K1369" s="12">
        <f t="shared" ca="1" si="245"/>
        <v>4.7998127657768798E-6</v>
      </c>
      <c r="L1369" s="12">
        <f t="shared" ca="1" si="245"/>
        <v>1.0979401677949304E-5</v>
      </c>
      <c r="M1369" s="12">
        <f t="shared" ca="1" si="245"/>
        <v>2.3593351947082896E-5</v>
      </c>
      <c r="N1369" s="12">
        <f t="shared" ca="1" si="245"/>
        <v>4.7627437239659365E-5</v>
      </c>
      <c r="O1369" s="12">
        <f t="shared" ca="1" si="245"/>
        <v>9.0319468966502012E-5</v>
      </c>
      <c r="P1369" s="12">
        <f t="shared" ca="1" si="245"/>
        <v>1.6090225566353438E-4</v>
      </c>
      <c r="Q1369" s="12">
        <f t="shared" ca="1" si="245"/>
        <v>2.6927713893699261E-4</v>
      </c>
      <c r="R1369" s="12">
        <f t="shared" ca="1" si="245"/>
        <v>4.2334402150134945E-4</v>
      </c>
      <c r="S1369" s="12">
        <f t="shared" ca="1" si="245"/>
        <v>6.2523599513985141E-4</v>
      </c>
      <c r="T1369" s="12">
        <f t="shared" ca="1" si="245"/>
        <v>8.6746329811146147E-4</v>
      </c>
      <c r="U1369" s="12">
        <f t="shared" ca="1" si="245"/>
        <v>1.1306152537236113E-3</v>
      </c>
      <c r="V1369" s="12">
        <f t="shared" ca="1" si="245"/>
        <v>1.3843157710689133E-3</v>
      </c>
      <c r="W1369" s="12">
        <f t="shared" ca="1" si="245"/>
        <v>1.5922530440221148E-3</v>
      </c>
      <c r="X1369" s="12">
        <f t="shared" ca="1" si="245"/>
        <v>1.7204640563251113E-3</v>
      </c>
      <c r="Y1369" s="12">
        <f t="shared" ca="1" si="245"/>
        <v>1.7463677983480387E-3</v>
      </c>
      <c r="Z1369" s="12">
        <f t="shared" ca="1" si="245"/>
        <v>1.6652614194584481E-3</v>
      </c>
      <c r="AA1369" s="12">
        <f t="shared" ca="1" si="245"/>
        <v>1.4917145339980739E-3</v>
      </c>
      <c r="AB1369" s="12">
        <f t="shared" ca="1" si="245"/>
        <v>1.2552944730722499E-3</v>
      </c>
      <c r="AC1369" s="12">
        <f t="shared" ca="1" si="245"/>
        <v>9.9234367764471998E-4</v>
      </c>
      <c r="AD1369" s="12">
        <f t="shared" ca="1" si="245"/>
        <v>7.3694519644616231E-4</v>
      </c>
      <c r="AE1369" s="12">
        <f t="shared" ca="1" si="245"/>
        <v>5.1412044237403645E-4</v>
      </c>
      <c r="AF1369" s="12">
        <f t="shared" ca="1" si="245"/>
        <v>3.3693889528197774E-4</v>
      </c>
      <c r="AG1369" s="12">
        <f t="shared" ca="1" si="245"/>
        <v>2.0744072305969971E-4</v>
      </c>
      <c r="AH1369" s="12">
        <f t="shared" ca="1" si="245"/>
        <v>1.1997575244912837E-4</v>
      </c>
      <c r="AI1369" s="12">
        <f t="shared" ca="1" si="245"/>
        <v>6.5185281007226935E-5</v>
      </c>
      <c r="AJ1369" s="12">
        <f t="shared" ca="1" si="245"/>
        <v>3.3270719790162937E-5</v>
      </c>
      <c r="AK1369" s="12">
        <f t="shared" ca="1" si="245"/>
        <v>1.5952598912672392E-5</v>
      </c>
      <c r="AL1369" s="12">
        <f t="shared" ca="1" si="245"/>
        <v>7.1855049094367293E-6</v>
      </c>
      <c r="AM1369" s="12">
        <f t="shared" ca="1" si="245"/>
        <v>3.0404630483574777E-6</v>
      </c>
      <c r="AN1369" s="12">
        <f t="shared" ca="1" si="245"/>
        <v>1.2085893522754992E-6</v>
      </c>
      <c r="AO1369" s="12">
        <f t="shared" ca="1" si="245"/>
        <v>4.5130941406879059E-7</v>
      </c>
      <c r="AP1369" s="12">
        <f t="shared" ca="1" si="245"/>
        <v>1.5831665913421876E-7</v>
      </c>
      <c r="AQ1369" s="12">
        <f t="shared" ca="1" si="245"/>
        <v>5.2171753705180204E-8</v>
      </c>
      <c r="AR1369" s="12">
        <f t="shared" ca="1" si="245"/>
        <v>1.6151053249935958E-8</v>
      </c>
      <c r="AS1369" s="12">
        <f t="shared" ca="1" si="245"/>
        <v>4.6970248462326335E-9</v>
      </c>
      <c r="AT1369" s="12">
        <f t="shared" ca="1" si="245"/>
        <v>1.2832210078152272E-9</v>
      </c>
    </row>
    <row r="1370" spans="1:46" x14ac:dyDescent="0.25">
      <c r="A1370" s="9" t="str">
        <f t="shared" si="237"/>
        <v>Finland</v>
      </c>
      <c r="F1370" s="12">
        <f t="shared" ref="F1370:AT1370" ca="1" si="246">F680/$AV680*($C1142/1000)</f>
        <v>1.3262664499959904E-11</v>
      </c>
      <c r="G1370" s="12">
        <f t="shared" ca="1" si="246"/>
        <v>6.2524323767034012E-11</v>
      </c>
      <c r="H1370" s="12">
        <f t="shared" ca="1" si="246"/>
        <v>2.7690054969625247E-10</v>
      </c>
      <c r="I1370" s="12">
        <f t="shared" ca="1" si="246"/>
        <v>1.1520072900512953E-9</v>
      </c>
      <c r="J1370" s="12">
        <f t="shared" ca="1" si="246"/>
        <v>4.5023912497561407E-9</v>
      </c>
      <c r="K1370" s="12">
        <f t="shared" ca="1" si="246"/>
        <v>1.6530570074843897E-8</v>
      </c>
      <c r="L1370" s="12">
        <f t="shared" ca="1" si="246"/>
        <v>5.7014986399987837E-8</v>
      </c>
      <c r="M1370" s="12">
        <f t="shared" ca="1" si="246"/>
        <v>1.8473399151449121E-7</v>
      </c>
      <c r="N1370" s="12">
        <f t="shared" ca="1" si="246"/>
        <v>5.6229108501708302E-7</v>
      </c>
      <c r="O1370" s="12">
        <f t="shared" ca="1" si="246"/>
        <v>1.6078005640704558E-6</v>
      </c>
      <c r="P1370" s="12">
        <f t="shared" ca="1" si="246"/>
        <v>4.3187667622338958E-6</v>
      </c>
      <c r="Q1370" s="12">
        <f t="shared" ca="1" si="246"/>
        <v>1.0897927612301473E-5</v>
      </c>
      <c r="R1370" s="12">
        <f t="shared" ca="1" si="246"/>
        <v>2.5833585214891895E-5</v>
      </c>
      <c r="S1370" s="12">
        <f t="shared" ca="1" si="246"/>
        <v>5.7528366232931591E-5</v>
      </c>
      <c r="T1370" s="12">
        <f t="shared" ca="1" si="246"/>
        <v>1.2034720090455808E-4</v>
      </c>
      <c r="U1370" s="12">
        <f t="shared" ca="1" si="246"/>
        <v>2.3650838457446249E-4</v>
      </c>
      <c r="V1370" s="12">
        <f t="shared" ca="1" si="246"/>
        <v>4.3663011333371006E-4</v>
      </c>
      <c r="W1370" s="12">
        <f t="shared" ca="1" si="246"/>
        <v>7.5724675764704953E-4</v>
      </c>
      <c r="X1370" s="12">
        <f t="shared" ca="1" si="246"/>
        <v>1.2337232667212095E-3</v>
      </c>
      <c r="Y1370" s="12">
        <f t="shared" ca="1" si="246"/>
        <v>1.8882290840820293E-3</v>
      </c>
      <c r="Z1370" s="12">
        <f t="shared" ca="1" si="246"/>
        <v>2.7148647907610994E-3</v>
      </c>
      <c r="AA1370" s="12">
        <f t="shared" ca="1" si="246"/>
        <v>3.6668937182488355E-3</v>
      </c>
      <c r="AB1370" s="12">
        <f t="shared" ca="1" si="246"/>
        <v>4.6526998286467109E-3</v>
      </c>
      <c r="AC1370" s="12">
        <f t="shared" ca="1" si="246"/>
        <v>5.5458528459396477E-3</v>
      </c>
      <c r="AD1370" s="12">
        <f t="shared" ca="1" si="246"/>
        <v>6.2099520066888451E-3</v>
      </c>
      <c r="AE1370" s="12">
        <f t="shared" ca="1" si="246"/>
        <v>6.5322792258873134E-3</v>
      </c>
      <c r="AF1370" s="12">
        <f t="shared" ca="1" si="246"/>
        <v>6.4550235693579486E-3</v>
      </c>
      <c r="AG1370" s="12">
        <f t="shared" ca="1" si="246"/>
        <v>5.9922168152224831E-3</v>
      </c>
      <c r="AH1370" s="12">
        <f t="shared" ca="1" si="246"/>
        <v>5.2255715724626927E-3</v>
      </c>
      <c r="AI1370" s="12">
        <f t="shared" ca="1" si="246"/>
        <v>4.2809157105718528E-3</v>
      </c>
      <c r="AJ1370" s="12">
        <f t="shared" ca="1" si="246"/>
        <v>3.2945503418489283E-3</v>
      </c>
      <c r="AK1370" s="12">
        <f t="shared" ca="1" si="246"/>
        <v>2.381837969832394E-3</v>
      </c>
      <c r="AL1370" s="12">
        <f t="shared" ca="1" si="246"/>
        <v>1.6176511665417239E-3</v>
      </c>
      <c r="AM1370" s="12">
        <f t="shared" ca="1" si="246"/>
        <v>1.0320818273464886E-3</v>
      </c>
      <c r="AN1370" s="12">
        <f t="shared" ca="1" si="246"/>
        <v>6.1858585077703687E-4</v>
      </c>
      <c r="AO1370" s="12">
        <f t="shared" ca="1" si="246"/>
        <v>3.4829114064664296E-4</v>
      </c>
      <c r="AP1370" s="12">
        <f t="shared" ca="1" si="246"/>
        <v>1.8422198950471198E-4</v>
      </c>
      <c r="AQ1370" s="12">
        <f t="shared" ca="1" si="246"/>
        <v>9.1537090350313346E-5</v>
      </c>
      <c r="AR1370" s="12">
        <f t="shared" ca="1" si="246"/>
        <v>4.2727682112501064E-5</v>
      </c>
      <c r="AS1370" s="12">
        <f t="shared" ca="1" si="246"/>
        <v>1.8736055278993258E-5</v>
      </c>
      <c r="AT1370" s="12">
        <f t="shared" ca="1" si="246"/>
        <v>7.7179787616542042E-6</v>
      </c>
    </row>
    <row r="1371" spans="1:46" x14ac:dyDescent="0.25">
      <c r="A1371" s="9" t="str">
        <f t="shared" si="237"/>
        <v>France</v>
      </c>
      <c r="F1371" s="12">
        <f t="shared" ref="F1371:AT1371" ca="1" si="247">F681/$AV681*($C1143/1000)</f>
        <v>8.9870107664645394E-9</v>
      </c>
      <c r="G1371" s="12">
        <f t="shared" ca="1" si="247"/>
        <v>3.5845943590711335E-8</v>
      </c>
      <c r="H1371" s="12">
        <f t="shared" ca="1" si="247"/>
        <v>1.3431402596265356E-7</v>
      </c>
      <c r="I1371" s="12">
        <f t="shared" ca="1" si="247"/>
        <v>4.7278023453810307E-7</v>
      </c>
      <c r="J1371" s="12">
        <f t="shared" ca="1" si="247"/>
        <v>1.5633414811278528E-6</v>
      </c>
      <c r="K1371" s="12">
        <f t="shared" ca="1" si="247"/>
        <v>4.8562941674229008E-6</v>
      </c>
      <c r="L1371" s="12">
        <f t="shared" ca="1" si="247"/>
        <v>1.4171398659736415E-5</v>
      </c>
      <c r="M1371" s="12">
        <f t="shared" ca="1" si="247"/>
        <v>3.8848749135120715E-5</v>
      </c>
      <c r="N1371" s="12">
        <f t="shared" ca="1" si="247"/>
        <v>1.0004559213855292E-4</v>
      </c>
      <c r="O1371" s="12">
        <f t="shared" ca="1" si="247"/>
        <v>2.4203349555063235E-4</v>
      </c>
      <c r="P1371" s="12">
        <f t="shared" ca="1" si="247"/>
        <v>5.5005938901088718E-4</v>
      </c>
      <c r="Q1371" s="12">
        <f t="shared" ca="1" si="247"/>
        <v>1.1743573924000682E-3</v>
      </c>
      <c r="R1371" s="12">
        <f t="shared" ca="1" si="247"/>
        <v>2.3553073355659826E-3</v>
      </c>
      <c r="S1371" s="12">
        <f t="shared" ca="1" si="247"/>
        <v>4.4376339792399086E-3</v>
      </c>
      <c r="T1371" s="12">
        <f t="shared" ca="1" si="247"/>
        <v>7.8543810473618633E-3</v>
      </c>
      <c r="U1371" s="12">
        <f t="shared" ca="1" si="247"/>
        <v>1.3059575190524912E-2</v>
      </c>
      <c r="V1371" s="12">
        <f t="shared" ca="1" si="247"/>
        <v>2.0398711156804073E-2</v>
      </c>
      <c r="W1371" s="12">
        <f t="shared" ca="1" si="247"/>
        <v>2.9931811504424977E-2</v>
      </c>
      <c r="X1371" s="12">
        <f t="shared" ca="1" si="247"/>
        <v>4.1259111333825607E-2</v>
      </c>
      <c r="Y1371" s="12">
        <f t="shared" ca="1" si="247"/>
        <v>5.3427312950641445E-2</v>
      </c>
      <c r="Z1371" s="12">
        <f t="shared" ca="1" si="247"/>
        <v>6.4992522066974645E-2</v>
      </c>
      <c r="AA1371" s="12">
        <f t="shared" ca="1" si="247"/>
        <v>7.427113195358806E-2</v>
      </c>
      <c r="AB1371" s="12">
        <f t="shared" ca="1" si="247"/>
        <v>7.9732116108796727E-2</v>
      </c>
      <c r="AC1371" s="12">
        <f t="shared" ca="1" si="247"/>
        <v>8.0408717069463037E-2</v>
      </c>
      <c r="AD1371" s="12">
        <f t="shared" ca="1" si="247"/>
        <v>7.617800068146599E-2</v>
      </c>
      <c r="AE1371" s="12">
        <f t="shared" ca="1" si="247"/>
        <v>6.7797331821961029E-2</v>
      </c>
      <c r="AF1371" s="12">
        <f t="shared" ca="1" si="247"/>
        <v>5.6682921938552802E-2</v>
      </c>
      <c r="AG1371" s="12">
        <f t="shared" ca="1" si="247"/>
        <v>4.4519312752294198E-2</v>
      </c>
      <c r="AH1371" s="12">
        <f t="shared" ca="1" si="247"/>
        <v>3.2847420357900517E-2</v>
      </c>
      <c r="AI1371" s="12">
        <f t="shared" ca="1" si="247"/>
        <v>2.2767255431495187E-2</v>
      </c>
      <c r="AJ1371" s="12">
        <f t="shared" ca="1" si="247"/>
        <v>1.4824385041947847E-2</v>
      </c>
      <c r="AK1371" s="12">
        <f t="shared" ca="1" si="247"/>
        <v>9.0677447820096905E-3</v>
      </c>
      <c r="AL1371" s="12">
        <f t="shared" ca="1" si="247"/>
        <v>5.2104890129777296E-3</v>
      </c>
      <c r="AM1371" s="12">
        <f t="shared" ca="1" si="247"/>
        <v>2.812640821908418E-3</v>
      </c>
      <c r="AN1371" s="12">
        <f t="shared" ca="1" si="247"/>
        <v>1.4262861395886632E-3</v>
      </c>
      <c r="AO1371" s="12">
        <f t="shared" ca="1" si="247"/>
        <v>6.7944708981890092E-4</v>
      </c>
      <c r="AP1371" s="12">
        <f t="shared" ca="1" si="247"/>
        <v>3.0406134952288329E-4</v>
      </c>
      <c r="AQ1371" s="12">
        <f t="shared" ca="1" si="247"/>
        <v>1.2782723340254581E-4</v>
      </c>
      <c r="AR1371" s="12">
        <f t="shared" ca="1" si="247"/>
        <v>5.0482651248818716E-5</v>
      </c>
      <c r="AS1371" s="12">
        <f t="shared" ca="1" si="247"/>
        <v>1.8729126184345199E-5</v>
      </c>
      <c r="AT1371" s="12">
        <f t="shared" ca="1" si="247"/>
        <v>6.5275389365452795E-6</v>
      </c>
    </row>
    <row r="1372" spans="1:46" x14ac:dyDescent="0.25">
      <c r="A1372" s="9" t="str">
        <f t="shared" si="237"/>
        <v>French Guiana</v>
      </c>
      <c r="F1372" s="12">
        <f t="shared" ref="F1372:AT1372" ca="1" si="248">F682/$AV682*($C1144/1000)</f>
        <v>1.5248941523909294E-8</v>
      </c>
      <c r="G1372" s="12">
        <f t="shared" ca="1" si="248"/>
        <v>4.6505092353222104E-8</v>
      </c>
      <c r="H1372" s="12">
        <f t="shared" ca="1" si="248"/>
        <v>1.3323487481380716E-7</v>
      </c>
      <c r="I1372" s="12">
        <f t="shared" ca="1" si="248"/>
        <v>3.5858483612550259E-7</v>
      </c>
      <c r="J1372" s="12">
        <f t="shared" ca="1" si="248"/>
        <v>9.0661419986352328E-7</v>
      </c>
      <c r="K1372" s="12">
        <f t="shared" ca="1" si="248"/>
        <v>2.1533256249194259E-6</v>
      </c>
      <c r="L1372" s="12">
        <f t="shared" ca="1" si="248"/>
        <v>4.8045586047809033E-6</v>
      </c>
      <c r="M1372" s="12">
        <f t="shared" ca="1" si="248"/>
        <v>1.0070565919868157E-5</v>
      </c>
      <c r="N1372" s="12">
        <f t="shared" ca="1" si="248"/>
        <v>1.9829458418560733E-5</v>
      </c>
      <c r="O1372" s="12">
        <f t="shared" ca="1" si="248"/>
        <v>3.6679585912521909E-5</v>
      </c>
      <c r="P1372" s="12">
        <f t="shared" ca="1" si="248"/>
        <v>6.3737436195414874E-5</v>
      </c>
      <c r="Q1372" s="12">
        <f t="shared" ca="1" si="248"/>
        <v>1.0404503273848396E-4</v>
      </c>
      <c r="R1372" s="12">
        <f t="shared" ca="1" si="248"/>
        <v>1.5955290176077139E-4</v>
      </c>
      <c r="S1372" s="12">
        <f t="shared" ca="1" si="248"/>
        <v>2.2985007921924963E-4</v>
      </c>
      <c r="T1372" s="12">
        <f t="shared" ca="1" si="248"/>
        <v>3.1105787686269519E-4</v>
      </c>
      <c r="U1372" s="12">
        <f t="shared" ca="1" si="248"/>
        <v>3.9545251678225292E-4</v>
      </c>
      <c r="V1372" s="12">
        <f t="shared" ca="1" si="248"/>
        <v>4.7228492045109724E-4</v>
      </c>
      <c r="W1372" s="12">
        <f t="shared" ca="1" si="248"/>
        <v>5.2987131526699091E-4</v>
      </c>
      <c r="X1372" s="12">
        <f t="shared" ca="1" si="248"/>
        <v>5.5846162363709694E-4</v>
      </c>
      <c r="Y1372" s="12">
        <f t="shared" ca="1" si="248"/>
        <v>5.5293343859238791E-4</v>
      </c>
      <c r="Z1372" s="12">
        <f t="shared" ca="1" si="248"/>
        <v>5.1429105356262683E-4</v>
      </c>
      <c r="AA1372" s="12">
        <f t="shared" ca="1" si="248"/>
        <v>4.4936752065594571E-4</v>
      </c>
      <c r="AB1372" s="12">
        <f t="shared" ca="1" si="248"/>
        <v>3.6885101593189947E-4</v>
      </c>
      <c r="AC1372" s="12">
        <f t="shared" ca="1" si="248"/>
        <v>2.8441787251734562E-4</v>
      </c>
      <c r="AD1372" s="12">
        <f t="shared" ca="1" si="248"/>
        <v>2.0602474151841768E-4</v>
      </c>
      <c r="AE1372" s="12">
        <f t="shared" ca="1" si="248"/>
        <v>1.4019691824563888E-4</v>
      </c>
      <c r="AF1372" s="12">
        <f t="shared" ca="1" si="248"/>
        <v>8.9621900955785632E-5</v>
      </c>
      <c r="AG1372" s="12">
        <f t="shared" ca="1" si="248"/>
        <v>5.3820339191792332E-5</v>
      </c>
      <c r="AH1372" s="12">
        <f t="shared" ca="1" si="248"/>
        <v>3.0362344559011224E-5</v>
      </c>
      <c r="AI1372" s="12">
        <f t="shared" ca="1" si="248"/>
        <v>1.6090916206753732E-5</v>
      </c>
      <c r="AJ1372" s="12">
        <f t="shared" ca="1" si="248"/>
        <v>8.0109281573811151E-6</v>
      </c>
      <c r="AK1372" s="12">
        <f t="shared" ca="1" si="248"/>
        <v>3.7466359463453679E-6</v>
      </c>
      <c r="AL1372" s="12">
        <f t="shared" ca="1" si="248"/>
        <v>1.6461020244282168E-6</v>
      </c>
      <c r="AM1372" s="12">
        <f t="shared" ca="1" si="248"/>
        <v>6.7940477893833651E-7</v>
      </c>
      <c r="AN1372" s="12">
        <f t="shared" ca="1" si="248"/>
        <v>2.6342503147048493E-7</v>
      </c>
      <c r="AO1372" s="12">
        <f t="shared" ca="1" si="248"/>
        <v>9.5949359218474255E-8</v>
      </c>
      <c r="AP1372" s="12">
        <f t="shared" ca="1" si="248"/>
        <v>3.2830969806794433E-8</v>
      </c>
      <c r="AQ1372" s="12">
        <f t="shared" ca="1" si="248"/>
        <v>1.0553145831262412E-8</v>
      </c>
      <c r="AR1372" s="12">
        <f t="shared" ca="1" si="248"/>
        <v>3.1866675822936371E-9</v>
      </c>
      <c r="AS1372" s="12">
        <f t="shared" ca="1" si="248"/>
        <v>9.0395784882701641E-10</v>
      </c>
      <c r="AT1372" s="12">
        <f t="shared" ca="1" si="248"/>
        <v>2.4088856943946346E-10</v>
      </c>
    </row>
    <row r="1373" spans="1:46" x14ac:dyDescent="0.25">
      <c r="A1373" s="9" t="str">
        <f t="shared" si="237"/>
        <v>French Polynesia</v>
      </c>
      <c r="F1373" s="12">
        <f t="shared" ref="F1373:AT1373" ca="1" si="249">F683/$AV683*($C1145/1000)</f>
        <v>1.615149737178488E-9</v>
      </c>
      <c r="G1373" s="12">
        <f t="shared" ca="1" si="249"/>
        <v>5.4217771816347199E-9</v>
      </c>
      <c r="H1373" s="12">
        <f t="shared" ca="1" si="249"/>
        <v>1.7097284352433236E-8</v>
      </c>
      <c r="I1373" s="12">
        <f t="shared" ca="1" si="249"/>
        <v>5.0648804497037917E-8</v>
      </c>
      <c r="J1373" s="12">
        <f t="shared" ca="1" si="249"/>
        <v>1.4095090148237035E-7</v>
      </c>
      <c r="K1373" s="12">
        <f t="shared" ca="1" si="249"/>
        <v>3.6848779834570246E-7</v>
      </c>
      <c r="L1373" s="12">
        <f t="shared" ca="1" si="249"/>
        <v>9.0497162127541307E-7</v>
      </c>
      <c r="M1373" s="12">
        <f t="shared" ca="1" si="249"/>
        <v>2.0878697600507478E-6</v>
      </c>
      <c r="N1373" s="12">
        <f t="shared" ca="1" si="249"/>
        <v>4.5251027257675073E-6</v>
      </c>
      <c r="O1373" s="12">
        <f t="shared" ca="1" si="249"/>
        <v>9.2131910307294275E-6</v>
      </c>
      <c r="P1373" s="12">
        <f t="shared" ca="1" si="249"/>
        <v>1.7621720331891526E-5</v>
      </c>
      <c r="Q1373" s="12">
        <f t="shared" ca="1" si="249"/>
        <v>3.166234870732078E-5</v>
      </c>
      <c r="R1373" s="12">
        <f t="shared" ca="1" si="249"/>
        <v>5.3443457353670611E-5</v>
      </c>
      <c r="S1373" s="12">
        <f t="shared" ca="1" si="249"/>
        <v>8.4742751046350839E-5</v>
      </c>
      <c r="T1373" s="12">
        <f t="shared" ca="1" si="249"/>
        <v>1.262313324356425E-4</v>
      </c>
      <c r="U1373" s="12">
        <f t="shared" ca="1" si="249"/>
        <v>1.7663972061564487E-4</v>
      </c>
      <c r="V1373" s="12">
        <f t="shared" ca="1" si="249"/>
        <v>2.322021126267458E-4</v>
      </c>
      <c r="W1373" s="12">
        <f t="shared" ca="1" si="249"/>
        <v>2.8674810677385958E-4</v>
      </c>
      <c r="X1373" s="12">
        <f t="shared" ca="1" si="249"/>
        <v>3.3265307820524933E-4</v>
      </c>
      <c r="Y1373" s="12">
        <f t="shared" ca="1" si="249"/>
        <v>3.625259746126724E-4</v>
      </c>
      <c r="Z1373" s="12">
        <f t="shared" ca="1" si="249"/>
        <v>3.711447365249786E-4</v>
      </c>
      <c r="AA1373" s="12">
        <f t="shared" ca="1" si="249"/>
        <v>3.5694728079560935E-4</v>
      </c>
      <c r="AB1373" s="12">
        <f t="shared" ca="1" si="249"/>
        <v>3.2249385575583347E-4</v>
      </c>
      <c r="AC1373" s="12">
        <f t="shared" ca="1" si="249"/>
        <v>2.7371298851963763E-4</v>
      </c>
      <c r="AD1373" s="12">
        <f t="shared" ca="1" si="249"/>
        <v>2.1823578401083336E-4</v>
      </c>
      <c r="AE1373" s="12">
        <f t="shared" ca="1" si="249"/>
        <v>1.6346060976403021E-4</v>
      </c>
      <c r="AF1373" s="12">
        <f t="shared" ca="1" si="249"/>
        <v>1.1501562958212678E-4</v>
      </c>
      <c r="AG1373" s="12">
        <f t="shared" ca="1" si="249"/>
        <v>7.6025135406401659E-5</v>
      </c>
      <c r="AH1373" s="12">
        <f t="shared" ca="1" si="249"/>
        <v>4.7207840955817885E-5</v>
      </c>
      <c r="AI1373" s="12">
        <f t="shared" ca="1" si="249"/>
        <v>2.753770032812578E-5</v>
      </c>
      <c r="AJ1373" s="12">
        <f t="shared" ca="1" si="249"/>
        <v>1.5090297278375866E-5</v>
      </c>
      <c r="AK1373" s="12">
        <f t="shared" ca="1" si="249"/>
        <v>7.7682736563426824E-6</v>
      </c>
      <c r="AL1373" s="12">
        <f t="shared" ca="1" si="249"/>
        <v>3.7567113929056491E-6</v>
      </c>
      <c r="AM1373" s="12">
        <f t="shared" ca="1" si="249"/>
        <v>1.7066628793411197E-6</v>
      </c>
      <c r="AN1373" s="12">
        <f t="shared" ca="1" si="249"/>
        <v>7.2835691530303236E-7</v>
      </c>
      <c r="AO1373" s="12">
        <f t="shared" ca="1" si="249"/>
        <v>2.9200974716955113E-7</v>
      </c>
      <c r="AP1373" s="12">
        <f t="shared" ca="1" si="249"/>
        <v>1.0997831043973674E-7</v>
      </c>
      <c r="AQ1373" s="12">
        <f t="shared" ca="1" si="249"/>
        <v>3.8911084344756356E-8</v>
      </c>
      <c r="AR1373" s="12">
        <f t="shared" ca="1" si="249"/>
        <v>1.2932908904129481E-8</v>
      </c>
      <c r="AS1373" s="12">
        <f t="shared" ca="1" si="249"/>
        <v>4.0380872497740432E-9</v>
      </c>
      <c r="AT1373" s="12">
        <f t="shared" ca="1" si="249"/>
        <v>1.1844364749747369E-9</v>
      </c>
    </row>
    <row r="1374" spans="1:46" x14ac:dyDescent="0.25">
      <c r="A1374" s="9" t="str">
        <f t="shared" si="237"/>
        <v>Gabon</v>
      </c>
      <c r="F1374" s="12">
        <f t="shared" ref="F1374:AT1374" ca="1" si="250">F684/$AV684*($C1146/1000)</f>
        <v>4.358093861901438E-5</v>
      </c>
      <c r="G1374" s="12">
        <f t="shared" ca="1" si="250"/>
        <v>9.1235329911522339E-5</v>
      </c>
      <c r="H1374" s="12">
        <f t="shared" ca="1" si="250"/>
        <v>1.7942630306996271E-4</v>
      </c>
      <c r="I1374" s="12">
        <f t="shared" ca="1" si="250"/>
        <v>3.3148643876580904E-4</v>
      </c>
      <c r="J1374" s="12">
        <f t="shared" ca="1" si="250"/>
        <v>5.7531012568049248E-4</v>
      </c>
      <c r="K1374" s="12">
        <f t="shared" ca="1" si="250"/>
        <v>9.3798277822115469E-4</v>
      </c>
      <c r="L1374" s="12">
        <f t="shared" ca="1" si="250"/>
        <v>1.4366279326792286E-3</v>
      </c>
      <c r="M1374" s="12">
        <f t="shared" ca="1" si="250"/>
        <v>2.0670469580071271E-3</v>
      </c>
      <c r="N1374" s="12">
        <f t="shared" ca="1" si="250"/>
        <v>2.7939136161102994E-3</v>
      </c>
      <c r="O1374" s="12">
        <f t="shared" ca="1" si="250"/>
        <v>3.5475800218077898E-3</v>
      </c>
      <c r="P1374" s="12">
        <f t="shared" ca="1" si="250"/>
        <v>4.2316332572426381E-3</v>
      </c>
      <c r="Q1374" s="12">
        <f t="shared" ca="1" si="250"/>
        <v>4.7417694876777036E-3</v>
      </c>
      <c r="R1374" s="12">
        <f t="shared" ca="1" si="250"/>
        <v>4.9914813029161313E-3</v>
      </c>
      <c r="S1374" s="12">
        <f t="shared" ca="1" si="250"/>
        <v>4.9359989028330883E-3</v>
      </c>
      <c r="T1374" s="12">
        <f t="shared" ca="1" si="250"/>
        <v>4.5854003014436729E-3</v>
      </c>
      <c r="U1374" s="12">
        <f t="shared" ca="1" si="250"/>
        <v>4.0016218961223702E-3</v>
      </c>
      <c r="V1374" s="12">
        <f t="shared" ca="1" si="250"/>
        <v>3.2805861060114659E-3</v>
      </c>
      <c r="W1374" s="12">
        <f t="shared" ca="1" si="250"/>
        <v>2.5265239914089113E-3</v>
      </c>
      <c r="X1374" s="12">
        <f t="shared" ca="1" si="250"/>
        <v>1.8278982068183015E-3</v>
      </c>
      <c r="Y1374" s="12">
        <f t="shared" ca="1" si="250"/>
        <v>1.2423305982479109E-3</v>
      </c>
      <c r="Z1374" s="12">
        <f t="shared" ca="1" si="250"/>
        <v>7.9319314433347094E-4</v>
      </c>
      <c r="AA1374" s="12">
        <f t="shared" ca="1" si="250"/>
        <v>4.7574837850629647E-4</v>
      </c>
      <c r="AB1374" s="12">
        <f t="shared" ca="1" si="250"/>
        <v>2.6806016248527483E-4</v>
      </c>
      <c r="AC1374" s="12">
        <f t="shared" ca="1" si="250"/>
        <v>1.4188740017411061E-4</v>
      </c>
      <c r="AD1374" s="12">
        <f t="shared" ca="1" si="250"/>
        <v>7.0552430669101873E-5</v>
      </c>
      <c r="AE1374" s="12">
        <f t="shared" ca="1" si="250"/>
        <v>3.2956169286009019E-5</v>
      </c>
      <c r="AF1374" s="12">
        <f t="shared" ca="1" si="250"/>
        <v>1.4461657250861264E-5</v>
      </c>
      <c r="AG1374" s="12">
        <f t="shared" ca="1" si="250"/>
        <v>5.9615061793824465E-6</v>
      </c>
      <c r="AH1374" s="12">
        <f t="shared" ca="1" si="250"/>
        <v>2.3086097606311226E-6</v>
      </c>
      <c r="AI1374" s="12">
        <f t="shared" ca="1" si="250"/>
        <v>8.3984985468453359E-7</v>
      </c>
      <c r="AJ1374" s="12">
        <f t="shared" ca="1" si="250"/>
        <v>2.8701815619417983E-7</v>
      </c>
      <c r="AK1374" s="12">
        <f t="shared" ca="1" si="250"/>
        <v>9.2145405143757991E-8</v>
      </c>
      <c r="AL1374" s="12">
        <f t="shared" ca="1" si="250"/>
        <v>2.7790386857513557E-8</v>
      </c>
      <c r="AM1374" s="12">
        <f t="shared" ca="1" si="250"/>
        <v>7.8735773051294289E-9</v>
      </c>
      <c r="AN1374" s="12">
        <f t="shared" ca="1" si="250"/>
        <v>2.0955894057095273E-9</v>
      </c>
      <c r="AO1374" s="12">
        <f t="shared" ca="1" si="250"/>
        <v>5.2395849666709881E-10</v>
      </c>
      <c r="AP1374" s="12">
        <f t="shared" ca="1" si="250"/>
        <v>1.230677258705326E-10</v>
      </c>
      <c r="AQ1374" s="12">
        <f t="shared" ca="1" si="250"/>
        <v>2.715489066080744E-11</v>
      </c>
      <c r="AR1374" s="12">
        <f t="shared" ca="1" si="250"/>
        <v>5.6287056269494499E-12</v>
      </c>
      <c r="AS1374" s="12">
        <f t="shared" ca="1" si="250"/>
        <v>1.0960379936209955E-12</v>
      </c>
      <c r="AT1374" s="12">
        <f t="shared" ca="1" si="250"/>
        <v>2.0049302877526798E-13</v>
      </c>
    </row>
    <row r="1375" spans="1:46" x14ac:dyDescent="0.25">
      <c r="A1375" s="9" t="str">
        <f t="shared" si="237"/>
        <v>Gambia</v>
      </c>
      <c r="F1375" s="12">
        <f t="shared" ref="F1375:AT1375" ca="1" si="251">F685/$AV685*($C1147/1000)</f>
        <v>1.7995916870100015E-4</v>
      </c>
      <c r="G1375" s="12">
        <f t="shared" ca="1" si="251"/>
        <v>3.3882711718666693E-4</v>
      </c>
      <c r="H1375" s="12">
        <f t="shared" ca="1" si="251"/>
        <v>5.9929263160453676E-4</v>
      </c>
      <c r="I1375" s="12">
        <f t="shared" ca="1" si="251"/>
        <v>9.9576374563913723E-4</v>
      </c>
      <c r="J1375" s="12">
        <f t="shared" ca="1" si="251"/>
        <v>1.5542836452342851E-3</v>
      </c>
      <c r="K1375" s="12">
        <f t="shared" ca="1" si="251"/>
        <v>2.2790866601793696E-3</v>
      </c>
      <c r="L1375" s="12">
        <f t="shared" ca="1" si="251"/>
        <v>3.1394097010709371E-3</v>
      </c>
      <c r="M1375" s="12">
        <f t="shared" ca="1" si="251"/>
        <v>4.0624847867398138E-3</v>
      </c>
      <c r="N1375" s="12">
        <f t="shared" ca="1" si="251"/>
        <v>4.9384662966744704E-3</v>
      </c>
      <c r="O1375" s="12">
        <f t="shared" ca="1" si="251"/>
        <v>5.6396095287582397E-3</v>
      </c>
      <c r="P1375" s="12">
        <f t="shared" ca="1" si="251"/>
        <v>6.050100264271302E-3</v>
      </c>
      <c r="Q1375" s="12">
        <f t="shared" ca="1" si="251"/>
        <v>6.0972317603691208E-3</v>
      </c>
      <c r="R1375" s="12">
        <f t="shared" ca="1" si="251"/>
        <v>5.7724400242848885E-3</v>
      </c>
      <c r="S1375" s="12">
        <f t="shared" ca="1" si="251"/>
        <v>5.133844974686423E-3</v>
      </c>
      <c r="T1375" s="12">
        <f t="shared" ca="1" si="251"/>
        <v>4.2892629003051181E-3</v>
      </c>
      <c r="U1375" s="12">
        <f t="shared" ca="1" si="251"/>
        <v>3.3665043257945213E-3</v>
      </c>
      <c r="V1375" s="12">
        <f t="shared" ca="1" si="251"/>
        <v>2.482174344438062E-3</v>
      </c>
      <c r="W1375" s="12">
        <f t="shared" ca="1" si="251"/>
        <v>1.7192616780709305E-3</v>
      </c>
      <c r="X1375" s="12">
        <f t="shared" ca="1" si="251"/>
        <v>1.1186861939295053E-3</v>
      </c>
      <c r="Y1375" s="12">
        <f t="shared" ca="1" si="251"/>
        <v>6.8380326261379158E-4</v>
      </c>
      <c r="Z1375" s="12">
        <f t="shared" ca="1" si="251"/>
        <v>3.926545675512086E-4</v>
      </c>
      <c r="AA1375" s="12">
        <f t="shared" ca="1" si="251"/>
        <v>2.1181013341143201E-4</v>
      </c>
      <c r="AB1375" s="12">
        <f t="shared" ca="1" si="251"/>
        <v>1.0733451757877496E-4</v>
      </c>
      <c r="AC1375" s="12">
        <f t="shared" ca="1" si="251"/>
        <v>5.1096208870012222E-5</v>
      </c>
      <c r="AD1375" s="12">
        <f t="shared" ca="1" si="251"/>
        <v>2.2850438737810462E-5</v>
      </c>
      <c r="AE1375" s="12">
        <f t="shared" ca="1" si="251"/>
        <v>9.5996854453152167E-6</v>
      </c>
      <c r="AF1375" s="12">
        <f t="shared" ca="1" si="251"/>
        <v>3.7885764652920537E-6</v>
      </c>
      <c r="AG1375" s="12">
        <f t="shared" ca="1" si="251"/>
        <v>1.404596902661613E-6</v>
      </c>
      <c r="AH1375" s="12">
        <f t="shared" ca="1" si="251"/>
        <v>4.8919718645207617E-7</v>
      </c>
      <c r="AI1375" s="12">
        <f t="shared" ca="1" si="251"/>
        <v>1.6005630608539245E-7</v>
      </c>
      <c r="AJ1375" s="12">
        <f t="shared" ca="1" si="251"/>
        <v>4.9194689478773675E-8</v>
      </c>
      <c r="AK1375" s="12">
        <f t="shared" ca="1" si="251"/>
        <v>1.4204313614389159E-8</v>
      </c>
      <c r="AL1375" s="12">
        <f t="shared" ca="1" si="251"/>
        <v>3.8528213882400344E-9</v>
      </c>
      <c r="AM1375" s="12">
        <f t="shared" ca="1" si="251"/>
        <v>9.8173459394934949E-10</v>
      </c>
      <c r="AN1375" s="12">
        <f t="shared" ca="1" si="251"/>
        <v>2.3499894265320968E-10</v>
      </c>
      <c r="AO1375" s="12">
        <f t="shared" ca="1" si="251"/>
        <v>5.2843833629304952E-11</v>
      </c>
      <c r="AP1375" s="12">
        <f t="shared" ca="1" si="251"/>
        <v>1.1162958747552155E-11</v>
      </c>
      <c r="AQ1375" s="12">
        <f t="shared" ca="1" si="251"/>
        <v>2.2152406793699311E-12</v>
      </c>
      <c r="AR1375" s="12">
        <f t="shared" ca="1" si="251"/>
        <v>4.129705774254607E-13</v>
      </c>
      <c r="AS1375" s="12">
        <f t="shared" ca="1" si="251"/>
        <v>7.2322578046203247E-14</v>
      </c>
      <c r="AT1375" s="12">
        <f t="shared" ca="1" si="251"/>
        <v>1.1898310046100482E-14</v>
      </c>
    </row>
    <row r="1376" spans="1:46" x14ac:dyDescent="0.25">
      <c r="A1376" s="9" t="str">
        <f t="shared" si="237"/>
        <v>Georgia</v>
      </c>
      <c r="F1376" s="12">
        <f t="shared" ref="F1376:AT1376" ca="1" si="252">F686/$AV686*($C1148/1000)</f>
        <v>2.0652237989771808E-8</v>
      </c>
      <c r="G1376" s="12">
        <f t="shared" ca="1" si="252"/>
        <v>7.0143594854580308E-8</v>
      </c>
      <c r="H1376" s="12">
        <f t="shared" ca="1" si="252"/>
        <v>2.2380279869845018E-7</v>
      </c>
      <c r="I1376" s="12">
        <f t="shared" ca="1" si="252"/>
        <v>6.7081011332619381E-7</v>
      </c>
      <c r="J1376" s="12">
        <f t="shared" ca="1" si="252"/>
        <v>1.8888187478962273E-6</v>
      </c>
      <c r="K1376" s="12">
        <f t="shared" ca="1" si="252"/>
        <v>4.9961740911319481E-6</v>
      </c>
      <c r="L1376" s="12">
        <f t="shared" ca="1" si="252"/>
        <v>1.2414848835818524E-5</v>
      </c>
      <c r="M1376" s="12">
        <f t="shared" ca="1" si="252"/>
        <v>2.8980235065218332E-5</v>
      </c>
      <c r="N1376" s="12">
        <f t="shared" ca="1" si="252"/>
        <v>6.3550499232396064E-5</v>
      </c>
      <c r="O1376" s="12">
        <f t="shared" ca="1" si="252"/>
        <v>1.3091596889244918E-4</v>
      </c>
      <c r="P1376" s="12">
        <f t="shared" ca="1" si="252"/>
        <v>2.5335114813815687E-4</v>
      </c>
      <c r="Q1376" s="12">
        <f t="shared" ca="1" si="252"/>
        <v>4.6058493012702813E-4</v>
      </c>
      <c r="R1376" s="12">
        <f t="shared" ca="1" si="252"/>
        <v>7.8659859523703241E-4</v>
      </c>
      <c r="S1376" s="12">
        <f t="shared" ca="1" si="252"/>
        <v>1.2619821254408173E-3</v>
      </c>
      <c r="T1376" s="12">
        <f t="shared" ca="1" si="252"/>
        <v>1.9019970355738758E-3</v>
      </c>
      <c r="U1376" s="12">
        <f t="shared" ca="1" si="252"/>
        <v>2.6929175871249333E-3</v>
      </c>
      <c r="V1376" s="12">
        <f t="shared" ca="1" si="252"/>
        <v>3.5817303295783845E-3</v>
      </c>
      <c r="W1376" s="12">
        <f t="shared" ca="1" si="252"/>
        <v>4.4752706087399473E-3</v>
      </c>
      <c r="X1376" s="12">
        <f t="shared" ca="1" si="252"/>
        <v>5.2529384580465889E-3</v>
      </c>
      <c r="Y1376" s="12">
        <f t="shared" ca="1" si="252"/>
        <v>5.7921782598443113E-3</v>
      </c>
      <c r="Z1376" s="12">
        <f t="shared" ca="1" si="252"/>
        <v>5.9998186076474615E-3</v>
      </c>
      <c r="AA1376" s="12">
        <f t="shared" ca="1" si="252"/>
        <v>5.8383606213387061E-3</v>
      </c>
      <c r="AB1376" s="12">
        <f t="shared" ca="1" si="252"/>
        <v>5.3370381583618684E-3</v>
      </c>
      <c r="AC1376" s="12">
        <f t="shared" ca="1" si="252"/>
        <v>4.5831734550397995E-3</v>
      </c>
      <c r="AD1376" s="12">
        <f t="shared" ca="1" si="252"/>
        <v>3.6973356198002124E-3</v>
      </c>
      <c r="AE1376" s="12">
        <f t="shared" ca="1" si="252"/>
        <v>2.8019994810018411E-3</v>
      </c>
      <c r="AF1376" s="12">
        <f t="shared" ca="1" si="252"/>
        <v>1.9948204930775393E-3</v>
      </c>
      <c r="AG1376" s="12">
        <f t="shared" ca="1" si="252"/>
        <v>1.3341239684949054E-3</v>
      </c>
      <c r="AH1376" s="12">
        <f t="shared" ca="1" si="252"/>
        <v>8.3819515670057658E-4</v>
      </c>
      <c r="AI1376" s="12">
        <f t="shared" ca="1" si="252"/>
        <v>4.9471001491786771E-4</v>
      </c>
      <c r="AJ1376" s="12">
        <f t="shared" ca="1" si="252"/>
        <v>2.7429181767281142E-4</v>
      </c>
      <c r="AK1376" s="12">
        <f t="shared" ca="1" si="252"/>
        <v>1.4286689217835836E-4</v>
      </c>
      <c r="AL1376" s="12">
        <f t="shared" ca="1" si="252"/>
        <v>6.9904790327439628E-5</v>
      </c>
      <c r="AM1376" s="12">
        <f t="shared" ca="1" si="252"/>
        <v>3.2132082416323735E-5</v>
      </c>
      <c r="AN1376" s="12">
        <f t="shared" ca="1" si="252"/>
        <v>1.3874821413266276E-5</v>
      </c>
      <c r="AO1376" s="12">
        <f t="shared" ca="1" si="252"/>
        <v>5.628238938307064E-6</v>
      </c>
      <c r="AP1376" s="12">
        <f t="shared" ca="1" si="252"/>
        <v>2.144737996627314E-6</v>
      </c>
      <c r="AQ1376" s="12">
        <f t="shared" ca="1" si="252"/>
        <v>7.6777251358687896E-7</v>
      </c>
      <c r="AR1376" s="12">
        <f t="shared" ca="1" si="252"/>
        <v>2.5819478693936346E-7</v>
      </c>
      <c r="AS1376" s="12">
        <f t="shared" ca="1" si="252"/>
        <v>8.1567842182424509E-8</v>
      </c>
      <c r="AT1376" s="12">
        <f t="shared" ca="1" si="252"/>
        <v>2.4207340136286641E-8</v>
      </c>
    </row>
    <row r="1377" spans="1:46" x14ac:dyDescent="0.25">
      <c r="A1377" s="9" t="str">
        <f t="shared" si="237"/>
        <v>Germany</v>
      </c>
      <c r="F1377" s="12">
        <f t="shared" ref="F1377:AT1377" ca="1" si="253">F687/$AV687*($C1149/1000)</f>
        <v>1.8330071865766869E-9</v>
      </c>
      <c r="G1377" s="12">
        <f t="shared" ca="1" si="253"/>
        <v>7.8048651821210116E-9</v>
      </c>
      <c r="H1377" s="12">
        <f t="shared" ca="1" si="253"/>
        <v>3.1219305565459295E-8</v>
      </c>
      <c r="I1377" s="12">
        <f t="shared" ca="1" si="253"/>
        <v>1.1731071079484E-7</v>
      </c>
      <c r="J1377" s="12">
        <f t="shared" ca="1" si="253"/>
        <v>4.1410329753158314E-7</v>
      </c>
      <c r="K1377" s="12">
        <f t="shared" ca="1" si="253"/>
        <v>1.3732079413740419E-6</v>
      </c>
      <c r="L1377" s="12">
        <f t="shared" ca="1" si="253"/>
        <v>4.2778004191583213E-6</v>
      </c>
      <c r="M1377" s="12">
        <f t="shared" ca="1" si="253"/>
        <v>1.2518760357210404E-5</v>
      </c>
      <c r="N1377" s="12">
        <f t="shared" ca="1" si="253"/>
        <v>3.4415868058801362E-5</v>
      </c>
      <c r="O1377" s="12">
        <f t="shared" ca="1" si="253"/>
        <v>8.8881776240421785E-5</v>
      </c>
      <c r="P1377" s="12">
        <f t="shared" ca="1" si="253"/>
        <v>2.1563701778090896E-4</v>
      </c>
      <c r="Q1377" s="12">
        <f t="shared" ca="1" si="253"/>
        <v>4.9146263381331934E-4</v>
      </c>
      <c r="R1377" s="12">
        <f t="shared" ca="1" si="253"/>
        <v>1.052238736024293E-3</v>
      </c>
      <c r="S1377" s="12">
        <f t="shared" ca="1" si="253"/>
        <v>2.1163849375073025E-3</v>
      </c>
      <c r="T1377" s="12">
        <f t="shared" ca="1" si="253"/>
        <v>3.998817954294083E-3</v>
      </c>
      <c r="U1377" s="12">
        <f t="shared" ca="1" si="253"/>
        <v>7.0978235660052146E-3</v>
      </c>
      <c r="V1377" s="12">
        <f t="shared" ca="1" si="253"/>
        <v>1.1835193446109005E-2</v>
      </c>
      <c r="W1377" s="12">
        <f t="shared" ca="1" si="253"/>
        <v>1.8538821245450372E-2</v>
      </c>
      <c r="X1377" s="12">
        <f t="shared" ca="1" si="253"/>
        <v>2.7280069214382217E-2</v>
      </c>
      <c r="Y1377" s="12">
        <f t="shared" ca="1" si="253"/>
        <v>3.7710771174352738E-2</v>
      </c>
      <c r="Z1377" s="12">
        <f t="shared" ca="1" si="253"/>
        <v>4.8971336238592622E-2</v>
      </c>
      <c r="AA1377" s="12">
        <f t="shared" ca="1" si="253"/>
        <v>5.9741357933669442E-2</v>
      </c>
      <c r="AB1377" s="12">
        <f t="shared" ca="1" si="253"/>
        <v>6.8464402200926561E-2</v>
      </c>
      <c r="AC1377" s="12">
        <f t="shared" ca="1" si="253"/>
        <v>7.3707409148136713E-2</v>
      </c>
      <c r="AD1377" s="12">
        <f t="shared" ca="1" si="253"/>
        <v>7.4544235655123581E-2</v>
      </c>
      <c r="AE1377" s="12">
        <f t="shared" ca="1" si="253"/>
        <v>7.0822879649909007E-2</v>
      </c>
      <c r="AF1377" s="12">
        <f t="shared" ca="1" si="253"/>
        <v>6.3210567751078667E-2</v>
      </c>
      <c r="AG1377" s="12">
        <f t="shared" ca="1" si="253"/>
        <v>5.2998355748598056E-2</v>
      </c>
      <c r="AH1377" s="12">
        <f t="shared" ca="1" si="253"/>
        <v>4.1743772583434223E-2</v>
      </c>
      <c r="AI1377" s="12">
        <f t="shared" ca="1" si="253"/>
        <v>3.0887132447491597E-2</v>
      </c>
      <c r="AJ1377" s="12">
        <f t="shared" ca="1" si="253"/>
        <v>2.1469408524031453E-2</v>
      </c>
      <c r="AK1377" s="12">
        <f t="shared" ca="1" si="253"/>
        <v>1.4019068710202762E-2</v>
      </c>
      <c r="AL1377" s="12">
        <f t="shared" ca="1" si="253"/>
        <v>8.599532528475673E-3</v>
      </c>
      <c r="AM1377" s="12">
        <f t="shared" ca="1" si="253"/>
        <v>4.9554958611540039E-3</v>
      </c>
      <c r="AN1377" s="12">
        <f t="shared" ca="1" si="253"/>
        <v>2.6826004110001903E-3</v>
      </c>
      <c r="AO1377" s="12">
        <f t="shared" ca="1" si="253"/>
        <v>1.3642106974035707E-3</v>
      </c>
      <c r="AP1377" s="12">
        <f t="shared" ca="1" si="253"/>
        <v>6.5172369259751221E-4</v>
      </c>
      <c r="AQ1377" s="12">
        <f t="shared" ca="1" si="253"/>
        <v>2.9248403347704343E-4</v>
      </c>
      <c r="AR1377" s="12">
        <f t="shared" ca="1" si="253"/>
        <v>1.2330974843922723E-4</v>
      </c>
      <c r="AS1377" s="12">
        <f t="shared" ca="1" si="253"/>
        <v>4.8837031184958567E-5</v>
      </c>
      <c r="AT1377" s="12">
        <f t="shared" ca="1" si="253"/>
        <v>1.8170115733671148E-5</v>
      </c>
    </row>
    <row r="1378" spans="1:46" x14ac:dyDescent="0.25">
      <c r="A1378" s="9" t="str">
        <f t="shared" si="237"/>
        <v>Ghana</v>
      </c>
      <c r="F1378" s="12">
        <f t="shared" ref="F1378:AT1378" ca="1" si="254">F688/$AV688*($C1150/1000)</f>
        <v>2.0825206706499442E-4</v>
      </c>
      <c r="G1378" s="12">
        <f t="shared" ca="1" si="254"/>
        <v>4.7460384301423284E-4</v>
      </c>
      <c r="H1378" s="12">
        <f t="shared" ca="1" si="254"/>
        <v>1.0160843799360028E-3</v>
      </c>
      <c r="I1378" s="12">
        <f t="shared" ca="1" si="254"/>
        <v>2.0435482420208522E-3</v>
      </c>
      <c r="J1378" s="12">
        <f t="shared" ca="1" si="254"/>
        <v>3.8609716158536506E-3</v>
      </c>
      <c r="K1378" s="12">
        <f t="shared" ca="1" si="254"/>
        <v>6.8527504704625729E-3</v>
      </c>
      <c r="L1378" s="12">
        <f t="shared" ca="1" si="254"/>
        <v>1.142588430524614E-2</v>
      </c>
      <c r="M1378" s="12">
        <f t="shared" ca="1" si="254"/>
        <v>1.7896632544546001E-2</v>
      </c>
      <c r="N1378" s="12">
        <f t="shared" ca="1" si="254"/>
        <v>2.6333550315912998E-2</v>
      </c>
      <c r="O1378" s="12">
        <f t="shared" ca="1" si="254"/>
        <v>3.6400227989604295E-2</v>
      </c>
      <c r="P1378" s="12">
        <f t="shared" ca="1" si="254"/>
        <v>4.726671143331726E-2</v>
      </c>
      <c r="Q1378" s="12">
        <f t="shared" ca="1" si="254"/>
        <v>5.7658490180643243E-2</v>
      </c>
      <c r="R1378" s="12">
        <f t="shared" ca="1" si="254"/>
        <v>6.6073564931030476E-2</v>
      </c>
      <c r="S1378" s="12">
        <f t="shared" ca="1" si="254"/>
        <v>7.1129344695435373E-2</v>
      </c>
      <c r="T1378" s="12">
        <f t="shared" ca="1" si="254"/>
        <v>7.1932718035333673E-2</v>
      </c>
      <c r="U1378" s="12">
        <f t="shared" ca="1" si="254"/>
        <v>6.8337758359738057E-2</v>
      </c>
      <c r="V1378" s="12">
        <f t="shared" ca="1" si="254"/>
        <v>6.0989009714219597E-2</v>
      </c>
      <c r="W1378" s="12">
        <f t="shared" ca="1" si="254"/>
        <v>5.1132735768177583E-2</v>
      </c>
      <c r="X1378" s="12">
        <f t="shared" ca="1" si="254"/>
        <v>4.0271988315348922E-2</v>
      </c>
      <c r="Y1378" s="12">
        <f t="shared" ca="1" si="254"/>
        <v>2.9796394096407851E-2</v>
      </c>
      <c r="Z1378" s="12">
        <f t="shared" ca="1" si="254"/>
        <v>2.0710040214097683E-2</v>
      </c>
      <c r="AA1378" s="12">
        <f t="shared" ca="1" si="254"/>
        <v>1.3522430857986233E-2</v>
      </c>
      <c r="AB1378" s="12">
        <f t="shared" ca="1" si="254"/>
        <v>8.2944041290350275E-3</v>
      </c>
      <c r="AC1378" s="12">
        <f t="shared" ca="1" si="254"/>
        <v>4.7793871193307661E-3</v>
      </c>
      <c r="AD1378" s="12">
        <f t="shared" ca="1" si="254"/>
        <v>2.5871155168622666E-3</v>
      </c>
      <c r="AE1378" s="12">
        <f t="shared" ca="1" si="254"/>
        <v>1.3155762591133546E-3</v>
      </c>
      <c r="AF1378" s="12">
        <f t="shared" ca="1" si="254"/>
        <v>6.2845303703770727E-4</v>
      </c>
      <c r="AG1378" s="12">
        <f t="shared" ca="1" si="254"/>
        <v>2.8202410257436726E-4</v>
      </c>
      <c r="AH1378" s="12">
        <f t="shared" ca="1" si="254"/>
        <v>1.1889298132315673E-4</v>
      </c>
      <c r="AI1378" s="12">
        <f t="shared" ca="1" si="254"/>
        <v>4.7085024831390823E-5</v>
      </c>
      <c r="AJ1378" s="12">
        <f t="shared" ca="1" si="254"/>
        <v>1.751725229619115E-5</v>
      </c>
      <c r="AK1378" s="12">
        <f t="shared" ca="1" si="254"/>
        <v>6.1221753043902482E-6</v>
      </c>
      <c r="AL1378" s="12">
        <f t="shared" ca="1" si="254"/>
        <v>2.0100281153863252E-6</v>
      </c>
      <c r="AM1378" s="12">
        <f t="shared" ca="1" si="254"/>
        <v>6.1994776418400163E-7</v>
      </c>
      <c r="AN1378" s="12">
        <f t="shared" ca="1" si="254"/>
        <v>1.7962412221760434E-7</v>
      </c>
      <c r="AO1378" s="12">
        <f t="shared" ca="1" si="254"/>
        <v>4.8891213245390847E-8</v>
      </c>
      <c r="AP1378" s="12">
        <f t="shared" ca="1" si="254"/>
        <v>1.2501253591072607E-8</v>
      </c>
      <c r="AQ1378" s="12">
        <f t="shared" ca="1" si="254"/>
        <v>3.0028449652034554E-9</v>
      </c>
      <c r="AR1378" s="12">
        <f t="shared" ca="1" si="254"/>
        <v>6.7759290633616816E-10</v>
      </c>
      <c r="AS1378" s="12">
        <f t="shared" ca="1" si="254"/>
        <v>1.4363536618828038E-10</v>
      </c>
      <c r="AT1378" s="12">
        <f t="shared" ca="1" si="254"/>
        <v>2.8602929521554473E-11</v>
      </c>
    </row>
    <row r="1379" spans="1:46" x14ac:dyDescent="0.25">
      <c r="A1379" s="9" t="str">
        <f t="shared" si="237"/>
        <v>Gibraltar</v>
      </c>
      <c r="F1379" s="12">
        <f t="shared" ref="F1379:AT1379" ca="1" si="255">F689/$AV689*($C1151/1000)</f>
        <v>8.0963611698392366E-12</v>
      </c>
      <c r="G1379" s="12">
        <f t="shared" ca="1" si="255"/>
        <v>3.2425465036525314E-11</v>
      </c>
      <c r="H1379" s="12">
        <f t="shared" ca="1" si="255"/>
        <v>1.2199419011314705E-10</v>
      </c>
      <c r="I1379" s="12">
        <f t="shared" ca="1" si="255"/>
        <v>4.3117014109983312E-10</v>
      </c>
      <c r="J1379" s="12">
        <f t="shared" ca="1" si="255"/>
        <v>1.4315772975962871E-9</v>
      </c>
      <c r="K1379" s="12">
        <f t="shared" ca="1" si="255"/>
        <v>4.4651651051583267E-9</v>
      </c>
      <c r="L1379" s="12">
        <f t="shared" ca="1" si="255"/>
        <v>1.3083286040922416E-8</v>
      </c>
      <c r="M1379" s="12">
        <f t="shared" ca="1" si="255"/>
        <v>3.6012456424898525E-8</v>
      </c>
      <c r="N1379" s="12">
        <f t="shared" ca="1" si="255"/>
        <v>9.3120489439149529E-8</v>
      </c>
      <c r="O1379" s="12">
        <f t="shared" ca="1" si="255"/>
        <v>2.262009106502944E-7</v>
      </c>
      <c r="P1379" s="12">
        <f t="shared" ca="1" si="255"/>
        <v>5.1617865650874811E-7</v>
      </c>
      <c r="Q1379" s="12">
        <f t="shared" ca="1" si="255"/>
        <v>1.1065278057791817E-6</v>
      </c>
      <c r="R1379" s="12">
        <f t="shared" ca="1" si="255"/>
        <v>2.2283387645892168E-6</v>
      </c>
      <c r="S1379" s="12">
        <f t="shared" ca="1" si="255"/>
        <v>4.2155737736997402E-6</v>
      </c>
      <c r="T1379" s="12">
        <f t="shared" ca="1" si="255"/>
        <v>7.4918447208446405E-6</v>
      </c>
      <c r="U1379" s="12">
        <f t="shared" ca="1" si="255"/>
        <v>1.2507699415604889E-5</v>
      </c>
      <c r="V1379" s="12">
        <f t="shared" ca="1" si="255"/>
        <v>1.9616553134761803E-5</v>
      </c>
      <c r="W1379" s="12">
        <f t="shared" ca="1" si="255"/>
        <v>2.8901777749847011E-5</v>
      </c>
      <c r="X1379" s="12">
        <f t="shared" ca="1" si="255"/>
        <v>4.0002120156644218E-5</v>
      </c>
      <c r="Y1379" s="12">
        <f t="shared" ca="1" si="255"/>
        <v>5.2011341792287643E-5</v>
      </c>
      <c r="Z1379" s="12">
        <f t="shared" ca="1" si="255"/>
        <v>6.352866083180622E-5</v>
      </c>
      <c r="AA1379" s="12">
        <f t="shared" ca="1" si="255"/>
        <v>7.2895033222536307E-5</v>
      </c>
      <c r="AB1379" s="12">
        <f t="shared" ca="1" si="255"/>
        <v>7.8574707088283009E-5</v>
      </c>
      <c r="AC1379" s="12">
        <f t="shared" ca="1" si="255"/>
        <v>7.9565390408911188E-5</v>
      </c>
      <c r="AD1379" s="12">
        <f t="shared" ca="1" si="255"/>
        <v>7.5687161881398323E-5</v>
      </c>
      <c r="AE1379" s="12">
        <f t="shared" ca="1" si="255"/>
        <v>6.7635832120400117E-5</v>
      </c>
      <c r="AF1379" s="12">
        <f t="shared" ca="1" si="255"/>
        <v>5.6779040544630898E-5</v>
      </c>
      <c r="AG1379" s="12">
        <f t="shared" ca="1" si="255"/>
        <v>4.477708901511028E-5</v>
      </c>
      <c r="AH1379" s="12">
        <f t="shared" ca="1" si="255"/>
        <v>3.317265700019205E-5</v>
      </c>
      <c r="AI1379" s="12">
        <f t="shared" ca="1" si="255"/>
        <v>2.3086667856003355E-5</v>
      </c>
      <c r="AJ1379" s="12">
        <f t="shared" ca="1" si="255"/>
        <v>1.509380887378252E-5</v>
      </c>
      <c r="AK1379" s="12">
        <f t="shared" ca="1" si="255"/>
        <v>9.2702838644580143E-6</v>
      </c>
      <c r="AL1379" s="12">
        <f t="shared" ca="1" si="255"/>
        <v>5.3486454958785734E-6</v>
      </c>
      <c r="AM1379" s="12">
        <f t="shared" ca="1" si="255"/>
        <v>2.8990198586130231E-6</v>
      </c>
      <c r="AN1379" s="12">
        <f t="shared" ca="1" si="255"/>
        <v>1.4760978966746064E-6</v>
      </c>
      <c r="AO1379" s="12">
        <f t="shared" ca="1" si="255"/>
        <v>7.0605043892979495E-7</v>
      </c>
      <c r="AP1379" s="12">
        <f t="shared" ca="1" si="255"/>
        <v>3.1725822359252764E-7</v>
      </c>
      <c r="AQ1379" s="12">
        <f t="shared" ca="1" si="255"/>
        <v>1.3392037103527307E-7</v>
      </c>
      <c r="AR1379" s="12">
        <f t="shared" ca="1" si="255"/>
        <v>5.3105193361031558E-8</v>
      </c>
      <c r="AS1379" s="12">
        <f t="shared" ca="1" si="255"/>
        <v>1.9782625974111966E-8</v>
      </c>
      <c r="AT1379" s="12">
        <f t="shared" ca="1" si="255"/>
        <v>6.9228907857287109E-9</v>
      </c>
    </row>
    <row r="1380" spans="1:46" x14ac:dyDescent="0.25">
      <c r="A1380" s="9" t="str">
        <f t="shared" si="237"/>
        <v>Greece</v>
      </c>
      <c r="F1380" s="12">
        <f t="shared" ref="F1380:AT1380" ca="1" si="256">F690/$AV690*($C1152/1000)</f>
        <v>1.7528491421546877E-9</v>
      </c>
      <c r="G1380" s="12">
        <f t="shared" ca="1" si="256"/>
        <v>6.8596560641669315E-9</v>
      </c>
      <c r="H1380" s="12">
        <f t="shared" ca="1" si="256"/>
        <v>2.5218354002530572E-8</v>
      </c>
      <c r="I1380" s="12">
        <f t="shared" ca="1" si="256"/>
        <v>8.7093897793496504E-8</v>
      </c>
      <c r="J1380" s="12">
        <f t="shared" ca="1" si="256"/>
        <v>2.8256301295202891E-7</v>
      </c>
      <c r="K1380" s="12">
        <f t="shared" ca="1" si="256"/>
        <v>8.611910209204176E-7</v>
      </c>
      <c r="L1380" s="12">
        <f t="shared" ca="1" si="256"/>
        <v>2.465700187773587E-6</v>
      </c>
      <c r="M1380" s="12">
        <f t="shared" ca="1" si="256"/>
        <v>6.631894949584901E-6</v>
      </c>
      <c r="N1380" s="12">
        <f t="shared" ca="1" si="256"/>
        <v>1.6756819949381775E-5</v>
      </c>
      <c r="O1380" s="12">
        <f t="shared" ca="1" si="256"/>
        <v>3.9774265009326226E-5</v>
      </c>
      <c r="P1380" s="12">
        <f t="shared" ca="1" si="256"/>
        <v>8.8688910072060655E-5</v>
      </c>
      <c r="Q1380" s="12">
        <f t="shared" ca="1" si="256"/>
        <v>1.8577747990211228E-4</v>
      </c>
      <c r="R1380" s="12">
        <f t="shared" ca="1" si="256"/>
        <v>3.6557240998137637E-4</v>
      </c>
      <c r="S1380" s="12">
        <f t="shared" ca="1" si="256"/>
        <v>6.7578780610667584E-4</v>
      </c>
      <c r="T1380" s="12">
        <f t="shared" ca="1" si="256"/>
        <v>1.1735561814452875E-3</v>
      </c>
      <c r="U1380" s="12">
        <f t="shared" ca="1" si="256"/>
        <v>1.914494021262952E-3</v>
      </c>
      <c r="V1380" s="12">
        <f t="shared" ca="1" si="256"/>
        <v>2.9340042487907367E-3</v>
      </c>
      <c r="W1380" s="12">
        <f t="shared" ca="1" si="256"/>
        <v>4.2240014370937273E-3</v>
      </c>
      <c r="X1380" s="12">
        <f t="shared" ca="1" si="256"/>
        <v>5.7127335842595385E-3</v>
      </c>
      <c r="Y1380" s="12">
        <f t="shared" ca="1" si="256"/>
        <v>7.2580587566507902E-3</v>
      </c>
      <c r="Z1380" s="12">
        <f t="shared" ca="1" si="256"/>
        <v>8.6627061565935203E-3</v>
      </c>
      <c r="AA1380" s="12">
        <f t="shared" ca="1" si="256"/>
        <v>9.7127739552501785E-3</v>
      </c>
      <c r="AB1380" s="12">
        <f t="shared" ca="1" si="256"/>
        <v>1.0230328394164764E-2</v>
      </c>
      <c r="AC1380" s="12">
        <f t="shared" ca="1" si="256"/>
        <v>1.0122609023945394E-2</v>
      </c>
      <c r="AD1380" s="12">
        <f t="shared" ca="1" si="256"/>
        <v>9.4091836662341735E-3</v>
      </c>
      <c r="AE1380" s="12">
        <f t="shared" ca="1" si="256"/>
        <v>8.2161436519545411E-3</v>
      </c>
      <c r="AF1380" s="12">
        <f t="shared" ca="1" si="256"/>
        <v>6.7397020362228617E-3</v>
      </c>
      <c r="AG1380" s="12">
        <f t="shared" ca="1" si="256"/>
        <v>5.1936175342270647E-3</v>
      </c>
      <c r="AH1380" s="12">
        <f t="shared" ca="1" si="256"/>
        <v>3.7597228073596857E-3</v>
      </c>
      <c r="AI1380" s="12">
        <f t="shared" ca="1" si="256"/>
        <v>2.5568089882684452E-3</v>
      </c>
      <c r="AJ1380" s="12">
        <f t="shared" ca="1" si="256"/>
        <v>1.6334179983070499E-3</v>
      </c>
      <c r="AK1380" s="12">
        <f t="shared" ca="1" si="256"/>
        <v>9.8028641441116047E-4</v>
      </c>
      <c r="AL1380" s="12">
        <f t="shared" ca="1" si="256"/>
        <v>5.5266915385140405E-4</v>
      </c>
      <c r="AM1380" s="12">
        <f t="shared" ca="1" si="256"/>
        <v>2.9270764320991774E-4</v>
      </c>
      <c r="AN1380" s="12">
        <f t="shared" ca="1" si="256"/>
        <v>1.4563289900118784E-4</v>
      </c>
      <c r="AO1380" s="12">
        <f t="shared" ca="1" si="256"/>
        <v>6.8067769807408408E-5</v>
      </c>
      <c r="AP1380" s="12">
        <f t="shared" ca="1" si="256"/>
        <v>2.9886849944936587E-5</v>
      </c>
      <c r="AQ1380" s="12">
        <f t="shared" ca="1" si="256"/>
        <v>1.2327509888506262E-5</v>
      </c>
      <c r="AR1380" s="12">
        <f t="shared" ca="1" si="256"/>
        <v>4.7766912516455933E-6</v>
      </c>
      <c r="AS1380" s="12">
        <f t="shared" ca="1" si="256"/>
        <v>1.7387437310809657E-6</v>
      </c>
      <c r="AT1380" s="12">
        <f t="shared" ca="1" si="256"/>
        <v>5.9456669502798447E-7</v>
      </c>
    </row>
    <row r="1381" spans="1:46" x14ac:dyDescent="0.25">
      <c r="A1381" s="9" t="str">
        <f t="shared" si="237"/>
        <v>Greenland</v>
      </c>
      <c r="F1381" s="12">
        <f t="shared" ref="F1381:AT1381" ca="1" si="257">F691/$AV691*($C1153/1000)</f>
        <v>3.1264547090975235E-11</v>
      </c>
      <c r="G1381" s="12">
        <f t="shared" ca="1" si="257"/>
        <v>1.2002836945930199E-10</v>
      </c>
      <c r="H1381" s="12">
        <f t="shared" ca="1" si="257"/>
        <v>4.3288472962532568E-10</v>
      </c>
      <c r="I1381" s="12">
        <f t="shared" ca="1" si="257"/>
        <v>1.4666187077585189E-9</v>
      </c>
      <c r="J1381" s="12">
        <f t="shared" ca="1" si="257"/>
        <v>4.6678701859605017E-9</v>
      </c>
      <c r="K1381" s="12">
        <f t="shared" ca="1" si="257"/>
        <v>1.3956512663363084E-8</v>
      </c>
      <c r="L1381" s="12">
        <f t="shared" ca="1" si="257"/>
        <v>3.9200504206918332E-8</v>
      </c>
      <c r="M1381" s="12">
        <f t="shared" ca="1" si="257"/>
        <v>1.0343392068862243E-7</v>
      </c>
      <c r="N1381" s="12">
        <f t="shared" ca="1" si="257"/>
        <v>2.5638399819964431E-7</v>
      </c>
      <c r="O1381" s="12">
        <f t="shared" ca="1" si="257"/>
        <v>5.9700152379169669E-7</v>
      </c>
      <c r="P1381" s="12">
        <f t="shared" ca="1" si="257"/>
        <v>1.3059199553504151E-6</v>
      </c>
      <c r="Q1381" s="12">
        <f t="shared" ca="1" si="257"/>
        <v>2.6835783020052959E-6</v>
      </c>
      <c r="R1381" s="12">
        <f t="shared" ca="1" si="257"/>
        <v>5.1804630464939115E-6</v>
      </c>
      <c r="S1381" s="12">
        <f t="shared" ca="1" si="257"/>
        <v>9.394625737420265E-6</v>
      </c>
      <c r="T1381" s="12">
        <f t="shared" ca="1" si="257"/>
        <v>1.600467949533068E-5</v>
      </c>
      <c r="U1381" s="12">
        <f t="shared" ca="1" si="257"/>
        <v>2.5613626631453446E-5</v>
      </c>
      <c r="V1381" s="12">
        <f t="shared" ca="1" si="257"/>
        <v>3.8508070872798364E-5</v>
      </c>
      <c r="W1381" s="12">
        <f t="shared" ca="1" si="257"/>
        <v>5.4386241300708978E-5</v>
      </c>
      <c r="X1381" s="12">
        <f t="shared" ca="1" si="257"/>
        <v>7.2157740061778861E-5</v>
      </c>
      <c r="Y1381" s="12">
        <f t="shared" ca="1" si="257"/>
        <v>8.993596427679326E-5</v>
      </c>
      <c r="Z1381" s="12">
        <f t="shared" ca="1" si="257"/>
        <v>1.0530293181771234E-4</v>
      </c>
      <c r="AA1381" s="12">
        <f t="shared" ca="1" si="257"/>
        <v>1.1582548440387172E-4</v>
      </c>
      <c r="AB1381" s="12">
        <f t="shared" ca="1" si="257"/>
        <v>1.1968077211749141E-4</v>
      </c>
      <c r="AC1381" s="12">
        <f t="shared" ca="1" si="257"/>
        <v>1.1617193801283866E-4</v>
      </c>
      <c r="AD1381" s="12">
        <f t="shared" ca="1" si="257"/>
        <v>1.0593383172260075E-4</v>
      </c>
      <c r="AE1381" s="12">
        <f t="shared" ca="1" si="257"/>
        <v>9.074542170956767E-5</v>
      </c>
      <c r="AF1381" s="12">
        <f t="shared" ca="1" si="257"/>
        <v>7.3024965411004568E-5</v>
      </c>
      <c r="AG1381" s="12">
        <f t="shared" ca="1" si="257"/>
        <v>5.5204514084747694E-5</v>
      </c>
      <c r="AH1381" s="12">
        <f t="shared" ca="1" si="257"/>
        <v>3.9204364467687245E-5</v>
      </c>
      <c r="AI1381" s="12">
        <f t="shared" ca="1" si="257"/>
        <v>2.6154766030464549E-5</v>
      </c>
      <c r="AJ1381" s="12">
        <f t="shared" ca="1" si="257"/>
        <v>1.6391694662005896E-5</v>
      </c>
      <c r="AK1381" s="12">
        <f t="shared" ca="1" si="257"/>
        <v>9.6505811441500457E-6</v>
      </c>
      <c r="AL1381" s="12">
        <f t="shared" ca="1" si="257"/>
        <v>5.3375219339549602E-6</v>
      </c>
      <c r="AM1381" s="12">
        <f t="shared" ca="1" si="257"/>
        <v>2.773208186745958E-6</v>
      </c>
      <c r="AN1381" s="12">
        <f t="shared" ca="1" si="257"/>
        <v>1.3535735814086195E-6</v>
      </c>
      <c r="AO1381" s="12">
        <f t="shared" ca="1" si="257"/>
        <v>6.2063728154815352E-7</v>
      </c>
      <c r="AP1381" s="12">
        <f t="shared" ca="1" si="257"/>
        <v>2.6733169101035275E-7</v>
      </c>
      <c r="AQ1381" s="12">
        <f t="shared" ca="1" si="257"/>
        <v>1.081731872119241E-7</v>
      </c>
      <c r="AR1381" s="12">
        <f t="shared" ca="1" si="257"/>
        <v>4.1119270501729636E-8</v>
      </c>
      <c r="AS1381" s="12">
        <f t="shared" ca="1" si="257"/>
        <v>1.4683438595323747E-8</v>
      </c>
      <c r="AT1381" s="12">
        <f t="shared" ca="1" si="257"/>
        <v>4.9256861500101088E-9</v>
      </c>
    </row>
    <row r="1382" spans="1:46" x14ac:dyDescent="0.25">
      <c r="A1382" s="9" t="str">
        <f t="shared" si="237"/>
        <v>Grenada</v>
      </c>
      <c r="F1382" s="12">
        <f t="shared" ref="F1382:AT1382" ca="1" si="258">F692/$AV692*($C1154/1000)</f>
        <v>2.0626878531502425E-8</v>
      </c>
      <c r="G1382" s="12">
        <f t="shared" ca="1" si="258"/>
        <v>5.8326294711169938E-8</v>
      </c>
      <c r="H1382" s="12">
        <f t="shared" ca="1" si="258"/>
        <v>1.5493582878775061E-7</v>
      </c>
      <c r="I1382" s="12">
        <f t="shared" ca="1" si="258"/>
        <v>3.8663033540792377E-7</v>
      </c>
      <c r="J1382" s="12">
        <f t="shared" ca="1" si="258"/>
        <v>9.0635135358886E-7</v>
      </c>
      <c r="K1382" s="12">
        <f t="shared" ca="1" si="258"/>
        <v>1.9959692398398382E-6</v>
      </c>
      <c r="L1382" s="12">
        <f t="shared" ca="1" si="258"/>
        <v>4.1292168915669011E-6</v>
      </c>
      <c r="M1382" s="12">
        <f t="shared" ca="1" si="258"/>
        <v>8.0248725065335884E-6</v>
      </c>
      <c r="N1382" s="12">
        <f t="shared" ca="1" si="258"/>
        <v>1.4650929628879244E-5</v>
      </c>
      <c r="O1382" s="12">
        <f t="shared" ca="1" si="258"/>
        <v>2.5127473187005226E-5</v>
      </c>
      <c r="P1382" s="12">
        <f t="shared" ca="1" si="258"/>
        <v>4.0484525081059356E-5</v>
      </c>
      <c r="Q1382" s="12">
        <f t="shared" ca="1" si="258"/>
        <v>6.127536044568667E-5</v>
      </c>
      <c r="R1382" s="12">
        <f t="shared" ca="1" si="258"/>
        <v>8.7124298667064362E-5</v>
      </c>
      <c r="S1382" s="12">
        <f t="shared" ca="1" si="258"/>
        <v>1.1637221764795535E-4</v>
      </c>
      <c r="T1382" s="12">
        <f t="shared" ca="1" si="258"/>
        <v>1.46021202577905E-4</v>
      </c>
      <c r="U1382" s="12">
        <f t="shared" ca="1" si="258"/>
        <v>1.7212308679727276E-4</v>
      </c>
      <c r="V1382" s="12">
        <f t="shared" ca="1" si="258"/>
        <v>1.9059825755527552E-4</v>
      </c>
      <c r="W1382" s="12">
        <f t="shared" ca="1" si="258"/>
        <v>1.9826923044181425E-4</v>
      </c>
      <c r="X1382" s="12">
        <f t="shared" ca="1" si="258"/>
        <v>1.9375294425458034E-4</v>
      </c>
      <c r="Y1382" s="12">
        <f t="shared" ca="1" si="258"/>
        <v>1.7786803016749169E-4</v>
      </c>
      <c r="Z1382" s="12">
        <f t="shared" ca="1" si="258"/>
        <v>1.5339248209968886E-4</v>
      </c>
      <c r="AA1382" s="12">
        <f t="shared" ca="1" si="258"/>
        <v>1.2427015769005069E-4</v>
      </c>
      <c r="AB1382" s="12">
        <f t="shared" ca="1" si="258"/>
        <v>9.4577149120372286E-5</v>
      </c>
      <c r="AC1382" s="12">
        <f t="shared" ca="1" si="258"/>
        <v>6.7617978493345824E-5</v>
      </c>
      <c r="AD1382" s="12">
        <f t="shared" ca="1" si="258"/>
        <v>4.5414521431571473E-5</v>
      </c>
      <c r="AE1382" s="12">
        <f t="shared" ca="1" si="258"/>
        <v>2.8653910234228562E-5</v>
      </c>
      <c r="AF1382" s="12">
        <f t="shared" ca="1" si="258"/>
        <v>1.6983595782373519E-5</v>
      </c>
      <c r="AG1382" s="12">
        <f t="shared" ca="1" si="258"/>
        <v>9.4565340052235146E-6</v>
      </c>
      <c r="AH1382" s="12">
        <f t="shared" ca="1" si="258"/>
        <v>4.9464192906666303E-6</v>
      </c>
      <c r="AI1382" s="12">
        <f t="shared" ca="1" si="258"/>
        <v>2.4305606397491326E-6</v>
      </c>
      <c r="AJ1382" s="12">
        <f t="shared" ca="1" si="258"/>
        <v>1.1219631396289466E-6</v>
      </c>
      <c r="AK1382" s="12">
        <f t="shared" ca="1" si="258"/>
        <v>4.8652740970961046E-7</v>
      </c>
      <c r="AL1382" s="12">
        <f t="shared" ca="1" si="258"/>
        <v>1.9819497098683262E-7</v>
      </c>
      <c r="AM1382" s="12">
        <f t="shared" ca="1" si="258"/>
        <v>7.5846325144784524E-8</v>
      </c>
      <c r="AN1382" s="12">
        <f t="shared" ca="1" si="258"/>
        <v>2.7266729603431286E-8</v>
      </c>
      <c r="AO1382" s="12">
        <f t="shared" ca="1" si="258"/>
        <v>9.2084843462186797E-9</v>
      </c>
      <c r="AP1382" s="12">
        <f t="shared" ca="1" si="258"/>
        <v>2.9214593771311111E-9</v>
      </c>
      <c r="AQ1382" s="12">
        <f t="shared" ca="1" si="258"/>
        <v>8.70699197874253E-10</v>
      </c>
      <c r="AR1382" s="12">
        <f t="shared" ca="1" si="258"/>
        <v>2.4377717042698719E-10</v>
      </c>
      <c r="AS1382" s="12">
        <f t="shared" ca="1" si="258"/>
        <v>6.4117194929040424E-11</v>
      </c>
      <c r="AT1382" s="12">
        <f t="shared" ca="1" si="258"/>
        <v>1.5842094197240759E-11</v>
      </c>
    </row>
    <row r="1383" spans="1:46" x14ac:dyDescent="0.25">
      <c r="A1383" s="9" t="str">
        <f t="shared" si="237"/>
        <v>Guadeloupe</v>
      </c>
      <c r="F1383" s="12">
        <f t="shared" ref="F1383:AT1383" ca="1" si="259">F693/$AV693*($C1155/1000)</f>
        <v>2.5320107010004556E-8</v>
      </c>
      <c r="G1383" s="12">
        <f t="shared" ca="1" si="259"/>
        <v>7.4218048954541438E-8</v>
      </c>
      <c r="H1383" s="12">
        <f t="shared" ca="1" si="259"/>
        <v>2.0436669655477895E-7</v>
      </c>
      <c r="I1383" s="12">
        <f t="shared" ca="1" si="259"/>
        <v>5.2864887374314949E-7</v>
      </c>
      <c r="J1383" s="12">
        <f t="shared" ca="1" si="259"/>
        <v>1.2846389706043928E-6</v>
      </c>
      <c r="K1383" s="12">
        <f t="shared" ca="1" si="259"/>
        <v>2.932590806229075E-6</v>
      </c>
      <c r="L1383" s="12">
        <f t="shared" ca="1" si="259"/>
        <v>6.2889543128415557E-6</v>
      </c>
      <c r="M1383" s="12">
        <f t="shared" ca="1" si="259"/>
        <v>1.2669573800740868E-5</v>
      </c>
      <c r="N1383" s="12">
        <f t="shared" ca="1" si="259"/>
        <v>2.3977404307866447E-5</v>
      </c>
      <c r="O1383" s="12">
        <f t="shared" ca="1" si="259"/>
        <v>4.2628389183835345E-5</v>
      </c>
      <c r="P1383" s="12">
        <f t="shared" ca="1" si="259"/>
        <v>7.1195455453158476E-5</v>
      </c>
      <c r="Q1383" s="12">
        <f t="shared" ca="1" si="259"/>
        <v>1.1170232637659536E-4</v>
      </c>
      <c r="R1383" s="12">
        <f t="shared" ca="1" si="259"/>
        <v>1.6463749834178307E-4</v>
      </c>
      <c r="S1383" s="12">
        <f t="shared" ca="1" si="259"/>
        <v>2.2795645449164511E-4</v>
      </c>
      <c r="T1383" s="12">
        <f t="shared" ca="1" si="259"/>
        <v>2.9650472849900754E-4</v>
      </c>
      <c r="U1383" s="12">
        <f t="shared" ca="1" si="259"/>
        <v>3.6229967846556407E-4</v>
      </c>
      <c r="V1383" s="12">
        <f t="shared" ca="1" si="259"/>
        <v>4.1587313707944283E-4</v>
      </c>
      <c r="W1383" s="12">
        <f t="shared" ca="1" si="259"/>
        <v>4.4844623601032274E-4</v>
      </c>
      <c r="X1383" s="12">
        <f t="shared" ca="1" si="259"/>
        <v>4.5427254785312417E-4</v>
      </c>
      <c r="Y1383" s="12">
        <f t="shared" ca="1" si="259"/>
        <v>4.3229398947262177E-4</v>
      </c>
      <c r="Z1383" s="12">
        <f t="shared" ca="1" si="259"/>
        <v>3.8645461378076097E-4</v>
      </c>
      <c r="AA1383" s="12">
        <f t="shared" ca="1" si="259"/>
        <v>3.2454460254223428E-4</v>
      </c>
      <c r="AB1383" s="12">
        <f t="shared" ca="1" si="259"/>
        <v>2.5603944666405216E-4</v>
      </c>
      <c r="AC1383" s="12">
        <f t="shared" ca="1" si="259"/>
        <v>1.8975619529700499E-4</v>
      </c>
      <c r="AD1383" s="12">
        <f t="shared" ca="1" si="259"/>
        <v>1.3211181005518344E-4</v>
      </c>
      <c r="AE1383" s="12">
        <f t="shared" ca="1" si="259"/>
        <v>8.6406003150665722E-5</v>
      </c>
      <c r="AF1383" s="12">
        <f t="shared" ca="1" si="259"/>
        <v>5.3088784895292678E-5</v>
      </c>
      <c r="AG1383" s="12">
        <f t="shared" ca="1" si="259"/>
        <v>3.0642080471841615E-5</v>
      </c>
      <c r="AH1383" s="12">
        <f t="shared" ca="1" si="259"/>
        <v>1.6614615959786622E-5</v>
      </c>
      <c r="AI1383" s="12">
        <f t="shared" ca="1" si="259"/>
        <v>8.462895154013178E-6</v>
      </c>
      <c r="AJ1383" s="12">
        <f t="shared" ca="1" si="259"/>
        <v>4.0495261580062089E-6</v>
      </c>
      <c r="AK1383" s="12">
        <f t="shared" ca="1" si="259"/>
        <v>1.8203129204797485E-6</v>
      </c>
      <c r="AL1383" s="12">
        <f t="shared" ca="1" si="259"/>
        <v>7.6867806749930062E-7</v>
      </c>
      <c r="AM1383" s="12">
        <f t="shared" ca="1" si="259"/>
        <v>3.0492955673247872E-7</v>
      </c>
      <c r="AN1383" s="12">
        <f t="shared" ca="1" si="259"/>
        <v>1.1363474720349562E-7</v>
      </c>
      <c r="AO1383" s="12">
        <f t="shared" ca="1" si="259"/>
        <v>3.9781336779654261E-8</v>
      </c>
      <c r="AP1383" s="12">
        <f t="shared" ca="1" si="259"/>
        <v>1.3082905070571324E-8</v>
      </c>
      <c r="AQ1383" s="12">
        <f t="shared" ca="1" si="259"/>
        <v>4.0419003536905213E-9</v>
      </c>
      <c r="AR1383" s="12">
        <f t="shared" ca="1" si="259"/>
        <v>1.173069139444827E-9</v>
      </c>
      <c r="AS1383" s="12">
        <f t="shared" ca="1" si="259"/>
        <v>3.1982927369340711E-10</v>
      </c>
      <c r="AT1383" s="12">
        <f t="shared" ca="1" si="259"/>
        <v>8.1916126652723995E-11</v>
      </c>
    </row>
    <row r="1384" spans="1:46" x14ac:dyDescent="0.25">
      <c r="A1384" s="9" t="str">
        <f t="shared" si="237"/>
        <v>Guam</v>
      </c>
      <c r="F1384" s="12">
        <f t="shared" ref="F1384:AT1384" ca="1" si="260">F694/$AV694*($C1156/1000)</f>
        <v>4.6285277694106333E-10</v>
      </c>
      <c r="G1384" s="12">
        <f t="shared" ca="1" si="260"/>
        <v>1.6304351247396384E-9</v>
      </c>
      <c r="H1384" s="12">
        <f t="shared" ca="1" si="260"/>
        <v>5.3953642119929492E-9</v>
      </c>
      <c r="I1384" s="12">
        <f t="shared" ca="1" si="260"/>
        <v>1.677237661973339E-8</v>
      </c>
      <c r="J1384" s="12">
        <f t="shared" ca="1" si="260"/>
        <v>4.8980705881184312E-8</v>
      </c>
      <c r="K1384" s="12">
        <f t="shared" ca="1" si="260"/>
        <v>1.3437301702620195E-7</v>
      </c>
      <c r="L1384" s="12">
        <f t="shared" ca="1" si="260"/>
        <v>3.4630255191770669E-7</v>
      </c>
      <c r="M1384" s="12">
        <f t="shared" ca="1" si="260"/>
        <v>8.384089588780157E-7</v>
      </c>
      <c r="N1384" s="12">
        <f t="shared" ca="1" si="260"/>
        <v>1.9068332826864306E-6</v>
      </c>
      <c r="O1384" s="12">
        <f t="shared" ca="1" si="260"/>
        <v>4.0740479098829212E-6</v>
      </c>
      <c r="P1384" s="12">
        <f t="shared" ca="1" si="260"/>
        <v>8.1770402406351765E-6</v>
      </c>
      <c r="Q1384" s="12">
        <f t="shared" ca="1" si="260"/>
        <v>1.5417811547652517E-5</v>
      </c>
      <c r="R1384" s="12">
        <f t="shared" ca="1" si="260"/>
        <v>2.7309008072814029E-5</v>
      </c>
      <c r="S1384" s="12">
        <f t="shared" ca="1" si="260"/>
        <v>4.5440773309323469E-5</v>
      </c>
      <c r="T1384" s="12">
        <f t="shared" ca="1" si="260"/>
        <v>7.103004604358808E-5</v>
      </c>
      <c r="U1384" s="12">
        <f t="shared" ca="1" si="260"/>
        <v>1.0430258541501249E-4</v>
      </c>
      <c r="V1384" s="12">
        <f t="shared" ca="1" si="260"/>
        <v>1.438813970592869E-4</v>
      </c>
      <c r="W1384" s="12">
        <f t="shared" ca="1" si="260"/>
        <v>1.8645361730780529E-4</v>
      </c>
      <c r="X1384" s="12">
        <f t="shared" ca="1" si="260"/>
        <v>2.2698312740534408E-4</v>
      </c>
      <c r="Y1384" s="12">
        <f t="shared" ca="1" si="260"/>
        <v>2.5958101874091116E-4</v>
      </c>
      <c r="Z1384" s="12">
        <f t="shared" ca="1" si="260"/>
        <v>2.7887455123219886E-4</v>
      </c>
      <c r="AA1384" s="12">
        <f t="shared" ca="1" si="260"/>
        <v>2.8145011549344178E-4</v>
      </c>
      <c r="AB1384" s="12">
        <f t="shared" ca="1" si="260"/>
        <v>2.6683977936023146E-4</v>
      </c>
      <c r="AC1384" s="12">
        <f t="shared" ca="1" si="260"/>
        <v>2.3766011855320962E-4</v>
      </c>
      <c r="AD1384" s="12">
        <f t="shared" ca="1" si="260"/>
        <v>1.9884681579296218E-4</v>
      </c>
      <c r="AE1384" s="12">
        <f t="shared" ca="1" si="260"/>
        <v>1.5629229455387859E-4</v>
      </c>
      <c r="AF1384" s="12">
        <f t="shared" ca="1" si="260"/>
        <v>1.1540193432522254E-4</v>
      </c>
      <c r="AG1384" s="12">
        <f t="shared" ca="1" si="260"/>
        <v>8.0047026608028472E-5</v>
      </c>
      <c r="AH1384" s="12">
        <f t="shared" ca="1" si="260"/>
        <v>5.2159559545489065E-5</v>
      </c>
      <c r="AI1384" s="12">
        <f t="shared" ca="1" si="260"/>
        <v>3.1928551856543064E-5</v>
      </c>
      <c r="AJ1384" s="12">
        <f t="shared" ca="1" si="260"/>
        <v>1.8360357023391161E-5</v>
      </c>
      <c r="AK1384" s="12">
        <f t="shared" ca="1" si="260"/>
        <v>9.918354290901447E-6</v>
      </c>
      <c r="AL1384" s="12">
        <f t="shared" ca="1" si="260"/>
        <v>5.03332192280273E-6</v>
      </c>
      <c r="AM1384" s="12">
        <f t="shared" ca="1" si="260"/>
        <v>2.3995311566516161E-6</v>
      </c>
      <c r="AN1384" s="12">
        <f t="shared" ca="1" si="260"/>
        <v>1.0746193927078933E-6</v>
      </c>
      <c r="AO1384" s="12">
        <f t="shared" ca="1" si="260"/>
        <v>4.5210524845591084E-7</v>
      </c>
      <c r="AP1384" s="12">
        <f t="shared" ca="1" si="260"/>
        <v>1.7868208798212974E-7</v>
      </c>
      <c r="AQ1384" s="12">
        <f t="shared" ca="1" si="260"/>
        <v>6.6340552429386678E-8</v>
      </c>
      <c r="AR1384" s="12">
        <f t="shared" ca="1" si="260"/>
        <v>2.3138422314919631E-8</v>
      </c>
      <c r="AS1384" s="12">
        <f t="shared" ca="1" si="260"/>
        <v>7.5813229657424247E-9</v>
      </c>
      <c r="AT1384" s="12">
        <f t="shared" ca="1" si="260"/>
        <v>2.3335270931988716E-9</v>
      </c>
    </row>
    <row r="1385" spans="1:46" x14ac:dyDescent="0.25">
      <c r="A1385" s="9" t="str">
        <f t="shared" si="237"/>
        <v>Guatemala</v>
      </c>
      <c r="F1385" s="12">
        <f t="shared" ref="F1385:AT1385" ca="1" si="261">F695/$AV695*($C1157/1000)</f>
        <v>1.1953168001196412E-5</v>
      </c>
      <c r="G1385" s="12">
        <f t="shared" ca="1" si="261"/>
        <v>3.1638489832320346E-5</v>
      </c>
      <c r="H1385" s="12">
        <f t="shared" ca="1" si="261"/>
        <v>7.8669259548483348E-5</v>
      </c>
      <c r="I1385" s="12">
        <f t="shared" ca="1" si="261"/>
        <v>1.8375999667590988E-4</v>
      </c>
      <c r="J1385" s="12">
        <f t="shared" ca="1" si="261"/>
        <v>4.0323059906132011E-4</v>
      </c>
      <c r="K1385" s="12">
        <f t="shared" ca="1" si="261"/>
        <v>8.3121348943549758E-4</v>
      </c>
      <c r="L1385" s="12">
        <f t="shared" ca="1" si="261"/>
        <v>1.6096382328507786E-3</v>
      </c>
      <c r="M1385" s="12">
        <f t="shared" ca="1" si="261"/>
        <v>2.9281988814065536E-3</v>
      </c>
      <c r="N1385" s="12">
        <f t="shared" ca="1" si="261"/>
        <v>5.0041400603195304E-3</v>
      </c>
      <c r="O1385" s="12">
        <f t="shared" ca="1" si="261"/>
        <v>8.033687564322961E-3</v>
      </c>
      <c r="P1385" s="12">
        <f t="shared" ca="1" si="261"/>
        <v>1.2115937202334134E-2</v>
      </c>
      <c r="Q1385" s="12">
        <f t="shared" ca="1" si="261"/>
        <v>1.7165469423182107E-2</v>
      </c>
      <c r="R1385" s="12">
        <f t="shared" ca="1" si="261"/>
        <v>2.2846040917998359E-2</v>
      </c>
      <c r="S1385" s="12">
        <f t="shared" ca="1" si="261"/>
        <v>2.8564249044145958E-2</v>
      </c>
      <c r="T1385" s="12">
        <f t="shared" ca="1" si="261"/>
        <v>3.3549902811102032E-2</v>
      </c>
      <c r="U1385" s="12">
        <f t="shared" ca="1" si="261"/>
        <v>3.7018286885304001E-2</v>
      </c>
      <c r="V1385" s="12">
        <f t="shared" ca="1" si="261"/>
        <v>3.837054449516817E-2</v>
      </c>
      <c r="W1385" s="12">
        <f t="shared" ca="1" si="261"/>
        <v>3.7362523587378828E-2</v>
      </c>
      <c r="X1385" s="12">
        <f t="shared" ca="1" si="261"/>
        <v>3.4176771692500163E-2</v>
      </c>
      <c r="Y1385" s="12">
        <f t="shared" ca="1" si="261"/>
        <v>2.9368547452733307E-2</v>
      </c>
      <c r="Z1385" s="12">
        <f t="shared" ca="1" si="261"/>
        <v>2.370775835367854E-2</v>
      </c>
      <c r="AA1385" s="12">
        <f t="shared" ca="1" si="261"/>
        <v>1.7978568603347084E-2</v>
      </c>
      <c r="AB1385" s="12">
        <f t="shared" ca="1" si="261"/>
        <v>1.2807852757551945E-2</v>
      </c>
      <c r="AC1385" s="12">
        <f t="shared" ca="1" si="261"/>
        <v>8.5714468324096047E-3</v>
      </c>
      <c r="AD1385" s="12">
        <f t="shared" ca="1" si="261"/>
        <v>5.3887562544468479E-3</v>
      </c>
      <c r="AE1385" s="12">
        <f t="shared" ca="1" si="261"/>
        <v>3.1825815379457785E-3</v>
      </c>
      <c r="AF1385" s="12">
        <f t="shared" ca="1" si="261"/>
        <v>1.7657415361640159E-3</v>
      </c>
      <c r="AG1385" s="12">
        <f t="shared" ca="1" si="261"/>
        <v>9.2030402651476569E-4</v>
      </c>
      <c r="AH1385" s="12">
        <f t="shared" ca="1" si="261"/>
        <v>4.5060095309752164E-4</v>
      </c>
      <c r="AI1385" s="12">
        <f t="shared" ca="1" si="261"/>
        <v>2.0725713227291007E-4</v>
      </c>
      <c r="AJ1385" s="12">
        <f t="shared" ca="1" si="261"/>
        <v>8.95536844219275E-5</v>
      </c>
      <c r="AK1385" s="12">
        <f t="shared" ca="1" si="261"/>
        <v>3.6350804490238548E-5</v>
      </c>
      <c r="AL1385" s="12">
        <f t="shared" ca="1" si="261"/>
        <v>1.3861211498289465E-5</v>
      </c>
      <c r="AM1385" s="12">
        <f t="shared" ca="1" si="261"/>
        <v>4.9652937691156017E-6</v>
      </c>
      <c r="AN1385" s="12">
        <f t="shared" ca="1" si="261"/>
        <v>1.6708801572497581E-6</v>
      </c>
      <c r="AO1385" s="12">
        <f t="shared" ca="1" si="261"/>
        <v>5.2820468573331457E-7</v>
      </c>
      <c r="AP1385" s="12">
        <f t="shared" ca="1" si="261"/>
        <v>1.568612936750785E-7</v>
      </c>
      <c r="AQ1385" s="12">
        <f t="shared" ca="1" si="261"/>
        <v>4.376086825405062E-8</v>
      </c>
      <c r="AR1385" s="12">
        <f t="shared" ca="1" si="261"/>
        <v>1.1468659604229749E-8</v>
      </c>
      <c r="AS1385" s="12">
        <f t="shared" ca="1" si="261"/>
        <v>2.8235533005261812E-9</v>
      </c>
      <c r="AT1385" s="12">
        <f t="shared" ca="1" si="261"/>
        <v>6.5303417972405645E-10</v>
      </c>
    </row>
    <row r="1386" spans="1:46" x14ac:dyDescent="0.25">
      <c r="A1386" s="9" t="str">
        <f t="shared" si="237"/>
        <v>Guinea</v>
      </c>
      <c r="F1386" s="12">
        <f t="shared" ref="F1386:AT1386" ca="1" si="262">F696/$AV696*($C1158/1000)</f>
        <v>8.4924077840096491E-4</v>
      </c>
      <c r="G1386" s="12">
        <f t="shared" ca="1" si="262"/>
        <v>1.6195932356675154E-3</v>
      </c>
      <c r="H1386" s="12">
        <f t="shared" ca="1" si="262"/>
        <v>2.901600808905187E-3</v>
      </c>
      <c r="I1386" s="12">
        <f t="shared" ca="1" si="262"/>
        <v>4.8834412567496117E-3</v>
      </c>
      <c r="J1386" s="12">
        <f t="shared" ca="1" si="262"/>
        <v>7.7209522590880398E-3</v>
      </c>
      <c r="K1386" s="12">
        <f t="shared" ca="1" si="262"/>
        <v>1.1467595383700194E-2</v>
      </c>
      <c r="L1386" s="12">
        <f t="shared" ca="1" si="262"/>
        <v>1.6000385638243898E-2</v>
      </c>
      <c r="M1386" s="12">
        <f t="shared" ca="1" si="262"/>
        <v>2.0972255205055707E-2</v>
      </c>
      <c r="N1386" s="12">
        <f t="shared" ca="1" si="262"/>
        <v>2.5823577794971769E-2</v>
      </c>
      <c r="O1386" s="12">
        <f t="shared" ca="1" si="262"/>
        <v>2.987062337972661E-2</v>
      </c>
      <c r="P1386" s="12">
        <f t="shared" ca="1" si="262"/>
        <v>3.2458523065530938E-2</v>
      </c>
      <c r="Q1386" s="12">
        <f t="shared" ca="1" si="262"/>
        <v>3.3133691011674501E-2</v>
      </c>
      <c r="R1386" s="12">
        <f t="shared" ca="1" si="262"/>
        <v>3.1773676984069153E-2</v>
      </c>
      <c r="S1386" s="12">
        <f t="shared" ca="1" si="262"/>
        <v>2.8623433581806294E-2</v>
      </c>
      <c r="T1386" s="12">
        <f t="shared" ca="1" si="262"/>
        <v>2.4223259247040628E-2</v>
      </c>
      <c r="U1386" s="12">
        <f t="shared" ca="1" si="262"/>
        <v>1.9257505033644734E-2</v>
      </c>
      <c r="V1386" s="12">
        <f t="shared" ca="1" si="262"/>
        <v>1.4382158074787731E-2</v>
      </c>
      <c r="W1386" s="12">
        <f t="shared" ca="1" si="262"/>
        <v>1.0090314213068594E-2</v>
      </c>
      <c r="X1386" s="12">
        <f t="shared" ca="1" si="262"/>
        <v>6.6503104252146998E-3</v>
      </c>
      <c r="Y1386" s="12">
        <f t="shared" ca="1" si="262"/>
        <v>4.1175202175326667E-3</v>
      </c>
      <c r="Z1386" s="12">
        <f t="shared" ca="1" si="262"/>
        <v>2.3948932368382174E-3</v>
      </c>
      <c r="AA1386" s="12">
        <f t="shared" ca="1" si="262"/>
        <v>1.3085585808989466E-3</v>
      </c>
      <c r="AB1386" s="12">
        <f t="shared" ca="1" si="262"/>
        <v>6.7167127693879838E-4</v>
      </c>
      <c r="AC1386" s="12">
        <f t="shared" ca="1" si="262"/>
        <v>3.2387466636976046E-4</v>
      </c>
      <c r="AD1386" s="12">
        <f t="shared" ca="1" si="262"/>
        <v>1.4670799283802901E-4</v>
      </c>
      <c r="AE1386" s="12">
        <f t="shared" ca="1" si="262"/>
        <v>6.2429113373857945E-5</v>
      </c>
      <c r="AF1386" s="12">
        <f t="shared" ca="1" si="262"/>
        <v>2.4956125078371576E-5</v>
      </c>
      <c r="AG1386" s="12">
        <f t="shared" ca="1" si="262"/>
        <v>9.3718156048072775E-6</v>
      </c>
      <c r="AH1386" s="12">
        <f t="shared" ca="1" si="262"/>
        <v>3.3061831742690701E-6</v>
      </c>
      <c r="AI1386" s="12">
        <f t="shared" ca="1" si="262"/>
        <v>1.095687438083205E-6</v>
      </c>
      <c r="AJ1386" s="12">
        <f t="shared" ca="1" si="262"/>
        <v>3.4111675262490962E-7</v>
      </c>
      <c r="AK1386" s="12">
        <f t="shared" ca="1" si="262"/>
        <v>9.9764495238970151E-8</v>
      </c>
      <c r="AL1386" s="12">
        <f t="shared" ca="1" si="262"/>
        <v>2.7409780987310763E-8</v>
      </c>
      <c r="AM1386" s="12">
        <f t="shared" ca="1" si="262"/>
        <v>7.0744342748379364E-9</v>
      </c>
      <c r="AN1386" s="12">
        <f t="shared" ca="1" si="262"/>
        <v>1.7152777799563866E-9</v>
      </c>
      <c r="AO1386" s="12">
        <f t="shared" ca="1" si="262"/>
        <v>3.9069135561852297E-10</v>
      </c>
      <c r="AP1386" s="12">
        <f t="shared" ca="1" si="262"/>
        <v>8.359681619647703E-11</v>
      </c>
      <c r="AQ1386" s="12">
        <f t="shared" ca="1" si="262"/>
        <v>1.6803597404972676E-11</v>
      </c>
      <c r="AR1386" s="12">
        <f t="shared" ca="1" si="262"/>
        <v>3.1730096499872682E-12</v>
      </c>
      <c r="AS1386" s="12">
        <f t="shared" ca="1" si="262"/>
        <v>5.6285575753641556E-13</v>
      </c>
      <c r="AT1386" s="12">
        <f t="shared" ca="1" si="262"/>
        <v>9.3794943859962677E-14</v>
      </c>
    </row>
    <row r="1387" spans="1:46" x14ac:dyDescent="0.25">
      <c r="A1387" s="9" t="str">
        <f t="shared" si="237"/>
        <v>Guinea-Bissau</v>
      </c>
      <c r="F1387" s="12">
        <f t="shared" ref="F1387:AT1387" ca="1" si="263">F697/$AV697*($C1159/1000)</f>
        <v>1.8032239509202969E-4</v>
      </c>
      <c r="G1387" s="12">
        <f t="shared" ca="1" si="263"/>
        <v>3.3369699739833208E-4</v>
      </c>
      <c r="H1387" s="12">
        <f t="shared" ca="1" si="263"/>
        <v>5.8011156759371217E-4</v>
      </c>
      <c r="I1387" s="12">
        <f t="shared" ca="1" si="263"/>
        <v>9.4738683845563146E-4</v>
      </c>
      <c r="J1387" s="12">
        <f t="shared" ca="1" si="263"/>
        <v>1.4534488860548529E-3</v>
      </c>
      <c r="K1387" s="12">
        <f t="shared" ca="1" si="263"/>
        <v>2.0947334828083802E-3</v>
      </c>
      <c r="L1387" s="12">
        <f t="shared" ca="1" si="263"/>
        <v>2.8360532490119897E-3</v>
      </c>
      <c r="M1387" s="12">
        <f t="shared" ca="1" si="263"/>
        <v>3.6070867054668913E-3</v>
      </c>
      <c r="N1387" s="12">
        <f t="shared" ca="1" si="263"/>
        <v>4.3097827417406965E-3</v>
      </c>
      <c r="O1387" s="12">
        <f t="shared" ca="1" si="263"/>
        <v>4.8373862799022706E-3</v>
      </c>
      <c r="P1387" s="12">
        <f t="shared" ca="1" si="263"/>
        <v>5.1006174712809613E-3</v>
      </c>
      <c r="Q1387" s="12">
        <f t="shared" ca="1" si="263"/>
        <v>5.0523256415307286E-3</v>
      </c>
      <c r="R1387" s="12">
        <f t="shared" ca="1" si="263"/>
        <v>4.7012842473429439E-3</v>
      </c>
      <c r="S1387" s="12">
        <f t="shared" ca="1" si="263"/>
        <v>4.1095879608989937E-3</v>
      </c>
      <c r="T1387" s="12">
        <f t="shared" ca="1" si="263"/>
        <v>3.3747114548575213E-3</v>
      </c>
      <c r="U1387" s="12">
        <f t="shared" ca="1" si="263"/>
        <v>2.6033442824082813E-3</v>
      </c>
      <c r="V1387" s="12">
        <f t="shared" ca="1" si="263"/>
        <v>1.8866144681727163E-3</v>
      </c>
      <c r="W1387" s="12">
        <f t="shared" ca="1" si="263"/>
        <v>1.2843734235182763E-3</v>
      </c>
      <c r="X1387" s="12">
        <f t="shared" ca="1" si="263"/>
        <v>8.2140256596155935E-4</v>
      </c>
      <c r="Y1387" s="12">
        <f t="shared" ca="1" si="263"/>
        <v>4.9348890707607217E-4</v>
      </c>
      <c r="Z1387" s="12">
        <f t="shared" ca="1" si="263"/>
        <v>2.7851932198192812E-4</v>
      </c>
      <c r="AA1387" s="12">
        <f t="shared" ca="1" si="263"/>
        <v>1.476691784222185E-4</v>
      </c>
      <c r="AB1387" s="12">
        <f t="shared" ca="1" si="263"/>
        <v>7.3549713079722179E-5</v>
      </c>
      <c r="AC1387" s="12">
        <f t="shared" ca="1" si="263"/>
        <v>3.4413488709428005E-5</v>
      </c>
      <c r="AD1387" s="12">
        <f t="shared" ca="1" si="263"/>
        <v>1.5126310674409086E-5</v>
      </c>
      <c r="AE1387" s="12">
        <f t="shared" ca="1" si="263"/>
        <v>6.2458841540987019E-6</v>
      </c>
      <c r="AF1387" s="12">
        <f t="shared" ca="1" si="263"/>
        <v>2.4227657672953286E-6</v>
      </c>
      <c r="AG1387" s="12">
        <f t="shared" ca="1" si="263"/>
        <v>8.82847166067702E-7</v>
      </c>
      <c r="AH1387" s="12">
        <f t="shared" ca="1" si="263"/>
        <v>3.0221514243555019E-7</v>
      </c>
      <c r="AI1387" s="12">
        <f t="shared" ca="1" si="263"/>
        <v>9.7185955575956467E-8</v>
      </c>
      <c r="AJ1387" s="12">
        <f t="shared" ca="1" si="263"/>
        <v>2.9359414640066301E-8</v>
      </c>
      <c r="AK1387" s="12">
        <f t="shared" ca="1" si="263"/>
        <v>8.3319733207629707E-9</v>
      </c>
      <c r="AL1387" s="12">
        <f t="shared" ca="1" si="263"/>
        <v>2.2212883747326955E-9</v>
      </c>
      <c r="AM1387" s="12">
        <f t="shared" ca="1" si="263"/>
        <v>5.5631223516261848E-10</v>
      </c>
      <c r="AN1387" s="12">
        <f t="shared" ca="1" si="263"/>
        <v>1.3088469775473557E-10</v>
      </c>
      <c r="AO1387" s="12">
        <f t="shared" ca="1" si="263"/>
        <v>2.8927821710227713E-11</v>
      </c>
      <c r="AP1387" s="12">
        <f t="shared" ca="1" si="263"/>
        <v>6.0061916338406641E-12</v>
      </c>
      <c r="AQ1387" s="12">
        <f t="shared" ca="1" si="263"/>
        <v>1.1714917436549698E-12</v>
      </c>
      <c r="AR1387" s="12">
        <f t="shared" ca="1" si="263"/>
        <v>2.1465246220749053E-13</v>
      </c>
      <c r="AS1387" s="12">
        <f t="shared" ca="1" si="263"/>
        <v>3.6947844886280677E-14</v>
      </c>
      <c r="AT1387" s="12">
        <f t="shared" ca="1" si="263"/>
        <v>5.9744639344647411E-15</v>
      </c>
    </row>
    <row r="1388" spans="1:46" x14ac:dyDescent="0.25">
      <c r="A1388" s="9" t="str">
        <f t="shared" si="237"/>
        <v>Guyana</v>
      </c>
      <c r="F1388" s="12">
        <f t="shared" ref="F1388:AT1388" ca="1" si="264">F698/$AV698*($C1160/1000)</f>
        <v>3.1234039652840367E-7</v>
      </c>
      <c r="G1388" s="12">
        <f t="shared" ca="1" si="264"/>
        <v>8.4805042854072915E-7</v>
      </c>
      <c r="H1388" s="12">
        <f t="shared" ca="1" si="264"/>
        <v>2.1630760734686256E-6</v>
      </c>
      <c r="I1388" s="12">
        <f t="shared" ca="1" si="264"/>
        <v>5.1829677179839752E-6</v>
      </c>
      <c r="J1388" s="12">
        <f t="shared" ca="1" si="264"/>
        <v>1.1666532873720348E-5</v>
      </c>
      <c r="K1388" s="12">
        <f t="shared" ca="1" si="264"/>
        <v>2.4669577364339952E-5</v>
      </c>
      <c r="L1388" s="12">
        <f t="shared" ca="1" si="264"/>
        <v>4.9004752973920642E-5</v>
      </c>
      <c r="M1388" s="12">
        <f t="shared" ca="1" si="264"/>
        <v>9.1447385672098214E-5</v>
      </c>
      <c r="N1388" s="12">
        <f t="shared" ca="1" si="264"/>
        <v>1.6031013470184868E-4</v>
      </c>
      <c r="O1388" s="12">
        <f t="shared" ca="1" si="264"/>
        <v>2.6400202537781432E-4</v>
      </c>
      <c r="P1388" s="12">
        <f t="shared" ca="1" si="264"/>
        <v>4.0842294568163145E-4</v>
      </c>
      <c r="Q1388" s="12">
        <f t="shared" ca="1" si="264"/>
        <v>5.935668016134229E-4</v>
      </c>
      <c r="R1388" s="12">
        <f t="shared" ca="1" si="264"/>
        <v>8.1037431412780904E-4</v>
      </c>
      <c r="S1388" s="12">
        <f t="shared" ca="1" si="264"/>
        <v>1.0393416378726538E-3</v>
      </c>
      <c r="T1388" s="12">
        <f t="shared" ca="1" si="264"/>
        <v>1.2522400233372581E-3</v>
      </c>
      <c r="U1388" s="12">
        <f t="shared" ca="1" si="264"/>
        <v>1.4173379941926436E-3</v>
      </c>
      <c r="V1388" s="12">
        <f t="shared" ca="1" si="264"/>
        <v>1.5070090942832886E-3</v>
      </c>
      <c r="W1388" s="12">
        <f t="shared" ca="1" si="264"/>
        <v>1.505271752525099E-3</v>
      </c>
      <c r="X1388" s="12">
        <f t="shared" ca="1" si="264"/>
        <v>1.4124417473943924E-3</v>
      </c>
      <c r="Y1388" s="12">
        <f t="shared" ca="1" si="264"/>
        <v>1.2450384792262177E-3</v>
      </c>
      <c r="Z1388" s="12">
        <f t="shared" ca="1" si="264"/>
        <v>1.0309832210816836E-3</v>
      </c>
      <c r="AA1388" s="12">
        <f t="shared" ca="1" si="264"/>
        <v>8.0200488872557744E-4</v>
      </c>
      <c r="AB1388" s="12">
        <f t="shared" ca="1" si="264"/>
        <v>5.8608287093632179E-4</v>
      </c>
      <c r="AC1388" s="12">
        <f t="shared" ca="1" si="264"/>
        <v>4.0234409958418758E-4</v>
      </c>
      <c r="AD1388" s="12">
        <f t="shared" ca="1" si="264"/>
        <v>2.5947339821197557E-4</v>
      </c>
      <c r="AE1388" s="12">
        <f t="shared" ca="1" si="264"/>
        <v>1.5719713893757066E-4</v>
      </c>
      <c r="AF1388" s="12">
        <f t="shared" ca="1" si="264"/>
        <v>8.9464971942504801E-5</v>
      </c>
      <c r="AG1388" s="12">
        <f t="shared" ca="1" si="264"/>
        <v>4.7831942419573129E-5</v>
      </c>
      <c r="AH1388" s="12">
        <f t="shared" ca="1" si="264"/>
        <v>2.4023683633247996E-5</v>
      </c>
      <c r="AI1388" s="12">
        <f t="shared" ca="1" si="264"/>
        <v>1.1334902200889955E-5</v>
      </c>
      <c r="AJ1388" s="12">
        <f t="shared" ca="1" si="264"/>
        <v>5.0240337650847601E-6</v>
      </c>
      <c r="AK1388" s="12">
        <f t="shared" ca="1" si="264"/>
        <v>2.0919144342235149E-6</v>
      </c>
      <c r="AL1388" s="12">
        <f t="shared" ca="1" si="264"/>
        <v>8.1826104938467315E-7</v>
      </c>
      <c r="AM1388" s="12">
        <f t="shared" ca="1" si="264"/>
        <v>3.0067438777051388E-7</v>
      </c>
      <c r="AN1388" s="12">
        <f t="shared" ca="1" si="264"/>
        <v>1.0379049591775874E-7</v>
      </c>
      <c r="AO1388" s="12">
        <f t="shared" ca="1" si="264"/>
        <v>3.3656994644015997E-8</v>
      </c>
      <c r="AP1388" s="12">
        <f t="shared" ca="1" si="264"/>
        <v>1.0252969727564008E-8</v>
      </c>
      <c r="AQ1388" s="12">
        <f t="shared" ca="1" si="264"/>
        <v>2.9341385099608964E-9</v>
      </c>
      <c r="AR1388" s="12">
        <f t="shared" ca="1" si="264"/>
        <v>7.8880225354061643E-10</v>
      </c>
      <c r="AS1388" s="12">
        <f t="shared" ca="1" si="264"/>
        <v>1.9921051985035022E-10</v>
      </c>
      <c r="AT1388" s="12">
        <f t="shared" ca="1" si="264"/>
        <v>4.7262097281522316E-11</v>
      </c>
    </row>
    <row r="1389" spans="1:46" x14ac:dyDescent="0.25">
      <c r="A1389" s="9" t="str">
        <f t="shared" si="237"/>
        <v>Haiti</v>
      </c>
      <c r="F1389" s="12">
        <f t="shared" ref="F1389:AT1389" ca="1" si="265">F699/$AV699*($C1161/1000)</f>
        <v>3.6614830613516849E-5</v>
      </c>
      <c r="G1389" s="12">
        <f t="shared" ca="1" si="265"/>
        <v>8.7511704759217561E-5</v>
      </c>
      <c r="H1389" s="12">
        <f t="shared" ca="1" si="265"/>
        <v>1.9648610961644732E-4</v>
      </c>
      <c r="I1389" s="12">
        <f t="shared" ca="1" si="265"/>
        <v>4.1443283654697726E-4</v>
      </c>
      <c r="J1389" s="12">
        <f t="shared" ca="1" si="265"/>
        <v>8.211699677662614E-4</v>
      </c>
      <c r="K1389" s="12">
        <f t="shared" ca="1" si="265"/>
        <v>1.5285109421586183E-3</v>
      </c>
      <c r="L1389" s="12">
        <f t="shared" ca="1" si="265"/>
        <v>2.6727641733889584E-3</v>
      </c>
      <c r="M1389" s="12">
        <f t="shared" ca="1" si="265"/>
        <v>4.3904529285816582E-3</v>
      </c>
      <c r="N1389" s="12">
        <f t="shared" ca="1" si="265"/>
        <v>6.7750827540058629E-3</v>
      </c>
      <c r="O1389" s="12">
        <f t="shared" ca="1" si="265"/>
        <v>9.8214696305368304E-3</v>
      </c>
      <c r="P1389" s="12">
        <f t="shared" ca="1" si="265"/>
        <v>1.3375035604379106E-2</v>
      </c>
      <c r="Q1389" s="12">
        <f t="shared" ca="1" si="265"/>
        <v>1.7110787995683677E-2</v>
      </c>
      <c r="R1389" s="12">
        <f t="shared" ca="1" si="265"/>
        <v>2.0563719387185368E-2</v>
      </c>
      <c r="S1389" s="12">
        <f t="shared" ca="1" si="265"/>
        <v>2.3216135091319597E-2</v>
      </c>
      <c r="T1389" s="12">
        <f t="shared" ca="1" si="265"/>
        <v>2.4622648786674257E-2</v>
      </c>
      <c r="U1389" s="12">
        <f t="shared" ca="1" si="265"/>
        <v>2.4532184008683015E-2</v>
      </c>
      <c r="V1389" s="12">
        <f t="shared" ca="1" si="265"/>
        <v>2.2961182557416568E-2</v>
      </c>
      <c r="W1389" s="12">
        <f t="shared" ca="1" si="265"/>
        <v>2.0188724631038612E-2</v>
      </c>
      <c r="X1389" s="12">
        <f t="shared" ca="1" si="265"/>
        <v>1.6675547898157068E-2</v>
      </c>
      <c r="Y1389" s="12">
        <f t="shared" ca="1" si="265"/>
        <v>1.2939215166109477E-2</v>
      </c>
      <c r="Z1389" s="12">
        <f t="shared" ca="1" si="265"/>
        <v>9.4317515546877579E-3</v>
      </c>
      <c r="AA1389" s="12">
        <f t="shared" ca="1" si="265"/>
        <v>6.4585252932021836E-3</v>
      </c>
      <c r="AB1389" s="12">
        <f t="shared" ca="1" si="265"/>
        <v>4.1546167911462343E-3</v>
      </c>
      <c r="AC1389" s="12">
        <f t="shared" ca="1" si="265"/>
        <v>2.5106442221722288E-3</v>
      </c>
      <c r="AD1389" s="12">
        <f t="shared" ca="1" si="265"/>
        <v>1.4252661513720457E-3</v>
      </c>
      <c r="AE1389" s="12">
        <f t="shared" ca="1" si="265"/>
        <v>7.6008710221981681E-4</v>
      </c>
      <c r="AF1389" s="12">
        <f t="shared" ca="1" si="265"/>
        <v>3.8079159154214232E-4</v>
      </c>
      <c r="AG1389" s="12">
        <f t="shared" ca="1" si="265"/>
        <v>1.792123487104028E-4</v>
      </c>
      <c r="AH1389" s="12">
        <f t="shared" ca="1" si="265"/>
        <v>7.9232819065085507E-5</v>
      </c>
      <c r="AI1389" s="12">
        <f t="shared" ca="1" si="265"/>
        <v>3.2907802307687533E-5</v>
      </c>
      <c r="AJ1389" s="12">
        <f t="shared" ca="1" si="265"/>
        <v>1.2839533535696917E-5</v>
      </c>
      <c r="AK1389" s="12">
        <f t="shared" ca="1" si="265"/>
        <v>4.7060464251211796E-6</v>
      </c>
      <c r="AL1389" s="12">
        <f t="shared" ca="1" si="265"/>
        <v>1.620390779534663E-6</v>
      </c>
      <c r="AM1389" s="12">
        <f t="shared" ca="1" si="265"/>
        <v>5.2413108110279219E-7</v>
      </c>
      <c r="AN1389" s="12">
        <f t="shared" ca="1" si="265"/>
        <v>1.5926364832628986E-7</v>
      </c>
      <c r="AO1389" s="12">
        <f t="shared" ca="1" si="265"/>
        <v>4.5462153167200048E-8</v>
      </c>
      <c r="AP1389" s="12">
        <f t="shared" ca="1" si="265"/>
        <v>1.2191016987637242E-8</v>
      </c>
      <c r="AQ1389" s="12">
        <f t="shared" ca="1" si="265"/>
        <v>3.0710470275731562E-9</v>
      </c>
      <c r="AR1389" s="12">
        <f t="shared" ca="1" si="265"/>
        <v>7.2675761715466012E-10</v>
      </c>
      <c r="AS1389" s="12">
        <f t="shared" ca="1" si="265"/>
        <v>1.6156575431255196E-10</v>
      </c>
      <c r="AT1389" s="12">
        <f t="shared" ca="1" si="265"/>
        <v>3.3741596508991426E-11</v>
      </c>
    </row>
    <row r="1390" spans="1:46" x14ac:dyDescent="0.25">
      <c r="A1390" s="9" t="str">
        <f t="shared" si="237"/>
        <v>Honduras</v>
      </c>
      <c r="F1390" s="12">
        <f t="shared" ref="F1390:AT1390" ca="1" si="266">F700/$AV700*($C1162/1000)</f>
        <v>6.4011055958160331E-7</v>
      </c>
      <c r="G1390" s="12">
        <f t="shared" ca="1" si="266"/>
        <v>1.9326100093352232E-6</v>
      </c>
      <c r="H1390" s="12">
        <f t="shared" ca="1" si="266"/>
        <v>5.4813817851750572E-6</v>
      </c>
      <c r="I1390" s="12">
        <f t="shared" ca="1" si="266"/>
        <v>1.4604694435826052E-5</v>
      </c>
      <c r="J1390" s="12">
        <f t="shared" ca="1" si="266"/>
        <v>3.6555395964652036E-5</v>
      </c>
      <c r="K1390" s="12">
        <f t="shared" ca="1" si="266"/>
        <v>8.5954200467131323E-5</v>
      </c>
      <c r="L1390" s="12">
        <f t="shared" ca="1" si="266"/>
        <v>1.8986255120652918E-4</v>
      </c>
      <c r="M1390" s="12">
        <f t="shared" ca="1" si="266"/>
        <v>3.9397450128207873E-4</v>
      </c>
      <c r="N1390" s="12">
        <f t="shared" ca="1" si="266"/>
        <v>7.6798636848652256E-4</v>
      </c>
      <c r="O1390" s="12">
        <f t="shared" ca="1" si="266"/>
        <v>1.4063567548084201E-3</v>
      </c>
      <c r="P1390" s="12">
        <f t="shared" ca="1" si="266"/>
        <v>2.4193243152247816E-3</v>
      </c>
      <c r="Q1390" s="12">
        <f t="shared" ca="1" si="266"/>
        <v>3.9097525540129187E-3</v>
      </c>
      <c r="R1390" s="12">
        <f t="shared" ca="1" si="266"/>
        <v>5.9355511051283495E-3</v>
      </c>
      <c r="S1390" s="12">
        <f t="shared" ca="1" si="266"/>
        <v>8.4650479031235237E-3</v>
      </c>
      <c r="T1390" s="12">
        <f t="shared" ca="1" si="266"/>
        <v>1.1341079281547862E-2</v>
      </c>
      <c r="U1390" s="12">
        <f t="shared" ca="1" si="266"/>
        <v>1.4273679722720914E-2</v>
      </c>
      <c r="V1390" s="12">
        <f t="shared" ca="1" si="266"/>
        <v>1.6876178248707362E-2</v>
      </c>
      <c r="W1390" s="12">
        <f t="shared" ca="1" si="266"/>
        <v>1.8744283959494658E-2</v>
      </c>
      <c r="X1390" s="12">
        <f t="shared" ca="1" si="266"/>
        <v>1.9557809007928841E-2</v>
      </c>
      <c r="Y1390" s="12">
        <f t="shared" ca="1" si="266"/>
        <v>1.9170266107205309E-2</v>
      </c>
      <c r="Z1390" s="12">
        <f t="shared" ca="1" si="266"/>
        <v>1.7651949532511469E-2</v>
      </c>
      <c r="AA1390" s="12">
        <f t="shared" ca="1" si="266"/>
        <v>1.5269112947595346E-2</v>
      </c>
      <c r="AB1390" s="12">
        <f t="shared" ca="1" si="266"/>
        <v>1.2407707105934855E-2</v>
      </c>
      <c r="AC1390" s="12">
        <f t="shared" ca="1" si="266"/>
        <v>9.4716546209201499E-3</v>
      </c>
      <c r="AD1390" s="12">
        <f t="shared" ca="1" si="266"/>
        <v>6.7922985780125384E-3</v>
      </c>
      <c r="AE1390" s="12">
        <f t="shared" ca="1" si="266"/>
        <v>4.5757709686614625E-3</v>
      </c>
      <c r="AF1390" s="12">
        <f t="shared" ca="1" si="266"/>
        <v>2.8957987979048709E-3</v>
      </c>
      <c r="AG1390" s="12">
        <f t="shared" ca="1" si="266"/>
        <v>1.7215874310594645E-3</v>
      </c>
      <c r="AH1390" s="12">
        <f t="shared" ca="1" si="266"/>
        <v>9.6149355620046037E-4</v>
      </c>
      <c r="AI1390" s="12">
        <f t="shared" ca="1" si="266"/>
        <v>5.0445248710128895E-4</v>
      </c>
      <c r="AJ1390" s="12">
        <f t="shared" ca="1" si="266"/>
        <v>2.4862840965891273E-4</v>
      </c>
      <c r="AK1390" s="12">
        <f t="shared" ca="1" si="266"/>
        <v>1.1511656746542632E-4</v>
      </c>
      <c r="AL1390" s="12">
        <f t="shared" ca="1" si="266"/>
        <v>5.0070451270804504E-5</v>
      </c>
      <c r="AM1390" s="12">
        <f t="shared" ca="1" si="266"/>
        <v>2.0458876215320226E-5</v>
      </c>
      <c r="AN1390" s="12">
        <f t="shared" ca="1" si="266"/>
        <v>7.8530549921049885E-6</v>
      </c>
      <c r="AO1390" s="12">
        <f t="shared" ca="1" si="266"/>
        <v>2.8317316671263419E-6</v>
      </c>
      <c r="AP1390" s="12">
        <f t="shared" ca="1" si="266"/>
        <v>9.5922867118590699E-7</v>
      </c>
      <c r="AQ1390" s="12">
        <f t="shared" ca="1" si="266"/>
        <v>3.0524516945133124E-7</v>
      </c>
      <c r="AR1390" s="12">
        <f t="shared" ca="1" si="266"/>
        <v>9.1249825665936642E-8</v>
      </c>
      <c r="AS1390" s="12">
        <f t="shared" ca="1" si="266"/>
        <v>2.562547249015172E-8</v>
      </c>
      <c r="AT1390" s="12">
        <f t="shared" ca="1" si="266"/>
        <v>6.760336520174967E-9</v>
      </c>
    </row>
    <row r="1391" spans="1:46" x14ac:dyDescent="0.25">
      <c r="A1391" s="9" t="str">
        <f t="shared" si="237"/>
        <v>Hungary</v>
      </c>
      <c r="F1391" s="12">
        <f t="shared" ref="F1391:AT1391" ca="1" si="267">F701/$AV701*($C1163/1000)</f>
        <v>1.4318611225849629E-9</v>
      </c>
      <c r="G1391" s="12">
        <f t="shared" ca="1" si="267"/>
        <v>5.6197513365936085E-9</v>
      </c>
      <c r="H1391" s="12">
        <f t="shared" ca="1" si="267"/>
        <v>2.072000691522503E-8</v>
      </c>
      <c r="I1391" s="12">
        <f t="shared" ca="1" si="267"/>
        <v>7.1766090368582447E-8</v>
      </c>
      <c r="J1391" s="12">
        <f t="shared" ca="1" si="267"/>
        <v>2.3350988724516203E-7</v>
      </c>
      <c r="K1391" s="12">
        <f t="shared" ca="1" si="267"/>
        <v>7.1375285020447196E-7</v>
      </c>
      <c r="L1391" s="12">
        <f t="shared" ca="1" si="267"/>
        <v>2.0494957957987552E-6</v>
      </c>
      <c r="M1391" s="12">
        <f t="shared" ca="1" si="267"/>
        <v>5.5284425757590646E-6</v>
      </c>
      <c r="N1391" s="12">
        <f t="shared" ca="1" si="267"/>
        <v>1.4009259143025199E-5</v>
      </c>
      <c r="O1391" s="12">
        <f t="shared" ca="1" si="267"/>
        <v>3.3349100908598469E-5</v>
      </c>
      <c r="P1391" s="12">
        <f t="shared" ca="1" si="267"/>
        <v>7.4577820233997979E-5</v>
      </c>
      <c r="Q1391" s="12">
        <f t="shared" ca="1" si="267"/>
        <v>1.5667216191484563E-4</v>
      </c>
      <c r="R1391" s="12">
        <f t="shared" ca="1" si="267"/>
        <v>3.0919366119547828E-4</v>
      </c>
      <c r="S1391" s="12">
        <f t="shared" ca="1" si="267"/>
        <v>5.7322605497184644E-4</v>
      </c>
      <c r="T1391" s="12">
        <f t="shared" ca="1" si="267"/>
        <v>9.9833858727346671E-4</v>
      </c>
      <c r="U1391" s="12">
        <f t="shared" ca="1" si="267"/>
        <v>1.633376818989841E-3</v>
      </c>
      <c r="V1391" s="12">
        <f t="shared" ca="1" si="267"/>
        <v>2.510449634456033E-3</v>
      </c>
      <c r="W1391" s="12">
        <f t="shared" ca="1" si="267"/>
        <v>3.6247097230582702E-3</v>
      </c>
      <c r="X1391" s="12">
        <f t="shared" ca="1" si="267"/>
        <v>4.9164491038352709E-3</v>
      </c>
      <c r="Y1391" s="12">
        <f t="shared" ca="1" si="267"/>
        <v>6.2645006310632296E-3</v>
      </c>
      <c r="Z1391" s="12">
        <f t="shared" ca="1" si="267"/>
        <v>7.4985615724526104E-3</v>
      </c>
      <c r="AA1391" s="12">
        <f t="shared" ca="1" si="267"/>
        <v>8.4319119229762079E-3</v>
      </c>
      <c r="AB1391" s="12">
        <f t="shared" ca="1" si="267"/>
        <v>8.9069857140385376E-3</v>
      </c>
      <c r="AC1391" s="12">
        <f t="shared" ca="1" si="267"/>
        <v>8.8387743152405964E-3</v>
      </c>
      <c r="AD1391" s="12">
        <f t="shared" ca="1" si="267"/>
        <v>8.2396720987039269E-3</v>
      </c>
      <c r="AE1391" s="12">
        <f t="shared" ca="1" si="267"/>
        <v>7.21579868283971E-3</v>
      </c>
      <c r="AF1391" s="12">
        <f t="shared" ca="1" si="267"/>
        <v>5.9362950986878117E-3</v>
      </c>
      <c r="AG1391" s="12">
        <f t="shared" ca="1" si="267"/>
        <v>4.5877859891139102E-3</v>
      </c>
      <c r="AH1391" s="12">
        <f t="shared" ca="1" si="267"/>
        <v>3.3307912445971039E-3</v>
      </c>
      <c r="AI1391" s="12">
        <f t="shared" ca="1" si="267"/>
        <v>2.271685850167785E-3</v>
      </c>
      <c r="AJ1391" s="12">
        <f t="shared" ca="1" si="267"/>
        <v>1.4554782714264625E-3</v>
      </c>
      <c r="AK1391" s="12">
        <f t="shared" ca="1" si="267"/>
        <v>8.760316048184503E-4</v>
      </c>
      <c r="AL1391" s="12">
        <f t="shared" ca="1" si="267"/>
        <v>4.95325193391634E-4</v>
      </c>
      <c r="AM1391" s="12">
        <f t="shared" ca="1" si="267"/>
        <v>2.6309806610014589E-4</v>
      </c>
      <c r="AN1391" s="12">
        <f t="shared" ca="1" si="267"/>
        <v>1.3128088288321741E-4</v>
      </c>
      <c r="AO1391" s="12">
        <f t="shared" ca="1" si="267"/>
        <v>6.1537792995233935E-5</v>
      </c>
      <c r="AP1391" s="12">
        <f t="shared" ca="1" si="267"/>
        <v>2.7098106123138096E-5</v>
      </c>
      <c r="AQ1391" s="12">
        <f t="shared" ca="1" si="267"/>
        <v>1.1209663009743799E-5</v>
      </c>
      <c r="AR1391" s="12">
        <f t="shared" ca="1" si="267"/>
        <v>4.3561494323337872E-6</v>
      </c>
      <c r="AS1391" s="12">
        <f t="shared" ca="1" si="267"/>
        <v>1.5902652779512324E-6</v>
      </c>
      <c r="AT1391" s="12">
        <f t="shared" ca="1" si="267"/>
        <v>5.4537217807419869E-7</v>
      </c>
    </row>
    <row r="1392" spans="1:46" x14ac:dyDescent="0.25">
      <c r="A1392" s="9" t="str">
        <f t="shared" si="237"/>
        <v>Iceland</v>
      </c>
      <c r="F1392" s="12">
        <f t="shared" ref="F1392:AT1392" ca="1" si="268">F702/$AV702*($C1164/1000)</f>
        <v>1.3754593339034015E-10</v>
      </c>
      <c r="G1392" s="12">
        <f t="shared" ca="1" si="268"/>
        <v>5.248470804732651E-10</v>
      </c>
      <c r="H1392" s="12">
        <f t="shared" ca="1" si="268"/>
        <v>1.8813708533291244E-9</v>
      </c>
      <c r="I1392" s="12">
        <f t="shared" ca="1" si="268"/>
        <v>6.3353794600202181E-9</v>
      </c>
      <c r="J1392" s="12">
        <f t="shared" ca="1" si="268"/>
        <v>2.0041371930691834E-8</v>
      </c>
      <c r="K1392" s="12">
        <f t="shared" ca="1" si="268"/>
        <v>5.9557828970680449E-8</v>
      </c>
      <c r="L1392" s="12">
        <f t="shared" ca="1" si="268"/>
        <v>1.6626730736250095E-7</v>
      </c>
      <c r="M1392" s="12">
        <f t="shared" ca="1" si="268"/>
        <v>4.3604515351125907E-7</v>
      </c>
      <c r="N1392" s="12">
        <f t="shared" ca="1" si="268"/>
        <v>1.0742680485863958E-6</v>
      </c>
      <c r="O1392" s="12">
        <f t="shared" ca="1" si="268"/>
        <v>2.4862823611972863E-6</v>
      </c>
      <c r="P1392" s="12">
        <f t="shared" ca="1" si="268"/>
        <v>5.4056115487804599E-6</v>
      </c>
      <c r="Q1392" s="12">
        <f t="shared" ca="1" si="268"/>
        <v>1.104067976901145E-5</v>
      </c>
      <c r="R1392" s="12">
        <f t="shared" ca="1" si="268"/>
        <v>2.1183776616135364E-5</v>
      </c>
      <c r="S1392" s="12">
        <f t="shared" ca="1" si="268"/>
        <v>3.8182781094328033E-5</v>
      </c>
      <c r="T1392" s="12">
        <f t="shared" ca="1" si="268"/>
        <v>6.4652946465855115E-5</v>
      </c>
      <c r="U1392" s="12">
        <f t="shared" ca="1" si="268"/>
        <v>1.0284085562879232E-4</v>
      </c>
      <c r="V1392" s="12">
        <f t="shared" ca="1" si="268"/>
        <v>1.5367373097281481E-4</v>
      </c>
      <c r="W1392" s="12">
        <f t="shared" ca="1" si="268"/>
        <v>2.1571988716957547E-4</v>
      </c>
      <c r="X1392" s="12">
        <f t="shared" ca="1" si="268"/>
        <v>2.8447056043732073E-4</v>
      </c>
      <c r="Y1392" s="12">
        <f t="shared" ca="1" si="268"/>
        <v>3.5240419303187657E-4</v>
      </c>
      <c r="Z1392" s="12">
        <f t="shared" ca="1" si="268"/>
        <v>4.1011098370240744E-4</v>
      </c>
      <c r="AA1392" s="12">
        <f t="shared" ca="1" si="268"/>
        <v>4.4835119268402091E-4</v>
      </c>
      <c r="AB1392" s="12">
        <f t="shared" ca="1" si="268"/>
        <v>4.6045994026616585E-4</v>
      </c>
      <c r="AC1392" s="12">
        <f t="shared" ca="1" si="268"/>
        <v>4.4424440940988728E-4</v>
      </c>
      <c r="AD1392" s="12">
        <f t="shared" ca="1" si="268"/>
        <v>4.0263236709963025E-4</v>
      </c>
      <c r="AE1392" s="12">
        <f t="shared" ca="1" si="268"/>
        <v>3.4280882411580544E-4</v>
      </c>
      <c r="AF1392" s="12">
        <f t="shared" ca="1" si="268"/>
        <v>2.7419017917947128E-4</v>
      </c>
      <c r="AG1392" s="12">
        <f t="shared" ca="1" si="268"/>
        <v>2.0601953054198171E-4</v>
      </c>
      <c r="AH1392" s="12">
        <f t="shared" ca="1" si="268"/>
        <v>1.4541911120472876E-4</v>
      </c>
      <c r="AI1392" s="12">
        <f t="shared" ca="1" si="268"/>
        <v>9.6425338811264905E-5</v>
      </c>
      <c r="AJ1392" s="12">
        <f t="shared" ca="1" si="268"/>
        <v>6.0064443270643586E-5</v>
      </c>
      <c r="AK1392" s="12">
        <f t="shared" ca="1" si="268"/>
        <v>3.5147976986775661E-5</v>
      </c>
      <c r="AL1392" s="12">
        <f t="shared" ca="1" si="268"/>
        <v>1.9321454012790945E-5</v>
      </c>
      <c r="AM1392" s="12">
        <f t="shared" ca="1" si="268"/>
        <v>9.9778247729644784E-6</v>
      </c>
      <c r="AN1392" s="12">
        <f t="shared" ca="1" si="268"/>
        <v>4.8404811671059694E-6</v>
      </c>
      <c r="AO1392" s="12">
        <f t="shared" ca="1" si="268"/>
        <v>2.2059608045364732E-6</v>
      </c>
      <c r="AP1392" s="12">
        <f t="shared" ca="1" si="268"/>
        <v>9.4441666815934163E-7</v>
      </c>
      <c r="AQ1392" s="12">
        <f t="shared" ca="1" si="268"/>
        <v>3.7982722453824245E-7</v>
      </c>
      <c r="AR1392" s="12">
        <f t="shared" ca="1" si="268"/>
        <v>1.4350437170664061E-7</v>
      </c>
      <c r="AS1392" s="12">
        <f t="shared" ca="1" si="268"/>
        <v>5.0933177174944991E-8</v>
      </c>
      <c r="AT1392" s="12">
        <f t="shared" ca="1" si="268"/>
        <v>1.6982162774572877E-8</v>
      </c>
    </row>
    <row r="1393" spans="1:46" x14ac:dyDescent="0.25">
      <c r="A1393" s="9" t="str">
        <f t="shared" si="237"/>
        <v>India</v>
      </c>
      <c r="F1393" s="12">
        <f t="shared" ref="F1393:AT1393" ca="1" si="269">F703/$AV703*($C1165/1000)</f>
        <v>8.2794192565940612E-4</v>
      </c>
      <c r="G1393" s="12">
        <f t="shared" ca="1" si="269"/>
        <v>2.1778828209445939E-3</v>
      </c>
      <c r="H1393" s="12">
        <f t="shared" ca="1" si="269"/>
        <v>5.3817774940598563E-3</v>
      </c>
      <c r="I1393" s="12">
        <f t="shared" ca="1" si="269"/>
        <v>1.2493196246349727E-2</v>
      </c>
      <c r="J1393" s="12">
        <f t="shared" ca="1" si="269"/>
        <v>2.7244445972820455E-2</v>
      </c>
      <c r="K1393" s="12">
        <f t="shared" ca="1" si="269"/>
        <v>5.5813466188661252E-2</v>
      </c>
      <c r="L1393" s="12">
        <f t="shared" ca="1" si="269"/>
        <v>0.10741293976614411</v>
      </c>
      <c r="M1393" s="12">
        <f t="shared" ca="1" si="269"/>
        <v>0.19419176375405792</v>
      </c>
      <c r="N1393" s="12">
        <f t="shared" ca="1" si="269"/>
        <v>0.32980831788271631</v>
      </c>
      <c r="O1393" s="12">
        <f t="shared" ca="1" si="269"/>
        <v>0.52619776322607048</v>
      </c>
      <c r="P1393" s="12">
        <f t="shared" ca="1" si="269"/>
        <v>0.78866575884458379</v>
      </c>
      <c r="Q1393" s="12">
        <f t="shared" ca="1" si="269"/>
        <v>1.1104360908359503</v>
      </c>
      <c r="R1393" s="12">
        <f t="shared" ca="1" si="269"/>
        <v>1.468759695073431</v>
      </c>
      <c r="S1393" s="12">
        <f t="shared" ca="1" si="269"/>
        <v>1.8250069345542976</v>
      </c>
      <c r="T1393" s="12">
        <f t="shared" ca="1" si="269"/>
        <v>2.1302711535950989</v>
      </c>
      <c r="U1393" s="12">
        <f t="shared" ca="1" si="269"/>
        <v>2.3359408901456695</v>
      </c>
      <c r="V1393" s="12">
        <f t="shared" ca="1" si="269"/>
        <v>2.4062758160952082</v>
      </c>
      <c r="W1393" s="12">
        <f t="shared" ca="1" si="269"/>
        <v>2.3285499499258857</v>
      </c>
      <c r="X1393" s="12">
        <f t="shared" ca="1" si="269"/>
        <v>2.116812081398487</v>
      </c>
      <c r="Y1393" s="12">
        <f t="shared" ca="1" si="269"/>
        <v>1.8077386666552111</v>
      </c>
      <c r="Z1393" s="12">
        <f t="shared" ca="1" si="269"/>
        <v>1.4502590501289581</v>
      </c>
      <c r="AA1393" s="12">
        <f t="shared" ca="1" si="269"/>
        <v>1.0929797507623025</v>
      </c>
      <c r="AB1393" s="12">
        <f t="shared" ca="1" si="269"/>
        <v>0.77381161206995575</v>
      </c>
      <c r="AC1393" s="12">
        <f t="shared" ca="1" si="269"/>
        <v>0.51465353963420823</v>
      </c>
      <c r="AD1393" s="12">
        <f t="shared" ca="1" si="269"/>
        <v>0.3215520483159689</v>
      </c>
      <c r="AE1393" s="12">
        <f t="shared" ca="1" si="269"/>
        <v>0.18873141310909036</v>
      </c>
      <c r="AF1393" s="12">
        <f t="shared" ca="1" si="269"/>
        <v>0.10406236643635759</v>
      </c>
      <c r="AG1393" s="12">
        <f t="shared" ca="1" si="269"/>
        <v>5.3901369387747845E-2</v>
      </c>
      <c r="AH1393" s="12">
        <f t="shared" ca="1" si="269"/>
        <v>2.6227838128231946E-2</v>
      </c>
      <c r="AI1393" s="12">
        <f t="shared" ca="1" si="269"/>
        <v>1.1988967569009867E-2</v>
      </c>
      <c r="AJ1393" s="12">
        <f t="shared" ca="1" si="269"/>
        <v>5.148226799720013E-3</v>
      </c>
      <c r="AK1393" s="12">
        <f t="shared" ca="1" si="269"/>
        <v>2.076778368410772E-3</v>
      </c>
      <c r="AL1393" s="12">
        <f t="shared" ca="1" si="269"/>
        <v>7.870081448662213E-4</v>
      </c>
      <c r="AM1393" s="12">
        <f t="shared" ca="1" si="269"/>
        <v>2.8017210767801735E-4</v>
      </c>
      <c r="AN1393" s="12">
        <f t="shared" ca="1" si="269"/>
        <v>9.3697318565923431E-5</v>
      </c>
      <c r="AO1393" s="12">
        <f t="shared" ca="1" si="269"/>
        <v>2.943648992326011E-5</v>
      </c>
      <c r="AP1393" s="12">
        <f t="shared" ca="1" si="269"/>
        <v>8.6876332212694087E-6</v>
      </c>
      <c r="AQ1393" s="12">
        <f t="shared" ca="1" si="269"/>
        <v>2.4086490558412688E-6</v>
      </c>
      <c r="AR1393" s="12">
        <f t="shared" ca="1" si="269"/>
        <v>6.2733883324363755E-7</v>
      </c>
      <c r="AS1393" s="12">
        <f t="shared" ca="1" si="269"/>
        <v>1.5349258897339091E-7</v>
      </c>
      <c r="AT1393" s="12">
        <f t="shared" ca="1" si="269"/>
        <v>3.5280054381088897E-8</v>
      </c>
    </row>
    <row r="1394" spans="1:46" x14ac:dyDescent="0.25">
      <c r="A1394" s="9" t="str">
        <f t="shared" si="237"/>
        <v>Indonesia</v>
      </c>
      <c r="F1394" s="12">
        <f t="shared" ref="F1394:AT1394" ca="1" si="270">F704/$AV704*($C1166/1000)</f>
        <v>3.3487631384614601E-5</v>
      </c>
      <c r="G1394" s="12">
        <f t="shared" ca="1" si="270"/>
        <v>9.7081411537750561E-5</v>
      </c>
      <c r="H1394" s="12">
        <f t="shared" ca="1" si="270"/>
        <v>2.6438957627773399E-4</v>
      </c>
      <c r="I1394" s="12">
        <f t="shared" ca="1" si="270"/>
        <v>6.764086772893884E-4</v>
      </c>
      <c r="J1394" s="12">
        <f t="shared" ca="1" si="270"/>
        <v>1.6256633193850211E-3</v>
      </c>
      <c r="K1394" s="12">
        <f t="shared" ca="1" si="270"/>
        <v>3.6703597855732022E-3</v>
      </c>
      <c r="L1394" s="12">
        <f t="shared" ca="1" si="270"/>
        <v>7.7847247944676659E-3</v>
      </c>
      <c r="M1394" s="12">
        <f t="shared" ca="1" si="270"/>
        <v>1.5510810250700712E-2</v>
      </c>
      <c r="N1394" s="12">
        <f t="shared" ca="1" si="270"/>
        <v>2.9032357353869401E-2</v>
      </c>
      <c r="O1394" s="12">
        <f t="shared" ca="1" si="270"/>
        <v>5.1048937999010197E-2</v>
      </c>
      <c r="P1394" s="12">
        <f t="shared" ca="1" si="270"/>
        <v>8.4323323866185101E-2</v>
      </c>
      <c r="Q1394" s="12">
        <f t="shared" ca="1" si="270"/>
        <v>0.13084746639510036</v>
      </c>
      <c r="R1394" s="12">
        <f t="shared" ca="1" si="270"/>
        <v>0.19073900518139764</v>
      </c>
      <c r="S1394" s="12">
        <f t="shared" ca="1" si="270"/>
        <v>0.2611982744144335</v>
      </c>
      <c r="T1394" s="12">
        <f t="shared" ca="1" si="270"/>
        <v>0.3360142445116992</v>
      </c>
      <c r="U1394" s="12">
        <f t="shared" ca="1" si="270"/>
        <v>0.40607071360861258</v>
      </c>
      <c r="V1394" s="12">
        <f t="shared" ca="1" si="270"/>
        <v>0.46100139928905487</v>
      </c>
      <c r="W1394" s="12">
        <f t="shared" ca="1" si="270"/>
        <v>0.49165381499305444</v>
      </c>
      <c r="X1394" s="12">
        <f t="shared" ca="1" si="270"/>
        <v>0.49257592107954151</v>
      </c>
      <c r="Y1394" s="12">
        <f t="shared" ca="1" si="270"/>
        <v>0.46360011783924404</v>
      </c>
      <c r="Z1394" s="12">
        <f t="shared" ca="1" si="270"/>
        <v>0.40989299100728577</v>
      </c>
      <c r="AA1394" s="12">
        <f t="shared" ca="1" si="270"/>
        <v>0.34045055105321498</v>
      </c>
      <c r="AB1394" s="12">
        <f t="shared" ca="1" si="270"/>
        <v>0.26564043679179161</v>
      </c>
      <c r="AC1394" s="12">
        <f t="shared" ca="1" si="270"/>
        <v>0.19471119616253882</v>
      </c>
      <c r="AD1394" s="12">
        <f t="shared" ca="1" si="270"/>
        <v>0.13407390501173647</v>
      </c>
      <c r="AE1394" s="12">
        <f t="shared" ca="1" si="270"/>
        <v>8.6726972793953264E-2</v>
      </c>
      <c r="AF1394" s="12">
        <f t="shared" ca="1" si="270"/>
        <v>5.270122514098282E-2</v>
      </c>
      <c r="AG1394" s="12">
        <f t="shared" ca="1" si="270"/>
        <v>3.0084571487430954E-2</v>
      </c>
      <c r="AH1394" s="12">
        <f t="shared" ca="1" si="270"/>
        <v>1.6133312401333855E-2</v>
      </c>
      <c r="AI1394" s="12">
        <f t="shared" ca="1" si="270"/>
        <v>8.1275537787117418E-3</v>
      </c>
      <c r="AJ1394" s="12">
        <f t="shared" ca="1" si="270"/>
        <v>3.8463850243727936E-3</v>
      </c>
      <c r="AK1394" s="12">
        <f t="shared" ca="1" si="270"/>
        <v>1.7100241871351391E-3</v>
      </c>
      <c r="AL1394" s="12">
        <f t="shared" ca="1" si="270"/>
        <v>7.1418108909182695E-4</v>
      </c>
      <c r="AM1394" s="12">
        <f t="shared" ca="1" si="270"/>
        <v>2.8020187311490763E-4</v>
      </c>
      <c r="AN1394" s="12">
        <f t="shared" ca="1" si="270"/>
        <v>1.0327383795207319E-4</v>
      </c>
      <c r="AO1394" s="12">
        <f t="shared" ca="1" si="270"/>
        <v>3.5757421560158827E-5</v>
      </c>
      <c r="AP1394" s="12">
        <f t="shared" ca="1" si="270"/>
        <v>1.1630507539546759E-5</v>
      </c>
      <c r="AQ1394" s="12">
        <f t="shared" ca="1" si="270"/>
        <v>3.5537570527145356E-6</v>
      </c>
      <c r="AR1394" s="12">
        <f t="shared" ca="1" si="270"/>
        <v>1.0200780367686715E-6</v>
      </c>
      <c r="AS1394" s="12">
        <f t="shared" ca="1" si="270"/>
        <v>2.7506520328827274E-7</v>
      </c>
      <c r="AT1394" s="12">
        <f t="shared" ca="1" si="270"/>
        <v>6.967781224435944E-8</v>
      </c>
    </row>
    <row r="1395" spans="1:46" x14ac:dyDescent="0.25">
      <c r="A1395" s="9" t="str">
        <f t="shared" si="237"/>
        <v>Iran (Islamic Republic of)</v>
      </c>
      <c r="F1395" s="12">
        <f t="shared" ref="F1395:AT1395" ca="1" si="271">F705/$AV705*($C1167/1000)</f>
        <v>2.4699946292191676E-6</v>
      </c>
      <c r="G1395" s="12">
        <f t="shared" ca="1" si="271"/>
        <v>7.689448353435413E-6</v>
      </c>
      <c r="H1395" s="12">
        <f t="shared" ca="1" si="271"/>
        <v>2.24880063169739E-5</v>
      </c>
      <c r="I1395" s="12">
        <f t="shared" ca="1" si="271"/>
        <v>6.1782192991439059E-5</v>
      </c>
      <c r="J1395" s="12">
        <f t="shared" ca="1" si="271"/>
        <v>1.5945284769534407E-4</v>
      </c>
      <c r="K1395" s="12">
        <f t="shared" ca="1" si="271"/>
        <v>3.8659642595684787E-4</v>
      </c>
      <c r="L1395" s="12">
        <f t="shared" ca="1" si="271"/>
        <v>8.8052154004440719E-4</v>
      </c>
      <c r="M1395" s="12">
        <f t="shared" ca="1" si="271"/>
        <v>1.8839905895608458E-3</v>
      </c>
      <c r="N1395" s="12">
        <f t="shared" ca="1" si="271"/>
        <v>3.7868148256611392E-3</v>
      </c>
      <c r="O1395" s="12">
        <f t="shared" ca="1" si="271"/>
        <v>7.1503286414768812E-3</v>
      </c>
      <c r="P1395" s="12">
        <f t="shared" ca="1" si="271"/>
        <v>1.2683366221144963E-2</v>
      </c>
      <c r="Q1395" s="12">
        <f t="shared" ca="1" si="271"/>
        <v>2.1134873692330615E-2</v>
      </c>
      <c r="R1395" s="12">
        <f t="shared" ca="1" si="271"/>
        <v>3.3084256239119321E-2</v>
      </c>
      <c r="S1395" s="12">
        <f t="shared" ca="1" si="271"/>
        <v>4.8651887044222963E-2</v>
      </c>
      <c r="T1395" s="12">
        <f t="shared" ca="1" si="271"/>
        <v>6.7210108826577103E-2</v>
      </c>
      <c r="U1395" s="12">
        <f t="shared" ca="1" si="271"/>
        <v>8.7222012354867914E-2</v>
      </c>
      <c r="V1395" s="12">
        <f t="shared" ca="1" si="271"/>
        <v>0.10633450187312686</v>
      </c>
      <c r="W1395" s="12">
        <f t="shared" ca="1" si="271"/>
        <v>0.12178082011999181</v>
      </c>
      <c r="X1395" s="12">
        <f t="shared" ca="1" si="271"/>
        <v>0.13102078067597439</v>
      </c>
      <c r="Y1395" s="12">
        <f t="shared" ca="1" si="271"/>
        <v>0.13242136676369162</v>
      </c>
      <c r="Z1395" s="12">
        <f t="shared" ca="1" si="271"/>
        <v>0.12572815547972913</v>
      </c>
      <c r="AA1395" s="12">
        <f t="shared" ca="1" si="271"/>
        <v>0.11214079153776486</v>
      </c>
      <c r="AB1395" s="12">
        <f t="shared" ca="1" si="271"/>
        <v>9.3961790753378308E-2</v>
      </c>
      <c r="AC1395" s="12">
        <f t="shared" ca="1" si="271"/>
        <v>7.3959769312178014E-2</v>
      </c>
      <c r="AD1395" s="12">
        <f t="shared" ca="1" si="271"/>
        <v>5.4688549596922896E-2</v>
      </c>
      <c r="AE1395" s="12">
        <f t="shared" ca="1" si="271"/>
        <v>3.7988649802470249E-2</v>
      </c>
      <c r="AF1395" s="12">
        <f t="shared" ca="1" si="271"/>
        <v>2.4789507893440161E-2</v>
      </c>
      <c r="AG1395" s="12">
        <f t="shared" ca="1" si="271"/>
        <v>1.5196324113649797E-2</v>
      </c>
      <c r="AH1395" s="12">
        <f t="shared" ca="1" si="271"/>
        <v>8.7511632388397268E-3</v>
      </c>
      <c r="AI1395" s="12">
        <f t="shared" ca="1" si="271"/>
        <v>4.7342328766862467E-3</v>
      </c>
      <c r="AJ1395" s="12">
        <f t="shared" ca="1" si="271"/>
        <v>2.4059690923347869E-3</v>
      </c>
      <c r="AK1395" s="12">
        <f t="shared" ca="1" si="271"/>
        <v>1.1486482779145754E-3</v>
      </c>
      <c r="AL1395" s="12">
        <f t="shared" ca="1" si="271"/>
        <v>5.1515827762985426E-4</v>
      </c>
      <c r="AM1395" s="12">
        <f t="shared" ca="1" si="271"/>
        <v>2.1704555400244818E-4</v>
      </c>
      <c r="AN1395" s="12">
        <f t="shared" ca="1" si="271"/>
        <v>8.5904853309751739E-5</v>
      </c>
      <c r="AO1395" s="12">
        <f t="shared" ca="1" si="271"/>
        <v>3.1940455252905207E-5</v>
      </c>
      <c r="AP1395" s="12">
        <f t="shared" ca="1" si="271"/>
        <v>1.1156323477778766E-5</v>
      </c>
      <c r="AQ1395" s="12">
        <f t="shared" ca="1" si="271"/>
        <v>3.6606456330897927E-6</v>
      </c>
      <c r="AR1395" s="12">
        <f t="shared" ca="1" si="271"/>
        <v>1.1283682961652958E-6</v>
      </c>
      <c r="AS1395" s="12">
        <f t="shared" ca="1" si="271"/>
        <v>3.2673875969717892E-7</v>
      </c>
      <c r="AT1395" s="12">
        <f t="shared" ca="1" si="271"/>
        <v>8.8880611088062659E-8</v>
      </c>
    </row>
    <row r="1396" spans="1:46" x14ac:dyDescent="0.25">
      <c r="A1396" s="9" t="str">
        <f t="shared" si="237"/>
        <v>Iraq</v>
      </c>
      <c r="F1396" s="12">
        <f t="shared" ref="F1396:AT1396" ca="1" si="272">F706/$AV706*($C1168/1000)</f>
        <v>1.3305455650815764E-5</v>
      </c>
      <c r="G1396" s="12">
        <f t="shared" ca="1" si="272"/>
        <v>3.7047728451449971E-5</v>
      </c>
      <c r="H1396" s="12">
        <f t="shared" ca="1" si="272"/>
        <v>9.6905853876305391E-5</v>
      </c>
      <c r="I1396" s="12">
        <f t="shared" ca="1" si="272"/>
        <v>2.3811954028332713E-4</v>
      </c>
      <c r="J1396" s="12">
        <f t="shared" ca="1" si="272"/>
        <v>5.4966318886217767E-4</v>
      </c>
      <c r="K1396" s="12">
        <f t="shared" ca="1" si="272"/>
        <v>1.1919412933150868E-3</v>
      </c>
      <c r="L1396" s="12">
        <f t="shared" ca="1" si="272"/>
        <v>2.4281173547295873E-3</v>
      </c>
      <c r="M1396" s="12">
        <f t="shared" ca="1" si="272"/>
        <v>4.6466619194263483E-3</v>
      </c>
      <c r="N1396" s="12">
        <f t="shared" ca="1" si="272"/>
        <v>8.3535114558781157E-3</v>
      </c>
      <c r="O1396" s="12">
        <f t="shared" ca="1" si="272"/>
        <v>1.4107617125495261E-2</v>
      </c>
      <c r="P1396" s="12">
        <f t="shared" ca="1" si="272"/>
        <v>2.238179180067925E-2</v>
      </c>
      <c r="Q1396" s="12">
        <f t="shared" ca="1" si="272"/>
        <v>3.3357433842555899E-2</v>
      </c>
      <c r="R1396" s="12">
        <f t="shared" ca="1" si="272"/>
        <v>4.6703239960100874E-2</v>
      </c>
      <c r="S1396" s="12">
        <f t="shared" ca="1" si="272"/>
        <v>6.1426812746284074E-2</v>
      </c>
      <c r="T1396" s="12">
        <f t="shared" ca="1" si="272"/>
        <v>7.5897163988090016E-2</v>
      </c>
      <c r="U1396" s="12">
        <f t="shared" ca="1" si="272"/>
        <v>8.8094685504228734E-2</v>
      </c>
      <c r="V1396" s="12">
        <f t="shared" ca="1" si="272"/>
        <v>9.6057320013315406E-2</v>
      </c>
      <c r="W1396" s="12">
        <f t="shared" ca="1" si="272"/>
        <v>9.8393818881310921E-2</v>
      </c>
      <c r="X1396" s="12">
        <f t="shared" ca="1" si="272"/>
        <v>9.4680765990283175E-2</v>
      </c>
      <c r="Y1396" s="12">
        <f t="shared" ca="1" si="272"/>
        <v>8.5587886818282069E-2</v>
      </c>
      <c r="Z1396" s="12">
        <f t="shared" ca="1" si="272"/>
        <v>7.2680756570470101E-2</v>
      </c>
      <c r="AA1396" s="12">
        <f t="shared" ca="1" si="272"/>
        <v>5.7980662058404353E-2</v>
      </c>
      <c r="AB1396" s="12">
        <f t="shared" ca="1" si="272"/>
        <v>4.3451372152521192E-2</v>
      </c>
      <c r="AC1396" s="12">
        <f t="shared" ca="1" si="272"/>
        <v>3.0590066140755309E-2</v>
      </c>
      <c r="AD1396" s="12">
        <f t="shared" ca="1" si="272"/>
        <v>2.0230840740500848E-2</v>
      </c>
      <c r="AE1396" s="12">
        <f t="shared" ca="1" si="272"/>
        <v>1.2569095946465322E-2</v>
      </c>
      <c r="AF1396" s="12">
        <f t="shared" ca="1" si="272"/>
        <v>7.3358551346591272E-3</v>
      </c>
      <c r="AG1396" s="12">
        <f t="shared" ca="1" si="272"/>
        <v>4.0221109496339927E-3</v>
      </c>
      <c r="AH1396" s="12">
        <f t="shared" ca="1" si="272"/>
        <v>2.0716383460261463E-3</v>
      </c>
      <c r="AI1396" s="12">
        <f t="shared" ca="1" si="272"/>
        <v>1.0023754717938822E-3</v>
      </c>
      <c r="AJ1396" s="12">
        <f t="shared" ca="1" si="272"/>
        <v>4.5562077187523707E-4</v>
      </c>
      <c r="AK1396" s="12">
        <f t="shared" ca="1" si="272"/>
        <v>1.9455087791592126E-4</v>
      </c>
      <c r="AL1396" s="12">
        <f t="shared" ca="1" si="272"/>
        <v>7.8040396857341563E-5</v>
      </c>
      <c r="AM1396" s="12">
        <f t="shared" ca="1" si="272"/>
        <v>2.9407786615072573E-5</v>
      </c>
      <c r="AN1396" s="12">
        <f t="shared" ca="1" si="272"/>
        <v>1.0410265422840362E-5</v>
      </c>
      <c r="AO1396" s="12">
        <f t="shared" ca="1" si="272"/>
        <v>3.4619266463300012E-6</v>
      </c>
      <c r="AP1396" s="12">
        <f t="shared" ca="1" si="272"/>
        <v>1.0815099400746827E-6</v>
      </c>
      <c r="AQ1396" s="12">
        <f t="shared" ca="1" si="272"/>
        <v>3.1739476844937628E-7</v>
      </c>
      <c r="AR1396" s="12">
        <f t="shared" ca="1" si="272"/>
        <v>8.7503536922864166E-8</v>
      </c>
      <c r="AS1396" s="12">
        <f t="shared" ca="1" si="272"/>
        <v>2.2662511954996077E-8</v>
      </c>
      <c r="AT1396" s="12">
        <f t="shared" ca="1" si="272"/>
        <v>5.5137501116477713E-9</v>
      </c>
    </row>
    <row r="1397" spans="1:46" x14ac:dyDescent="0.25">
      <c r="A1397" s="9" t="str">
        <f t="shared" si="237"/>
        <v>Ireland</v>
      </c>
      <c r="F1397" s="12">
        <f t="shared" ref="F1397:AT1397" ca="1" si="273">F707/$AV707*($C1169/1000)</f>
        <v>3.2174454867510866E-10</v>
      </c>
      <c r="G1397" s="12">
        <f t="shared" ca="1" si="273"/>
        <v>1.3382222421131642E-9</v>
      </c>
      <c r="H1397" s="12">
        <f t="shared" ca="1" si="273"/>
        <v>5.228798250624687E-9</v>
      </c>
      <c r="I1397" s="12">
        <f t="shared" ca="1" si="273"/>
        <v>1.9192525285929649E-8</v>
      </c>
      <c r="J1397" s="12">
        <f t="shared" ca="1" si="273"/>
        <v>6.6178809845917585E-8</v>
      </c>
      <c r="K1397" s="12">
        <f t="shared" ca="1" si="273"/>
        <v>2.1436919573636833E-7</v>
      </c>
      <c r="L1397" s="12">
        <f t="shared" ca="1" si="273"/>
        <v>6.5232256149057584E-7</v>
      </c>
      <c r="M1397" s="12">
        <f t="shared" ca="1" si="273"/>
        <v>1.8647431274734895E-6</v>
      </c>
      <c r="N1397" s="12">
        <f t="shared" ca="1" si="273"/>
        <v>5.0076299228992466E-6</v>
      </c>
      <c r="O1397" s="12">
        <f t="shared" ca="1" si="273"/>
        <v>1.2632870127942589E-5</v>
      </c>
      <c r="P1397" s="12">
        <f t="shared" ca="1" si="273"/>
        <v>2.9938389329809132E-5</v>
      </c>
      <c r="Q1397" s="12">
        <f t="shared" ca="1" si="273"/>
        <v>6.6651730113239014E-5</v>
      </c>
      <c r="R1397" s="12">
        <f t="shared" ca="1" si="273"/>
        <v>1.3939622644855556E-4</v>
      </c>
      <c r="S1397" s="12">
        <f t="shared" ca="1" si="273"/>
        <v>2.7387172820541428E-4</v>
      </c>
      <c r="T1397" s="12">
        <f t="shared" ca="1" si="273"/>
        <v>5.0547535070671846E-4</v>
      </c>
      <c r="U1397" s="12">
        <f t="shared" ca="1" si="273"/>
        <v>8.7641410215987762E-4</v>
      </c>
      <c r="V1397" s="12">
        <f t="shared" ca="1" si="273"/>
        <v>1.4274974028107605E-3</v>
      </c>
      <c r="W1397" s="12">
        <f t="shared" ca="1" si="273"/>
        <v>2.1842276038733727E-3</v>
      </c>
      <c r="X1397" s="12">
        <f t="shared" ca="1" si="273"/>
        <v>3.1396197385421911E-3</v>
      </c>
      <c r="Y1397" s="12">
        <f t="shared" ca="1" si="273"/>
        <v>4.2394820923082914E-3</v>
      </c>
      <c r="Z1397" s="12">
        <f t="shared" ca="1" si="273"/>
        <v>5.3778062848479757E-3</v>
      </c>
      <c r="AA1397" s="12">
        <f t="shared" ca="1" si="273"/>
        <v>6.408466205615233E-3</v>
      </c>
      <c r="AB1397" s="12">
        <f t="shared" ca="1" si="273"/>
        <v>7.1739713415480662E-3</v>
      </c>
      <c r="AC1397" s="12">
        <f t="shared" ca="1" si="273"/>
        <v>7.5443490126444416E-3</v>
      </c>
      <c r="AD1397" s="12">
        <f t="shared" ca="1" si="273"/>
        <v>7.4531609529896277E-3</v>
      </c>
      <c r="AE1397" s="12">
        <f t="shared" ca="1" si="273"/>
        <v>6.9169689103054004E-3</v>
      </c>
      <c r="AF1397" s="12">
        <f t="shared" ca="1" si="273"/>
        <v>6.0304225231623031E-3</v>
      </c>
      <c r="AG1397" s="12">
        <f t="shared" ca="1" si="273"/>
        <v>4.9389684914195198E-3</v>
      </c>
      <c r="AH1397" s="12">
        <f t="shared" ca="1" si="273"/>
        <v>3.7999804634535304E-3</v>
      </c>
      <c r="AI1397" s="12">
        <f t="shared" ca="1" si="273"/>
        <v>2.7465219041204166E-3</v>
      </c>
      <c r="AJ1397" s="12">
        <f t="shared" ca="1" si="273"/>
        <v>1.8648390937888572E-3</v>
      </c>
      <c r="AK1397" s="12">
        <f t="shared" ca="1" si="273"/>
        <v>1.1894775726113715E-3</v>
      </c>
      <c r="AL1397" s="12">
        <f t="shared" ca="1" si="273"/>
        <v>7.1273444143351856E-4</v>
      </c>
      <c r="AM1397" s="12">
        <f t="shared" ca="1" si="273"/>
        <v>4.0119529237594417E-4</v>
      </c>
      <c r="AN1397" s="12">
        <f t="shared" ca="1" si="273"/>
        <v>2.1214876402685486E-4</v>
      </c>
      <c r="AO1397" s="12">
        <f t="shared" ca="1" si="273"/>
        <v>1.0538572275742473E-4</v>
      </c>
      <c r="AP1397" s="12">
        <f t="shared" ca="1" si="273"/>
        <v>4.9178994572668657E-5</v>
      </c>
      <c r="AQ1397" s="12">
        <f t="shared" ca="1" si="273"/>
        <v>2.1559272798725302E-5</v>
      </c>
      <c r="AR1397" s="12">
        <f t="shared" ca="1" si="273"/>
        <v>8.8786137875778248E-6</v>
      </c>
      <c r="AS1397" s="12">
        <f t="shared" ca="1" si="273"/>
        <v>3.4348898676713678E-6</v>
      </c>
      <c r="AT1397" s="12">
        <f t="shared" ca="1" si="273"/>
        <v>1.2483520067633799E-6</v>
      </c>
    </row>
    <row r="1398" spans="1:46" x14ac:dyDescent="0.25">
      <c r="A1398" s="9" t="str">
        <f t="shared" si="237"/>
        <v>Israel</v>
      </c>
      <c r="F1398" s="12">
        <f t="shared" ref="F1398:AT1398" ca="1" si="274">F708/$AV708*($C1170/1000)</f>
        <v>5.910827709666362E-9</v>
      </c>
      <c r="G1398" s="12">
        <f t="shared" ca="1" si="274"/>
        <v>2.2311734947419073E-8</v>
      </c>
      <c r="H1398" s="12">
        <f t="shared" ca="1" si="274"/>
        <v>7.9117941359136019E-8</v>
      </c>
      <c r="I1398" s="12">
        <f t="shared" ca="1" si="274"/>
        <v>2.6355618330474899E-7</v>
      </c>
      <c r="J1398" s="12">
        <f t="shared" ca="1" si="274"/>
        <v>8.2476084668032668E-7</v>
      </c>
      <c r="K1398" s="12">
        <f t="shared" ca="1" si="274"/>
        <v>2.4245964044636287E-6</v>
      </c>
      <c r="L1398" s="12">
        <f t="shared" ca="1" si="274"/>
        <v>6.6958770831557496E-6</v>
      </c>
      <c r="M1398" s="12">
        <f t="shared" ca="1" si="274"/>
        <v>1.7371290515285965E-5</v>
      </c>
      <c r="N1398" s="12">
        <f t="shared" ca="1" si="274"/>
        <v>4.2336337930447916E-5</v>
      </c>
      <c r="O1398" s="12">
        <f t="shared" ca="1" si="274"/>
        <v>9.6928410203518726E-5</v>
      </c>
      <c r="P1398" s="12">
        <f t="shared" ca="1" si="274"/>
        <v>2.0847092097197044E-4</v>
      </c>
      <c r="Q1398" s="12">
        <f t="shared" ca="1" si="274"/>
        <v>4.2120786824311146E-4</v>
      </c>
      <c r="R1398" s="12">
        <f t="shared" ca="1" si="274"/>
        <v>7.9947347720580361E-4</v>
      </c>
      <c r="S1398" s="12">
        <f t="shared" ca="1" si="274"/>
        <v>1.4255033442510435E-3</v>
      </c>
      <c r="T1398" s="12">
        <f t="shared" ca="1" si="274"/>
        <v>2.3877508890248031E-3</v>
      </c>
      <c r="U1398" s="12">
        <f t="shared" ca="1" si="274"/>
        <v>3.7572179218656743E-3</v>
      </c>
      <c r="V1398" s="12">
        <f t="shared" ca="1" si="274"/>
        <v>5.5539293375771069E-3</v>
      </c>
      <c r="W1398" s="12">
        <f t="shared" ca="1" si="274"/>
        <v>7.7124242146187775E-3</v>
      </c>
      <c r="X1398" s="12">
        <f t="shared" ca="1" si="274"/>
        <v>1.00609285313403E-2</v>
      </c>
      <c r="Y1398" s="12">
        <f t="shared" ca="1" si="274"/>
        <v>1.2329396331154346E-2</v>
      </c>
      <c r="Z1398" s="12">
        <f t="shared" ca="1" si="274"/>
        <v>1.4193913606957306E-2</v>
      </c>
      <c r="AA1398" s="12">
        <f t="shared" ca="1" si="274"/>
        <v>1.5350378786411538E-2</v>
      </c>
      <c r="AB1398" s="12">
        <f t="shared" ca="1" si="274"/>
        <v>1.5595260394707204E-2</v>
      </c>
      <c r="AC1398" s="12">
        <f t="shared" ca="1" si="274"/>
        <v>1.4884106177307692E-2</v>
      </c>
      <c r="AD1398" s="12">
        <f t="shared" ca="1" si="274"/>
        <v>1.3344720533659139E-2</v>
      </c>
      <c r="AE1398" s="12">
        <f t="shared" ca="1" si="274"/>
        <v>1.1239650367170754E-2</v>
      </c>
      <c r="AF1398" s="12">
        <f t="shared" ca="1" si="274"/>
        <v>8.8930905695583998E-3</v>
      </c>
      <c r="AG1398" s="12">
        <f t="shared" ca="1" si="274"/>
        <v>6.6101181729154249E-3</v>
      </c>
      <c r="AH1398" s="12">
        <f t="shared" ca="1" si="274"/>
        <v>4.6155379581560704E-3</v>
      </c>
      <c r="AI1398" s="12">
        <f t="shared" ca="1" si="274"/>
        <v>3.0275548857520707E-3</v>
      </c>
      <c r="AJ1398" s="12">
        <f t="shared" ca="1" si="274"/>
        <v>1.8655990766156655E-3</v>
      </c>
      <c r="AK1398" s="12">
        <f t="shared" ca="1" si="274"/>
        <v>1.0799439256496744E-3</v>
      </c>
      <c r="AL1398" s="12">
        <f t="shared" ca="1" si="274"/>
        <v>5.8727388477071863E-4</v>
      </c>
      <c r="AM1398" s="12">
        <f t="shared" ca="1" si="274"/>
        <v>3.0001071534070895E-4</v>
      </c>
      <c r="AN1398" s="12">
        <f t="shared" ca="1" si="274"/>
        <v>1.4397577967000278E-4</v>
      </c>
      <c r="AO1398" s="12">
        <f t="shared" ca="1" si="274"/>
        <v>6.490807158632714E-5</v>
      </c>
      <c r="AP1398" s="12">
        <f t="shared" ca="1" si="274"/>
        <v>2.7489356198919292E-5</v>
      </c>
      <c r="AQ1398" s="12">
        <f t="shared" ca="1" si="274"/>
        <v>1.0936718298857589E-5</v>
      </c>
      <c r="AR1398" s="12">
        <f t="shared" ca="1" si="274"/>
        <v>4.0875782353355728E-6</v>
      </c>
      <c r="AS1398" s="12">
        <f t="shared" ca="1" si="274"/>
        <v>1.435164638160538E-6</v>
      </c>
      <c r="AT1398" s="12">
        <f t="shared" ca="1" si="274"/>
        <v>4.733626274119783E-7</v>
      </c>
    </row>
    <row r="1399" spans="1:46" x14ac:dyDescent="0.25">
      <c r="A1399" s="9" t="str">
        <f t="shared" si="237"/>
        <v>Italy</v>
      </c>
      <c r="F1399" s="12">
        <f t="shared" ref="F1399:AT1399" ca="1" si="275">F709/$AV709*($C1171/1000)</f>
        <v>1.0775375008532639E-9</v>
      </c>
      <c r="G1399" s="12">
        <f t="shared" ca="1" si="275"/>
        <v>4.6400397403473771E-9</v>
      </c>
      <c r="H1399" s="12">
        <f t="shared" ca="1" si="275"/>
        <v>1.8770143878202057E-8</v>
      </c>
      <c r="I1399" s="12">
        <f t="shared" ca="1" si="275"/>
        <v>7.1329650809984658E-8</v>
      </c>
      <c r="J1399" s="12">
        <f t="shared" ca="1" si="275"/>
        <v>2.546415031070547E-7</v>
      </c>
      <c r="K1399" s="12">
        <f t="shared" ca="1" si="275"/>
        <v>8.539744461437895E-7</v>
      </c>
      <c r="L1399" s="12">
        <f t="shared" ca="1" si="275"/>
        <v>2.6904018707214331E-6</v>
      </c>
      <c r="M1399" s="12">
        <f t="shared" ca="1" si="275"/>
        <v>7.9624374217063623E-6</v>
      </c>
      <c r="N1399" s="12">
        <f t="shared" ca="1" si="275"/>
        <v>2.2137649286889975E-5</v>
      </c>
      <c r="O1399" s="12">
        <f t="shared" ca="1" si="275"/>
        <v>5.7819398390851439E-5</v>
      </c>
      <c r="P1399" s="12">
        <f t="shared" ca="1" si="275"/>
        <v>1.4186400914266504E-4</v>
      </c>
      <c r="Q1399" s="12">
        <f t="shared" ca="1" si="275"/>
        <v>3.2698473949659915E-4</v>
      </c>
      <c r="R1399" s="12">
        <f t="shared" ca="1" si="275"/>
        <v>7.0800990702389014E-4</v>
      </c>
      <c r="S1399" s="12">
        <f t="shared" ca="1" si="275"/>
        <v>1.4401501695358334E-3</v>
      </c>
      <c r="T1399" s="12">
        <f t="shared" ca="1" si="275"/>
        <v>2.7519010878654889E-3</v>
      </c>
      <c r="U1399" s="12">
        <f t="shared" ca="1" si="275"/>
        <v>4.9398578845737369E-3</v>
      </c>
      <c r="V1399" s="12">
        <f t="shared" ca="1" si="275"/>
        <v>8.330147369562918E-3</v>
      </c>
      <c r="W1399" s="12">
        <f t="shared" ca="1" si="275"/>
        <v>1.3196158076428838E-2</v>
      </c>
      <c r="X1399" s="12">
        <f t="shared" ca="1" si="275"/>
        <v>1.9638075658090368E-2</v>
      </c>
      <c r="Y1399" s="12">
        <f t="shared" ca="1" si="275"/>
        <v>2.7454083062552342E-2</v>
      </c>
      <c r="Z1399" s="12">
        <f t="shared" ca="1" si="275"/>
        <v>3.6055502499828536E-2</v>
      </c>
      <c r="AA1399" s="12">
        <f t="shared" ca="1" si="275"/>
        <v>4.4482865597560699E-2</v>
      </c>
      <c r="AB1399" s="12">
        <f t="shared" ca="1" si="275"/>
        <v>5.155497207102068E-2</v>
      </c>
      <c r="AC1399" s="12">
        <f t="shared" ca="1" si="275"/>
        <v>5.6131280522283861E-2</v>
      </c>
      <c r="AD1399" s="12">
        <f t="shared" ca="1" si="275"/>
        <v>5.7411109343518403E-2</v>
      </c>
      <c r="AE1399" s="12">
        <f t="shared" ca="1" si="275"/>
        <v>5.5162446908225977E-2</v>
      </c>
      <c r="AF1399" s="12">
        <f t="shared" ca="1" si="275"/>
        <v>4.9790639130700615E-2</v>
      </c>
      <c r="AG1399" s="12">
        <f t="shared" ca="1" si="275"/>
        <v>4.2219051734428706E-2</v>
      </c>
      <c r="AH1399" s="12">
        <f t="shared" ca="1" si="275"/>
        <v>3.3629920676255989E-2</v>
      </c>
      <c r="AI1399" s="12">
        <f t="shared" ca="1" si="275"/>
        <v>2.5165166385657384E-2</v>
      </c>
      <c r="AJ1399" s="12">
        <f t="shared" ca="1" si="275"/>
        <v>1.7690103111569742E-2</v>
      </c>
      <c r="AK1399" s="12">
        <f t="shared" ca="1" si="275"/>
        <v>1.1682008484726005E-2</v>
      </c>
      <c r="AL1399" s="12">
        <f t="shared" ca="1" si="275"/>
        <v>7.2470501259594422E-3</v>
      </c>
      <c r="AM1399" s="12">
        <f t="shared" ca="1" si="275"/>
        <v>4.2233940914508687E-3</v>
      </c>
      <c r="AN1399" s="12">
        <f t="shared" ca="1" si="275"/>
        <v>2.312163524320543E-3</v>
      </c>
      <c r="AO1399" s="12">
        <f t="shared" ca="1" si="275"/>
        <v>1.1891375087595825E-3</v>
      </c>
      <c r="AP1399" s="12">
        <f t="shared" ca="1" si="275"/>
        <v>5.7451610256743725E-4</v>
      </c>
      <c r="AQ1399" s="12">
        <f t="shared" ca="1" si="275"/>
        <v>2.6075276835009703E-4</v>
      </c>
      <c r="AR1399" s="12">
        <f t="shared" ca="1" si="275"/>
        <v>1.1117630734428558E-4</v>
      </c>
      <c r="AS1399" s="12">
        <f t="shared" ca="1" si="275"/>
        <v>4.4529944840555526E-5</v>
      </c>
      <c r="AT1399" s="12">
        <f t="shared" ca="1" si="275"/>
        <v>1.6755163268315447E-5</v>
      </c>
    </row>
    <row r="1400" spans="1:46" x14ac:dyDescent="0.25">
      <c r="A1400" s="9" t="str">
        <f t="shared" si="237"/>
        <v>Jamaica</v>
      </c>
      <c r="F1400" s="12">
        <f t="shared" ref="F1400:AT1400" ca="1" si="276">F710/$AV710*($C1172/1000)</f>
        <v>9.0675193112676722E-7</v>
      </c>
      <c r="G1400" s="12">
        <f t="shared" ca="1" si="276"/>
        <v>2.4757217144657623E-6</v>
      </c>
      <c r="H1400" s="12">
        <f t="shared" ca="1" si="276"/>
        <v>6.3499712271244326E-6</v>
      </c>
      <c r="I1400" s="12">
        <f t="shared" ca="1" si="276"/>
        <v>1.5300241432076909E-5</v>
      </c>
      <c r="J1400" s="12">
        <f t="shared" ca="1" si="276"/>
        <v>3.4632305608796458E-5</v>
      </c>
      <c r="K1400" s="12">
        <f t="shared" ca="1" si="276"/>
        <v>7.3641244866301208E-5</v>
      </c>
      <c r="L1400" s="12">
        <f t="shared" ca="1" si="276"/>
        <v>1.4710161219348941E-4</v>
      </c>
      <c r="M1400" s="12">
        <f t="shared" ca="1" si="276"/>
        <v>2.7603893201911519E-4</v>
      </c>
      <c r="N1400" s="12">
        <f t="shared" ca="1" si="276"/>
        <v>4.8660866636264949E-4</v>
      </c>
      <c r="O1400" s="12">
        <f t="shared" ca="1" si="276"/>
        <v>8.0583464521581368E-4</v>
      </c>
      <c r="P1400" s="12">
        <f t="shared" ca="1" si="276"/>
        <v>1.2536278327536805E-3</v>
      </c>
      <c r="Q1400" s="12">
        <f t="shared" ca="1" si="276"/>
        <v>1.8320946696482859E-3</v>
      </c>
      <c r="R1400" s="12">
        <f t="shared" ca="1" si="276"/>
        <v>2.5152652543190424E-3</v>
      </c>
      <c r="S1400" s="12">
        <f t="shared" ca="1" si="276"/>
        <v>3.2439657989042831E-3</v>
      </c>
      <c r="T1400" s="12">
        <f t="shared" ca="1" si="276"/>
        <v>3.9302967020454641E-3</v>
      </c>
      <c r="U1400" s="12">
        <f t="shared" ca="1" si="276"/>
        <v>4.4733306639845672E-3</v>
      </c>
      <c r="V1400" s="12">
        <f t="shared" ca="1" si="276"/>
        <v>4.7829215970737853E-3</v>
      </c>
      <c r="W1400" s="12">
        <f t="shared" ca="1" si="276"/>
        <v>4.8041008599025541E-3</v>
      </c>
      <c r="X1400" s="12">
        <f t="shared" ca="1" si="276"/>
        <v>4.5330192808749207E-3</v>
      </c>
      <c r="Y1400" s="12">
        <f t="shared" ca="1" si="276"/>
        <v>4.0180895438121809E-3</v>
      </c>
      <c r="Z1400" s="12">
        <f t="shared" ca="1" si="276"/>
        <v>3.3458637391419761E-3</v>
      </c>
      <c r="AA1400" s="12">
        <f t="shared" ca="1" si="276"/>
        <v>2.6172998759045338E-3</v>
      </c>
      <c r="AB1400" s="12">
        <f t="shared" ca="1" si="276"/>
        <v>1.9233366784094435E-3</v>
      </c>
      <c r="AC1400" s="12">
        <f t="shared" ca="1" si="276"/>
        <v>1.3277421359632728E-3</v>
      </c>
      <c r="AD1400" s="12">
        <f t="shared" ca="1" si="276"/>
        <v>8.6105076471609614E-4</v>
      </c>
      <c r="AE1400" s="12">
        <f t="shared" ca="1" si="276"/>
        <v>5.2456628076808312E-4</v>
      </c>
      <c r="AF1400" s="12">
        <f t="shared" ca="1" si="276"/>
        <v>3.0021236744474239E-4</v>
      </c>
      <c r="AG1400" s="12">
        <f t="shared" ca="1" si="276"/>
        <v>1.6140366160731997E-4</v>
      </c>
      <c r="AH1400" s="12">
        <f t="shared" ca="1" si="276"/>
        <v>8.1518237525508066E-5</v>
      </c>
      <c r="AI1400" s="12">
        <f t="shared" ca="1" si="276"/>
        <v>3.8676999490733742E-5</v>
      </c>
      <c r="AJ1400" s="12">
        <f t="shared" ca="1" si="276"/>
        <v>1.7238813172493364E-5</v>
      </c>
      <c r="AK1400" s="12">
        <f t="shared" ca="1" si="276"/>
        <v>7.218027728418391E-6</v>
      </c>
      <c r="AL1400" s="12">
        <f t="shared" ca="1" si="276"/>
        <v>2.8391368337374292E-6</v>
      </c>
      <c r="AM1400" s="12">
        <f t="shared" ca="1" si="276"/>
        <v>1.049085047131055E-6</v>
      </c>
      <c r="AN1400" s="12">
        <f t="shared" ca="1" si="276"/>
        <v>3.6415951730946618E-7</v>
      </c>
      <c r="AO1400" s="12">
        <f t="shared" ca="1" si="276"/>
        <v>1.1874879938507186E-7</v>
      </c>
      <c r="AP1400" s="12">
        <f t="shared" ca="1" si="276"/>
        <v>3.6376707240518299E-8</v>
      </c>
      <c r="AQ1400" s="12">
        <f t="shared" ca="1" si="276"/>
        <v>1.046825124113852E-8</v>
      </c>
      <c r="AR1400" s="12">
        <f t="shared" ca="1" si="276"/>
        <v>2.8299677382209696E-9</v>
      </c>
      <c r="AS1400" s="12">
        <f t="shared" ca="1" si="276"/>
        <v>7.1869632931478188E-10</v>
      </c>
      <c r="AT1400" s="12">
        <f t="shared" ca="1" si="276"/>
        <v>1.714612414144177E-10</v>
      </c>
    </row>
    <row r="1401" spans="1:46" x14ac:dyDescent="0.25">
      <c r="A1401" s="9" t="str">
        <f t="shared" si="237"/>
        <v>Japan</v>
      </c>
      <c r="F1401" s="12">
        <f t="shared" ref="F1401:AT1401" ca="1" si="277">F711/$AV711*($C1173/1000)</f>
        <v>2.5630250563306156E-10</v>
      </c>
      <c r="G1401" s="12">
        <f t="shared" ca="1" si="277"/>
        <v>1.2041725280585048E-9</v>
      </c>
      <c r="H1401" s="12">
        <f t="shared" ca="1" si="277"/>
        <v>5.3147295924038273E-9</v>
      </c>
      <c r="I1401" s="12">
        <f t="shared" ca="1" si="277"/>
        <v>2.203587123114225E-8</v>
      </c>
      <c r="J1401" s="12">
        <f t="shared" ca="1" si="277"/>
        <v>8.5829359893679964E-8</v>
      </c>
      <c r="K1401" s="12">
        <f t="shared" ca="1" si="277"/>
        <v>3.1404950719330832E-7</v>
      </c>
      <c r="L1401" s="12">
        <f t="shared" ca="1" si="277"/>
        <v>1.0794858495573926E-6</v>
      </c>
      <c r="M1401" s="12">
        <f t="shared" ca="1" si="277"/>
        <v>3.4857191000127891E-6</v>
      </c>
      <c r="N1401" s="12">
        <f t="shared" ca="1" si="277"/>
        <v>1.0573637407033932E-5</v>
      </c>
      <c r="O1401" s="12">
        <f t="shared" ca="1" si="277"/>
        <v>3.0130964625196379E-5</v>
      </c>
      <c r="P1401" s="12">
        <f t="shared" ca="1" si="277"/>
        <v>8.0660006490047164E-5</v>
      </c>
      <c r="Q1401" s="12">
        <f t="shared" ca="1" si="277"/>
        <v>2.0284301844754392E-4</v>
      </c>
      <c r="R1401" s="12">
        <f t="shared" ca="1" si="277"/>
        <v>4.7920183379697743E-4</v>
      </c>
      <c r="S1401" s="12">
        <f t="shared" ca="1" si="277"/>
        <v>1.0634901528647036E-3</v>
      </c>
      <c r="T1401" s="12">
        <f t="shared" ca="1" si="277"/>
        <v>2.2172010192734281E-3</v>
      </c>
      <c r="U1401" s="12">
        <f t="shared" ca="1" si="277"/>
        <v>4.342434346151571E-3</v>
      </c>
      <c r="V1401" s="12">
        <f t="shared" ca="1" si="277"/>
        <v>7.9894714164433066E-3</v>
      </c>
      <c r="W1401" s="12">
        <f t="shared" ca="1" si="277"/>
        <v>1.3808910936173983E-2</v>
      </c>
      <c r="X1401" s="12">
        <f t="shared" ca="1" si="277"/>
        <v>2.242112524279128E-2</v>
      </c>
      <c r="Y1401" s="12">
        <f t="shared" ca="1" si="277"/>
        <v>3.419888726621173E-2</v>
      </c>
      <c r="Z1401" s="12">
        <f t="shared" ca="1" si="277"/>
        <v>4.9003053343466031E-2</v>
      </c>
      <c r="AA1401" s="12">
        <f t="shared" ca="1" si="277"/>
        <v>6.5961557561382736E-2</v>
      </c>
      <c r="AB1401" s="12">
        <f t="shared" ca="1" si="277"/>
        <v>8.3409450056574352E-2</v>
      </c>
      <c r="AC1401" s="12">
        <f t="shared" ca="1" si="277"/>
        <v>9.9082329417299622E-2</v>
      </c>
      <c r="AD1401" s="12">
        <f t="shared" ca="1" si="277"/>
        <v>0.11056909466731919</v>
      </c>
      <c r="AE1401" s="12">
        <f t="shared" ca="1" si="277"/>
        <v>0.11591186507514363</v>
      </c>
      <c r="AF1401" s="12">
        <f t="shared" ca="1" si="277"/>
        <v>0.11415071313736751</v>
      </c>
      <c r="AG1401" s="12">
        <f t="shared" ca="1" si="277"/>
        <v>0.10560535943024281</v>
      </c>
      <c r="AH1401" s="12">
        <f t="shared" ca="1" si="277"/>
        <v>9.1780386856781693E-2</v>
      </c>
      <c r="AI1401" s="12">
        <f t="shared" ca="1" si="277"/>
        <v>7.4932531287829465E-2</v>
      </c>
      <c r="AJ1401" s="12">
        <f t="shared" ca="1" si="277"/>
        <v>5.7470836491011819E-2</v>
      </c>
      <c r="AK1401" s="12">
        <f t="shared" ca="1" si="277"/>
        <v>4.1407711413611901E-2</v>
      </c>
      <c r="AL1401" s="12">
        <f t="shared" ca="1" si="277"/>
        <v>2.8026672088488271E-2</v>
      </c>
      <c r="AM1401" s="12">
        <f t="shared" ca="1" si="277"/>
        <v>1.782044035809436E-2</v>
      </c>
      <c r="AN1401" s="12">
        <f t="shared" ca="1" si="277"/>
        <v>1.064441812489045E-2</v>
      </c>
      <c r="AO1401" s="12">
        <f t="shared" ca="1" si="277"/>
        <v>5.9728555932148219E-3</v>
      </c>
      <c r="AP1401" s="12">
        <f t="shared" ca="1" si="277"/>
        <v>3.1484637602075013E-3</v>
      </c>
      <c r="AQ1401" s="12">
        <f t="shared" ca="1" si="277"/>
        <v>1.5590928419398355E-3</v>
      </c>
      <c r="AR1401" s="12">
        <f t="shared" ca="1" si="277"/>
        <v>7.252735698180285E-4</v>
      </c>
      <c r="AS1401" s="12">
        <f t="shared" ca="1" si="277"/>
        <v>3.1694822206388714E-4</v>
      </c>
      <c r="AT1401" s="12">
        <f t="shared" ca="1" si="277"/>
        <v>1.3011620360020841E-4</v>
      </c>
    </row>
    <row r="1402" spans="1:46" x14ac:dyDescent="0.25">
      <c r="A1402" s="9" t="str">
        <f t="shared" si="237"/>
        <v>Jordan</v>
      </c>
      <c r="F1402" s="12">
        <f t="shared" ref="F1402:AT1402" ca="1" si="278">F712/$AV712*($C1174/1000)</f>
        <v>4.4301868890008688E-6</v>
      </c>
      <c r="G1402" s="12">
        <f t="shared" ca="1" si="278"/>
        <v>1.2139182246336434E-5</v>
      </c>
      <c r="H1402" s="12">
        <f t="shared" ca="1" si="278"/>
        <v>3.1247365726800909E-5</v>
      </c>
      <c r="I1402" s="12">
        <f t="shared" ca="1" si="278"/>
        <v>7.5560354078519056E-5</v>
      </c>
      <c r="J1402" s="12">
        <f t="shared" ca="1" si="278"/>
        <v>1.7164499846126819E-4</v>
      </c>
      <c r="K1402" s="12">
        <f t="shared" ca="1" si="278"/>
        <v>3.6628987724946638E-4</v>
      </c>
      <c r="L1402" s="12">
        <f t="shared" ca="1" si="278"/>
        <v>7.3430295380251954E-4</v>
      </c>
      <c r="M1402" s="12">
        <f t="shared" ca="1" si="278"/>
        <v>1.3828727811754469E-3</v>
      </c>
      <c r="N1402" s="12">
        <f t="shared" ca="1" si="278"/>
        <v>2.4465031362109514E-3</v>
      </c>
      <c r="O1402" s="12">
        <f t="shared" ca="1" si="278"/>
        <v>4.0659863840078522E-3</v>
      </c>
      <c r="P1402" s="12">
        <f t="shared" ca="1" si="278"/>
        <v>6.3480838994409003E-3</v>
      </c>
      <c r="Q1402" s="12">
        <f t="shared" ca="1" si="278"/>
        <v>9.3105640239050606E-3</v>
      </c>
      <c r="R1402" s="12">
        <f t="shared" ca="1" si="278"/>
        <v>1.2828205801323128E-2</v>
      </c>
      <c r="S1402" s="12">
        <f t="shared" ca="1" si="278"/>
        <v>1.6603989164873888E-2</v>
      </c>
      <c r="T1402" s="12">
        <f t="shared" ca="1" si="278"/>
        <v>2.0189034902661235E-2</v>
      </c>
      <c r="U1402" s="12">
        <f t="shared" ca="1" si="278"/>
        <v>2.3060847894309934E-2</v>
      </c>
      <c r="V1402" s="12">
        <f t="shared" ca="1" si="278"/>
        <v>2.4745234771899015E-2</v>
      </c>
      <c r="W1402" s="12">
        <f t="shared" ca="1" si="278"/>
        <v>2.4943907120853714E-2</v>
      </c>
      <c r="X1402" s="12">
        <f t="shared" ca="1" si="278"/>
        <v>2.3620766028529531E-2</v>
      </c>
      <c r="Y1402" s="12">
        <f t="shared" ca="1" si="278"/>
        <v>2.1012613376476051E-2</v>
      </c>
      <c r="Z1402" s="12">
        <f t="shared" ca="1" si="278"/>
        <v>1.7559929039734922E-2</v>
      </c>
      <c r="AA1402" s="12">
        <f t="shared" ca="1" si="278"/>
        <v>1.3785484627069864E-2</v>
      </c>
      <c r="AB1402" s="12">
        <f t="shared" ca="1" si="278"/>
        <v>1.0166650987873924E-2</v>
      </c>
      <c r="AC1402" s="12">
        <f t="shared" ca="1" si="278"/>
        <v>7.0435302860068685E-3</v>
      </c>
      <c r="AD1402" s="12">
        <f t="shared" ca="1" si="278"/>
        <v>4.5841566789458082E-3</v>
      </c>
      <c r="AE1402" s="12">
        <f t="shared" ca="1" si="278"/>
        <v>2.8027548574379468E-3</v>
      </c>
      <c r="AF1402" s="12">
        <f t="shared" ca="1" si="278"/>
        <v>1.6097831233683781E-3</v>
      </c>
      <c r="AG1402" s="12">
        <f t="shared" ca="1" si="278"/>
        <v>8.6857279206523834E-4</v>
      </c>
      <c r="AH1402" s="12">
        <f t="shared" ca="1" si="278"/>
        <v>4.4025233382974876E-4</v>
      </c>
      <c r="AI1402" s="12">
        <f t="shared" ca="1" si="278"/>
        <v>2.096301319256777E-4</v>
      </c>
      <c r="AJ1402" s="12">
        <f t="shared" ca="1" si="278"/>
        <v>9.3769660427894599E-5</v>
      </c>
      <c r="AK1402" s="12">
        <f t="shared" ca="1" si="278"/>
        <v>3.9402844411691286E-5</v>
      </c>
      <c r="AL1402" s="12">
        <f t="shared" ca="1" si="278"/>
        <v>1.55542616112817E-5</v>
      </c>
      <c r="AM1402" s="12">
        <f t="shared" ca="1" si="278"/>
        <v>5.768034103353916E-6</v>
      </c>
      <c r="AN1402" s="12">
        <f t="shared" ca="1" si="278"/>
        <v>2.0093835133858963E-6</v>
      </c>
      <c r="AO1402" s="12">
        <f t="shared" ca="1" si="278"/>
        <v>6.5758885594515534E-7</v>
      </c>
      <c r="AP1402" s="12">
        <f t="shared" ca="1" si="278"/>
        <v>2.021634542881377E-7</v>
      </c>
      <c r="AQ1402" s="12">
        <f t="shared" ca="1" si="278"/>
        <v>5.8385828786887846E-8</v>
      </c>
      <c r="AR1402" s="12">
        <f t="shared" ca="1" si="278"/>
        <v>1.5840498477375465E-8</v>
      </c>
      <c r="AS1402" s="12">
        <f t="shared" ca="1" si="278"/>
        <v>4.0372610664747707E-9</v>
      </c>
      <c r="AT1402" s="12">
        <f t="shared" ca="1" si="278"/>
        <v>9.6663255619674352E-10</v>
      </c>
    </row>
    <row r="1403" spans="1:46" x14ac:dyDescent="0.25">
      <c r="A1403" s="9" t="str">
        <f t="shared" si="237"/>
        <v>Kazakhstan</v>
      </c>
      <c r="F1403" s="12">
        <f t="shared" ref="F1403:AT1403" ca="1" si="279">F713/$AV713*($C1175/1000)</f>
        <v>1.228610336817933E-9</v>
      </c>
      <c r="G1403" s="12">
        <f t="shared" ca="1" si="279"/>
        <v>5.1768431634852884E-9</v>
      </c>
      <c r="H1403" s="12">
        <f t="shared" ca="1" si="279"/>
        <v>2.0491438443075396E-8</v>
      </c>
      <c r="I1403" s="12">
        <f t="shared" ca="1" si="279"/>
        <v>7.6196755372840308E-8</v>
      </c>
      <c r="J1403" s="12">
        <f t="shared" ca="1" si="279"/>
        <v>2.6616877518896517E-7</v>
      </c>
      <c r="K1403" s="12">
        <f t="shared" ca="1" si="279"/>
        <v>8.7344251736657028E-7</v>
      </c>
      <c r="L1403" s="12">
        <f t="shared" ca="1" si="279"/>
        <v>2.6925770887733307E-6</v>
      </c>
      <c r="M1403" s="12">
        <f t="shared" ca="1" si="279"/>
        <v>7.7975570034975875E-6</v>
      </c>
      <c r="N1403" s="12">
        <f t="shared" ca="1" si="279"/>
        <v>2.1213169663465716E-5</v>
      </c>
      <c r="O1403" s="12">
        <f t="shared" ca="1" si="279"/>
        <v>5.4213714892773638E-5</v>
      </c>
      <c r="P1403" s="12">
        <f t="shared" ca="1" si="279"/>
        <v>1.3015754978938491E-4</v>
      </c>
      <c r="Q1403" s="12">
        <f t="shared" ca="1" si="279"/>
        <v>2.9355275204669595E-4</v>
      </c>
      <c r="R1403" s="12">
        <f t="shared" ca="1" si="279"/>
        <v>6.2195582972226202E-4</v>
      </c>
      <c r="S1403" s="12">
        <f t="shared" ca="1" si="279"/>
        <v>1.2379112918807767E-3</v>
      </c>
      <c r="T1403" s="12">
        <f t="shared" ca="1" si="279"/>
        <v>2.3146008107497859E-3</v>
      </c>
      <c r="U1403" s="12">
        <f t="shared" ca="1" si="279"/>
        <v>4.0655496784080735E-3</v>
      </c>
      <c r="V1403" s="12">
        <f t="shared" ca="1" si="279"/>
        <v>6.7084013618981262E-3</v>
      </c>
      <c r="W1403" s="12">
        <f t="shared" ca="1" si="279"/>
        <v>1.0398612615364627E-2</v>
      </c>
      <c r="X1403" s="12">
        <f t="shared" ca="1" si="279"/>
        <v>1.5142178291876689E-2</v>
      </c>
      <c r="Y1403" s="12">
        <f t="shared" ca="1" si="279"/>
        <v>2.0713710699813759E-2</v>
      </c>
      <c r="Z1403" s="12">
        <f t="shared" ca="1" si="279"/>
        <v>2.6618529021683511E-2</v>
      </c>
      <c r="AA1403" s="12">
        <f t="shared" ca="1" si="279"/>
        <v>3.2134148228714507E-2</v>
      </c>
      <c r="AB1403" s="12">
        <f t="shared" ca="1" si="279"/>
        <v>3.644232929884865E-2</v>
      </c>
      <c r="AC1403" s="12">
        <f t="shared" ca="1" si="279"/>
        <v>3.8824159144547919E-2</v>
      </c>
      <c r="AD1403" s="12">
        <f t="shared" ca="1" si="279"/>
        <v>3.8855686261199791E-2</v>
      </c>
      <c r="AE1403" s="12">
        <f t="shared" ca="1" si="279"/>
        <v>3.6531180274009777E-2</v>
      </c>
      <c r="AF1403" s="12">
        <f t="shared" ca="1" si="279"/>
        <v>3.2264832803404392E-2</v>
      </c>
      <c r="AG1403" s="12">
        <f t="shared" ca="1" si="279"/>
        <v>2.6770206966423165E-2</v>
      </c>
      <c r="AH1403" s="12">
        <f t="shared" ca="1" si="279"/>
        <v>2.0865588278846641E-2</v>
      </c>
      <c r="AI1403" s="12">
        <f t="shared" ca="1" si="279"/>
        <v>1.5277986898300672E-2</v>
      </c>
      <c r="AJ1403" s="12">
        <f t="shared" ca="1" si="279"/>
        <v>1.0508923432467121E-2</v>
      </c>
      <c r="AK1403" s="12">
        <f t="shared" ca="1" si="279"/>
        <v>6.7905807380615434E-3</v>
      </c>
      <c r="AL1403" s="12">
        <f t="shared" ca="1" si="279"/>
        <v>4.1220399970676074E-3</v>
      </c>
      <c r="AM1403" s="12">
        <f t="shared" ca="1" si="279"/>
        <v>2.3505748261745023E-3</v>
      </c>
      <c r="AN1403" s="12">
        <f t="shared" ca="1" si="279"/>
        <v>1.2591937365494452E-3</v>
      </c>
      <c r="AO1403" s="12">
        <f t="shared" ca="1" si="279"/>
        <v>6.3367653234430851E-4</v>
      </c>
      <c r="AP1403" s="12">
        <f t="shared" ca="1" si="279"/>
        <v>2.9957066779111199E-4</v>
      </c>
      <c r="AQ1403" s="12">
        <f t="shared" ca="1" si="279"/>
        <v>1.3304162666166855E-4</v>
      </c>
      <c r="AR1403" s="12">
        <f t="shared" ca="1" si="279"/>
        <v>5.5505037425780314E-5</v>
      </c>
      <c r="AS1403" s="12">
        <f t="shared" ca="1" si="279"/>
        <v>2.175373572924583E-5</v>
      </c>
      <c r="AT1403" s="12">
        <f t="shared" ca="1" si="279"/>
        <v>8.0092507697319425E-6</v>
      </c>
    </row>
    <row r="1404" spans="1:46" x14ac:dyDescent="0.25">
      <c r="A1404" s="9" t="str">
        <f t="shared" si="237"/>
        <v>Kenya</v>
      </c>
      <c r="F1404" s="12">
        <f t="shared" ref="F1404:AT1404" ca="1" si="280">F714/$AV714*($C1176/1000)</f>
        <v>2.2561697050086458E-4</v>
      </c>
      <c r="G1404" s="12">
        <f t="shared" ca="1" si="280"/>
        <v>5.3430522535506187E-4</v>
      </c>
      <c r="H1404" s="12">
        <f t="shared" ca="1" si="280"/>
        <v>1.1886764934864176E-3</v>
      </c>
      <c r="I1404" s="12">
        <f t="shared" ca="1" si="280"/>
        <v>2.4842455601239346E-3</v>
      </c>
      <c r="J1404" s="12">
        <f t="shared" ca="1" si="280"/>
        <v>4.87732802475924E-3</v>
      </c>
      <c r="K1404" s="12">
        <f t="shared" ca="1" si="280"/>
        <v>8.9955143909462992E-3</v>
      </c>
      <c r="L1404" s="12">
        <f t="shared" ca="1" si="280"/>
        <v>1.5585711579849433E-2</v>
      </c>
      <c r="M1404" s="12">
        <f t="shared" ca="1" si="280"/>
        <v>2.5367861770663091E-2</v>
      </c>
      <c r="N1404" s="12">
        <f t="shared" ca="1" si="280"/>
        <v>3.8788026604653095E-2</v>
      </c>
      <c r="O1404" s="12">
        <f t="shared" ca="1" si="280"/>
        <v>5.5714482628831885E-2</v>
      </c>
      <c r="P1404" s="12">
        <f t="shared" ca="1" si="280"/>
        <v>7.5178752351220096E-2</v>
      </c>
      <c r="Q1404" s="12">
        <f t="shared" ca="1" si="280"/>
        <v>9.5296888499593765E-2</v>
      </c>
      <c r="R1404" s="12">
        <f t="shared" ca="1" si="280"/>
        <v>0.11347989432055973</v>
      </c>
      <c r="S1404" s="12">
        <f t="shared" ca="1" si="280"/>
        <v>0.12694503490660433</v>
      </c>
      <c r="T1404" s="12">
        <f t="shared" ca="1" si="280"/>
        <v>0.13340407961680459</v>
      </c>
      <c r="U1404" s="12">
        <f t="shared" ca="1" si="280"/>
        <v>0.13169797502065844</v>
      </c>
      <c r="V1404" s="12">
        <f t="shared" ca="1" si="280"/>
        <v>0.12213655853698291</v>
      </c>
      <c r="W1404" s="12">
        <f t="shared" ca="1" si="280"/>
        <v>0.10640667065869037</v>
      </c>
      <c r="X1404" s="12">
        <f t="shared" ca="1" si="280"/>
        <v>8.7086056696138114E-2</v>
      </c>
      <c r="Y1404" s="12">
        <f t="shared" ca="1" si="280"/>
        <v>6.6955304868551987E-2</v>
      </c>
      <c r="Z1404" s="12">
        <f t="shared" ca="1" si="280"/>
        <v>4.8359071381351197E-2</v>
      </c>
      <c r="AA1404" s="12">
        <f t="shared" ca="1" si="280"/>
        <v>3.2811607547893459E-2</v>
      </c>
      <c r="AB1404" s="12">
        <f t="shared" ca="1" si="280"/>
        <v>2.0913834118125939E-2</v>
      </c>
      <c r="AC1404" s="12">
        <f t="shared" ca="1" si="280"/>
        <v>1.2522654670876179E-2</v>
      </c>
      <c r="AD1404" s="12">
        <f t="shared" ca="1" si="280"/>
        <v>7.0439415706959061E-3</v>
      </c>
      <c r="AE1404" s="12">
        <f t="shared" ca="1" si="280"/>
        <v>3.722131223507862E-3</v>
      </c>
      <c r="AF1404" s="12">
        <f t="shared" ca="1" si="280"/>
        <v>1.8476691611943421E-3</v>
      </c>
      <c r="AG1404" s="12">
        <f t="shared" ca="1" si="280"/>
        <v>8.6161516695533295E-4</v>
      </c>
      <c r="AH1404" s="12">
        <f t="shared" ca="1" si="280"/>
        <v>3.7744967442332391E-4</v>
      </c>
      <c r="AI1404" s="12">
        <f t="shared" ca="1" si="280"/>
        <v>1.5533215585573082E-4</v>
      </c>
      <c r="AJ1404" s="12">
        <f t="shared" ca="1" si="280"/>
        <v>6.0051004924714375E-5</v>
      </c>
      <c r="AK1404" s="12">
        <f t="shared" ca="1" si="280"/>
        <v>2.1809001584098931E-5</v>
      </c>
      <c r="AL1404" s="12">
        <f t="shared" ca="1" si="280"/>
        <v>7.4405987246826878E-6</v>
      </c>
      <c r="AM1404" s="12">
        <f t="shared" ca="1" si="280"/>
        <v>2.3847155177093872E-6</v>
      </c>
      <c r="AN1404" s="12">
        <f t="shared" ca="1" si="280"/>
        <v>7.1799573901151959E-7</v>
      </c>
      <c r="AO1404" s="12">
        <f t="shared" ca="1" si="280"/>
        <v>2.0307840836911823E-7</v>
      </c>
      <c r="AP1404" s="12">
        <f t="shared" ca="1" si="280"/>
        <v>5.3958793432061101E-8</v>
      </c>
      <c r="AQ1404" s="12">
        <f t="shared" ca="1" si="280"/>
        <v>1.3468440241925113E-8</v>
      </c>
      <c r="AR1404" s="12">
        <f t="shared" ca="1" si="280"/>
        <v>3.1581225043900636E-9</v>
      </c>
      <c r="AS1404" s="12">
        <f t="shared" ca="1" si="280"/>
        <v>6.9566032604350939E-10</v>
      </c>
      <c r="AT1404" s="12">
        <f t="shared" ca="1" si="280"/>
        <v>1.4395345555231657E-10</v>
      </c>
    </row>
    <row r="1405" spans="1:46" x14ac:dyDescent="0.25">
      <c r="A1405" s="9" t="str">
        <f t="shared" si="237"/>
        <v>Kiribati</v>
      </c>
      <c r="F1405" s="12">
        <f t="shared" ref="F1405:AT1405" ca="1" si="281">F715/$AV715*($C1177/1000)</f>
        <v>4.2186493324810262E-8</v>
      </c>
      <c r="G1405" s="12">
        <f t="shared" ca="1" si="281"/>
        <v>1.1626311926773995E-7</v>
      </c>
      <c r="H1405" s="12">
        <f t="shared" ca="1" si="281"/>
        <v>3.0100042527280656E-7</v>
      </c>
      <c r="I1405" s="12">
        <f t="shared" ca="1" si="281"/>
        <v>7.3206364961912307E-7</v>
      </c>
      <c r="J1405" s="12">
        <f t="shared" ca="1" si="281"/>
        <v>1.6725810459761187E-6</v>
      </c>
      <c r="K1405" s="12">
        <f t="shared" ca="1" si="281"/>
        <v>3.5898978764608567E-6</v>
      </c>
      <c r="L1405" s="12">
        <f t="shared" ca="1" si="281"/>
        <v>7.2382505541056544E-6</v>
      </c>
      <c r="M1405" s="12">
        <f t="shared" ca="1" si="281"/>
        <v>1.3710134811775376E-5</v>
      </c>
      <c r="N1405" s="12">
        <f t="shared" ca="1" si="281"/>
        <v>2.4395315159932483E-5</v>
      </c>
      <c r="O1405" s="12">
        <f t="shared" ca="1" si="281"/>
        <v>4.0778170351508915E-5</v>
      </c>
      <c r="P1405" s="12">
        <f t="shared" ca="1" si="281"/>
        <v>6.4033263044794458E-5</v>
      </c>
      <c r="Q1405" s="12">
        <f t="shared" ca="1" si="281"/>
        <v>9.4458300165038586E-5</v>
      </c>
      <c r="R1405" s="12">
        <f t="shared" ca="1" si="281"/>
        <v>1.3089745816920349E-4</v>
      </c>
      <c r="S1405" s="12">
        <f t="shared" ca="1" si="281"/>
        <v>1.7040365099866287E-4</v>
      </c>
      <c r="T1405" s="12">
        <f t="shared" ca="1" si="281"/>
        <v>2.0839302203732996E-4</v>
      </c>
      <c r="U1405" s="12">
        <f t="shared" ca="1" si="281"/>
        <v>2.3941096914920451E-4</v>
      </c>
      <c r="V1405" s="12">
        <f t="shared" ca="1" si="281"/>
        <v>2.5838155738422614E-4</v>
      </c>
      <c r="W1405" s="12">
        <f t="shared" ca="1" si="281"/>
        <v>2.6196035685728606E-4</v>
      </c>
      <c r="X1405" s="12">
        <f t="shared" ca="1" si="281"/>
        <v>2.4949751823943601E-4</v>
      </c>
      <c r="Y1405" s="12">
        <f t="shared" ca="1" si="281"/>
        <v>2.2323047408009388E-4</v>
      </c>
      <c r="Z1405" s="12">
        <f t="shared" ca="1" si="281"/>
        <v>1.8762786119969735E-4</v>
      </c>
      <c r="AA1405" s="12">
        <f t="shared" ca="1" si="281"/>
        <v>1.4814867420883873E-4</v>
      </c>
      <c r="AB1405" s="12">
        <f t="shared" ca="1" si="281"/>
        <v>1.0988914782180295E-4</v>
      </c>
      <c r="AC1405" s="12">
        <f t="shared" ca="1" si="281"/>
        <v>7.6571725989392784E-5</v>
      </c>
      <c r="AD1405" s="12">
        <f t="shared" ca="1" si="281"/>
        <v>5.0123185315840799E-5</v>
      </c>
      <c r="AE1405" s="12">
        <f t="shared" ca="1" si="281"/>
        <v>3.0822331235991215E-5</v>
      </c>
      <c r="AF1405" s="12">
        <f t="shared" ca="1" si="281"/>
        <v>1.7805283747425726E-5</v>
      </c>
      <c r="AG1405" s="12">
        <f t="shared" ca="1" si="281"/>
        <v>9.6624867109572003E-6</v>
      </c>
      <c r="AH1405" s="12">
        <f t="shared" ca="1" si="281"/>
        <v>4.9258991386764064E-6</v>
      </c>
      <c r="AI1405" s="12">
        <f t="shared" ca="1" si="281"/>
        <v>2.3590585260118971E-6</v>
      </c>
      <c r="AJ1405" s="12">
        <f t="shared" ca="1" si="281"/>
        <v>1.0613252842885599E-6</v>
      </c>
      <c r="AK1405" s="12">
        <f t="shared" ca="1" si="281"/>
        <v>4.4855417241423842E-7</v>
      </c>
      <c r="AL1405" s="12">
        <f t="shared" ca="1" si="281"/>
        <v>1.7808932416348865E-7</v>
      </c>
      <c r="AM1405" s="12">
        <f t="shared" ca="1" si="281"/>
        <v>6.6422843847454238E-8</v>
      </c>
      <c r="AN1405" s="12">
        <f t="shared" ca="1" si="281"/>
        <v>2.3273068106191671E-8</v>
      </c>
      <c r="AO1405" s="12">
        <f t="shared" ca="1" si="281"/>
        <v>7.6603111448543587E-9</v>
      </c>
      <c r="AP1405" s="12">
        <f t="shared" ca="1" si="281"/>
        <v>2.3686220864768728E-9</v>
      </c>
      <c r="AQ1405" s="12">
        <f t="shared" ca="1" si="281"/>
        <v>6.8802106317117528E-10</v>
      </c>
      <c r="AR1405" s="12">
        <f t="shared" ca="1" si="281"/>
        <v>1.8774323126386586E-10</v>
      </c>
      <c r="AS1405" s="12">
        <f t="shared" ca="1" si="281"/>
        <v>4.8126406768589218E-11</v>
      </c>
      <c r="AT1405" s="12">
        <f t="shared" ca="1" si="281"/>
        <v>1.1589352739551636E-11</v>
      </c>
    </row>
    <row r="1406" spans="1:46" x14ac:dyDescent="0.25">
      <c r="A1406" s="9" t="str">
        <f t="shared" si="237"/>
        <v>Kuwait</v>
      </c>
      <c r="F1406" s="12">
        <f t="shared" ref="F1406:AT1406" ca="1" si="282">F716/$AV716*($C1178/1000)</f>
        <v>9.7364664979210731E-7</v>
      </c>
      <c r="G1406" s="12">
        <f t="shared" ca="1" si="282"/>
        <v>2.7000714651223085E-6</v>
      </c>
      <c r="H1406" s="12">
        <f t="shared" ca="1" si="282"/>
        <v>7.0340546692430425E-6</v>
      </c>
      <c r="I1406" s="12">
        <f t="shared" ca="1" si="282"/>
        <v>1.7214436636495865E-5</v>
      </c>
      <c r="J1406" s="12">
        <f t="shared" ca="1" si="282"/>
        <v>3.9576418008514733E-5</v>
      </c>
      <c r="K1406" s="12">
        <f t="shared" ca="1" si="282"/>
        <v>8.547453548356152E-5</v>
      </c>
      <c r="L1406" s="12">
        <f t="shared" ca="1" si="282"/>
        <v>1.7341777468380385E-4</v>
      </c>
      <c r="M1406" s="12">
        <f t="shared" ca="1" si="282"/>
        <v>3.305270927134534E-4</v>
      </c>
      <c r="N1406" s="12">
        <f t="shared" ca="1" si="282"/>
        <v>5.9180293286885052E-4</v>
      </c>
      <c r="O1406" s="12">
        <f t="shared" ca="1" si="282"/>
        <v>9.9541402957826521E-4</v>
      </c>
      <c r="P1406" s="12">
        <f t="shared" ca="1" si="282"/>
        <v>1.5728488775389744E-3</v>
      </c>
      <c r="Q1406" s="12">
        <f t="shared" ca="1" si="282"/>
        <v>2.3346771397212258E-3</v>
      </c>
      <c r="R1406" s="12">
        <f t="shared" ca="1" si="282"/>
        <v>3.2555416800376952E-3</v>
      </c>
      <c r="S1406" s="12">
        <f t="shared" ca="1" si="282"/>
        <v>4.2645801764900756E-3</v>
      </c>
      <c r="T1406" s="12">
        <f t="shared" ca="1" si="282"/>
        <v>5.2479042501160462E-3</v>
      </c>
      <c r="U1406" s="12">
        <f t="shared" ca="1" si="282"/>
        <v>6.0666943669862522E-3</v>
      </c>
      <c r="V1406" s="12">
        <f t="shared" ca="1" si="282"/>
        <v>6.5883236369586188E-3</v>
      </c>
      <c r="W1406" s="12">
        <f t="shared" ca="1" si="282"/>
        <v>6.7213162189393586E-3</v>
      </c>
      <c r="X1406" s="12">
        <f t="shared" ca="1" si="282"/>
        <v>6.4415491743360235E-3</v>
      </c>
      <c r="Y1406" s="12">
        <f t="shared" ca="1" si="282"/>
        <v>5.7993980700906545E-3</v>
      </c>
      <c r="Z1406" s="12">
        <f t="shared" ca="1" si="282"/>
        <v>4.9049220261771741E-3</v>
      </c>
      <c r="AA1406" s="12">
        <f t="shared" ca="1" si="282"/>
        <v>3.8970671640869647E-3</v>
      </c>
      <c r="AB1406" s="12">
        <f t="shared" ca="1" si="282"/>
        <v>2.9087089587905251E-3</v>
      </c>
      <c r="AC1406" s="12">
        <f t="shared" ca="1" si="282"/>
        <v>2.0394790159562804E-3</v>
      </c>
      <c r="AD1406" s="12">
        <f t="shared" ca="1" si="282"/>
        <v>1.3433674121892511E-3</v>
      </c>
      <c r="AE1406" s="12">
        <f t="shared" ca="1" si="282"/>
        <v>8.3124102902831657E-4</v>
      </c>
      <c r="AF1406" s="12">
        <f t="shared" ca="1" si="282"/>
        <v>4.8318754233881524E-4</v>
      </c>
      <c r="AG1406" s="12">
        <f t="shared" ca="1" si="282"/>
        <v>2.6385241946077402E-4</v>
      </c>
      <c r="AH1406" s="12">
        <f t="shared" ca="1" si="282"/>
        <v>1.3535148595122254E-4</v>
      </c>
      <c r="AI1406" s="12">
        <f t="shared" ca="1" si="282"/>
        <v>6.5226123738565782E-5</v>
      </c>
      <c r="AJ1406" s="12">
        <f t="shared" ca="1" si="282"/>
        <v>2.9528181855655117E-5</v>
      </c>
      <c r="AK1406" s="12">
        <f t="shared" ca="1" si="282"/>
        <v>1.255765185573663E-5</v>
      </c>
      <c r="AL1406" s="12">
        <f t="shared" ca="1" si="282"/>
        <v>5.0169152577557812E-6</v>
      </c>
      <c r="AM1406" s="12">
        <f t="shared" ca="1" si="282"/>
        <v>1.8828758571573381E-6</v>
      </c>
      <c r="AN1406" s="12">
        <f t="shared" ca="1" si="282"/>
        <v>6.6383967247213195E-7</v>
      </c>
      <c r="AO1406" s="12">
        <f t="shared" ca="1" si="282"/>
        <v>2.1986763982563987E-7</v>
      </c>
      <c r="AP1406" s="12">
        <f t="shared" ca="1" si="282"/>
        <v>6.8409437693061519E-8</v>
      </c>
      <c r="AQ1406" s="12">
        <f t="shared" ca="1" si="282"/>
        <v>1.9995272248167E-8</v>
      </c>
      <c r="AR1406" s="12">
        <f t="shared" ca="1" si="282"/>
        <v>5.4902891518390659E-9</v>
      </c>
      <c r="AS1406" s="12">
        <f t="shared" ca="1" si="282"/>
        <v>1.4161840815218384E-9</v>
      </c>
      <c r="AT1406" s="12">
        <f t="shared" ca="1" si="282"/>
        <v>3.4316326728085257E-10</v>
      </c>
    </row>
    <row r="1407" spans="1:46" x14ac:dyDescent="0.25">
      <c r="A1407" s="9" t="str">
        <f t="shared" si="237"/>
        <v>Kyrgyzstan</v>
      </c>
      <c r="F1407" s="12">
        <f t="shared" ref="F1407:AT1407" ca="1" si="283">F717/$AV717*($C1179/1000)</f>
        <v>4.2153992264149257E-6</v>
      </c>
      <c r="G1407" s="12">
        <f t="shared" ca="1" si="283"/>
        <v>1.1239914396446023E-5</v>
      </c>
      <c r="H1407" s="12">
        <f t="shared" ca="1" si="283"/>
        <v>2.815424533253193E-5</v>
      </c>
      <c r="I1407" s="12">
        <f t="shared" ca="1" si="283"/>
        <v>6.6249312017603373E-5</v>
      </c>
      <c r="J1407" s="12">
        <f t="shared" ca="1" si="283"/>
        <v>1.4644530382711379E-4</v>
      </c>
      <c r="K1407" s="12">
        <f t="shared" ca="1" si="283"/>
        <v>3.0410679281826878E-4</v>
      </c>
      <c r="L1407" s="12">
        <f t="shared" ca="1" si="283"/>
        <v>5.9324404523691321E-4</v>
      </c>
      <c r="M1407" s="12">
        <f t="shared" ca="1" si="283"/>
        <v>1.0871694726750298E-3</v>
      </c>
      <c r="N1407" s="12">
        <f t="shared" ca="1" si="283"/>
        <v>1.8716201206626876E-3</v>
      </c>
      <c r="O1407" s="12">
        <f t="shared" ca="1" si="283"/>
        <v>3.0268768831599184E-3</v>
      </c>
      <c r="P1407" s="12">
        <f t="shared" ca="1" si="283"/>
        <v>4.5986293061949911E-3</v>
      </c>
      <c r="Q1407" s="12">
        <f t="shared" ca="1" si="283"/>
        <v>6.5632454118323821E-3</v>
      </c>
      <c r="R1407" s="12">
        <f t="shared" ca="1" si="283"/>
        <v>8.7996516360444085E-3</v>
      </c>
      <c r="S1407" s="12">
        <f t="shared" ca="1" si="283"/>
        <v>1.1083295442905403E-2</v>
      </c>
      <c r="T1407" s="12">
        <f t="shared" ca="1" si="283"/>
        <v>1.3113811471297794E-2</v>
      </c>
      <c r="U1407" s="12">
        <f t="shared" ca="1" si="283"/>
        <v>1.457624153995787E-2</v>
      </c>
      <c r="V1407" s="12">
        <f t="shared" ca="1" si="283"/>
        <v>1.5220144360479845E-2</v>
      </c>
      <c r="W1407" s="12">
        <f t="shared" ca="1" si="283"/>
        <v>1.4929614088562649E-2</v>
      </c>
      <c r="X1407" s="12">
        <f t="shared" ca="1" si="283"/>
        <v>1.3757356359615296E-2</v>
      </c>
      <c r="Y1407" s="12">
        <f t="shared" ca="1" si="283"/>
        <v>1.1909073813261591E-2</v>
      </c>
      <c r="Z1407" s="12">
        <f t="shared" ca="1" si="283"/>
        <v>9.6845084393595397E-3</v>
      </c>
      <c r="AA1407" s="12">
        <f t="shared" ca="1" si="283"/>
        <v>7.3983312393587899E-3</v>
      </c>
      <c r="AB1407" s="12">
        <f t="shared" ca="1" si="283"/>
        <v>5.3094135810409131E-3</v>
      </c>
      <c r="AC1407" s="12">
        <f t="shared" ca="1" si="283"/>
        <v>3.5794469967347664E-3</v>
      </c>
      <c r="AD1407" s="12">
        <f t="shared" ca="1" si="283"/>
        <v>2.2669498377955958E-3</v>
      </c>
      <c r="AE1407" s="12">
        <f t="shared" ca="1" si="283"/>
        <v>1.3487283290192437E-3</v>
      </c>
      <c r="AF1407" s="12">
        <f t="shared" ca="1" si="283"/>
        <v>7.5381303633735022E-4</v>
      </c>
      <c r="AG1407" s="12">
        <f t="shared" ca="1" si="283"/>
        <v>3.9578506576999232E-4</v>
      </c>
      <c r="AH1407" s="12">
        <f t="shared" ca="1" si="283"/>
        <v>1.9521435799054308E-4</v>
      </c>
      <c r="AI1407" s="12">
        <f t="shared" ca="1" si="283"/>
        <v>9.0452527259617593E-5</v>
      </c>
      <c r="AJ1407" s="12">
        <f t="shared" ca="1" si="283"/>
        <v>3.9371888754447661E-5</v>
      </c>
      <c r="AK1407" s="12">
        <f t="shared" ca="1" si="283"/>
        <v>1.6099351700324123E-5</v>
      </c>
      <c r="AL1407" s="12">
        <f t="shared" ca="1" si="283"/>
        <v>6.1842511910753731E-6</v>
      </c>
      <c r="AM1407" s="12">
        <f t="shared" ca="1" si="283"/>
        <v>2.2316313292959249E-6</v>
      </c>
      <c r="AN1407" s="12">
        <f t="shared" ca="1" si="283"/>
        <v>7.5650947706658584E-7</v>
      </c>
      <c r="AO1407" s="12">
        <f t="shared" ca="1" si="283"/>
        <v>2.4091447296026857E-7</v>
      </c>
      <c r="AP1407" s="12">
        <f t="shared" ca="1" si="283"/>
        <v>7.2072237335522242E-8</v>
      </c>
      <c r="AQ1407" s="12">
        <f t="shared" ca="1" si="283"/>
        <v>2.0254881743106836E-8</v>
      </c>
      <c r="AR1407" s="12">
        <f t="shared" ca="1" si="283"/>
        <v>5.3474657874110053E-9</v>
      </c>
      <c r="AS1407" s="12">
        <f t="shared" ca="1" si="283"/>
        <v>1.3262424125415171E-9</v>
      </c>
      <c r="AT1407" s="12">
        <f t="shared" ca="1" si="283"/>
        <v>3.0899710093935884E-10</v>
      </c>
    </row>
    <row r="1408" spans="1:46" x14ac:dyDescent="0.25">
      <c r="A1408" s="9" t="str">
        <f t="shared" si="237"/>
        <v>Lao People's Democratic Republic</v>
      </c>
      <c r="F1408" s="12">
        <f t="shared" ref="F1408:AT1408" ca="1" si="284">F718/$AV718*($C1180/1000)</f>
        <v>1.2652752418323827E-6</v>
      </c>
      <c r="G1408" s="12">
        <f t="shared" ca="1" si="284"/>
        <v>3.626439255294185E-6</v>
      </c>
      <c r="H1408" s="12">
        <f t="shared" ca="1" si="284"/>
        <v>9.7641040592630137E-6</v>
      </c>
      <c r="I1408" s="12">
        <f t="shared" ca="1" si="284"/>
        <v>2.4696817134513186E-5</v>
      </c>
      <c r="J1408" s="12">
        <f t="shared" ca="1" si="284"/>
        <v>5.86821703533181E-5</v>
      </c>
      <c r="K1408" s="12">
        <f t="shared" ca="1" si="284"/>
        <v>1.3098692424656295E-4</v>
      </c>
      <c r="L1408" s="12">
        <f t="shared" ca="1" si="284"/>
        <v>2.7466689368703476E-4</v>
      </c>
      <c r="M1408" s="12">
        <f t="shared" ca="1" si="284"/>
        <v>5.4105483496220974E-4</v>
      </c>
      <c r="N1408" s="12">
        <f t="shared" ca="1" si="284"/>
        <v>1.0012276706886211E-3</v>
      </c>
      <c r="O1408" s="12">
        <f t="shared" ca="1" si="284"/>
        <v>1.7405279420576322E-3</v>
      </c>
      <c r="P1408" s="12">
        <f t="shared" ca="1" si="284"/>
        <v>2.8424036408901962E-3</v>
      </c>
      <c r="Q1408" s="12">
        <f t="shared" ca="1" si="284"/>
        <v>4.3606084967990639E-3</v>
      </c>
      <c r="R1408" s="12">
        <f t="shared" ca="1" si="284"/>
        <v>6.2844176182237851E-3</v>
      </c>
      <c r="S1408" s="12">
        <f t="shared" ca="1" si="284"/>
        <v>8.5082368889784626E-3</v>
      </c>
      <c r="T1408" s="12">
        <f t="shared" ca="1" si="284"/>
        <v>1.0821082390445691E-2</v>
      </c>
      <c r="U1408" s="12">
        <f t="shared" ca="1" si="284"/>
        <v>1.2928806308121111E-2</v>
      </c>
      <c r="V1408" s="12">
        <f t="shared" ca="1" si="284"/>
        <v>1.4511180676417275E-2</v>
      </c>
      <c r="W1408" s="12">
        <f t="shared" ca="1" si="284"/>
        <v>1.5300430999327888E-2</v>
      </c>
      <c r="X1408" s="12">
        <f t="shared" ca="1" si="284"/>
        <v>1.5155182646834004E-2</v>
      </c>
      <c r="Y1408" s="12">
        <f t="shared" ca="1" si="284"/>
        <v>1.4101823662972144E-2</v>
      </c>
      <c r="Z1408" s="12">
        <f t="shared" ca="1" si="284"/>
        <v>1.232667596089292E-2</v>
      </c>
      <c r="AA1408" s="12">
        <f t="shared" ca="1" si="284"/>
        <v>1.0122161780774335E-2</v>
      </c>
      <c r="AB1408" s="12">
        <f t="shared" ca="1" si="284"/>
        <v>7.8083121005947387E-3</v>
      </c>
      <c r="AC1408" s="12">
        <f t="shared" ca="1" si="284"/>
        <v>5.6584521590102655E-3</v>
      </c>
      <c r="AD1408" s="12">
        <f t="shared" ca="1" si="284"/>
        <v>3.852074942174097E-3</v>
      </c>
      <c r="AE1408" s="12">
        <f t="shared" ca="1" si="284"/>
        <v>2.4634763766306061E-3</v>
      </c>
      <c r="AF1408" s="12">
        <f t="shared" ca="1" si="284"/>
        <v>1.4799896256677595E-3</v>
      </c>
      <c r="AG1408" s="12">
        <f t="shared" ca="1" si="284"/>
        <v>8.3526740702248711E-4</v>
      </c>
      <c r="AH1408" s="12">
        <f t="shared" ca="1" si="284"/>
        <v>4.4284219427152344E-4</v>
      </c>
      <c r="AI1408" s="12">
        <f t="shared" ca="1" si="284"/>
        <v>2.2056116538164759E-4</v>
      </c>
      <c r="AJ1408" s="12">
        <f t="shared" ca="1" si="284"/>
        <v>1.0319667307735381E-4</v>
      </c>
      <c r="AK1408" s="12">
        <f t="shared" ca="1" si="284"/>
        <v>4.5358526728843995E-5</v>
      </c>
      <c r="AL1408" s="12">
        <f t="shared" ca="1" si="284"/>
        <v>1.8728749390526729E-5</v>
      </c>
      <c r="AM1408" s="12">
        <f t="shared" ca="1" si="284"/>
        <v>7.2646586349313226E-6</v>
      </c>
      <c r="AN1408" s="12">
        <f t="shared" ca="1" si="284"/>
        <v>2.6471481025117966E-6</v>
      </c>
      <c r="AO1408" s="12">
        <f t="shared" ca="1" si="284"/>
        <v>9.0614534326551745E-7</v>
      </c>
      <c r="AP1408" s="12">
        <f t="shared" ca="1" si="284"/>
        <v>2.9138962253029135E-7</v>
      </c>
      <c r="AQ1408" s="12">
        <f t="shared" ca="1" si="284"/>
        <v>8.8025174297916302E-8</v>
      </c>
      <c r="AR1408" s="12">
        <f t="shared" ca="1" si="284"/>
        <v>2.4980222445423532E-8</v>
      </c>
      <c r="AS1408" s="12">
        <f t="shared" ca="1" si="284"/>
        <v>6.6595104381327003E-9</v>
      </c>
      <c r="AT1408" s="12">
        <f t="shared" ca="1" si="284"/>
        <v>1.6678035788620522E-9</v>
      </c>
    </row>
    <row r="1409" spans="1:46" x14ac:dyDescent="0.25">
      <c r="A1409" s="9" t="str">
        <f t="shared" si="237"/>
        <v>Latvia</v>
      </c>
      <c r="F1409" s="12">
        <f t="shared" ref="F1409:AT1409" ca="1" si="285">F719/$AV719*($C1181/1000)</f>
        <v>1.9430449562305165E-11</v>
      </c>
      <c r="G1409" s="12">
        <f t="shared" ca="1" si="285"/>
        <v>8.5616931270776581E-11</v>
      </c>
      <c r="H1409" s="12">
        <f t="shared" ca="1" si="285"/>
        <v>3.5439946777264932E-10</v>
      </c>
      <c r="I1409" s="12">
        <f t="shared" ca="1" si="285"/>
        <v>1.3781073828184244E-9</v>
      </c>
      <c r="J1409" s="12">
        <f t="shared" ca="1" si="285"/>
        <v>5.0341905786011628E-9</v>
      </c>
      <c r="K1409" s="12">
        <f t="shared" ca="1" si="285"/>
        <v>1.7275588099002809E-8</v>
      </c>
      <c r="L1409" s="12">
        <f t="shared" ca="1" si="285"/>
        <v>5.569197552539386E-8</v>
      </c>
      <c r="M1409" s="12">
        <f t="shared" ca="1" si="285"/>
        <v>1.6865879823234872E-7</v>
      </c>
      <c r="N1409" s="12">
        <f t="shared" ca="1" si="285"/>
        <v>4.7982400810407324E-7</v>
      </c>
      <c r="O1409" s="12">
        <f t="shared" ca="1" si="285"/>
        <v>1.2823646623421576E-6</v>
      </c>
      <c r="P1409" s="12">
        <f t="shared" ca="1" si="285"/>
        <v>3.2195687570554558E-6</v>
      </c>
      <c r="Q1409" s="12">
        <f t="shared" ca="1" si="285"/>
        <v>7.5934731507251369E-6</v>
      </c>
      <c r="R1409" s="12">
        <f t="shared" ca="1" si="285"/>
        <v>1.682440886366038E-5</v>
      </c>
      <c r="S1409" s="12">
        <f t="shared" ca="1" si="285"/>
        <v>3.5018356613129328E-5</v>
      </c>
      <c r="T1409" s="12">
        <f t="shared" ca="1" si="285"/>
        <v>6.8471257372713435E-5</v>
      </c>
      <c r="U1409" s="12">
        <f t="shared" ca="1" si="285"/>
        <v>1.2577010978535484E-4</v>
      </c>
      <c r="V1409" s="12">
        <f t="shared" ca="1" si="285"/>
        <v>2.1702170533332942E-4</v>
      </c>
      <c r="W1409" s="12">
        <f t="shared" ca="1" si="285"/>
        <v>3.5179162689514469E-4</v>
      </c>
      <c r="X1409" s="12">
        <f t="shared" ca="1" si="285"/>
        <v>5.3570342127606959E-4</v>
      </c>
      <c r="Y1409" s="12">
        <f t="shared" ca="1" si="285"/>
        <v>7.6633725043718875E-4</v>
      </c>
      <c r="Z1409" s="12">
        <f t="shared" ca="1" si="285"/>
        <v>1.0298454338316088E-3</v>
      </c>
      <c r="AA1409" s="12">
        <f t="shared" ca="1" si="285"/>
        <v>1.3001119613716907E-3</v>
      </c>
      <c r="AB1409" s="12">
        <f t="shared" ca="1" si="285"/>
        <v>1.5418639521059738E-3</v>
      </c>
      <c r="AC1409" s="12">
        <f t="shared" ca="1" si="285"/>
        <v>1.7177816176526448E-3</v>
      </c>
      <c r="AD1409" s="12">
        <f t="shared" ca="1" si="285"/>
        <v>1.7978209700000804E-3</v>
      </c>
      <c r="AE1409" s="12">
        <f t="shared" ca="1" si="285"/>
        <v>1.7675899657565942E-3</v>
      </c>
      <c r="AF1409" s="12">
        <f t="shared" ca="1" si="285"/>
        <v>1.6325752493403041E-3</v>
      </c>
      <c r="AG1409" s="12">
        <f t="shared" ca="1" si="285"/>
        <v>1.4165159973493176E-3</v>
      </c>
      <c r="AH1409" s="12">
        <f t="shared" ca="1" si="285"/>
        <v>1.1545861775656163E-3</v>
      </c>
      <c r="AI1409" s="12">
        <f t="shared" ca="1" si="285"/>
        <v>8.8407237290184998E-4</v>
      </c>
      <c r="AJ1409" s="12">
        <f t="shared" ca="1" si="285"/>
        <v>6.3592497162391951E-4</v>
      </c>
      <c r="AK1409" s="12">
        <f t="shared" ca="1" si="285"/>
        <v>4.2971502025711961E-4</v>
      </c>
      <c r="AL1409" s="12">
        <f t="shared" ca="1" si="285"/>
        <v>2.7277953464880278E-4</v>
      </c>
      <c r="AM1409" s="12">
        <f t="shared" ca="1" si="285"/>
        <v>1.6266706430676282E-4</v>
      </c>
      <c r="AN1409" s="12">
        <f t="shared" ca="1" si="285"/>
        <v>9.1126369574708125E-5</v>
      </c>
      <c r="AO1409" s="12">
        <f t="shared" ca="1" si="285"/>
        <v>4.7956237581727505E-5</v>
      </c>
      <c r="AP1409" s="12">
        <f t="shared" ca="1" si="285"/>
        <v>2.3708426563380823E-5</v>
      </c>
      <c r="AQ1409" s="12">
        <f t="shared" ca="1" si="285"/>
        <v>1.1010751387257305E-5</v>
      </c>
      <c r="AR1409" s="12">
        <f t="shared" ca="1" si="285"/>
        <v>4.8038316142501485E-6</v>
      </c>
      <c r="AS1409" s="12">
        <f t="shared" ca="1" si="285"/>
        <v>1.9688616057099443E-6</v>
      </c>
      <c r="AT1409" s="12">
        <f t="shared" ca="1" si="285"/>
        <v>7.5805235087259284E-7</v>
      </c>
    </row>
    <row r="1410" spans="1:46" x14ac:dyDescent="0.25">
      <c r="A1410" s="9" t="str">
        <f t="shared" si="237"/>
        <v>Lebanon</v>
      </c>
      <c r="F1410" s="12">
        <f t="shared" ref="F1410:AT1410" ca="1" si="286">F720/$AV720*($C1182/1000)</f>
        <v>3.4917504887494029E-7</v>
      </c>
      <c r="G1410" s="12">
        <f t="shared" ca="1" si="286"/>
        <v>1.0666676195463198E-6</v>
      </c>
      <c r="H1410" s="12">
        <f t="shared" ca="1" si="286"/>
        <v>3.0610584006968939E-6</v>
      </c>
      <c r="I1410" s="12">
        <f t="shared" ca="1" si="286"/>
        <v>8.2522184152744022E-6</v>
      </c>
      <c r="J1410" s="12">
        <f t="shared" ca="1" si="286"/>
        <v>2.0899043393983479E-5</v>
      </c>
      <c r="K1410" s="12">
        <f t="shared" ca="1" si="286"/>
        <v>4.9720867369857319E-5</v>
      </c>
      <c r="L1410" s="12">
        <f t="shared" ca="1" si="286"/>
        <v>1.1112392676276232E-4</v>
      </c>
      <c r="M1410" s="12">
        <f t="shared" ca="1" si="286"/>
        <v>2.3330984106090808E-4</v>
      </c>
      <c r="N1410" s="12">
        <f t="shared" ca="1" si="286"/>
        <v>4.6016663984654687E-4</v>
      </c>
      <c r="O1410" s="12">
        <f t="shared" ca="1" si="286"/>
        <v>8.5261662958550737E-4</v>
      </c>
      <c r="P1410" s="12">
        <f t="shared" ca="1" si="286"/>
        <v>1.4840518062317802E-3</v>
      </c>
      <c r="Q1410" s="12">
        <f t="shared" ca="1" si="286"/>
        <v>2.4266152333676911E-3</v>
      </c>
      <c r="R1410" s="12">
        <f t="shared" ca="1" si="286"/>
        <v>3.7274289355092049E-3</v>
      </c>
      <c r="S1410" s="12">
        <f t="shared" ca="1" si="286"/>
        <v>5.3786640572090682E-3</v>
      </c>
      <c r="T1410" s="12">
        <f t="shared" ca="1" si="286"/>
        <v>7.2911504899030762E-3</v>
      </c>
      <c r="U1410" s="12">
        <f t="shared" ca="1" si="286"/>
        <v>9.2848373336896911E-3</v>
      </c>
      <c r="V1410" s="12">
        <f t="shared" ca="1" si="286"/>
        <v>1.1107316104028863E-2</v>
      </c>
      <c r="W1410" s="12">
        <f t="shared" ca="1" si="286"/>
        <v>1.2482470797970309E-2</v>
      </c>
      <c r="X1410" s="12">
        <f t="shared" ca="1" si="286"/>
        <v>1.3177972006534248E-2</v>
      </c>
      <c r="Y1410" s="12">
        <f t="shared" ca="1" si="286"/>
        <v>1.3069326191888754E-2</v>
      </c>
      <c r="Z1410" s="12">
        <f t="shared" ca="1" si="286"/>
        <v>1.2176273910378101E-2</v>
      </c>
      <c r="AA1410" s="12">
        <f t="shared" ca="1" si="286"/>
        <v>1.0656932518295361E-2</v>
      </c>
      <c r="AB1410" s="12">
        <f t="shared" ca="1" si="286"/>
        <v>8.7620679579700073E-3</v>
      </c>
      <c r="AC1410" s="12">
        <f t="shared" ca="1" si="286"/>
        <v>6.7676456863744001E-3</v>
      </c>
      <c r="AD1410" s="12">
        <f t="shared" ca="1" si="286"/>
        <v>4.9104942266959923E-3</v>
      </c>
      <c r="AE1410" s="12">
        <f t="shared" ca="1" si="286"/>
        <v>3.3471054186362688E-3</v>
      </c>
      <c r="AF1410" s="12">
        <f t="shared" ca="1" si="286"/>
        <v>2.1432368702579791E-3</v>
      </c>
      <c r="AG1410" s="12">
        <f t="shared" ca="1" si="286"/>
        <v>1.2892215243902538E-3</v>
      </c>
      <c r="AH1410" s="12">
        <f t="shared" ca="1" si="286"/>
        <v>7.2852006635287998E-4</v>
      </c>
      <c r="AI1410" s="12">
        <f t="shared" ca="1" si="286"/>
        <v>3.8673375871124091E-4</v>
      </c>
      <c r="AJ1410" s="12">
        <f t="shared" ca="1" si="286"/>
        <v>1.9285870427177815E-4</v>
      </c>
      <c r="AK1410" s="12">
        <f t="shared" ca="1" si="286"/>
        <v>9.0348927173277834E-5</v>
      </c>
      <c r="AL1410" s="12">
        <f t="shared" ca="1" si="286"/>
        <v>3.9761554063453884E-5</v>
      </c>
      <c r="AM1410" s="12">
        <f t="shared" ca="1" si="286"/>
        <v>1.6438428440367098E-5</v>
      </c>
      <c r="AN1410" s="12">
        <f t="shared" ca="1" si="286"/>
        <v>6.3843080707943804E-6</v>
      </c>
      <c r="AO1410" s="12">
        <f t="shared" ca="1" si="286"/>
        <v>2.3292921891968803E-6</v>
      </c>
      <c r="AP1410" s="12">
        <f t="shared" ca="1" si="286"/>
        <v>7.983451663583108E-7</v>
      </c>
      <c r="AQ1410" s="12">
        <f t="shared" ca="1" si="286"/>
        <v>2.5704787909069195E-7</v>
      </c>
      <c r="AR1410" s="12">
        <f t="shared" ca="1" si="286"/>
        <v>7.7748844700147515E-8</v>
      </c>
      <c r="AS1410" s="12">
        <f t="shared" ca="1" si="286"/>
        <v>2.2091767240520735E-8</v>
      </c>
      <c r="AT1410" s="12">
        <f t="shared" ca="1" si="286"/>
        <v>5.8968973537460398E-9</v>
      </c>
    </row>
    <row r="1411" spans="1:46" x14ac:dyDescent="0.25">
      <c r="A1411" s="9" t="str">
        <f t="shared" si="237"/>
        <v>Lesotho</v>
      </c>
      <c r="F1411" s="12">
        <f t="shared" ref="F1411:AT1411" ca="1" si="287">F721/$AV721*($C1183/1000)</f>
        <v>9.1889141670004653E-5</v>
      </c>
      <c r="G1411" s="12">
        <f t="shared" ca="1" si="287"/>
        <v>1.785147767344502E-4</v>
      </c>
      <c r="H1411" s="12">
        <f t="shared" ca="1" si="287"/>
        <v>3.2579224489376183E-4</v>
      </c>
      <c r="I1411" s="12">
        <f t="shared" ca="1" si="287"/>
        <v>5.5855238199050382E-4</v>
      </c>
      <c r="J1411" s="12">
        <f t="shared" ca="1" si="287"/>
        <v>8.9958803226167889E-4</v>
      </c>
      <c r="K1411" s="12">
        <f t="shared" ca="1" si="287"/>
        <v>1.3610686314321245E-3</v>
      </c>
      <c r="L1411" s="12">
        <f t="shared" ca="1" si="287"/>
        <v>1.9345188932733705E-3</v>
      </c>
      <c r="M1411" s="12">
        <f t="shared" ca="1" si="287"/>
        <v>2.5829887884579986E-3</v>
      </c>
      <c r="N1411" s="12">
        <f t="shared" ca="1" si="287"/>
        <v>3.2398780350253336E-3</v>
      </c>
      <c r="O1411" s="12">
        <f t="shared" ca="1" si="287"/>
        <v>3.817608569208643E-3</v>
      </c>
      <c r="P1411" s="12">
        <f t="shared" ca="1" si="287"/>
        <v>4.2258174000748766E-3</v>
      </c>
      <c r="Q1411" s="12">
        <f t="shared" ca="1" si="287"/>
        <v>4.3942691301968664E-3</v>
      </c>
      <c r="R1411" s="12">
        <f t="shared" ca="1" si="287"/>
        <v>4.2925876527388765E-3</v>
      </c>
      <c r="S1411" s="12">
        <f t="shared" ca="1" si="287"/>
        <v>3.9392023183760817E-3</v>
      </c>
      <c r="T1411" s="12">
        <f t="shared" ca="1" si="287"/>
        <v>3.3958929906392921E-3</v>
      </c>
      <c r="U1411" s="12">
        <f t="shared" ca="1" si="287"/>
        <v>2.7501494881620194E-3</v>
      </c>
      <c r="V1411" s="12">
        <f t="shared" ca="1" si="287"/>
        <v>2.0922578241809949E-3</v>
      </c>
      <c r="W1411" s="12">
        <f t="shared" ca="1" si="287"/>
        <v>1.4953081313290903E-3</v>
      </c>
      <c r="X1411" s="12">
        <f t="shared" ca="1" si="287"/>
        <v>1.003928501923647E-3</v>
      </c>
      <c r="Y1411" s="12">
        <f t="shared" ca="1" si="287"/>
        <v>6.3318623974985234E-4</v>
      </c>
      <c r="Z1411" s="12">
        <f t="shared" ca="1" si="287"/>
        <v>3.7516019014492501E-4</v>
      </c>
      <c r="AA1411" s="12">
        <f t="shared" ca="1" si="287"/>
        <v>2.0881352325747762E-4</v>
      </c>
      <c r="AB1411" s="12">
        <f t="shared" ca="1" si="287"/>
        <v>1.091835195951027E-4</v>
      </c>
      <c r="AC1411" s="12">
        <f t="shared" ca="1" si="287"/>
        <v>5.3630537989911389E-5</v>
      </c>
      <c r="AD1411" s="12">
        <f t="shared" ca="1" si="287"/>
        <v>2.4747071442239821E-5</v>
      </c>
      <c r="AE1411" s="12">
        <f t="shared" ca="1" si="287"/>
        <v>1.0727340489231799E-5</v>
      </c>
      <c r="AF1411" s="12">
        <f t="shared" ca="1" si="287"/>
        <v>4.3683448322232916E-6</v>
      </c>
      <c r="AG1411" s="12">
        <f t="shared" ca="1" si="287"/>
        <v>1.6710842920646985E-6</v>
      </c>
      <c r="AH1411" s="12">
        <f t="shared" ca="1" si="287"/>
        <v>6.0053233291925932E-7</v>
      </c>
      <c r="AI1411" s="12">
        <f t="shared" ca="1" si="287"/>
        <v>2.0273607203937961E-7</v>
      </c>
      <c r="AJ1411" s="12">
        <f t="shared" ca="1" si="287"/>
        <v>6.4295748376457118E-8</v>
      </c>
      <c r="AK1411" s="12">
        <f t="shared" ca="1" si="287"/>
        <v>1.9155349413848658E-8</v>
      </c>
      <c r="AL1411" s="12">
        <f t="shared" ca="1" si="287"/>
        <v>5.3611072560511747E-9</v>
      </c>
      <c r="AM1411" s="12">
        <f t="shared" ca="1" si="287"/>
        <v>1.4095338450250186E-9</v>
      </c>
      <c r="AN1411" s="12">
        <f t="shared" ca="1" si="287"/>
        <v>3.4813935128091896E-10</v>
      </c>
      <c r="AO1411" s="12">
        <f t="shared" ca="1" si="287"/>
        <v>8.0776925264305241E-11</v>
      </c>
      <c r="AP1411" s="12">
        <f t="shared" ca="1" si="287"/>
        <v>1.7606706107780877E-11</v>
      </c>
      <c r="AQ1411" s="12">
        <f t="shared" ca="1" si="287"/>
        <v>3.6051679953923868E-12</v>
      </c>
      <c r="AR1411" s="12">
        <f t="shared" ca="1" si="287"/>
        <v>6.9347289961373062E-13</v>
      </c>
      <c r="AS1411" s="12">
        <f t="shared" ca="1" si="287"/>
        <v>1.2531125387126124E-13</v>
      </c>
      <c r="AT1411" s="12">
        <f t="shared" ca="1" si="287"/>
        <v>2.1271947486596796E-14</v>
      </c>
    </row>
    <row r="1412" spans="1:46" x14ac:dyDescent="0.25">
      <c r="A1412" s="9" t="str">
        <f t="shared" si="237"/>
        <v>Liberia</v>
      </c>
      <c r="F1412" s="12">
        <f t="shared" ref="F1412:AT1412" ca="1" si="288">F722/$AV722*($C1184/1000)</f>
        <v>9.1636436893935804E-4</v>
      </c>
      <c r="G1412" s="12">
        <f t="shared" ca="1" si="288"/>
        <v>1.5711324909920973E-3</v>
      </c>
      <c r="H1412" s="12">
        <f t="shared" ca="1" si="288"/>
        <v>2.5305447431295943E-3</v>
      </c>
      <c r="I1412" s="12">
        <f t="shared" ca="1" si="288"/>
        <v>3.828880622994536E-3</v>
      </c>
      <c r="J1412" s="12">
        <f t="shared" ca="1" si="288"/>
        <v>5.4423469737278126E-3</v>
      </c>
      <c r="K1412" s="12">
        <f t="shared" ca="1" si="288"/>
        <v>7.2670344970681023E-3</v>
      </c>
      <c r="L1412" s="12">
        <f t="shared" ca="1" si="288"/>
        <v>9.1155906024335039E-3</v>
      </c>
      <c r="M1412" s="12">
        <f t="shared" ca="1" si="288"/>
        <v>1.0741600523142832E-2</v>
      </c>
      <c r="N1412" s="12">
        <f t="shared" ca="1" si="288"/>
        <v>1.1890764476209214E-2</v>
      </c>
      <c r="O1412" s="12">
        <f t="shared" ca="1" si="288"/>
        <v>1.2365371020803094E-2</v>
      </c>
      <c r="P1412" s="12">
        <f t="shared" ca="1" si="288"/>
        <v>1.2079838317866527E-2</v>
      </c>
      <c r="Q1412" s="12">
        <f t="shared" ca="1" si="288"/>
        <v>1.1085918618218085E-2</v>
      </c>
      <c r="R1412" s="12">
        <f t="shared" ca="1" si="288"/>
        <v>9.5573798182184196E-3</v>
      </c>
      <c r="S1412" s="12">
        <f t="shared" ca="1" si="288"/>
        <v>7.7403856643074006E-3</v>
      </c>
      <c r="T1412" s="12">
        <f t="shared" ca="1" si="288"/>
        <v>5.8890189138080754E-3</v>
      </c>
      <c r="U1412" s="12">
        <f t="shared" ca="1" si="288"/>
        <v>4.2090093767036089E-3</v>
      </c>
      <c r="V1412" s="12">
        <f t="shared" ca="1" si="288"/>
        <v>2.826008294840779E-3</v>
      </c>
      <c r="W1412" s="12">
        <f t="shared" ca="1" si="288"/>
        <v>1.7824754872726742E-3</v>
      </c>
      <c r="X1412" s="12">
        <f t="shared" ca="1" si="288"/>
        <v>1.0561614091908322E-3</v>
      </c>
      <c r="Y1412" s="12">
        <f t="shared" ca="1" si="288"/>
        <v>5.8788667755824164E-4</v>
      </c>
      <c r="Z1412" s="12">
        <f t="shared" ca="1" si="288"/>
        <v>3.0740684736956935E-4</v>
      </c>
      <c r="AA1412" s="12">
        <f t="shared" ca="1" si="288"/>
        <v>1.5100455589564117E-4</v>
      </c>
      <c r="AB1412" s="12">
        <f t="shared" ca="1" si="288"/>
        <v>6.9682409380606266E-5</v>
      </c>
      <c r="AC1412" s="12">
        <f t="shared" ca="1" si="288"/>
        <v>3.0207366292995766E-5</v>
      </c>
      <c r="AD1412" s="12">
        <f t="shared" ca="1" si="288"/>
        <v>1.2301530844171583E-5</v>
      </c>
      <c r="AE1412" s="12">
        <f t="shared" ca="1" si="288"/>
        <v>4.706109769152764E-6</v>
      </c>
      <c r="AF1412" s="12">
        <f t="shared" ca="1" si="288"/>
        <v>1.691303472719966E-6</v>
      </c>
      <c r="AG1412" s="12">
        <f t="shared" ca="1" si="288"/>
        <v>5.7100199193214085E-7</v>
      </c>
      <c r="AH1412" s="12">
        <f t="shared" ca="1" si="288"/>
        <v>1.8109660171635337E-7</v>
      </c>
      <c r="AI1412" s="12">
        <f t="shared" ca="1" si="288"/>
        <v>5.3955978542272408E-8</v>
      </c>
      <c r="AJ1412" s="12">
        <f t="shared" ca="1" si="288"/>
        <v>1.5101686159869684E-8</v>
      </c>
      <c r="AK1412" s="12">
        <f t="shared" ca="1" si="288"/>
        <v>3.9707075606732966E-9</v>
      </c>
      <c r="AL1412" s="12">
        <f t="shared" ca="1" si="288"/>
        <v>9.8076951855712161E-10</v>
      </c>
      <c r="AM1412" s="12">
        <f t="shared" ca="1" si="288"/>
        <v>2.2757398366361852E-10</v>
      </c>
      <c r="AN1412" s="12">
        <f t="shared" ca="1" si="288"/>
        <v>4.9606074219035532E-11</v>
      </c>
      <c r="AO1412" s="12">
        <f t="shared" ca="1" si="288"/>
        <v>1.0157894558804677E-11</v>
      </c>
      <c r="AP1412" s="12">
        <f t="shared" ca="1" si="288"/>
        <v>1.9540205961987922E-12</v>
      </c>
      <c r="AQ1412" s="12">
        <f t="shared" ca="1" si="288"/>
        <v>3.5311093639304108E-13</v>
      </c>
      <c r="AR1412" s="12">
        <f t="shared" ca="1" si="288"/>
        <v>5.9944562504381072E-14</v>
      </c>
      <c r="AS1412" s="12">
        <f t="shared" ca="1" si="288"/>
        <v>9.5597165661778992E-15</v>
      </c>
      <c r="AT1412" s="12">
        <f t="shared" ca="1" si="288"/>
        <v>1.4321774530943809E-15</v>
      </c>
    </row>
    <row r="1413" spans="1:46" x14ac:dyDescent="0.25">
      <c r="A1413" s="9" t="str">
        <f t="shared" si="237"/>
        <v>Libya</v>
      </c>
      <c r="F1413" s="12">
        <f t="shared" ref="F1413:AT1413" ca="1" si="289">F723/$AV723*($C1185/1000)</f>
        <v>1.5645602646548775E-6</v>
      </c>
      <c r="G1413" s="12">
        <f t="shared" ca="1" si="289"/>
        <v>4.4001659224076038E-6</v>
      </c>
      <c r="H1413" s="12">
        <f t="shared" ca="1" si="289"/>
        <v>1.1625252785709672E-5</v>
      </c>
      <c r="I1413" s="12">
        <f t="shared" ca="1" si="289"/>
        <v>2.885309143397883E-5</v>
      </c>
      <c r="J1413" s="12">
        <f t="shared" ca="1" si="289"/>
        <v>6.7272705451501566E-5</v>
      </c>
      <c r="K1413" s="12">
        <f t="shared" ca="1" si="289"/>
        <v>1.4734724844707935E-4</v>
      </c>
      <c r="L1413" s="12">
        <f t="shared" ca="1" si="289"/>
        <v>3.0318084686911282E-4</v>
      </c>
      <c r="M1413" s="12">
        <f t="shared" ca="1" si="289"/>
        <v>5.8602762388949056E-4</v>
      </c>
      <c r="N1413" s="12">
        <f t="shared" ca="1" si="289"/>
        <v>1.0641209886797E-3</v>
      </c>
      <c r="O1413" s="12">
        <f t="shared" ca="1" si="289"/>
        <v>1.8151834591187918E-3</v>
      </c>
      <c r="P1413" s="12">
        <f t="shared" ca="1" si="289"/>
        <v>2.908751607874641E-3</v>
      </c>
      <c r="Q1413" s="12">
        <f t="shared" ca="1" si="289"/>
        <v>4.3787418523330577E-3</v>
      </c>
      <c r="R1413" s="12">
        <f t="shared" ca="1" si="289"/>
        <v>6.1922522975879869E-3</v>
      </c>
      <c r="S1413" s="12">
        <f t="shared" ca="1" si="289"/>
        <v>8.2262999071370177E-3</v>
      </c>
      <c r="T1413" s="12">
        <f t="shared" ca="1" si="289"/>
        <v>1.0266372763581413E-2</v>
      </c>
      <c r="U1413" s="12">
        <f t="shared" ca="1" si="289"/>
        <v>1.2036109065947171E-2</v>
      </c>
      <c r="V1413" s="12">
        <f t="shared" ca="1" si="289"/>
        <v>1.325597861330978E-2</v>
      </c>
      <c r="W1413" s="12">
        <f t="shared" ca="1" si="289"/>
        <v>1.3714944986051282E-2</v>
      </c>
      <c r="X1413" s="12">
        <f t="shared" ca="1" si="289"/>
        <v>1.3330085650311038E-2</v>
      </c>
      <c r="Y1413" s="12">
        <f t="shared" ca="1" si="289"/>
        <v>1.2171060040302032E-2</v>
      </c>
      <c r="Z1413" s="12">
        <f t="shared" ca="1" si="289"/>
        <v>1.0439518412666528E-2</v>
      </c>
      <c r="AA1413" s="12">
        <f t="shared" ca="1" si="289"/>
        <v>8.411803505445679E-3</v>
      </c>
      <c r="AB1413" s="12">
        <f t="shared" ca="1" si="289"/>
        <v>6.3672861654302752E-3</v>
      </c>
      <c r="AC1413" s="12">
        <f t="shared" ca="1" si="289"/>
        <v>4.5276850913294033E-3</v>
      </c>
      <c r="AD1413" s="12">
        <f t="shared" ca="1" si="289"/>
        <v>3.0245074080458506E-3</v>
      </c>
      <c r="AE1413" s="12">
        <f t="shared" ca="1" si="289"/>
        <v>1.8979715000598668E-3</v>
      </c>
      <c r="AF1413" s="12">
        <f t="shared" ca="1" si="289"/>
        <v>1.1188743448814604E-3</v>
      </c>
      <c r="AG1413" s="12">
        <f t="shared" ca="1" si="289"/>
        <v>6.1962586730692382E-4</v>
      </c>
      <c r="AH1413" s="12">
        <f t="shared" ca="1" si="289"/>
        <v>3.2235496123188463E-4</v>
      </c>
      <c r="AI1413" s="12">
        <f t="shared" ca="1" si="289"/>
        <v>1.5754178881057274E-4</v>
      </c>
      <c r="AJ1413" s="12">
        <f t="shared" ca="1" si="289"/>
        <v>7.2329219880762366E-5</v>
      </c>
      <c r="AK1413" s="12">
        <f t="shared" ca="1" si="289"/>
        <v>3.1195243823494505E-5</v>
      </c>
      <c r="AL1413" s="12">
        <f t="shared" ca="1" si="289"/>
        <v>1.2639199904660564E-5</v>
      </c>
      <c r="AM1413" s="12">
        <f t="shared" ca="1" si="289"/>
        <v>4.8106900454770241E-6</v>
      </c>
      <c r="AN1413" s="12">
        <f t="shared" ca="1" si="289"/>
        <v>1.7200923492686386E-6</v>
      </c>
      <c r="AO1413" s="12">
        <f t="shared" ca="1" si="289"/>
        <v>5.7776701905546563E-7</v>
      </c>
      <c r="AP1413" s="12">
        <f t="shared" ca="1" si="289"/>
        <v>1.8230993031602395E-7</v>
      </c>
      <c r="AQ1413" s="12">
        <f t="shared" ca="1" si="289"/>
        <v>5.4041139493418882E-8</v>
      </c>
      <c r="AR1413" s="12">
        <f t="shared" ca="1" si="289"/>
        <v>1.5048571133218622E-8</v>
      </c>
      <c r="AS1413" s="12">
        <f t="shared" ca="1" si="289"/>
        <v>3.9366121450970445E-9</v>
      </c>
      <c r="AT1413" s="12">
        <f t="shared" ca="1" si="289"/>
        <v>9.6740111904300312E-10</v>
      </c>
    </row>
    <row r="1414" spans="1:46" x14ac:dyDescent="0.25">
      <c r="A1414" s="9" t="str">
        <f t="shared" si="237"/>
        <v>Liechtenstein</v>
      </c>
      <c r="F1414" s="12">
        <f t="shared" ref="F1414:AT1414" ca="1" si="290">F724/$AV724*($C1186/1000)</f>
        <v>6.9756953322702493E-13</v>
      </c>
      <c r="G1414" s="12">
        <f t="shared" ca="1" si="290"/>
        <v>3.1004559545687277E-12</v>
      </c>
      <c r="H1414" s="12">
        <f t="shared" ca="1" si="290"/>
        <v>1.294554154503262E-11</v>
      </c>
      <c r="I1414" s="12">
        <f t="shared" ca="1" si="290"/>
        <v>5.0777518654735834E-11</v>
      </c>
      <c r="J1414" s="12">
        <f t="shared" ca="1" si="290"/>
        <v>1.8710238386016609E-10</v>
      </c>
      <c r="K1414" s="12">
        <f t="shared" ca="1" si="290"/>
        <v>6.476550589174882E-10</v>
      </c>
      <c r="L1414" s="12">
        <f t="shared" ca="1" si="290"/>
        <v>2.1060311885697594E-9</v>
      </c>
      <c r="M1414" s="12">
        <f t="shared" ca="1" si="290"/>
        <v>6.4334277726717379E-9</v>
      </c>
      <c r="N1414" s="12">
        <f t="shared" ca="1" si="290"/>
        <v>1.8461911107388933E-8</v>
      </c>
      <c r="O1414" s="12">
        <f t="shared" ca="1" si="290"/>
        <v>4.9769981168292839E-8</v>
      </c>
      <c r="P1414" s="12">
        <f t="shared" ca="1" si="290"/>
        <v>1.2604188575426496E-7</v>
      </c>
      <c r="Q1414" s="12">
        <f t="shared" ca="1" si="290"/>
        <v>2.9986025281201258E-7</v>
      </c>
      <c r="R1414" s="12">
        <f t="shared" ca="1" si="290"/>
        <v>6.701615521971838E-7</v>
      </c>
      <c r="S1414" s="12">
        <f t="shared" ca="1" si="290"/>
        <v>1.4070084599266953E-6</v>
      </c>
      <c r="T1414" s="12">
        <f t="shared" ca="1" si="290"/>
        <v>2.7750480287066807E-6</v>
      </c>
      <c r="U1414" s="12">
        <f t="shared" ca="1" si="290"/>
        <v>5.1416308674370685E-6</v>
      </c>
      <c r="V1414" s="12">
        <f t="shared" ca="1" si="290"/>
        <v>8.9492755274922946E-6</v>
      </c>
      <c r="W1414" s="12">
        <f t="shared" ca="1" si="290"/>
        <v>1.4632935528411659E-5</v>
      </c>
      <c r="X1414" s="12">
        <f t="shared" ca="1" si="290"/>
        <v>2.247665264019606E-5</v>
      </c>
      <c r="Y1414" s="12">
        <f t="shared" ca="1" si="290"/>
        <v>3.2433095706324348E-5</v>
      </c>
      <c r="Z1414" s="12">
        <f t="shared" ca="1" si="290"/>
        <v>4.3964462525541679E-5</v>
      </c>
      <c r="AA1414" s="12">
        <f t="shared" ca="1" si="290"/>
        <v>5.5985005812722564E-5</v>
      </c>
      <c r="AB1414" s="12">
        <f t="shared" ca="1" si="290"/>
        <v>6.6972773114476553E-5</v>
      </c>
      <c r="AC1414" s="12">
        <f t="shared" ca="1" si="290"/>
        <v>7.5262983669902774E-5</v>
      </c>
      <c r="AD1414" s="12">
        <f t="shared" ca="1" si="290"/>
        <v>7.9454989621607021E-5</v>
      </c>
      <c r="AE1414" s="12">
        <f t="shared" ca="1" si="290"/>
        <v>7.8798420865116453E-5</v>
      </c>
      <c r="AF1414" s="12">
        <f t="shared" ca="1" si="290"/>
        <v>7.34125734027748E-5</v>
      </c>
      <c r="AG1414" s="12">
        <f t="shared" ca="1" si="290"/>
        <v>6.4251012637822001E-5</v>
      </c>
      <c r="AH1414" s="12">
        <f t="shared" ca="1" si="290"/>
        <v>5.2825802147607435E-5</v>
      </c>
      <c r="AI1414" s="12">
        <f t="shared" ca="1" si="290"/>
        <v>4.0800813185225031E-5</v>
      </c>
      <c r="AJ1414" s="12">
        <f t="shared" ca="1" si="290"/>
        <v>2.9603845725731323E-5</v>
      </c>
      <c r="AK1414" s="12">
        <f t="shared" ca="1" si="290"/>
        <v>2.0178275187555024E-5</v>
      </c>
      <c r="AL1414" s="12">
        <f t="shared" ca="1" si="290"/>
        <v>1.2920417392170258E-5</v>
      </c>
      <c r="AM1414" s="12">
        <f t="shared" ca="1" si="290"/>
        <v>7.7718720432213835E-6</v>
      </c>
      <c r="AN1414" s="12">
        <f t="shared" ca="1" si="290"/>
        <v>4.3916865418125596E-6</v>
      </c>
      <c r="AO1414" s="12">
        <f t="shared" ca="1" si="290"/>
        <v>2.3312756225002398E-6</v>
      </c>
      <c r="AP1414" s="12">
        <f t="shared" ca="1" si="290"/>
        <v>1.162552314363481E-6</v>
      </c>
      <c r="AQ1414" s="12">
        <f t="shared" ca="1" si="290"/>
        <v>5.4461297342387232E-7</v>
      </c>
      <c r="AR1414" s="12">
        <f t="shared" ca="1" si="290"/>
        <v>2.3967352043320667E-7</v>
      </c>
      <c r="AS1414" s="12">
        <f t="shared" ca="1" si="290"/>
        <v>9.9085184490401182E-8</v>
      </c>
      <c r="AT1414" s="12">
        <f t="shared" ca="1" si="290"/>
        <v>3.8481676517619488E-8</v>
      </c>
    </row>
    <row r="1415" spans="1:46" x14ac:dyDescent="0.25">
      <c r="A1415" s="9" t="str">
        <f t="shared" si="237"/>
        <v>Lithuania</v>
      </c>
      <c r="F1415" s="12">
        <f t="shared" ref="F1415:AT1415" ca="1" si="291">F725/$AV725*($C1187/1000)</f>
        <v>1.6780259063777152E-10</v>
      </c>
      <c r="G1415" s="12">
        <f t="shared" ca="1" si="291"/>
        <v>6.9242477642715575E-10</v>
      </c>
      <c r="H1415" s="12">
        <f t="shared" ca="1" si="291"/>
        <v>2.684127442777216E-9</v>
      </c>
      <c r="I1415" s="12">
        <f t="shared" ca="1" si="291"/>
        <v>9.7744034286791756E-9</v>
      </c>
      <c r="J1415" s="12">
        <f t="shared" ca="1" si="291"/>
        <v>3.3437514122180018E-8</v>
      </c>
      <c r="K1415" s="12">
        <f t="shared" ca="1" si="291"/>
        <v>1.0745689821271403E-7</v>
      </c>
      <c r="L1415" s="12">
        <f t="shared" ca="1" si="291"/>
        <v>3.2440774396620587E-7</v>
      </c>
      <c r="M1415" s="12">
        <f t="shared" ca="1" si="291"/>
        <v>9.2003578582482182E-7</v>
      </c>
      <c r="N1415" s="12">
        <f t="shared" ca="1" si="291"/>
        <v>2.4511778429259487E-6</v>
      </c>
      <c r="O1415" s="12">
        <f t="shared" ca="1" si="291"/>
        <v>6.134815685227326E-6</v>
      </c>
      <c r="P1415" s="12">
        <f t="shared" ca="1" si="291"/>
        <v>1.442397002637754E-5</v>
      </c>
      <c r="Q1415" s="12">
        <f t="shared" ca="1" si="291"/>
        <v>3.1858454084711427E-5</v>
      </c>
      <c r="R1415" s="12">
        <f t="shared" ca="1" si="291"/>
        <v>6.6103001511613141E-5</v>
      </c>
      <c r="S1415" s="12">
        <f t="shared" ca="1" si="291"/>
        <v>1.2884698374479364E-4</v>
      </c>
      <c r="T1415" s="12">
        <f t="shared" ca="1" si="291"/>
        <v>2.3593041293200421E-4</v>
      </c>
      <c r="U1415" s="12">
        <f t="shared" ca="1" si="291"/>
        <v>4.0583564987976286E-4</v>
      </c>
      <c r="V1415" s="12">
        <f t="shared" ca="1" si="291"/>
        <v>6.5580248108710747E-4</v>
      </c>
      <c r="W1415" s="12">
        <f t="shared" ca="1" si="291"/>
        <v>9.955257812994838E-4</v>
      </c>
      <c r="X1415" s="12">
        <f t="shared" ca="1" si="291"/>
        <v>1.4196737835592821E-3</v>
      </c>
      <c r="Y1415" s="12">
        <f t="shared" ca="1" si="291"/>
        <v>1.9018716659611641E-3</v>
      </c>
      <c r="Z1415" s="12">
        <f t="shared" ca="1" si="291"/>
        <v>2.3934835617298229E-3</v>
      </c>
      <c r="AA1415" s="12">
        <f t="shared" ca="1" si="291"/>
        <v>2.8296732206526242E-3</v>
      </c>
      <c r="AB1415" s="12">
        <f t="shared" ca="1" si="291"/>
        <v>3.1426695332671716E-3</v>
      </c>
      <c r="AC1415" s="12">
        <f t="shared" ca="1" si="291"/>
        <v>3.2788212469253637E-3</v>
      </c>
      <c r="AD1415" s="12">
        <f t="shared" ca="1" si="291"/>
        <v>3.2136114118724167E-3</v>
      </c>
      <c r="AE1415" s="12">
        <f t="shared" ca="1" si="291"/>
        <v>2.9588678985811288E-3</v>
      </c>
      <c r="AF1415" s="12">
        <f t="shared" ca="1" si="291"/>
        <v>2.5592598658522019E-3</v>
      </c>
      <c r="AG1415" s="12">
        <f t="shared" ca="1" si="291"/>
        <v>2.0795041483867129E-3</v>
      </c>
      <c r="AH1415" s="12">
        <f t="shared" ca="1" si="291"/>
        <v>1.587310140983945E-3</v>
      </c>
      <c r="AI1415" s="12">
        <f t="shared" ca="1" si="291"/>
        <v>1.13820472868664E-3</v>
      </c>
      <c r="AJ1415" s="12">
        <f t="shared" ca="1" si="291"/>
        <v>7.667178516158425E-4</v>
      </c>
      <c r="AK1415" s="12">
        <f t="shared" ca="1" si="291"/>
        <v>4.8518499310997083E-4</v>
      </c>
      <c r="AL1415" s="12">
        <f t="shared" ca="1" si="291"/>
        <v>2.884268845168802E-4</v>
      </c>
      <c r="AM1415" s="12">
        <f t="shared" ca="1" si="291"/>
        <v>1.6107224546284342E-4</v>
      </c>
      <c r="AN1415" s="12">
        <f t="shared" ca="1" si="291"/>
        <v>8.4501084383801551E-5</v>
      </c>
      <c r="AO1415" s="12">
        <f t="shared" ca="1" si="291"/>
        <v>4.164476791908912E-5</v>
      </c>
      <c r="AP1415" s="12">
        <f t="shared" ca="1" si="291"/>
        <v>1.928036294279328E-5</v>
      </c>
      <c r="AQ1415" s="12">
        <f t="shared" ca="1" si="291"/>
        <v>8.3854535726019407E-6</v>
      </c>
      <c r="AR1415" s="12">
        <f t="shared" ca="1" si="291"/>
        <v>3.4260563943107367E-6</v>
      </c>
      <c r="AS1415" s="12">
        <f t="shared" ca="1" si="291"/>
        <v>1.3149797072471664E-6</v>
      </c>
      <c r="AT1415" s="12">
        <f t="shared" ca="1" si="291"/>
        <v>4.7413300616101807E-7</v>
      </c>
    </row>
    <row r="1416" spans="1:46" x14ac:dyDescent="0.25">
      <c r="A1416" s="9" t="str">
        <f t="shared" si="237"/>
        <v>Luxembourg</v>
      </c>
      <c r="F1416" s="12">
        <f t="shared" ref="F1416:AT1416" ca="1" si="292">F726/$AV726*($C1188/1000)</f>
        <v>2.3448548186473753E-12</v>
      </c>
      <c r="G1416" s="12">
        <f t="shared" ca="1" si="292"/>
        <v>1.079388101679023E-11</v>
      </c>
      <c r="H1416" s="12">
        <f t="shared" ca="1" si="292"/>
        <v>4.6676242678248213E-11</v>
      </c>
      <c r="I1416" s="12">
        <f t="shared" ca="1" si="292"/>
        <v>1.8961415140155157E-10</v>
      </c>
      <c r="J1416" s="12">
        <f t="shared" ca="1" si="292"/>
        <v>7.2360606654247056E-10</v>
      </c>
      <c r="K1416" s="12">
        <f t="shared" ca="1" si="292"/>
        <v>2.5941211025096851E-9</v>
      </c>
      <c r="L1416" s="12">
        <f t="shared" ca="1" si="292"/>
        <v>8.7364478495648775E-9</v>
      </c>
      <c r="M1416" s="12">
        <f t="shared" ca="1" si="292"/>
        <v>2.7639878265720571E-8</v>
      </c>
      <c r="N1416" s="12">
        <f t="shared" ca="1" si="292"/>
        <v>8.2147425641545978E-8</v>
      </c>
      <c r="O1416" s="12">
        <f t="shared" ca="1" si="292"/>
        <v>2.2935509111021168E-7</v>
      </c>
      <c r="P1416" s="12">
        <f t="shared" ca="1" si="292"/>
        <v>6.0156063152971377E-7</v>
      </c>
      <c r="Q1416" s="12">
        <f t="shared" ca="1" si="292"/>
        <v>1.4822007314012304E-6</v>
      </c>
      <c r="R1416" s="12">
        <f t="shared" ca="1" si="292"/>
        <v>3.4307670848848537E-6</v>
      </c>
      <c r="S1416" s="12">
        <f t="shared" ca="1" si="292"/>
        <v>7.4598834306330527E-6</v>
      </c>
      <c r="T1416" s="12">
        <f t="shared" ca="1" si="292"/>
        <v>1.5238051690630152E-5</v>
      </c>
      <c r="U1416" s="12">
        <f t="shared" ca="1" si="292"/>
        <v>2.9240408704169176E-5</v>
      </c>
      <c r="V1416" s="12">
        <f t="shared" ca="1" si="292"/>
        <v>5.271012300305732E-5</v>
      </c>
      <c r="W1416" s="12">
        <f t="shared" ca="1" si="292"/>
        <v>8.9260890581374755E-5</v>
      </c>
      <c r="X1416" s="12">
        <f t="shared" ca="1" si="292"/>
        <v>1.4199890532987758E-4</v>
      </c>
      <c r="Y1416" s="12">
        <f t="shared" ca="1" si="292"/>
        <v>2.1220976875379666E-4</v>
      </c>
      <c r="Z1416" s="12">
        <f t="shared" ca="1" si="292"/>
        <v>2.9792184076991862E-4</v>
      </c>
      <c r="AA1416" s="12">
        <f t="shared" ca="1" si="292"/>
        <v>3.9291255663045471E-4</v>
      </c>
      <c r="AB1416" s="12">
        <f t="shared" ca="1" si="292"/>
        <v>4.8679495477097319E-4</v>
      </c>
      <c r="AC1416" s="12">
        <f t="shared" ca="1" si="292"/>
        <v>5.6656902011343701E-4</v>
      </c>
      <c r="AD1416" s="12">
        <f t="shared" ca="1" si="292"/>
        <v>6.1946414444120175E-4</v>
      </c>
      <c r="AE1416" s="12">
        <f t="shared" ca="1" si="292"/>
        <v>6.3626219410120837E-4</v>
      </c>
      <c r="AF1416" s="12">
        <f t="shared" ca="1" si="292"/>
        <v>6.1392123941652135E-4</v>
      </c>
      <c r="AG1416" s="12">
        <f t="shared" ca="1" si="292"/>
        <v>5.5647517326822601E-4</v>
      </c>
      <c r="AH1416" s="12">
        <f t="shared" ca="1" si="292"/>
        <v>4.7384414970333774E-4</v>
      </c>
      <c r="AI1416" s="12">
        <f t="shared" ca="1" si="292"/>
        <v>3.7903721073648001E-4</v>
      </c>
      <c r="AJ1416" s="12">
        <f t="shared" ca="1" si="292"/>
        <v>2.848293684322082E-4</v>
      </c>
      <c r="AK1416" s="12">
        <f t="shared" ca="1" si="292"/>
        <v>2.0106861255537689E-4</v>
      </c>
      <c r="AL1416" s="12">
        <f t="shared" ca="1" si="292"/>
        <v>1.3333998142682566E-4</v>
      </c>
      <c r="AM1416" s="12">
        <f t="shared" ca="1" si="292"/>
        <v>8.3067873778944147E-5</v>
      </c>
      <c r="AN1416" s="12">
        <f t="shared" ca="1" si="292"/>
        <v>4.8614116032644619E-5</v>
      </c>
      <c r="AO1416" s="12">
        <f t="shared" ca="1" si="292"/>
        <v>2.6726881432978344E-5</v>
      </c>
      <c r="AP1416" s="12">
        <f t="shared" ca="1" si="292"/>
        <v>1.3803549458948053E-5</v>
      </c>
      <c r="AQ1416" s="12">
        <f t="shared" ca="1" si="292"/>
        <v>6.6971474255237961E-6</v>
      </c>
      <c r="AR1416" s="12">
        <f t="shared" ca="1" si="292"/>
        <v>3.0524287659819922E-6</v>
      </c>
      <c r="AS1416" s="12">
        <f t="shared" ca="1" si="292"/>
        <v>1.3069465028290676E-6</v>
      </c>
      <c r="AT1416" s="12">
        <f t="shared" ca="1" si="292"/>
        <v>5.2568632450300527E-7</v>
      </c>
    </row>
    <row r="1417" spans="1:46" x14ac:dyDescent="0.25">
      <c r="A1417" s="9" t="str">
        <f t="shared" si="237"/>
        <v>Madagascar</v>
      </c>
      <c r="F1417" s="12">
        <f t="shared" ref="F1417:AT1417" ca="1" si="293">F727/$AV727*($C1189/1000)</f>
        <v>9.2873830593053213E-4</v>
      </c>
      <c r="G1417" s="12">
        <f t="shared" ca="1" si="293"/>
        <v>1.8633516002371042E-3</v>
      </c>
      <c r="H1417" s="12">
        <f t="shared" ca="1" si="293"/>
        <v>3.511986661606369E-3</v>
      </c>
      <c r="I1417" s="12">
        <f t="shared" ca="1" si="293"/>
        <v>6.2182402818450645E-3</v>
      </c>
      <c r="J1417" s="12">
        <f t="shared" ca="1" si="293"/>
        <v>1.034281452541041E-2</v>
      </c>
      <c r="K1417" s="12">
        <f t="shared" ca="1" si="293"/>
        <v>1.6160938160204526E-2</v>
      </c>
      <c r="L1417" s="12">
        <f t="shared" ca="1" si="293"/>
        <v>2.3721983259113639E-2</v>
      </c>
      <c r="M1417" s="12">
        <f t="shared" ca="1" si="293"/>
        <v>3.2710864090698323E-2</v>
      </c>
      <c r="N1417" s="12">
        <f t="shared" ca="1" si="293"/>
        <v>4.2373040974188494E-2</v>
      </c>
      <c r="O1417" s="12">
        <f t="shared" ca="1" si="293"/>
        <v>5.1563672846687322E-2</v>
      </c>
      <c r="P1417" s="12">
        <f t="shared" ca="1" si="293"/>
        <v>5.8946042170320068E-2</v>
      </c>
      <c r="Q1417" s="12">
        <f t="shared" ca="1" si="293"/>
        <v>6.3302673395386588E-2</v>
      </c>
      <c r="R1417" s="12">
        <f t="shared" ca="1" si="293"/>
        <v>6.3862519373026769E-2</v>
      </c>
      <c r="S1417" s="12">
        <f t="shared" ca="1" si="293"/>
        <v>6.0523862819016373E-2</v>
      </c>
      <c r="T1417" s="12">
        <f t="shared" ca="1" si="293"/>
        <v>5.3884495854420809E-2</v>
      </c>
      <c r="U1417" s="12">
        <f t="shared" ca="1" si="293"/>
        <v>4.5066891600809622E-2</v>
      </c>
      <c r="V1417" s="12">
        <f t="shared" ca="1" si="293"/>
        <v>3.5408536746195998E-2</v>
      </c>
      <c r="W1417" s="12">
        <f t="shared" ca="1" si="293"/>
        <v>2.6134545410314465E-2</v>
      </c>
      <c r="X1417" s="12">
        <f t="shared" ca="1" si="293"/>
        <v>1.8120847918313168E-2</v>
      </c>
      <c r="Y1417" s="12">
        <f t="shared" ca="1" si="293"/>
        <v>1.1803170362207325E-2</v>
      </c>
      <c r="Z1417" s="12">
        <f t="shared" ca="1" si="293"/>
        <v>7.2222984431294639E-3</v>
      </c>
      <c r="AA1417" s="12">
        <f t="shared" ca="1" si="293"/>
        <v>4.1515357340543534E-3</v>
      </c>
      <c r="AB1417" s="12">
        <f t="shared" ca="1" si="293"/>
        <v>2.2418096029992248E-3</v>
      </c>
      <c r="AC1417" s="12">
        <f t="shared" ca="1" si="293"/>
        <v>1.1372220316796817E-3</v>
      </c>
      <c r="AD1417" s="12">
        <f t="shared" ca="1" si="293"/>
        <v>5.4193649638166648E-4</v>
      </c>
      <c r="AE1417" s="12">
        <f t="shared" ca="1" si="293"/>
        <v>2.4260968205286177E-4</v>
      </c>
      <c r="AF1417" s="12">
        <f t="shared" ca="1" si="293"/>
        <v>1.0202919331110251E-4</v>
      </c>
      <c r="AG1417" s="12">
        <f t="shared" ca="1" si="293"/>
        <v>4.0308568220559859E-5</v>
      </c>
      <c r="AH1417" s="12">
        <f t="shared" ca="1" si="293"/>
        <v>1.4959837845837502E-5</v>
      </c>
      <c r="AI1417" s="12">
        <f t="shared" ca="1" si="293"/>
        <v>5.2157047029581249E-6</v>
      </c>
      <c r="AJ1417" s="12">
        <f t="shared" ca="1" si="293"/>
        <v>1.7082667933173349E-6</v>
      </c>
      <c r="AK1417" s="12">
        <f t="shared" ca="1" si="293"/>
        <v>5.2559956542133187E-7</v>
      </c>
      <c r="AL1417" s="12">
        <f t="shared" ca="1" si="293"/>
        <v>1.5191857953360517E-7</v>
      </c>
      <c r="AM1417" s="12">
        <f t="shared" ca="1" si="293"/>
        <v>4.12499455337147E-8</v>
      </c>
      <c r="AN1417" s="12">
        <f t="shared" ca="1" si="293"/>
        <v>1.0521858638888268E-8</v>
      </c>
      <c r="AO1417" s="12">
        <f t="shared" ca="1" si="293"/>
        <v>2.5212629444777871E-9</v>
      </c>
      <c r="AP1417" s="12">
        <f t="shared" ca="1" si="293"/>
        <v>5.6754514646038794E-10</v>
      </c>
      <c r="AQ1417" s="12">
        <f t="shared" ca="1" si="293"/>
        <v>1.2001603699106197E-10</v>
      </c>
      <c r="AR1417" s="12">
        <f t="shared" ca="1" si="293"/>
        <v>2.3841564176243961E-11</v>
      </c>
      <c r="AS1417" s="12">
        <f t="shared" ca="1" si="293"/>
        <v>4.4492499325313129E-12</v>
      </c>
      <c r="AT1417" s="12">
        <f t="shared" ca="1" si="293"/>
        <v>7.8000153098695251E-13</v>
      </c>
    </row>
    <row r="1418" spans="1:46" x14ac:dyDescent="0.25">
      <c r="A1418" s="9" t="str">
        <f t="shared" si="237"/>
        <v>Malawi</v>
      </c>
      <c r="F1418" s="12">
        <f t="shared" ref="F1418:AT1418" ca="1" si="294">F728/$AV728*($C1190/1000)</f>
        <v>2.4393472547757479E-3</v>
      </c>
      <c r="G1418" s="12">
        <f t="shared" ca="1" si="294"/>
        <v>4.3684215151095687E-3</v>
      </c>
      <c r="H1418" s="12">
        <f t="shared" ca="1" si="294"/>
        <v>7.3490641898957031E-3</v>
      </c>
      <c r="I1418" s="12">
        <f t="shared" ca="1" si="294"/>
        <v>1.1614382880214585E-2</v>
      </c>
      <c r="J1418" s="12">
        <f t="shared" ca="1" si="294"/>
        <v>1.724315896452033E-2</v>
      </c>
      <c r="K1418" s="12">
        <f t="shared" ca="1" si="294"/>
        <v>2.4048839279214945E-2</v>
      </c>
      <c r="L1418" s="12">
        <f t="shared" ca="1" si="294"/>
        <v>3.1508519894008387E-2</v>
      </c>
      <c r="M1418" s="12">
        <f t="shared" ca="1" si="294"/>
        <v>3.8780953293496394E-2</v>
      </c>
      <c r="N1418" s="12">
        <f t="shared" ca="1" si="294"/>
        <v>4.483999475000288E-2</v>
      </c>
      <c r="O1418" s="12">
        <f t="shared" ca="1" si="294"/>
        <v>4.8704514726040725E-2</v>
      </c>
      <c r="P1418" s="12">
        <f t="shared" ca="1" si="294"/>
        <v>4.9696921033933292E-2</v>
      </c>
      <c r="Q1418" s="12">
        <f t="shared" ca="1" si="294"/>
        <v>4.7637212435839349E-2</v>
      </c>
      <c r="R1418" s="12">
        <f t="shared" ca="1" si="294"/>
        <v>4.2896295884649036E-2</v>
      </c>
      <c r="S1418" s="12">
        <f t="shared" ca="1" si="294"/>
        <v>3.6286897609195082E-2</v>
      </c>
      <c r="T1418" s="12">
        <f t="shared" ca="1" si="294"/>
        <v>2.8836097226034429E-2</v>
      </c>
      <c r="U1418" s="12">
        <f t="shared" ca="1" si="294"/>
        <v>2.1526811995437944E-2</v>
      </c>
      <c r="V1418" s="12">
        <f t="shared" ca="1" si="294"/>
        <v>1.509661395464831E-2</v>
      </c>
      <c r="W1418" s="12">
        <f t="shared" ca="1" si="294"/>
        <v>9.9457142205749034E-3</v>
      </c>
      <c r="X1418" s="12">
        <f t="shared" ca="1" si="294"/>
        <v>6.155296780694439E-3</v>
      </c>
      <c r="Y1418" s="12">
        <f t="shared" ca="1" si="294"/>
        <v>3.5786449594432412E-3</v>
      </c>
      <c r="Z1418" s="12">
        <f t="shared" ca="1" si="294"/>
        <v>1.95454117995085E-3</v>
      </c>
      <c r="AA1418" s="12">
        <f t="shared" ca="1" si="294"/>
        <v>1.0028307238022349E-3</v>
      </c>
      <c r="AB1418" s="12">
        <f t="shared" ca="1" si="294"/>
        <v>4.8335590871796739E-4</v>
      </c>
      <c r="AC1418" s="12">
        <f t="shared" ca="1" si="294"/>
        <v>2.1885830315770231E-4</v>
      </c>
      <c r="AD1418" s="12">
        <f t="shared" ca="1" si="294"/>
        <v>9.3092698276462472E-5</v>
      </c>
      <c r="AE1418" s="12">
        <f t="shared" ca="1" si="294"/>
        <v>3.7198446583553522E-5</v>
      </c>
      <c r="AF1418" s="12">
        <f t="shared" ca="1" si="294"/>
        <v>1.3963380880340752E-5</v>
      </c>
      <c r="AG1418" s="12">
        <f t="shared" ca="1" si="294"/>
        <v>4.9239423531655579E-6</v>
      </c>
      <c r="AH1418" s="12">
        <f t="shared" ca="1" si="294"/>
        <v>1.6311425993673203E-6</v>
      </c>
      <c r="AI1418" s="12">
        <f t="shared" ca="1" si="294"/>
        <v>5.0760687453042619E-7</v>
      </c>
      <c r="AJ1418" s="12">
        <f t="shared" ca="1" si="294"/>
        <v>1.4839513222399135E-7</v>
      </c>
      <c r="AK1418" s="12">
        <f t="shared" ca="1" si="294"/>
        <v>4.0753828165559922E-8</v>
      </c>
      <c r="AL1418" s="12">
        <f t="shared" ca="1" si="294"/>
        <v>1.0514140101117834E-8</v>
      </c>
      <c r="AM1418" s="12">
        <f t="shared" ca="1" si="294"/>
        <v>2.5482128670600913E-9</v>
      </c>
      <c r="AN1418" s="12">
        <f t="shared" ca="1" si="294"/>
        <v>5.8016863165904056E-10</v>
      </c>
      <c r="AO1418" s="12">
        <f t="shared" ca="1" si="294"/>
        <v>1.2408788381860883E-10</v>
      </c>
      <c r="AP1418" s="12">
        <f t="shared" ca="1" si="294"/>
        <v>2.4932229016696678E-11</v>
      </c>
      <c r="AQ1418" s="12">
        <f t="shared" ca="1" si="294"/>
        <v>4.7059730053770715E-12</v>
      </c>
      <c r="AR1418" s="12">
        <f t="shared" ca="1" si="294"/>
        <v>8.3443853255368399E-13</v>
      </c>
      <c r="AS1418" s="12">
        <f t="shared" ca="1" si="294"/>
        <v>1.3899393958772533E-13</v>
      </c>
      <c r="AT1418" s="12">
        <f t="shared" ca="1" si="294"/>
        <v>2.1749735175236377E-14</v>
      </c>
    </row>
    <row r="1419" spans="1:46" x14ac:dyDescent="0.25">
      <c r="A1419" s="9" t="str">
        <f t="shared" si="237"/>
        <v>Malaysia</v>
      </c>
      <c r="F1419" s="12">
        <f t="shared" ref="F1419:AT1419" ca="1" si="295">F729/$AV729*($C1191/1000)</f>
        <v>1.4832281068025329E-7</v>
      </c>
      <c r="G1419" s="12">
        <f t="shared" ca="1" si="295"/>
        <v>5.0712925079505593E-7</v>
      </c>
      <c r="H1419" s="12">
        <f t="shared" ca="1" si="295"/>
        <v>1.6288682956610849E-6</v>
      </c>
      <c r="I1419" s="12">
        <f t="shared" ca="1" si="295"/>
        <v>4.9148455477245622E-6</v>
      </c>
      <c r="J1419" s="12">
        <f t="shared" ca="1" si="295"/>
        <v>1.3931259224820197E-5</v>
      </c>
      <c r="K1419" s="12">
        <f t="shared" ca="1" si="295"/>
        <v>3.7096032834372813E-5</v>
      </c>
      <c r="L1419" s="12">
        <f t="shared" ca="1" si="295"/>
        <v>9.2794269248368724E-5</v>
      </c>
      <c r="M1419" s="12">
        <f t="shared" ca="1" si="295"/>
        <v>2.1805770639296042E-4</v>
      </c>
      <c r="N1419" s="12">
        <f t="shared" ca="1" si="295"/>
        <v>4.8136922148307352E-4</v>
      </c>
      <c r="O1419" s="12">
        <f t="shared" ca="1" si="295"/>
        <v>9.9825568387021976E-4</v>
      </c>
      <c r="P1419" s="12">
        <f t="shared" ca="1" si="295"/>
        <v>1.9447414014296446E-3</v>
      </c>
      <c r="Q1419" s="12">
        <f t="shared" ca="1" si="295"/>
        <v>3.5590863353697762E-3</v>
      </c>
      <c r="R1419" s="12">
        <f t="shared" ca="1" si="295"/>
        <v>6.1188778168099244E-3</v>
      </c>
      <c r="S1419" s="12">
        <f t="shared" ca="1" si="295"/>
        <v>9.8823819260237446E-3</v>
      </c>
      <c r="T1419" s="12">
        <f t="shared" ca="1" si="295"/>
        <v>1.4993674620848059E-2</v>
      </c>
      <c r="U1419" s="12">
        <f t="shared" ca="1" si="295"/>
        <v>2.1370324885858868E-2</v>
      </c>
      <c r="V1419" s="12">
        <f t="shared" ca="1" si="295"/>
        <v>2.8613485394841605E-2</v>
      </c>
      <c r="W1419" s="12">
        <f t="shared" ca="1" si="295"/>
        <v>3.5990426620651127E-2</v>
      </c>
      <c r="X1419" s="12">
        <f t="shared" ca="1" si="295"/>
        <v>4.2526517722798425E-2</v>
      </c>
      <c r="Y1419" s="12">
        <f t="shared" ca="1" si="295"/>
        <v>4.7205135029127883E-2</v>
      </c>
      <c r="Z1419" s="12">
        <f t="shared" ca="1" si="295"/>
        <v>4.9223814037702943E-2</v>
      </c>
      <c r="AA1419" s="12">
        <f t="shared" ca="1" si="295"/>
        <v>4.8218963796502652E-2</v>
      </c>
      <c r="AB1419" s="12">
        <f t="shared" ca="1" si="295"/>
        <v>4.4372825125109421E-2</v>
      </c>
      <c r="AC1419" s="12">
        <f t="shared" ca="1" si="295"/>
        <v>3.8359495078413602E-2</v>
      </c>
      <c r="AD1419" s="12">
        <f t="shared" ca="1" si="295"/>
        <v>3.1151952975356865E-2</v>
      </c>
      <c r="AE1419" s="12">
        <f t="shared" ca="1" si="295"/>
        <v>2.3765900257322826E-2</v>
      </c>
      <c r="AF1419" s="12">
        <f t="shared" ca="1" si="295"/>
        <v>1.703255721596798E-2</v>
      </c>
      <c r="AG1419" s="12">
        <f t="shared" ca="1" si="295"/>
        <v>1.1467322797330537E-2</v>
      </c>
      <c r="AH1419" s="12">
        <f t="shared" ca="1" si="295"/>
        <v>7.2527183735000052E-3</v>
      </c>
      <c r="AI1419" s="12">
        <f t="shared" ca="1" si="295"/>
        <v>4.30919537412215E-3</v>
      </c>
      <c r="AJ1419" s="12">
        <f t="shared" ca="1" si="295"/>
        <v>2.4051831402173494E-3</v>
      </c>
      <c r="AK1419" s="12">
        <f t="shared" ca="1" si="295"/>
        <v>1.2611208667692787E-3</v>
      </c>
      <c r="AL1419" s="12">
        <f t="shared" ca="1" si="295"/>
        <v>6.2118629767277166E-4</v>
      </c>
      <c r="AM1419" s="12">
        <f t="shared" ca="1" si="295"/>
        <v>2.8743762641054619E-4</v>
      </c>
      <c r="AN1419" s="12">
        <f t="shared" ca="1" si="295"/>
        <v>1.2494588667522207E-4</v>
      </c>
      <c r="AO1419" s="12">
        <f t="shared" ca="1" si="295"/>
        <v>5.1021932477655656E-5</v>
      </c>
      <c r="AP1419" s="12">
        <f t="shared" ca="1" si="295"/>
        <v>1.957259631552978E-5</v>
      </c>
      <c r="AQ1419" s="12">
        <f t="shared" ca="1" si="295"/>
        <v>7.0533684189318918E-6</v>
      </c>
      <c r="AR1419" s="12">
        <f t="shared" ca="1" si="295"/>
        <v>2.3878183971091177E-6</v>
      </c>
      <c r="AS1419" s="12">
        <f t="shared" ca="1" si="295"/>
        <v>7.5938604812736462E-7</v>
      </c>
      <c r="AT1419" s="12">
        <f t="shared" ca="1" si="295"/>
        <v>2.2687180613674482E-7</v>
      </c>
    </row>
    <row r="1420" spans="1:46" x14ac:dyDescent="0.25">
      <c r="A1420" s="9" t="str">
        <f t="shared" si="237"/>
        <v>Maldives</v>
      </c>
      <c r="F1420" s="12">
        <f t="shared" ref="F1420:AT1420" ca="1" si="296">F730/$AV730*($C1192/1000)</f>
        <v>2.0553299864602133E-8</v>
      </c>
      <c r="G1420" s="12">
        <f t="shared" ca="1" si="296"/>
        <v>6.2757981727714191E-8</v>
      </c>
      <c r="H1420" s="12">
        <f t="shared" ca="1" si="296"/>
        <v>1.8001677340601954E-7</v>
      </c>
      <c r="I1420" s="12">
        <f t="shared" ca="1" si="296"/>
        <v>4.8508022784987472E-7</v>
      </c>
      <c r="J1420" s="12">
        <f t="shared" ca="1" si="296"/>
        <v>1.2279219632814329E-6</v>
      </c>
      <c r="K1420" s="12">
        <f t="shared" ca="1" si="296"/>
        <v>2.9200114667922853E-6</v>
      </c>
      <c r="L1420" s="12">
        <f t="shared" ca="1" si="296"/>
        <v>6.5231135912653891E-6</v>
      </c>
      <c r="M1420" s="12">
        <f t="shared" ca="1" si="296"/>
        <v>1.3689321412957941E-5</v>
      </c>
      <c r="N1420" s="12">
        <f t="shared" ca="1" si="296"/>
        <v>2.6987676431784129E-5</v>
      </c>
      <c r="O1420" s="12">
        <f t="shared" ca="1" si="296"/>
        <v>4.9981083144148685E-5</v>
      </c>
      <c r="P1420" s="12">
        <f t="shared" ca="1" si="296"/>
        <v>8.6956575345886316E-5</v>
      </c>
      <c r="Q1420" s="12">
        <f t="shared" ca="1" si="296"/>
        <v>1.4212019218964099E-4</v>
      </c>
      <c r="R1420" s="12">
        <f t="shared" ca="1" si="296"/>
        <v>2.1820552345928356E-4</v>
      </c>
      <c r="S1420" s="12">
        <f t="shared" ca="1" si="296"/>
        <v>3.1472575802825217E-4</v>
      </c>
      <c r="T1420" s="12">
        <f t="shared" ca="1" si="296"/>
        <v>4.264375422097368E-4</v>
      </c>
      <c r="U1420" s="12">
        <f t="shared" ca="1" si="296"/>
        <v>5.4279416436903822E-4</v>
      </c>
      <c r="V1420" s="12">
        <f t="shared" ca="1" si="296"/>
        <v>6.4904005984459405E-4</v>
      </c>
      <c r="W1420" s="12">
        <f t="shared" ca="1" si="296"/>
        <v>7.2906194696452885E-4</v>
      </c>
      <c r="X1420" s="12">
        <f t="shared" ca="1" si="296"/>
        <v>7.6933227785906059E-4</v>
      </c>
      <c r="Y1420" s="12">
        <f t="shared" ca="1" si="296"/>
        <v>7.6264086346671781E-4</v>
      </c>
      <c r="Z1420" s="12">
        <f t="shared" ca="1" si="296"/>
        <v>7.1020346099061164E-4</v>
      </c>
      <c r="AA1420" s="12">
        <f t="shared" ca="1" si="296"/>
        <v>6.2130105624583903E-4</v>
      </c>
      <c r="AB1420" s="12">
        <f t="shared" ca="1" si="296"/>
        <v>5.1059668911968069E-4</v>
      </c>
      <c r="AC1420" s="12">
        <f t="shared" ca="1" si="296"/>
        <v>3.9419443753862214E-4</v>
      </c>
      <c r="AD1420" s="12">
        <f t="shared" ca="1" si="296"/>
        <v>2.8589040761501825E-4</v>
      </c>
      <c r="AE1420" s="12">
        <f t="shared" ca="1" si="296"/>
        <v>1.9478040788148664E-4</v>
      </c>
      <c r="AF1420" s="12">
        <f t="shared" ca="1" si="296"/>
        <v>1.2466586446589653E-4</v>
      </c>
      <c r="AG1420" s="12">
        <f t="shared" ca="1" si="296"/>
        <v>7.4956004693266872E-5</v>
      </c>
      <c r="AH1420" s="12">
        <f t="shared" ca="1" si="296"/>
        <v>4.2337177497439454E-5</v>
      </c>
      <c r="AI1420" s="12">
        <f t="shared" ca="1" si="296"/>
        <v>2.2464355747603627E-5</v>
      </c>
      <c r="AJ1420" s="12">
        <f t="shared" ca="1" si="296"/>
        <v>1.1197540180378253E-5</v>
      </c>
      <c r="AK1420" s="12">
        <f t="shared" ca="1" si="296"/>
        <v>5.2433383794799262E-6</v>
      </c>
      <c r="AL1420" s="12">
        <f t="shared" ca="1" si="296"/>
        <v>2.3064802337155243E-6</v>
      </c>
      <c r="AM1420" s="12">
        <f t="shared" ca="1" si="296"/>
        <v>9.5312131781317605E-7</v>
      </c>
      <c r="AN1420" s="12">
        <f t="shared" ca="1" si="296"/>
        <v>3.7000127807060944E-7</v>
      </c>
      <c r="AO1420" s="12">
        <f t="shared" ca="1" si="296"/>
        <v>1.3493196969571345E-7</v>
      </c>
      <c r="AP1420" s="12">
        <f t="shared" ca="1" si="296"/>
        <v>4.6225656831302787E-8</v>
      </c>
      <c r="AQ1420" s="12">
        <f t="shared" ca="1" si="296"/>
        <v>1.4876744918209066E-8</v>
      </c>
      <c r="AR1420" s="12">
        <f t="shared" ca="1" si="296"/>
        <v>4.497688118627242E-9</v>
      </c>
      <c r="AS1420" s="12">
        <f t="shared" ca="1" si="296"/>
        <v>1.2774012960074463E-9</v>
      </c>
      <c r="AT1420" s="12">
        <f t="shared" ca="1" si="296"/>
        <v>3.4081755986747001E-10</v>
      </c>
    </row>
    <row r="1421" spans="1:46" x14ac:dyDescent="0.25">
      <c r="A1421" s="9" t="str">
        <f t="shared" si="237"/>
        <v>Mali</v>
      </c>
      <c r="F1421" s="12">
        <f t="shared" ref="F1421:AT1421" ca="1" si="297">F731/$AV731*($C1193/1000)</f>
        <v>4.0286516367301897E-3</v>
      </c>
      <c r="G1421" s="12">
        <f t="shared" ca="1" si="297"/>
        <v>6.9127981799035117E-3</v>
      </c>
      <c r="H1421" s="12">
        <f t="shared" ca="1" si="297"/>
        <v>1.114306427212435E-2</v>
      </c>
      <c r="I1421" s="12">
        <f t="shared" ca="1" si="297"/>
        <v>1.6873764676435424E-2</v>
      </c>
      <c r="J1421" s="12">
        <f t="shared" ca="1" si="297"/>
        <v>2.4003575380833531E-2</v>
      </c>
      <c r="K1421" s="12">
        <f t="shared" ca="1" si="297"/>
        <v>3.2077201918037326E-2</v>
      </c>
      <c r="L1421" s="12">
        <f t="shared" ca="1" si="297"/>
        <v>4.0269256866641547E-2</v>
      </c>
      <c r="M1421" s="12">
        <f t="shared" ca="1" si="297"/>
        <v>4.7490566183676051E-2</v>
      </c>
      <c r="N1421" s="12">
        <f t="shared" ca="1" si="297"/>
        <v>5.2613558273919843E-2</v>
      </c>
      <c r="O1421" s="12">
        <f t="shared" ca="1" si="297"/>
        <v>5.4757624108469474E-2</v>
      </c>
      <c r="P1421" s="12">
        <f t="shared" ca="1" si="297"/>
        <v>5.3536270413923691E-2</v>
      </c>
      <c r="Q1421" s="12">
        <f t="shared" ca="1" si="297"/>
        <v>4.917090759654455E-2</v>
      </c>
      <c r="R1421" s="12">
        <f t="shared" ca="1" si="297"/>
        <v>4.2425300887935197E-2</v>
      </c>
      <c r="S1421" s="12">
        <f t="shared" ca="1" si="297"/>
        <v>3.4387312272630741E-2</v>
      </c>
      <c r="T1421" s="12">
        <f t="shared" ca="1" si="297"/>
        <v>2.6183525906219716E-2</v>
      </c>
      <c r="U1421" s="12">
        <f t="shared" ca="1" si="297"/>
        <v>1.8729001306941332E-2</v>
      </c>
      <c r="V1421" s="12">
        <f t="shared" ca="1" si="297"/>
        <v>1.258512999964735E-2</v>
      </c>
      <c r="W1421" s="12">
        <f t="shared" ca="1" si="297"/>
        <v>7.9443320284429322E-3</v>
      </c>
      <c r="X1421" s="12">
        <f t="shared" ca="1" si="297"/>
        <v>4.7110060584155894E-3</v>
      </c>
      <c r="Y1421" s="12">
        <f t="shared" ca="1" si="297"/>
        <v>2.6243788762301298E-3</v>
      </c>
      <c r="Z1421" s="12">
        <f t="shared" ca="1" si="297"/>
        <v>1.3733966983444687E-3</v>
      </c>
      <c r="AA1421" s="12">
        <f t="shared" ca="1" si="297"/>
        <v>6.7518387144357116E-4</v>
      </c>
      <c r="AB1421" s="12">
        <f t="shared" ca="1" si="297"/>
        <v>3.1182053676808639E-4</v>
      </c>
      <c r="AC1421" s="12">
        <f t="shared" ca="1" si="297"/>
        <v>1.3528323036187442E-4</v>
      </c>
      <c r="AD1421" s="12">
        <f t="shared" ca="1" si="297"/>
        <v>5.5136578201767161E-5</v>
      </c>
      <c r="AE1421" s="12">
        <f t="shared" ca="1" si="297"/>
        <v>2.1110195247140653E-5</v>
      </c>
      <c r="AF1421" s="12">
        <f t="shared" ca="1" si="297"/>
        <v>7.5927881913299037E-6</v>
      </c>
      <c r="AG1421" s="12">
        <f t="shared" ca="1" si="297"/>
        <v>2.5654698476541142E-6</v>
      </c>
      <c r="AH1421" s="12">
        <f t="shared" ca="1" si="297"/>
        <v>8.1430882100505711E-7</v>
      </c>
      <c r="AI1421" s="12">
        <f t="shared" ca="1" si="297"/>
        <v>2.4281077705954875E-7</v>
      </c>
      <c r="AJ1421" s="12">
        <f t="shared" ca="1" si="297"/>
        <v>6.8014791835003558E-8</v>
      </c>
      <c r="AK1421" s="12">
        <f t="shared" ca="1" si="297"/>
        <v>1.7897624100833203E-8</v>
      </c>
      <c r="AL1421" s="12">
        <f t="shared" ca="1" si="297"/>
        <v>4.4242940808142892E-9</v>
      </c>
      <c r="AM1421" s="12">
        <f t="shared" ca="1" si="297"/>
        <v>1.0274227681115875E-9</v>
      </c>
      <c r="AN1421" s="12">
        <f t="shared" ca="1" si="297"/>
        <v>2.2413567095718224E-10</v>
      </c>
      <c r="AO1421" s="12">
        <f t="shared" ca="1" si="297"/>
        <v>4.593348198520054E-11</v>
      </c>
      <c r="AP1421" s="12">
        <f t="shared" ca="1" si="297"/>
        <v>8.8430962503826203E-12</v>
      </c>
      <c r="AQ1421" s="12">
        <f t="shared" ca="1" si="297"/>
        <v>1.5993220706719981E-12</v>
      </c>
      <c r="AR1421" s="12">
        <f t="shared" ca="1" si="297"/>
        <v>2.7172156294343502E-13</v>
      </c>
      <c r="AS1421" s="12">
        <f t="shared" ca="1" si="297"/>
        <v>4.3367947876875687E-14</v>
      </c>
      <c r="AT1421" s="12">
        <f t="shared" ca="1" si="297"/>
        <v>6.5023483990422092E-15</v>
      </c>
    </row>
    <row r="1422" spans="1:46" x14ac:dyDescent="0.25">
      <c r="A1422" s="9" t="str">
        <f t="shared" si="237"/>
        <v>Malta</v>
      </c>
      <c r="F1422" s="12">
        <f t="shared" ref="F1422:AT1422" ca="1" si="298">F732/$AV732*($C1194/1000)</f>
        <v>8.2474387460062953E-9</v>
      </c>
      <c r="G1422" s="12">
        <f t="shared" ca="1" si="298"/>
        <v>2.5588513045960632E-8</v>
      </c>
      <c r="H1422" s="12">
        <f t="shared" ca="1" si="298"/>
        <v>7.4580895817082234E-8</v>
      </c>
      <c r="I1422" s="12">
        <f t="shared" ca="1" si="298"/>
        <v>2.0420517142383893E-7</v>
      </c>
      <c r="J1422" s="12">
        <f t="shared" ca="1" si="298"/>
        <v>5.2524565908946616E-7</v>
      </c>
      <c r="K1422" s="12">
        <f t="shared" ca="1" si="298"/>
        <v>1.2691554011511132E-6</v>
      </c>
      <c r="L1422" s="12">
        <f t="shared" ca="1" si="298"/>
        <v>2.8808704420257637E-6</v>
      </c>
      <c r="M1422" s="12">
        <f t="shared" ca="1" si="298"/>
        <v>6.1431235224964605E-6</v>
      </c>
      <c r="N1422" s="12">
        <f t="shared" ca="1" si="298"/>
        <v>1.2305842804584045E-5</v>
      </c>
      <c r="O1422" s="12">
        <f t="shared" ca="1" si="298"/>
        <v>2.3157414704926621E-5</v>
      </c>
      <c r="P1422" s="12">
        <f t="shared" ca="1" si="298"/>
        <v>4.0937882767906962E-5</v>
      </c>
      <c r="Q1422" s="12">
        <f t="shared" ca="1" si="298"/>
        <v>6.798565370116417E-5</v>
      </c>
      <c r="R1422" s="12">
        <f t="shared" ca="1" si="298"/>
        <v>1.0606345557098334E-4</v>
      </c>
      <c r="S1422" s="12">
        <f t="shared" ca="1" si="298"/>
        <v>1.5544288995497727E-4</v>
      </c>
      <c r="T1422" s="12">
        <f t="shared" ca="1" si="298"/>
        <v>2.1400925066989584E-4</v>
      </c>
      <c r="U1422" s="12">
        <f t="shared" ca="1" si="298"/>
        <v>2.7679027405575027E-4</v>
      </c>
      <c r="V1422" s="12">
        <f t="shared" ca="1" si="298"/>
        <v>3.3629909596813581E-4</v>
      </c>
      <c r="W1422" s="12">
        <f t="shared" ca="1" si="298"/>
        <v>3.8384613227979055E-4</v>
      </c>
      <c r="X1422" s="12">
        <f t="shared" ca="1" si="298"/>
        <v>4.1157144239910493E-4</v>
      </c>
      <c r="Y1422" s="12">
        <f t="shared" ca="1" si="298"/>
        <v>4.1456238262414108E-4</v>
      </c>
      <c r="Z1422" s="12">
        <f t="shared" ca="1" si="298"/>
        <v>3.9227546454649045E-4</v>
      </c>
      <c r="AA1422" s="12">
        <f t="shared" ca="1" si="298"/>
        <v>3.4869762868312707E-4</v>
      </c>
      <c r="AB1422" s="12">
        <f t="shared" ca="1" si="298"/>
        <v>2.9118127102991211E-4</v>
      </c>
      <c r="AC1422" s="12">
        <f t="shared" ca="1" si="298"/>
        <v>2.284201833393052E-4</v>
      </c>
      <c r="AD1422" s="12">
        <f t="shared" ca="1" si="298"/>
        <v>1.683302269695466E-4</v>
      </c>
      <c r="AE1422" s="12">
        <f t="shared" ca="1" si="298"/>
        <v>1.165323050716054E-4</v>
      </c>
      <c r="AF1422" s="12">
        <f t="shared" ca="1" si="298"/>
        <v>7.5785681458892428E-5</v>
      </c>
      <c r="AG1422" s="12">
        <f t="shared" ca="1" si="298"/>
        <v>4.6300382406273369E-5</v>
      </c>
      <c r="AH1422" s="12">
        <f t="shared" ca="1" si="298"/>
        <v>2.6572877823102689E-5</v>
      </c>
      <c r="AI1422" s="12">
        <f t="shared" ca="1" si="298"/>
        <v>1.432680000387368E-5</v>
      </c>
      <c r="AJ1422" s="12">
        <f t="shared" ca="1" si="298"/>
        <v>7.256319569564298E-6</v>
      </c>
      <c r="AK1422" s="12">
        <f t="shared" ca="1" si="298"/>
        <v>3.4525517608929795E-6</v>
      </c>
      <c r="AL1422" s="12">
        <f t="shared" ca="1" si="298"/>
        <v>1.5431942290605675E-6</v>
      </c>
      <c r="AM1422" s="12">
        <f t="shared" ca="1" si="298"/>
        <v>6.4797399638994061E-7</v>
      </c>
      <c r="AN1422" s="12">
        <f t="shared" ca="1" si="298"/>
        <v>2.5559429725526227E-7</v>
      </c>
      <c r="AO1422" s="12">
        <f t="shared" ca="1" si="298"/>
        <v>9.4711199446852814E-8</v>
      </c>
      <c r="AP1422" s="12">
        <f t="shared" ca="1" si="298"/>
        <v>3.2969177178560953E-8</v>
      </c>
      <c r="AQ1422" s="12">
        <f t="shared" ca="1" si="298"/>
        <v>1.0781308546627392E-8</v>
      </c>
      <c r="AR1422" s="12">
        <f t="shared" ca="1" si="298"/>
        <v>3.3120084543315019E-9</v>
      </c>
      <c r="AS1422" s="12">
        <f t="shared" ca="1" si="298"/>
        <v>9.5580212811164709E-10</v>
      </c>
      <c r="AT1422" s="12">
        <f t="shared" ca="1" si="298"/>
        <v>2.5912012498135051E-10</v>
      </c>
    </row>
    <row r="1423" spans="1:46" x14ac:dyDescent="0.25">
      <c r="A1423" s="9" t="str">
        <f t="shared" si="237"/>
        <v>Marshall Islands</v>
      </c>
      <c r="F1423" s="12">
        <f t="shared" ref="F1423:AT1423" ca="1" si="299">F733/$AV733*($C1195/1000)</f>
        <v>1.6562632767451713E-8</v>
      </c>
      <c r="G1423" s="12">
        <f t="shared" ca="1" si="299"/>
        <v>4.8314090946318881E-8</v>
      </c>
      <c r="H1423" s="12">
        <f t="shared" ca="1" si="299"/>
        <v>1.3239599481432315E-7</v>
      </c>
      <c r="I1423" s="12">
        <f t="shared" ca="1" si="299"/>
        <v>3.4082581102608985E-7</v>
      </c>
      <c r="J1423" s="12">
        <f t="shared" ca="1" si="299"/>
        <v>8.2422674245129408E-7</v>
      </c>
      <c r="K1423" s="12">
        <f t="shared" ca="1" si="299"/>
        <v>1.872481435772598E-6</v>
      </c>
      <c r="L1423" s="12">
        <f t="shared" ca="1" si="299"/>
        <v>3.9961790156253125E-6</v>
      </c>
      <c r="M1423" s="12">
        <f t="shared" ca="1" si="299"/>
        <v>8.0117786871984077E-6</v>
      </c>
      <c r="N1423" s="12">
        <f t="shared" ca="1" si="299"/>
        <v>1.5089315808414094E-5</v>
      </c>
      <c r="O1423" s="12">
        <f t="shared" ca="1" si="299"/>
        <v>2.6697263440592859E-5</v>
      </c>
      <c r="P1423" s="12">
        <f t="shared" ca="1" si="299"/>
        <v>4.4373178699410545E-5</v>
      </c>
      <c r="Q1423" s="12">
        <f t="shared" ca="1" si="299"/>
        <v>6.9283677173314053E-5</v>
      </c>
      <c r="R1423" s="12">
        <f t="shared" ca="1" si="299"/>
        <v>1.0162438092551941E-4</v>
      </c>
      <c r="S1423" s="12">
        <f t="shared" ca="1" si="299"/>
        <v>1.4003012980729303E-4</v>
      </c>
      <c r="T1423" s="12">
        <f t="shared" ca="1" si="299"/>
        <v>1.812598702187709E-4</v>
      </c>
      <c r="U1423" s="12">
        <f t="shared" ca="1" si="299"/>
        <v>2.2041362282059645E-4</v>
      </c>
      <c r="V1423" s="12">
        <f t="shared" ca="1" si="299"/>
        <v>2.5178612609072818E-4</v>
      </c>
      <c r="W1423" s="12">
        <f t="shared" ca="1" si="299"/>
        <v>2.701977659711201E-4</v>
      </c>
      <c r="X1423" s="12">
        <f t="shared" ca="1" si="299"/>
        <v>2.7238821062730383E-4</v>
      </c>
      <c r="Y1423" s="12">
        <f t="shared" ca="1" si="299"/>
        <v>2.5795945720864376E-4</v>
      </c>
      <c r="Z1423" s="12">
        <f t="shared" ca="1" si="299"/>
        <v>2.2949392676187248E-4</v>
      </c>
      <c r="AA1423" s="12">
        <f t="shared" ca="1" si="299"/>
        <v>1.9179952818367267E-4</v>
      </c>
      <c r="AB1423" s="12">
        <f t="shared" ca="1" si="299"/>
        <v>1.5058456781617715E-4</v>
      </c>
      <c r="AC1423" s="12">
        <f t="shared" ca="1" si="299"/>
        <v>1.1106315184196388E-4</v>
      </c>
      <c r="AD1423" s="12">
        <f t="shared" ca="1" si="299"/>
        <v>7.6951327477911246E-5</v>
      </c>
      <c r="AE1423" s="12">
        <f t="shared" ca="1" si="299"/>
        <v>5.008628647555295E-5</v>
      </c>
      <c r="AF1423" s="12">
        <f t="shared" ca="1" si="299"/>
        <v>3.062514439666521E-5</v>
      </c>
      <c r="AG1423" s="12">
        <f t="shared" ca="1" si="299"/>
        <v>1.7591142707533068E-5</v>
      </c>
      <c r="AH1423" s="12">
        <f t="shared" ca="1" si="299"/>
        <v>9.4921928586051928E-6</v>
      </c>
      <c r="AI1423" s="12">
        <f t="shared" ca="1" si="299"/>
        <v>4.811667957175034E-6</v>
      </c>
      <c r="AJ1423" s="12">
        <f t="shared" ca="1" si="299"/>
        <v>2.2912967620186253E-6</v>
      </c>
      <c r="AK1423" s="12">
        <f t="shared" ca="1" si="299"/>
        <v>1.0249994389113691E-6</v>
      </c>
      <c r="AL1423" s="12">
        <f t="shared" ca="1" si="299"/>
        <v>4.3074724537493244E-7</v>
      </c>
      <c r="AM1423" s="12">
        <f t="shared" ca="1" si="299"/>
        <v>1.7005052804883976E-7</v>
      </c>
      <c r="AN1423" s="12">
        <f t="shared" ca="1" si="299"/>
        <v>6.3065240431577792E-8</v>
      </c>
      <c r="AO1423" s="12">
        <f t="shared" ca="1" si="299"/>
        <v>2.1971450130340732E-8</v>
      </c>
      <c r="AP1423" s="12">
        <f t="shared" ca="1" si="299"/>
        <v>7.190912136499427E-9</v>
      </c>
      <c r="AQ1423" s="12">
        <f t="shared" ca="1" si="299"/>
        <v>2.2108833947164922E-9</v>
      </c>
      <c r="AR1423" s="12">
        <f t="shared" ca="1" si="299"/>
        <v>6.3856379032856249E-10</v>
      </c>
      <c r="AS1423" s="12">
        <f t="shared" ca="1" si="299"/>
        <v>1.7326040834529249E-10</v>
      </c>
      <c r="AT1423" s="12">
        <f t="shared" ca="1" si="299"/>
        <v>4.4162227821930386E-11</v>
      </c>
    </row>
    <row r="1424" spans="1:46" x14ac:dyDescent="0.25">
      <c r="A1424" s="9" t="str">
        <f t="shared" si="237"/>
        <v>Martinique</v>
      </c>
      <c r="F1424" s="12">
        <f t="shared" ref="F1424:AT1424" ca="1" si="300">F734/$AV734*($C1196/1000)</f>
        <v>1.8366520521409247E-8</v>
      </c>
      <c r="G1424" s="12">
        <f t="shared" ca="1" si="300"/>
        <v>5.4152918497586662E-8</v>
      </c>
      <c r="H1424" s="12">
        <f t="shared" ca="1" si="300"/>
        <v>1.499938460168354E-7</v>
      </c>
      <c r="I1424" s="12">
        <f t="shared" ca="1" si="300"/>
        <v>3.9028477495945363E-7</v>
      </c>
      <c r="J1424" s="12">
        <f t="shared" ca="1" si="300"/>
        <v>9.5399560358230861E-7</v>
      </c>
      <c r="K1424" s="12">
        <f t="shared" ca="1" si="300"/>
        <v>2.1906234467970588E-6</v>
      </c>
      <c r="L1424" s="12">
        <f t="shared" ca="1" si="300"/>
        <v>4.7254773409578235E-6</v>
      </c>
      <c r="M1424" s="12">
        <f t="shared" ca="1" si="300"/>
        <v>9.5759139149749268E-6</v>
      </c>
      <c r="N1424" s="12">
        <f t="shared" ca="1" si="300"/>
        <v>1.8229358097033689E-5</v>
      </c>
      <c r="O1424" s="12">
        <f t="shared" ca="1" si="300"/>
        <v>3.2600113660472947E-5</v>
      </c>
      <c r="P1424" s="12">
        <f t="shared" ca="1" si="300"/>
        <v>5.4767566856000032E-5</v>
      </c>
      <c r="Q1424" s="12">
        <f t="shared" ca="1" si="300"/>
        <v>8.643395283271135E-5</v>
      </c>
      <c r="R1424" s="12">
        <f t="shared" ca="1" si="300"/>
        <v>1.281450684438284E-4</v>
      </c>
      <c r="S1424" s="12">
        <f t="shared" ca="1" si="300"/>
        <v>1.7847443462100279E-4</v>
      </c>
      <c r="T1424" s="12">
        <f t="shared" ca="1" si="300"/>
        <v>2.3351066853371022E-4</v>
      </c>
      <c r="U1424" s="12">
        <f t="shared" ca="1" si="300"/>
        <v>2.8700802122368736E-4</v>
      </c>
      <c r="V1424" s="12">
        <f t="shared" ca="1" si="300"/>
        <v>3.3138888405538001E-4</v>
      </c>
      <c r="W1424" s="12">
        <f t="shared" ca="1" si="300"/>
        <v>3.5944995499217027E-4</v>
      </c>
      <c r="X1424" s="12">
        <f t="shared" ca="1" si="300"/>
        <v>3.6626508909741196E-4</v>
      </c>
      <c r="Y1424" s="12">
        <f t="shared" ca="1" si="300"/>
        <v>3.5059782069921135E-4</v>
      </c>
      <c r="Z1424" s="12">
        <f t="shared" ca="1" si="300"/>
        <v>3.1526771120200705E-4</v>
      </c>
      <c r="AA1424" s="12">
        <f t="shared" ca="1" si="300"/>
        <v>2.6632158716976639E-4</v>
      </c>
      <c r="AB1424" s="12">
        <f t="shared" ca="1" si="300"/>
        <v>2.1134396055649986E-4</v>
      </c>
      <c r="AC1424" s="12">
        <f t="shared" ca="1" si="300"/>
        <v>1.5755417213884578E-4</v>
      </c>
      <c r="AD1424" s="12">
        <f t="shared" ca="1" si="300"/>
        <v>1.1033837134271172E-4</v>
      </c>
      <c r="AE1424" s="12">
        <f t="shared" ca="1" si="300"/>
        <v>7.2590506262772042E-5</v>
      </c>
      <c r="AF1424" s="12">
        <f t="shared" ca="1" si="300"/>
        <v>4.486314096598874E-5</v>
      </c>
      <c r="AG1424" s="12">
        <f t="shared" ca="1" si="300"/>
        <v>2.6046904758351248E-5</v>
      </c>
      <c r="AH1424" s="12">
        <f t="shared" ca="1" si="300"/>
        <v>1.4206240502138088E-5</v>
      </c>
      <c r="AI1424" s="12">
        <f t="shared" ca="1" si="300"/>
        <v>7.278783438993739E-6</v>
      </c>
      <c r="AJ1424" s="12">
        <f t="shared" ca="1" si="300"/>
        <v>3.5034427797425655E-6</v>
      </c>
      <c r="AK1424" s="12">
        <f t="shared" ca="1" si="300"/>
        <v>1.5841191864761129E-6</v>
      </c>
      <c r="AL1424" s="12">
        <f t="shared" ca="1" si="300"/>
        <v>6.7287946441702406E-7</v>
      </c>
      <c r="AM1424" s="12">
        <f t="shared" ca="1" si="300"/>
        <v>2.6849938135399146E-7</v>
      </c>
      <c r="AN1424" s="12">
        <f t="shared" ca="1" si="300"/>
        <v>1.0064817381743934E-7</v>
      </c>
      <c r="AO1424" s="12">
        <f t="shared" ca="1" si="300"/>
        <v>3.5442561712102793E-8</v>
      </c>
      <c r="AP1424" s="12">
        <f t="shared" ca="1" si="300"/>
        <v>1.1724677450058415E-8</v>
      </c>
      <c r="AQ1424" s="12">
        <f t="shared" ca="1" si="300"/>
        <v>3.6436218567179515E-9</v>
      </c>
      <c r="AR1424" s="12">
        <f t="shared" ca="1" si="300"/>
        <v>1.063707663371E-9</v>
      </c>
      <c r="AS1424" s="12">
        <f t="shared" ca="1" si="300"/>
        <v>2.9172112012815584E-10</v>
      </c>
      <c r="AT1424" s="12">
        <f t="shared" ca="1" si="300"/>
        <v>7.5157106505976221E-11</v>
      </c>
    </row>
    <row r="1425" spans="1:46" x14ac:dyDescent="0.25">
      <c r="A1425" s="9" t="str">
        <f t="shared" si="237"/>
        <v>Mauritania</v>
      </c>
      <c r="F1425" s="12">
        <f t="shared" ref="F1425:AT1425" ca="1" si="301">F735/$AV735*($C1197/1000)</f>
        <v>1.1468734218232047E-3</v>
      </c>
      <c r="G1425" s="12">
        <f t="shared" ca="1" si="301"/>
        <v>1.8943176725186985E-3</v>
      </c>
      <c r="H1425" s="12">
        <f t="shared" ca="1" si="301"/>
        <v>2.939319043457437E-3</v>
      </c>
      <c r="I1425" s="12">
        <f t="shared" ca="1" si="301"/>
        <v>4.2844713271663728E-3</v>
      </c>
      <c r="J1425" s="12">
        <f t="shared" ca="1" si="301"/>
        <v>5.8668414005078164E-3</v>
      </c>
      <c r="K1425" s="12">
        <f t="shared" ca="1" si="301"/>
        <v>7.5468905242871386E-3</v>
      </c>
      <c r="L1425" s="12">
        <f t="shared" ca="1" si="301"/>
        <v>9.1198636887763838E-3</v>
      </c>
      <c r="M1425" s="12">
        <f t="shared" ca="1" si="301"/>
        <v>1.035297675768319E-2</v>
      </c>
      <c r="N1425" s="12">
        <f t="shared" ca="1" si="301"/>
        <v>1.1040753805778817E-2</v>
      </c>
      <c r="O1425" s="12">
        <f t="shared" ca="1" si="301"/>
        <v>1.1060857760172202E-2</v>
      </c>
      <c r="P1425" s="12">
        <f t="shared" ca="1" si="301"/>
        <v>1.0409634572302076E-2</v>
      </c>
      <c r="Q1425" s="12">
        <f t="shared" ca="1" si="301"/>
        <v>9.2031977824915748E-3</v>
      </c>
      <c r="R1425" s="12">
        <f t="shared" ca="1" si="301"/>
        <v>7.6436117907124216E-3</v>
      </c>
      <c r="S1425" s="12">
        <f t="shared" ca="1" si="301"/>
        <v>5.9636903110636139E-3</v>
      </c>
      <c r="T1425" s="12">
        <f t="shared" ca="1" si="301"/>
        <v>4.3710737984947413E-3</v>
      </c>
      <c r="U1425" s="12">
        <f t="shared" ca="1" si="301"/>
        <v>3.0096624500499897E-3</v>
      </c>
      <c r="V1425" s="12">
        <f t="shared" ca="1" si="301"/>
        <v>1.9467224427536295E-3</v>
      </c>
      <c r="W1425" s="12">
        <f t="shared" ca="1" si="301"/>
        <v>1.182896852923263E-3</v>
      </c>
      <c r="X1425" s="12">
        <f t="shared" ca="1" si="301"/>
        <v>6.7522157704941774E-4</v>
      </c>
      <c r="Y1425" s="12">
        <f t="shared" ca="1" si="301"/>
        <v>3.6207817064818194E-4</v>
      </c>
      <c r="Z1425" s="12">
        <f t="shared" ca="1" si="301"/>
        <v>1.8239585630575083E-4</v>
      </c>
      <c r="AA1425" s="12">
        <f t="shared" ca="1" si="301"/>
        <v>8.6314585233335128E-5</v>
      </c>
      <c r="AB1425" s="12">
        <f t="shared" ca="1" si="301"/>
        <v>3.8371608349087254E-5</v>
      </c>
      <c r="AC1425" s="12">
        <f t="shared" ca="1" si="301"/>
        <v>1.6024792439795133E-5</v>
      </c>
      <c r="AD1425" s="12">
        <f t="shared" ca="1" si="301"/>
        <v>6.2868256719311308E-6</v>
      </c>
      <c r="AE1425" s="12">
        <f t="shared" ca="1" si="301"/>
        <v>2.3170052490680924E-6</v>
      </c>
      <c r="AF1425" s="12">
        <f t="shared" ca="1" si="301"/>
        <v>8.0219363599771536E-7</v>
      </c>
      <c r="AG1425" s="12">
        <f t="shared" ca="1" si="301"/>
        <v>2.6090836411961436E-7</v>
      </c>
      <c r="AH1425" s="12">
        <f t="shared" ca="1" si="301"/>
        <v>7.9717447823534234E-8</v>
      </c>
      <c r="AI1425" s="12">
        <f t="shared" ca="1" si="301"/>
        <v>2.288101919614788E-8</v>
      </c>
      <c r="AJ1425" s="12">
        <f t="shared" ca="1" si="301"/>
        <v>6.1695564121822678E-9</v>
      </c>
      <c r="AK1425" s="12">
        <f t="shared" ca="1" si="301"/>
        <v>1.5627485645122715E-9</v>
      </c>
      <c r="AL1425" s="12">
        <f t="shared" ca="1" si="301"/>
        <v>3.7186120524619975E-10</v>
      </c>
      <c r="AM1425" s="12">
        <f t="shared" ca="1" si="301"/>
        <v>8.3124535476256431E-11</v>
      </c>
      <c r="AN1425" s="12">
        <f t="shared" ca="1" si="301"/>
        <v>1.7455576031086878E-11</v>
      </c>
      <c r="AO1425" s="12">
        <f t="shared" ca="1" si="301"/>
        <v>3.4434654796390533E-12</v>
      </c>
      <c r="AP1425" s="12">
        <f t="shared" ca="1" si="301"/>
        <v>6.3813692759672077E-13</v>
      </c>
      <c r="AQ1425" s="12">
        <f t="shared" ca="1" si="301"/>
        <v>1.1109349128144314E-13</v>
      </c>
      <c r="AR1425" s="12">
        <f t="shared" ca="1" si="301"/>
        <v>1.8168536618518028E-14</v>
      </c>
      <c r="AS1425" s="12">
        <f t="shared" ca="1" si="301"/>
        <v>2.791308747750774E-15</v>
      </c>
      <c r="AT1425" s="12">
        <f t="shared" ca="1" si="301"/>
        <v>4.028583777761449E-16</v>
      </c>
    </row>
    <row r="1426" spans="1:46" x14ac:dyDescent="0.25">
      <c r="A1426" s="9" t="str">
        <f t="shared" ref="A1426:A1489" si="302">A274</f>
        <v>Mauritius</v>
      </c>
      <c r="F1426" s="12">
        <f t="shared" ref="F1426:AT1426" ca="1" si="303">F736/$AV736*($C1198/1000)</f>
        <v>2.3126656350419008E-8</v>
      </c>
      <c r="G1426" s="12">
        <f t="shared" ca="1" si="303"/>
        <v>7.2631113555660161E-8</v>
      </c>
      <c r="H1426" s="12">
        <f t="shared" ca="1" si="303"/>
        <v>2.1428370814411367E-7</v>
      </c>
      <c r="I1426" s="12">
        <f t="shared" ca="1" si="303"/>
        <v>5.9389845917296737E-7</v>
      </c>
      <c r="J1426" s="12">
        <f t="shared" ca="1" si="303"/>
        <v>1.5462931742063801E-6</v>
      </c>
      <c r="K1426" s="12">
        <f t="shared" ca="1" si="303"/>
        <v>3.7820570351755398E-6</v>
      </c>
      <c r="L1426" s="12">
        <f t="shared" ca="1" si="303"/>
        <v>8.6900225604561191E-6</v>
      </c>
      <c r="M1426" s="12">
        <f t="shared" ca="1" si="303"/>
        <v>1.8757300188218697E-5</v>
      </c>
      <c r="N1426" s="12">
        <f t="shared" ca="1" si="303"/>
        <v>3.8034380649344363E-5</v>
      </c>
      <c r="O1426" s="12">
        <f t="shared" ca="1" si="303"/>
        <v>7.2450095666406382E-5</v>
      </c>
      <c r="P1426" s="12">
        <f t="shared" ca="1" si="303"/>
        <v>1.2964571667178128E-4</v>
      </c>
      <c r="Q1426" s="12">
        <f t="shared" ca="1" si="303"/>
        <v>2.1793850991964453E-4</v>
      </c>
      <c r="R1426" s="12">
        <f t="shared" ca="1" si="303"/>
        <v>3.4416474169463122E-4</v>
      </c>
      <c r="S1426" s="12">
        <f t="shared" ca="1" si="303"/>
        <v>5.1057009136007707E-4</v>
      </c>
      <c r="T1426" s="12">
        <f t="shared" ca="1" si="303"/>
        <v>7.1154268749669522E-4</v>
      </c>
      <c r="U1426" s="12">
        <f t="shared" ca="1" si="303"/>
        <v>9.3154350837226319E-4</v>
      </c>
      <c r="V1426" s="12">
        <f t="shared" ca="1" si="303"/>
        <v>1.1456762825504099E-3</v>
      </c>
      <c r="W1426" s="12">
        <f t="shared" ca="1" si="303"/>
        <v>1.3236625944758841E-3</v>
      </c>
      <c r="X1426" s="12">
        <f t="shared" ca="1" si="303"/>
        <v>1.4366443355537954E-3</v>
      </c>
      <c r="Y1426" s="12">
        <f t="shared" ca="1" si="303"/>
        <v>1.464798303543258E-3</v>
      </c>
      <c r="Z1426" s="12">
        <f t="shared" ca="1" si="303"/>
        <v>1.4030171724152144E-3</v>
      </c>
      <c r="AA1426" s="12">
        <f t="shared" ca="1" si="303"/>
        <v>1.2624225394928283E-3</v>
      </c>
      <c r="AB1426" s="12">
        <f t="shared" ca="1" si="303"/>
        <v>1.0670950074640557E-3</v>
      </c>
      <c r="AC1426" s="12">
        <f t="shared" ca="1" si="303"/>
        <v>8.4734062935236084E-4</v>
      </c>
      <c r="AD1426" s="12">
        <f t="shared" ca="1" si="303"/>
        <v>6.3207639070381617E-4</v>
      </c>
      <c r="AE1426" s="12">
        <f t="shared" ca="1" si="303"/>
        <v>4.4293265705352307E-4</v>
      </c>
      <c r="AF1426" s="12">
        <f t="shared" ca="1" si="303"/>
        <v>2.9158315395980816E-4</v>
      </c>
      <c r="AG1426" s="12">
        <f t="shared" ca="1" si="303"/>
        <v>1.8031993900083268E-4</v>
      </c>
      <c r="AH1426" s="12">
        <f t="shared" ca="1" si="303"/>
        <v>1.0475666627229356E-4</v>
      </c>
      <c r="AI1426" s="12">
        <f t="shared" ca="1" si="303"/>
        <v>5.717105170511452E-5</v>
      </c>
      <c r="AJ1426" s="12">
        <f t="shared" ca="1" si="303"/>
        <v>2.9310774119123217E-5</v>
      </c>
      <c r="AK1426" s="12">
        <f t="shared" ca="1" si="303"/>
        <v>1.4116758679083189E-5</v>
      </c>
      <c r="AL1426" s="12">
        <f t="shared" ca="1" si="303"/>
        <v>6.3870348758476729E-6</v>
      </c>
      <c r="AM1426" s="12">
        <f t="shared" ca="1" si="303"/>
        <v>2.7146896015351765E-6</v>
      </c>
      <c r="AN1426" s="12">
        <f t="shared" ca="1" si="303"/>
        <v>1.0839210889615556E-6</v>
      </c>
      <c r="AO1426" s="12">
        <f t="shared" ca="1" si="303"/>
        <v>4.0656664658534675E-7</v>
      </c>
      <c r="AP1426" s="12">
        <f t="shared" ca="1" si="303"/>
        <v>1.4325916783402723E-7</v>
      </c>
      <c r="AQ1426" s="12">
        <f t="shared" ca="1" si="303"/>
        <v>4.7420889434499704E-8</v>
      </c>
      <c r="AR1426" s="12">
        <f t="shared" ca="1" si="303"/>
        <v>1.4745977320970545E-8</v>
      </c>
      <c r="AS1426" s="12">
        <f t="shared" ca="1" si="303"/>
        <v>4.307586653848362E-9</v>
      </c>
      <c r="AT1426" s="12">
        <f t="shared" ca="1" si="303"/>
        <v>1.1820914570097525E-9</v>
      </c>
    </row>
    <row r="1427" spans="1:46" x14ac:dyDescent="0.25">
      <c r="A1427" s="9" t="str">
        <f t="shared" si="302"/>
        <v>Mexico</v>
      </c>
      <c r="F1427" s="12">
        <f t="shared" ref="F1427:AT1427" ca="1" si="304">F737/$AV737*($C1199/1000)</f>
        <v>3.6859567168004953E-6</v>
      </c>
      <c r="G1427" s="12">
        <f t="shared" ca="1" si="304"/>
        <v>1.1566740170680974E-5</v>
      </c>
      <c r="H1427" s="12">
        <f t="shared" ca="1" si="304"/>
        <v>3.4097954241489742E-5</v>
      </c>
      <c r="I1427" s="12">
        <f t="shared" ca="1" si="304"/>
        <v>9.442831980211495E-5</v>
      </c>
      <c r="J1427" s="12">
        <f t="shared" ca="1" si="304"/>
        <v>2.4565906562097129E-4</v>
      </c>
      <c r="K1427" s="12">
        <f t="shared" ca="1" si="304"/>
        <v>6.0037130114080255E-4</v>
      </c>
      <c r="L1427" s="12">
        <f t="shared" ca="1" si="304"/>
        <v>1.3783631287490382E-3</v>
      </c>
      <c r="M1427" s="12">
        <f t="shared" ca="1" si="304"/>
        <v>2.972788178440963E-3</v>
      </c>
      <c r="N1427" s="12">
        <f t="shared" ca="1" si="304"/>
        <v>6.0231111584248265E-3</v>
      </c>
      <c r="O1427" s="12">
        <f t="shared" ca="1" si="304"/>
        <v>1.1463952717013689E-2</v>
      </c>
      <c r="P1427" s="12">
        <f t="shared" ca="1" si="304"/>
        <v>2.0497669618476582E-2</v>
      </c>
      <c r="Q1427" s="12">
        <f t="shared" ca="1" si="304"/>
        <v>3.4429537321679408E-2</v>
      </c>
      <c r="R1427" s="12">
        <f t="shared" ca="1" si="304"/>
        <v>5.4326844331324141E-2</v>
      </c>
      <c r="S1427" s="12">
        <f t="shared" ca="1" si="304"/>
        <v>8.0529382031845259E-2</v>
      </c>
      <c r="T1427" s="12">
        <f t="shared" ca="1" si="304"/>
        <v>0.11213749457507503</v>
      </c>
      <c r="U1427" s="12">
        <f t="shared" ca="1" si="304"/>
        <v>0.14669115423502563</v>
      </c>
      <c r="V1427" s="12">
        <f t="shared" ca="1" si="304"/>
        <v>0.18026590692245451</v>
      </c>
      <c r="W1427" s="12">
        <f t="shared" ca="1" si="304"/>
        <v>0.20810373014019123</v>
      </c>
      <c r="X1427" s="12">
        <f t="shared" ca="1" si="304"/>
        <v>0.22568501642273175</v>
      </c>
      <c r="Y1427" s="12">
        <f t="shared" ca="1" si="304"/>
        <v>0.22992287600524913</v>
      </c>
      <c r="Z1427" s="12">
        <f t="shared" ca="1" si="304"/>
        <v>0.22004840997067585</v>
      </c>
      <c r="AA1427" s="12">
        <f t="shared" ca="1" si="304"/>
        <v>0.19783853218047892</v>
      </c>
      <c r="AB1427" s="12">
        <f t="shared" ca="1" si="304"/>
        <v>0.16709371796889988</v>
      </c>
      <c r="AC1427" s="12">
        <f t="shared" ca="1" si="304"/>
        <v>0.13257631964799135</v>
      </c>
      <c r="AD1427" s="12">
        <f t="shared" ca="1" si="304"/>
        <v>9.8816254795186811E-2</v>
      </c>
      <c r="AE1427" s="12">
        <f t="shared" ca="1" si="304"/>
        <v>6.9190650833433898E-2</v>
      </c>
      <c r="AF1427" s="12">
        <f t="shared" ca="1" si="304"/>
        <v>4.5511697754814014E-2</v>
      </c>
      <c r="AG1427" s="12">
        <f t="shared" ca="1" si="304"/>
        <v>2.8122585920971575E-2</v>
      </c>
      <c r="AH1427" s="12">
        <f t="shared" ca="1" si="304"/>
        <v>1.6324656921491876E-2</v>
      </c>
      <c r="AI1427" s="12">
        <f t="shared" ca="1" si="304"/>
        <v>8.9020385040140763E-3</v>
      </c>
      <c r="AJ1427" s="12">
        <f t="shared" ca="1" si="304"/>
        <v>4.5602795770308549E-3</v>
      </c>
      <c r="AK1427" s="12">
        <f t="shared" ca="1" si="304"/>
        <v>2.1945731630983352E-3</v>
      </c>
      <c r="AL1427" s="12">
        <f t="shared" ca="1" si="304"/>
        <v>9.9212239761663473E-4</v>
      </c>
      <c r="AM1427" s="12">
        <f t="shared" ca="1" si="304"/>
        <v>4.213442185457403E-4</v>
      </c>
      <c r="AN1427" s="12">
        <f t="shared" ca="1" si="304"/>
        <v>1.6809911191989865E-4</v>
      </c>
      <c r="AO1427" s="12">
        <f t="shared" ca="1" si="304"/>
        <v>6.3001428065905695E-5</v>
      </c>
      <c r="AP1427" s="12">
        <f t="shared" ca="1" si="304"/>
        <v>2.2181553728337525E-5</v>
      </c>
      <c r="AQ1427" s="12">
        <f t="shared" ca="1" si="304"/>
        <v>7.3365203747245448E-6</v>
      </c>
      <c r="AR1427" s="12">
        <f t="shared" ca="1" si="304"/>
        <v>2.279527770532758E-6</v>
      </c>
      <c r="AS1427" s="12">
        <f t="shared" ca="1" si="304"/>
        <v>6.6535931550588876E-7</v>
      </c>
      <c r="AT1427" s="12">
        <f t="shared" ca="1" si="304"/>
        <v>1.8244173381803557E-7</v>
      </c>
    </row>
    <row r="1428" spans="1:46" x14ac:dyDescent="0.25">
      <c r="A1428" s="9" t="str">
        <f t="shared" si="302"/>
        <v>Micronesia (Federated States of)</v>
      </c>
      <c r="F1428" s="12">
        <f t="shared" ref="F1428:AT1428" ca="1" si="305">F738/$AV738*($C1200/1000)</f>
        <v>1.7850950101250526E-8</v>
      </c>
      <c r="G1428" s="12">
        <f t="shared" ca="1" si="305"/>
        <v>5.1473001030238425E-8</v>
      </c>
      <c r="H1428" s="12">
        <f t="shared" ca="1" si="305"/>
        <v>1.3942936137669568E-7</v>
      </c>
      <c r="I1428" s="12">
        <f t="shared" ca="1" si="305"/>
        <v>3.5480160977010641E-7</v>
      </c>
      <c r="J1428" s="12">
        <f t="shared" ca="1" si="305"/>
        <v>8.4815166678166137E-7</v>
      </c>
      <c r="K1428" s="12">
        <f t="shared" ca="1" si="305"/>
        <v>1.9046625956472377E-6</v>
      </c>
      <c r="L1428" s="12">
        <f t="shared" ca="1" si="305"/>
        <v>4.0180855680182729E-6</v>
      </c>
      <c r="M1428" s="12">
        <f t="shared" ca="1" si="305"/>
        <v>7.9630034531885762E-6</v>
      </c>
      <c r="N1428" s="12">
        <f t="shared" ca="1" si="305"/>
        <v>1.4824881202374059E-5</v>
      </c>
      <c r="O1428" s="12">
        <f t="shared" ca="1" si="305"/>
        <v>2.5927589051548273E-5</v>
      </c>
      <c r="P1428" s="12">
        <f t="shared" ca="1" si="305"/>
        <v>4.2598042465456479E-5</v>
      </c>
      <c r="Q1428" s="12">
        <f t="shared" ca="1" si="305"/>
        <v>6.5746667495617688E-5</v>
      </c>
      <c r="R1428" s="12">
        <f t="shared" ca="1" si="305"/>
        <v>9.5326674316740929E-5</v>
      </c>
      <c r="S1428" s="12">
        <f t="shared" ca="1" si="305"/>
        <v>1.2984096488007904E-4</v>
      </c>
      <c r="T1428" s="12">
        <f t="shared" ca="1" si="305"/>
        <v>1.661367158866129E-4</v>
      </c>
      <c r="U1428" s="12">
        <f t="shared" ca="1" si="305"/>
        <v>1.9969909800525348E-4</v>
      </c>
      <c r="V1428" s="12">
        <f t="shared" ca="1" si="305"/>
        <v>2.2549825222654797E-4</v>
      </c>
      <c r="W1428" s="12">
        <f t="shared" ca="1" si="305"/>
        <v>2.3920312654851083E-4</v>
      </c>
      <c r="X1428" s="12">
        <f t="shared" ca="1" si="305"/>
        <v>2.3836754220130552E-4</v>
      </c>
      <c r="Y1428" s="12">
        <f t="shared" ca="1" si="305"/>
        <v>2.2314336606201203E-4</v>
      </c>
      <c r="Z1428" s="12">
        <f t="shared" ca="1" si="305"/>
        <v>1.9623543681972802E-4</v>
      </c>
      <c r="AA1428" s="12">
        <f t="shared" ca="1" si="305"/>
        <v>1.6211660029049639E-4</v>
      </c>
      <c r="AB1428" s="12">
        <f t="shared" ca="1" si="305"/>
        <v>1.2581549593378849E-4</v>
      </c>
      <c r="AC1428" s="12">
        <f t="shared" ca="1" si="305"/>
        <v>9.1727039083599161E-5</v>
      </c>
      <c r="AD1428" s="12">
        <f t="shared" ca="1" si="305"/>
        <v>6.2822788696798344E-5</v>
      </c>
      <c r="AE1428" s="12">
        <f t="shared" ca="1" si="305"/>
        <v>4.0419751725109441E-5</v>
      </c>
      <c r="AF1428" s="12">
        <f t="shared" ca="1" si="305"/>
        <v>2.4430180022922494E-5</v>
      </c>
      <c r="AG1428" s="12">
        <f t="shared" ca="1" si="305"/>
        <v>1.3871271998848827E-5</v>
      </c>
      <c r="AH1428" s="12">
        <f t="shared" ca="1" si="305"/>
        <v>7.398820705245445E-6</v>
      </c>
      <c r="AI1428" s="12">
        <f t="shared" ca="1" si="305"/>
        <v>3.7073647266039362E-6</v>
      </c>
      <c r="AJ1428" s="12">
        <f t="shared" ca="1" si="305"/>
        <v>1.7451176813291978E-6</v>
      </c>
      <c r="AK1428" s="12">
        <f t="shared" ca="1" si="305"/>
        <v>7.716861733032112E-7</v>
      </c>
      <c r="AL1428" s="12">
        <f t="shared" ca="1" si="305"/>
        <v>3.2056294095119611E-7</v>
      </c>
      <c r="AM1428" s="12">
        <f t="shared" ca="1" si="305"/>
        <v>1.2509573514121375E-7</v>
      </c>
      <c r="AN1428" s="12">
        <f t="shared" ca="1" si="305"/>
        <v>4.5859391554496979E-8</v>
      </c>
      <c r="AO1428" s="12">
        <f t="shared" ca="1" si="305"/>
        <v>1.579321937561345E-8</v>
      </c>
      <c r="AP1428" s="12">
        <f t="shared" ca="1" si="305"/>
        <v>5.1093969270939713E-9</v>
      </c>
      <c r="AQ1428" s="12">
        <f t="shared" ca="1" si="305"/>
        <v>1.5528346445791599E-9</v>
      </c>
      <c r="AR1428" s="12">
        <f t="shared" ca="1" si="305"/>
        <v>4.4334046870219551E-10</v>
      </c>
      <c r="AS1428" s="12">
        <f t="shared" ca="1" si="305"/>
        <v>1.1890664766249336E-10</v>
      </c>
      <c r="AT1428" s="12">
        <f t="shared" ca="1" si="305"/>
        <v>2.9959288092031057E-11</v>
      </c>
    </row>
    <row r="1429" spans="1:46" x14ac:dyDescent="0.25">
      <c r="A1429" s="9" t="str">
        <f t="shared" si="302"/>
        <v>Monaco</v>
      </c>
      <c r="F1429" s="12">
        <f t="shared" ref="F1429:AT1429" ca="1" si="306">F739/$AV739*($C1201/1000)</f>
        <v>2.3688141833090542E-16</v>
      </c>
      <c r="G1429" s="12">
        <f t="shared" ca="1" si="306"/>
        <v>1.4390769513432081E-15</v>
      </c>
      <c r="H1429" s="12">
        <f t="shared" ca="1" si="306"/>
        <v>8.2128451616599505E-15</v>
      </c>
      <c r="I1429" s="12">
        <f t="shared" ca="1" si="306"/>
        <v>4.403113165940071E-14</v>
      </c>
      <c r="J1429" s="12">
        <f t="shared" ca="1" si="306"/>
        <v>2.2175971507053796E-13</v>
      </c>
      <c r="K1429" s="12">
        <f t="shared" ca="1" si="306"/>
        <v>1.0492091205814773E-12</v>
      </c>
      <c r="L1429" s="12">
        <f t="shared" ca="1" si="306"/>
        <v>4.6633504550508539E-12</v>
      </c>
      <c r="M1429" s="12">
        <f t="shared" ca="1" si="306"/>
        <v>1.9471107132299006E-11</v>
      </c>
      <c r="N1429" s="12">
        <f t="shared" ca="1" si="306"/>
        <v>7.6372996975331208E-11</v>
      </c>
      <c r="O1429" s="12">
        <f t="shared" ca="1" si="306"/>
        <v>2.8141394539995243E-10</v>
      </c>
      <c r="P1429" s="12">
        <f t="shared" ca="1" si="306"/>
        <v>9.7410997735776982E-10</v>
      </c>
      <c r="Q1429" s="12">
        <f t="shared" ca="1" si="306"/>
        <v>3.1675754123319073E-9</v>
      </c>
      <c r="R1429" s="12">
        <f t="shared" ca="1" si="306"/>
        <v>9.6761486055148209E-9</v>
      </c>
      <c r="S1429" s="12">
        <f t="shared" ca="1" si="306"/>
        <v>2.7767366394967057E-8</v>
      </c>
      <c r="T1429" s="12">
        <f t="shared" ca="1" si="306"/>
        <v>7.4855453718850677E-8</v>
      </c>
      <c r="U1429" s="12">
        <f t="shared" ca="1" si="306"/>
        <v>1.8956964558664367E-7</v>
      </c>
      <c r="V1429" s="12">
        <f t="shared" ca="1" si="306"/>
        <v>4.5099397922852358E-7</v>
      </c>
      <c r="W1429" s="12">
        <f t="shared" ca="1" si="306"/>
        <v>1.0079274776711435E-6</v>
      </c>
      <c r="X1429" s="12">
        <f t="shared" ca="1" si="306"/>
        <v>2.1161401177172701E-6</v>
      </c>
      <c r="Y1429" s="12">
        <f t="shared" ca="1" si="306"/>
        <v>4.1736511977862306E-6</v>
      </c>
      <c r="Z1429" s="12">
        <f t="shared" ca="1" si="306"/>
        <v>7.7329370828724767E-6</v>
      </c>
      <c r="AA1429" s="12">
        <f t="shared" ca="1" si="306"/>
        <v>1.3459514572394365E-5</v>
      </c>
      <c r="AB1429" s="12">
        <f t="shared" ca="1" si="306"/>
        <v>2.2007510221512827E-5</v>
      </c>
      <c r="AC1429" s="12">
        <f t="shared" ca="1" si="306"/>
        <v>3.3804072334788919E-5</v>
      </c>
      <c r="AD1429" s="12">
        <f t="shared" ca="1" si="306"/>
        <v>4.8777970570901085E-5</v>
      </c>
      <c r="AE1429" s="12">
        <f t="shared" ca="1" si="306"/>
        <v>6.6120332251021628E-5</v>
      </c>
      <c r="AF1429" s="12">
        <f t="shared" ca="1" si="306"/>
        <v>8.4198222250491851E-5</v>
      </c>
      <c r="AG1429" s="12">
        <f t="shared" ca="1" si="306"/>
        <v>1.0072271218189407E-4</v>
      </c>
      <c r="AH1429" s="12">
        <f t="shared" ca="1" si="306"/>
        <v>1.1319011368441753E-4</v>
      </c>
      <c r="AI1429" s="12">
        <f t="shared" ca="1" si="306"/>
        <v>1.1949402100780733E-4</v>
      </c>
      <c r="AJ1429" s="12">
        <f t="shared" ca="1" si="306"/>
        <v>1.1850603012519285E-4</v>
      </c>
      <c r="AK1429" s="12">
        <f t="shared" ca="1" si="306"/>
        <v>1.1040565508348848E-4</v>
      </c>
      <c r="AL1429" s="12">
        <f t="shared" ca="1" si="306"/>
        <v>9.6627063826369003E-5</v>
      </c>
      <c r="AM1429" s="12">
        <f t="shared" ca="1" si="306"/>
        <v>7.9444318140327091E-5</v>
      </c>
      <c r="AN1429" s="12">
        <f t="shared" ca="1" si="306"/>
        <v>6.135973788021287E-5</v>
      </c>
      <c r="AO1429" s="12">
        <f t="shared" ca="1" si="306"/>
        <v>4.4520572909671148E-5</v>
      </c>
      <c r="AP1429" s="12">
        <f t="shared" ca="1" si="306"/>
        <v>3.0345520279445867E-5</v>
      </c>
      <c r="AQ1429" s="12">
        <f t="shared" ca="1" si="306"/>
        <v>1.9430546980215325E-5</v>
      </c>
      <c r="AR1429" s="12">
        <f t="shared" ca="1" si="306"/>
        <v>1.1687780847013822E-5</v>
      </c>
      <c r="AS1429" s="12">
        <f t="shared" ca="1" si="306"/>
        <v>6.6044352685286894E-6</v>
      </c>
      <c r="AT1429" s="12">
        <f t="shared" ca="1" si="306"/>
        <v>3.5058708305379812E-6</v>
      </c>
    </row>
    <row r="1430" spans="1:46" x14ac:dyDescent="0.25">
      <c r="A1430" s="9" t="str">
        <f t="shared" si="302"/>
        <v>Mongolia</v>
      </c>
      <c r="F1430" s="12">
        <f t="shared" ref="F1430:AT1430" ca="1" si="307">F740/$AV740*($C1202/1000)</f>
        <v>2.1718470915655702E-7</v>
      </c>
      <c r="G1430" s="12">
        <f t="shared" ca="1" si="307"/>
        <v>6.5798491463444928E-7</v>
      </c>
      <c r="H1430" s="12">
        <f t="shared" ca="1" si="307"/>
        <v>1.8726612456867411E-6</v>
      </c>
      <c r="I1430" s="12">
        <f t="shared" ca="1" si="307"/>
        <v>5.0067868620311463E-6</v>
      </c>
      <c r="J1430" s="12">
        <f t="shared" ca="1" si="307"/>
        <v>1.2575219658026266E-5</v>
      </c>
      <c r="K1430" s="12">
        <f t="shared" ca="1" si="307"/>
        <v>2.9670758629785858E-5</v>
      </c>
      <c r="L1430" s="12">
        <f t="shared" ca="1" si="307"/>
        <v>6.5765528765738786E-5</v>
      </c>
      <c r="M1430" s="12">
        <f t="shared" ca="1" si="307"/>
        <v>1.3693818797409459E-4</v>
      </c>
      <c r="N1430" s="12">
        <f t="shared" ca="1" si="307"/>
        <v>2.6785973337494602E-4</v>
      </c>
      <c r="O1430" s="12">
        <f t="shared" ca="1" si="307"/>
        <v>4.9220597624849308E-4</v>
      </c>
      <c r="P1430" s="12">
        <f t="shared" ca="1" si="307"/>
        <v>8.4965560689204047E-4</v>
      </c>
      <c r="Q1430" s="12">
        <f t="shared" ca="1" si="307"/>
        <v>1.3778297815862856E-3</v>
      </c>
      <c r="R1430" s="12">
        <f t="shared" ca="1" si="307"/>
        <v>2.0989630949693272E-3</v>
      </c>
      <c r="S1430" s="12">
        <f t="shared" ca="1" si="307"/>
        <v>3.0037973684414218E-3</v>
      </c>
      <c r="T1430" s="12">
        <f t="shared" ca="1" si="307"/>
        <v>4.0382486557712857E-3</v>
      </c>
      <c r="U1430" s="12">
        <f t="shared" ca="1" si="307"/>
        <v>5.1000223198544139E-3</v>
      </c>
      <c r="V1430" s="12">
        <f t="shared" ca="1" si="307"/>
        <v>6.0507288471368737E-3</v>
      </c>
      <c r="W1430" s="12">
        <f t="shared" ca="1" si="307"/>
        <v>6.7437257534887643E-3</v>
      </c>
      <c r="X1430" s="12">
        <f t="shared" ca="1" si="307"/>
        <v>7.060715371912064E-3</v>
      </c>
      <c r="Y1430" s="12">
        <f t="shared" ca="1" si="307"/>
        <v>6.9447098221341892E-3</v>
      </c>
      <c r="Z1430" s="12">
        <f t="shared" ca="1" si="307"/>
        <v>6.4167644588412681E-3</v>
      </c>
      <c r="AA1430" s="12">
        <f t="shared" ca="1" si="307"/>
        <v>5.5697369772997303E-3</v>
      </c>
      <c r="AB1430" s="12">
        <f t="shared" ca="1" si="307"/>
        <v>4.5416103451605232E-3</v>
      </c>
      <c r="AC1430" s="12">
        <f t="shared" ca="1" si="307"/>
        <v>3.4788976277357803E-3</v>
      </c>
      <c r="AD1430" s="12">
        <f t="shared" ca="1" si="307"/>
        <v>2.5033987014297463E-3</v>
      </c>
      <c r="AE1430" s="12">
        <f t="shared" ca="1" si="307"/>
        <v>1.6922907904984221E-3</v>
      </c>
      <c r="AF1430" s="12">
        <f t="shared" ca="1" si="307"/>
        <v>1.0746735355958135E-3</v>
      </c>
      <c r="AG1430" s="12">
        <f t="shared" ca="1" si="307"/>
        <v>6.4111319067418728E-4</v>
      </c>
      <c r="AH1430" s="12">
        <f t="shared" ca="1" si="307"/>
        <v>3.5929358689437398E-4</v>
      </c>
      <c r="AI1430" s="12">
        <f t="shared" ca="1" si="307"/>
        <v>1.8915630130010759E-4</v>
      </c>
      <c r="AJ1430" s="12">
        <f t="shared" ca="1" si="307"/>
        <v>9.3551069357629177E-5</v>
      </c>
      <c r="AK1430" s="12">
        <f t="shared" ca="1" si="307"/>
        <v>4.3464360470088081E-5</v>
      </c>
      <c r="AL1430" s="12">
        <f t="shared" ca="1" si="307"/>
        <v>1.897030993487281E-5</v>
      </c>
      <c r="AM1430" s="12">
        <f t="shared" ca="1" si="307"/>
        <v>7.778075489464244E-6</v>
      </c>
      <c r="AN1430" s="12">
        <f t="shared" ca="1" si="307"/>
        <v>2.995894227390859E-6</v>
      </c>
      <c r="AO1430" s="12">
        <f t="shared" ca="1" si="307"/>
        <v>1.0840202456562445E-6</v>
      </c>
      <c r="AP1430" s="12">
        <f t="shared" ca="1" si="307"/>
        <v>3.6847235109144215E-7</v>
      </c>
      <c r="AQ1430" s="12">
        <f t="shared" ca="1" si="307"/>
        <v>1.1766004561017924E-7</v>
      </c>
      <c r="AR1430" s="12">
        <f t="shared" ca="1" si="307"/>
        <v>3.5294717833761753E-8</v>
      </c>
      <c r="AS1430" s="12">
        <f t="shared" ca="1" si="307"/>
        <v>9.945966931970651E-9</v>
      </c>
      <c r="AT1430" s="12">
        <f t="shared" ca="1" si="307"/>
        <v>2.6329396371694552E-9</v>
      </c>
    </row>
    <row r="1431" spans="1:46" x14ac:dyDescent="0.25">
      <c r="A1431" s="9" t="str">
        <f t="shared" si="302"/>
        <v>Montenegro</v>
      </c>
      <c r="F1431" s="12">
        <f t="shared" ref="F1431:AT1431" ca="1" si="308">F741/$AV741*($C1203/1000)</f>
        <v>8.3661290395398024E-9</v>
      </c>
      <c r="G1431" s="12">
        <f t="shared" ca="1" si="308"/>
        <v>2.6771671386085016E-8</v>
      </c>
      <c r="H1431" s="12">
        <f t="shared" ca="1" si="308"/>
        <v>8.0479080739935969E-8</v>
      </c>
      <c r="I1431" s="12">
        <f t="shared" ca="1" si="308"/>
        <v>2.2727262260316171E-7</v>
      </c>
      <c r="J1431" s="12">
        <f t="shared" ca="1" si="308"/>
        <v>6.0293130667226764E-7</v>
      </c>
      <c r="K1431" s="12">
        <f t="shared" ca="1" si="308"/>
        <v>1.5026060772219715E-6</v>
      </c>
      <c r="L1431" s="12">
        <f t="shared" ca="1" si="308"/>
        <v>3.5178639705173133E-6</v>
      </c>
      <c r="M1431" s="12">
        <f t="shared" ca="1" si="308"/>
        <v>7.7369455064457935E-6</v>
      </c>
      <c r="N1431" s="12">
        <f t="shared" ca="1" si="308"/>
        <v>1.5985146794652219E-5</v>
      </c>
      <c r="O1431" s="12">
        <f t="shared" ca="1" si="308"/>
        <v>3.102560896768829E-5</v>
      </c>
      <c r="P1431" s="12">
        <f t="shared" ca="1" si="308"/>
        <v>5.6569272699782399E-5</v>
      </c>
      <c r="Q1431" s="12">
        <f t="shared" ca="1" si="308"/>
        <v>9.6894130671221996E-5</v>
      </c>
      <c r="R1431" s="12">
        <f t="shared" ca="1" si="308"/>
        <v>1.5590891203705708E-4</v>
      </c>
      <c r="S1431" s="12">
        <f t="shared" ca="1" si="308"/>
        <v>2.3566821163909584E-4</v>
      </c>
      <c r="T1431" s="12">
        <f t="shared" ca="1" si="308"/>
        <v>3.346475627048135E-4</v>
      </c>
      <c r="U1431" s="12">
        <f t="shared" ca="1" si="308"/>
        <v>4.4640692317254491E-4</v>
      </c>
      <c r="V1431" s="12">
        <f t="shared" ca="1" si="308"/>
        <v>5.5941070283467619E-4</v>
      </c>
      <c r="W1431" s="12">
        <f t="shared" ca="1" si="308"/>
        <v>6.5854766760897331E-4</v>
      </c>
      <c r="X1431" s="12">
        <f t="shared" ca="1" si="308"/>
        <v>7.2828313928627341E-4</v>
      </c>
      <c r="Y1431" s="12">
        <f t="shared" ca="1" si="308"/>
        <v>7.5660619008700359E-4</v>
      </c>
      <c r="Z1431" s="12">
        <f t="shared" ca="1" si="308"/>
        <v>7.3840753457782174E-4</v>
      </c>
      <c r="AA1431" s="12">
        <f t="shared" ca="1" si="308"/>
        <v>6.7698484050937461E-4</v>
      </c>
      <c r="AB1431" s="12">
        <f t="shared" ca="1" si="308"/>
        <v>5.8306686670313789E-4</v>
      </c>
      <c r="AC1431" s="12">
        <f t="shared" ca="1" si="308"/>
        <v>4.7175268102960395E-4</v>
      </c>
      <c r="AD1431" s="12">
        <f t="shared" ca="1" si="308"/>
        <v>3.5856424924104649E-4</v>
      </c>
      <c r="AE1431" s="12">
        <f t="shared" ca="1" si="308"/>
        <v>2.5602135379847895E-4</v>
      </c>
      <c r="AF1431" s="12">
        <f t="shared" ca="1" si="308"/>
        <v>1.7172834654402517E-4</v>
      </c>
      <c r="AG1431" s="12">
        <f t="shared" ca="1" si="308"/>
        <v>1.0820924876319594E-4</v>
      </c>
      <c r="AH1431" s="12">
        <f t="shared" ca="1" si="308"/>
        <v>6.4053574490852572E-5</v>
      </c>
      <c r="AI1431" s="12">
        <f t="shared" ca="1" si="308"/>
        <v>3.5618772918789156E-5</v>
      </c>
      <c r="AJ1431" s="12">
        <f t="shared" ca="1" si="308"/>
        <v>1.8606776112355363E-5</v>
      </c>
      <c r="AK1431" s="12">
        <f t="shared" ca="1" si="308"/>
        <v>9.1310328470065998E-6</v>
      </c>
      <c r="AL1431" s="12">
        <f t="shared" ca="1" si="308"/>
        <v>4.2094492025095084E-6</v>
      </c>
      <c r="AM1431" s="12">
        <f t="shared" ca="1" si="308"/>
        <v>1.8230023810653594E-6</v>
      </c>
      <c r="AN1431" s="12">
        <f t="shared" ca="1" si="308"/>
        <v>7.4166159984968857E-7</v>
      </c>
      <c r="AO1431" s="12">
        <f t="shared" ca="1" si="308"/>
        <v>2.8345292718009735E-7</v>
      </c>
      <c r="AP1431" s="12">
        <f t="shared" ca="1" si="308"/>
        <v>1.0176834074809516E-7</v>
      </c>
      <c r="AQ1431" s="12">
        <f t="shared" ca="1" si="308"/>
        <v>3.4324248390978639E-8</v>
      </c>
      <c r="AR1431" s="12">
        <f t="shared" ca="1" si="308"/>
        <v>1.0875418380639395E-8</v>
      </c>
      <c r="AS1431" s="12">
        <f t="shared" ca="1" si="308"/>
        <v>3.2370358225123872E-9</v>
      </c>
      <c r="AT1431" s="12">
        <f t="shared" ca="1" si="308"/>
        <v>9.0511889782790605E-10</v>
      </c>
    </row>
    <row r="1432" spans="1:46" x14ac:dyDescent="0.25">
      <c r="A1432" s="9" t="str">
        <f t="shared" si="302"/>
        <v>Montserrat</v>
      </c>
      <c r="F1432" s="12">
        <f t="shared" ref="F1432:AT1432" ca="1" si="309">F742/$AV742*($C1204/1000)</f>
        <v>5.2446093699876535E-9</v>
      </c>
      <c r="G1432" s="12">
        <f t="shared" ca="1" si="309"/>
        <v>1.4627156530891572E-8</v>
      </c>
      <c r="H1432" s="12">
        <f t="shared" ca="1" si="309"/>
        <v>3.8323332420351328E-8</v>
      </c>
      <c r="I1432" s="12">
        <f t="shared" ca="1" si="309"/>
        <v>9.4324219119311412E-8</v>
      </c>
      <c r="J1432" s="12">
        <f t="shared" ca="1" si="309"/>
        <v>2.180920152681473E-7</v>
      </c>
      <c r="K1432" s="12">
        <f t="shared" ca="1" si="309"/>
        <v>4.7371038698794778E-7</v>
      </c>
      <c r="L1432" s="12">
        <f t="shared" ca="1" si="309"/>
        <v>9.6659077148497112E-7</v>
      </c>
      <c r="M1432" s="12">
        <f t="shared" ca="1" si="309"/>
        <v>1.8528018518964341E-6</v>
      </c>
      <c r="N1432" s="12">
        <f t="shared" ca="1" si="309"/>
        <v>3.3363522946463741E-6</v>
      </c>
      <c r="O1432" s="12">
        <f t="shared" ca="1" si="309"/>
        <v>5.6437975181575072E-6</v>
      </c>
      <c r="P1432" s="12">
        <f t="shared" ca="1" si="309"/>
        <v>8.9686595929276241E-6</v>
      </c>
      <c r="Q1432" s="12">
        <f t="shared" ca="1" si="309"/>
        <v>1.3388756768075617E-5</v>
      </c>
      <c r="R1432" s="12">
        <f t="shared" ca="1" si="309"/>
        <v>1.877628021465944E-5</v>
      </c>
      <c r="S1432" s="12">
        <f t="shared" ca="1" si="309"/>
        <v>2.4736340989165765E-5</v>
      </c>
      <c r="T1432" s="12">
        <f t="shared" ca="1" si="309"/>
        <v>3.0613850349992006E-5</v>
      </c>
      <c r="U1432" s="12">
        <f t="shared" ca="1" si="309"/>
        <v>3.5592381327269959E-5</v>
      </c>
      <c r="V1432" s="12">
        <f t="shared" ca="1" si="309"/>
        <v>3.8873418275214092E-5</v>
      </c>
      <c r="W1432" s="12">
        <f t="shared" ca="1" si="309"/>
        <v>3.9884578967286581E-5</v>
      </c>
      <c r="X1432" s="12">
        <f t="shared" ca="1" si="309"/>
        <v>3.8442700426495946E-5</v>
      </c>
      <c r="Y1432" s="12">
        <f t="shared" ca="1" si="309"/>
        <v>3.48080230278882E-5</v>
      </c>
      <c r="Z1432" s="12">
        <f t="shared" ca="1" si="309"/>
        <v>2.9607478513747553E-5</v>
      </c>
      <c r="AA1432" s="12">
        <f t="shared" ca="1" si="309"/>
        <v>2.365811196671565E-5</v>
      </c>
      <c r="AB1432" s="12">
        <f t="shared" ca="1" si="309"/>
        <v>1.7758870396786257E-5</v>
      </c>
      <c r="AC1432" s="12">
        <f t="shared" ca="1" si="309"/>
        <v>1.2522965600593307E-5</v>
      </c>
      <c r="AD1432" s="12">
        <f t="shared" ca="1" si="309"/>
        <v>8.2957495531474732E-6</v>
      </c>
      <c r="AE1432" s="12">
        <f t="shared" ca="1" si="309"/>
        <v>5.1625072184147504E-6</v>
      </c>
      <c r="AF1432" s="12">
        <f t="shared" ca="1" si="309"/>
        <v>3.0180213406669657E-6</v>
      </c>
      <c r="AG1432" s="12">
        <f t="shared" ca="1" si="309"/>
        <v>1.657450380653984E-6</v>
      </c>
      <c r="AH1432" s="12">
        <f t="shared" ca="1" si="309"/>
        <v>8.5509695509368888E-7</v>
      </c>
      <c r="AI1432" s="12">
        <f t="shared" ca="1" si="309"/>
        <v>4.1442579482249332E-7</v>
      </c>
      <c r="AJ1432" s="12">
        <f t="shared" ca="1" si="309"/>
        <v>1.8868387773620552E-7</v>
      </c>
      <c r="AK1432" s="12">
        <f t="shared" ca="1" si="309"/>
        <v>8.070109024595449E-8</v>
      </c>
      <c r="AL1432" s="12">
        <f t="shared" ca="1" si="309"/>
        <v>3.2425046360276328E-8</v>
      </c>
      <c r="AM1432" s="12">
        <f t="shared" ca="1" si="309"/>
        <v>1.2238787783626105E-8</v>
      </c>
      <c r="AN1432" s="12">
        <f t="shared" ca="1" si="309"/>
        <v>4.3396309494921633E-9</v>
      </c>
      <c r="AO1432" s="12">
        <f t="shared" ca="1" si="309"/>
        <v>1.4455189394501431E-9</v>
      </c>
      <c r="AP1432" s="12">
        <f t="shared" ca="1" si="309"/>
        <v>4.5232580995234843E-10</v>
      </c>
      <c r="AQ1432" s="12">
        <f t="shared" ca="1" si="309"/>
        <v>1.3296445190268989E-10</v>
      </c>
      <c r="AR1432" s="12">
        <f t="shared" ca="1" si="309"/>
        <v>3.6717771998613939E-11</v>
      </c>
      <c r="AS1432" s="12">
        <f t="shared" ca="1" si="309"/>
        <v>9.5251909058007844E-12</v>
      </c>
      <c r="AT1432" s="12">
        <f t="shared" ca="1" si="309"/>
        <v>2.321280651505734E-12</v>
      </c>
    </row>
    <row r="1433" spans="1:46" x14ac:dyDescent="0.25">
      <c r="A1433" s="9" t="str">
        <f t="shared" si="302"/>
        <v>Morocco</v>
      </c>
      <c r="F1433" s="12">
        <f t="shared" ref="F1433:AT1433" ca="1" si="310">F743/$AV743*($C1205/1000)</f>
        <v>4.5679946279917672E-4</v>
      </c>
      <c r="G1433" s="12">
        <f t="shared" ca="1" si="310"/>
        <v>9.7868313860817783E-4</v>
      </c>
      <c r="H1433" s="12">
        <f t="shared" ca="1" si="310"/>
        <v>1.9697686563726457E-3</v>
      </c>
      <c r="I1433" s="12">
        <f t="shared" ca="1" si="310"/>
        <v>3.7243023739686018E-3</v>
      </c>
      <c r="J1433" s="12">
        <f t="shared" ca="1" si="310"/>
        <v>6.615021195580756E-3</v>
      </c>
      <c r="K1433" s="12">
        <f t="shared" ca="1" si="310"/>
        <v>1.1037587035405865E-2</v>
      </c>
      <c r="L1433" s="12">
        <f t="shared" ca="1" si="310"/>
        <v>1.7301096844700731E-2</v>
      </c>
      <c r="M1433" s="12">
        <f t="shared" ca="1" si="310"/>
        <v>2.5475911292923148E-2</v>
      </c>
      <c r="N1433" s="12">
        <f t="shared" ca="1" si="310"/>
        <v>3.5240528570284473E-2</v>
      </c>
      <c r="O1433" s="12">
        <f t="shared" ca="1" si="310"/>
        <v>4.5794328414497952E-2</v>
      </c>
      <c r="P1433" s="12">
        <f t="shared" ca="1" si="310"/>
        <v>5.5903316038374021E-2</v>
      </c>
      <c r="Q1433" s="12">
        <f t="shared" ca="1" si="310"/>
        <v>6.4109153170120128E-2</v>
      </c>
      <c r="R1433" s="12">
        <f t="shared" ca="1" si="310"/>
        <v>6.9065173238814989E-2</v>
      </c>
      <c r="S1433" s="12">
        <f t="shared" ca="1" si="310"/>
        <v>6.9896393172590499E-2</v>
      </c>
      <c r="T1433" s="12">
        <f t="shared" ca="1" si="310"/>
        <v>6.6451841522774668E-2</v>
      </c>
      <c r="U1433" s="12">
        <f t="shared" ca="1" si="310"/>
        <v>5.9349336840064784E-2</v>
      </c>
      <c r="V1433" s="12">
        <f t="shared" ca="1" si="310"/>
        <v>4.979449306412248E-2</v>
      </c>
      <c r="W1433" s="12">
        <f t="shared" ca="1" si="310"/>
        <v>3.9246718925114284E-2</v>
      </c>
      <c r="X1433" s="12">
        <f t="shared" ca="1" si="310"/>
        <v>2.9059088632326181E-2</v>
      </c>
      <c r="Y1433" s="12">
        <f t="shared" ca="1" si="310"/>
        <v>2.0212369038723442E-2</v>
      </c>
      <c r="Z1433" s="12">
        <f t="shared" ca="1" si="310"/>
        <v>1.32071479614085E-2</v>
      </c>
      <c r="AA1433" s="12">
        <f t="shared" ca="1" si="310"/>
        <v>8.10694940311508E-3</v>
      </c>
      <c r="AB1433" s="12">
        <f t="shared" ca="1" si="310"/>
        <v>4.6747939852615624E-3</v>
      </c>
      <c r="AC1433" s="12">
        <f t="shared" ca="1" si="310"/>
        <v>2.5323520731459605E-3</v>
      </c>
      <c r="AD1433" s="12">
        <f t="shared" ca="1" si="310"/>
        <v>1.2886716944332142E-3</v>
      </c>
      <c r="AE1433" s="12">
        <f t="shared" ca="1" si="310"/>
        <v>6.1605159750792329E-4</v>
      </c>
      <c r="AF1433" s="12">
        <f t="shared" ca="1" si="310"/>
        <v>2.7666134356449596E-4</v>
      </c>
      <c r="AG1433" s="12">
        <f t="shared" ca="1" si="310"/>
        <v>1.1671763261440732E-4</v>
      </c>
      <c r="AH1433" s="12">
        <f t="shared" ca="1" si="310"/>
        <v>4.6257382414782594E-5</v>
      </c>
      <c r="AI1433" s="12">
        <f t="shared" ca="1" si="310"/>
        <v>1.7221946341858599E-5</v>
      </c>
      <c r="AJ1433" s="12">
        <f t="shared" ca="1" si="310"/>
        <v>6.0233764259448883E-6</v>
      </c>
      <c r="AK1433" s="12">
        <f t="shared" ca="1" si="310"/>
        <v>1.9790390918996206E-6</v>
      </c>
      <c r="AL1433" s="12">
        <f t="shared" ca="1" si="310"/>
        <v>6.1083700034184292E-7</v>
      </c>
      <c r="AM1433" s="12">
        <f t="shared" ca="1" si="310"/>
        <v>1.7711400086968198E-7</v>
      </c>
      <c r="AN1433" s="12">
        <f t="shared" ca="1" si="310"/>
        <v>4.8243304318447636E-8</v>
      </c>
      <c r="AO1433" s="12">
        <f t="shared" ca="1" si="310"/>
        <v>1.2344621932158115E-8</v>
      </c>
      <c r="AP1433" s="12">
        <f t="shared" ca="1" si="310"/>
        <v>2.9673934664134962E-9</v>
      </c>
      <c r="AQ1433" s="12">
        <f t="shared" ca="1" si="310"/>
        <v>6.7008373039877943E-10</v>
      </c>
      <c r="AR1433" s="12">
        <f t="shared" ca="1" si="310"/>
        <v>1.4214762424124771E-10</v>
      </c>
      <c r="AS1433" s="12">
        <f t="shared" ca="1" si="310"/>
        <v>2.8327401143973583E-11</v>
      </c>
      <c r="AT1433" s="12">
        <f t="shared" ca="1" si="310"/>
        <v>5.3031077896192213E-12</v>
      </c>
    </row>
    <row r="1434" spans="1:46" x14ac:dyDescent="0.25">
      <c r="A1434" s="9" t="str">
        <f t="shared" si="302"/>
        <v>Mozambique</v>
      </c>
      <c r="F1434" s="12">
        <f t="shared" ref="F1434:AT1434" ca="1" si="311">F744/$AV744*($C1206/1000)</f>
        <v>2.1982365206597632E-3</v>
      </c>
      <c r="G1434" s="12">
        <f t="shared" ca="1" si="311"/>
        <v>4.1603062567691935E-3</v>
      </c>
      <c r="H1434" s="12">
        <f t="shared" ca="1" si="311"/>
        <v>7.3966110163827823E-3</v>
      </c>
      <c r="I1434" s="12">
        <f t="shared" ca="1" si="311"/>
        <v>1.2353694376297041E-2</v>
      </c>
      <c r="J1434" s="12">
        <f t="shared" ca="1" si="311"/>
        <v>1.938284490655625E-2</v>
      </c>
      <c r="K1434" s="12">
        <f t="shared" ca="1" si="311"/>
        <v>2.8568983183845671E-2</v>
      </c>
      <c r="L1434" s="12">
        <f t="shared" ca="1" si="311"/>
        <v>3.955748216846193E-2</v>
      </c>
      <c r="M1434" s="12">
        <f t="shared" ca="1" si="311"/>
        <v>5.1453994225069528E-2</v>
      </c>
      <c r="N1434" s="12">
        <f t="shared" ca="1" si="311"/>
        <v>6.2873283382425746E-2</v>
      </c>
      <c r="O1434" s="12">
        <f t="shared" ca="1" si="311"/>
        <v>7.2172173249361246E-2</v>
      </c>
      <c r="P1434" s="12">
        <f t="shared" ca="1" si="311"/>
        <v>7.7826951625918059E-2</v>
      </c>
      <c r="Q1434" s="12">
        <f t="shared" ca="1" si="311"/>
        <v>7.8840042921131184E-2</v>
      </c>
      <c r="R1434" s="12">
        <f t="shared" ca="1" si="311"/>
        <v>7.5027466032551116E-2</v>
      </c>
      <c r="S1434" s="12">
        <f t="shared" ca="1" si="311"/>
        <v>6.7073396760543622E-2</v>
      </c>
      <c r="T1434" s="12">
        <f t="shared" ca="1" si="311"/>
        <v>5.6329632419773797E-2</v>
      </c>
      <c r="U1434" s="12">
        <f t="shared" ca="1" si="311"/>
        <v>4.4440621995762646E-2</v>
      </c>
      <c r="V1434" s="12">
        <f t="shared" ca="1" si="311"/>
        <v>3.293668870164481E-2</v>
      </c>
      <c r="W1434" s="12">
        <f t="shared" ca="1" si="311"/>
        <v>2.2931704478924203E-2</v>
      </c>
      <c r="X1434" s="12">
        <f t="shared" ca="1" si="311"/>
        <v>1.4998551978740227E-2</v>
      </c>
      <c r="Y1434" s="12">
        <f t="shared" ca="1" si="311"/>
        <v>9.2155004262498355E-3</v>
      </c>
      <c r="Z1434" s="12">
        <f t="shared" ca="1" si="311"/>
        <v>5.3191851739652681E-3</v>
      </c>
      <c r="AA1434" s="12">
        <f t="shared" ca="1" si="311"/>
        <v>2.8842167205056276E-3</v>
      </c>
      <c r="AB1434" s="12">
        <f t="shared" ca="1" si="311"/>
        <v>1.4691538105674783E-3</v>
      </c>
      <c r="AC1434" s="12">
        <f t="shared" ca="1" si="311"/>
        <v>7.0301280647075751E-4</v>
      </c>
      <c r="AD1434" s="12">
        <f t="shared" ca="1" si="311"/>
        <v>3.1602089730169283E-4</v>
      </c>
      <c r="AE1434" s="12">
        <f t="shared" ca="1" si="311"/>
        <v>1.3345196170576245E-4</v>
      </c>
      <c r="AF1434" s="12">
        <f t="shared" ca="1" si="311"/>
        <v>5.2940826529324771E-5</v>
      </c>
      <c r="AG1434" s="12">
        <f t="shared" ca="1" si="311"/>
        <v>1.9729363180754757E-5</v>
      </c>
      <c r="AH1434" s="12">
        <f t="shared" ca="1" si="311"/>
        <v>6.9070406566586454E-6</v>
      </c>
      <c r="AI1434" s="12">
        <f t="shared" ca="1" si="311"/>
        <v>2.2715774679693069E-6</v>
      </c>
      <c r="AJ1434" s="12">
        <f t="shared" ca="1" si="311"/>
        <v>7.0181021783531361E-7</v>
      </c>
      <c r="AK1434" s="12">
        <f t="shared" ca="1" si="311"/>
        <v>2.036893941977888E-7</v>
      </c>
      <c r="AL1434" s="12">
        <f t="shared" ca="1" si="311"/>
        <v>5.5535890623917494E-8</v>
      </c>
      <c r="AM1434" s="12">
        <f t="shared" ca="1" si="311"/>
        <v>1.4224455807624437E-8</v>
      </c>
      <c r="AN1434" s="12">
        <f t="shared" ca="1" si="311"/>
        <v>3.4225844636087702E-9</v>
      </c>
      <c r="AO1434" s="12">
        <f t="shared" ca="1" si="311"/>
        <v>7.736228410410526E-10</v>
      </c>
      <c r="AP1434" s="12">
        <f t="shared" ca="1" si="311"/>
        <v>1.6427103282937344E-10</v>
      </c>
      <c r="AQ1434" s="12">
        <f t="shared" ca="1" si="311"/>
        <v>3.2767951079920194E-11</v>
      </c>
      <c r="AR1434" s="12">
        <f t="shared" ca="1" si="311"/>
        <v>6.1403648981844297E-12</v>
      </c>
      <c r="AS1434" s="12">
        <f t="shared" ca="1" si="311"/>
        <v>1.0809252676258278E-12</v>
      </c>
      <c r="AT1434" s="12">
        <f t="shared" ca="1" si="311"/>
        <v>1.7875317009064847E-13</v>
      </c>
    </row>
    <row r="1435" spans="1:46" x14ac:dyDescent="0.25">
      <c r="A1435" s="9" t="str">
        <f t="shared" si="302"/>
        <v>Myanmar</v>
      </c>
      <c r="F1435" s="12">
        <f t="shared" ref="F1435:AT1435" ca="1" si="312">F745/$AV745*($C1207/1000)</f>
        <v>4.691058760556483E-6</v>
      </c>
      <c r="G1435" s="12">
        <f t="shared" ca="1" si="312"/>
        <v>1.3815258058678704E-5</v>
      </c>
      <c r="H1435" s="12">
        <f t="shared" ca="1" si="312"/>
        <v>3.8221147813141181E-5</v>
      </c>
      <c r="I1435" s="12">
        <f t="shared" ca="1" si="312"/>
        <v>9.9335628413384978E-5</v>
      </c>
      <c r="J1435" s="12">
        <f t="shared" ca="1" si="312"/>
        <v>2.4252859833536462E-4</v>
      </c>
      <c r="K1435" s="12">
        <f t="shared" ca="1" si="312"/>
        <v>5.5625953060466288E-4</v>
      </c>
      <c r="L1435" s="12">
        <f t="shared" ca="1" si="312"/>
        <v>1.1985290585018757E-3</v>
      </c>
      <c r="M1435" s="12">
        <f t="shared" ca="1" si="312"/>
        <v>2.4259188324993351E-3</v>
      </c>
      <c r="N1435" s="12">
        <f t="shared" ca="1" si="312"/>
        <v>4.6127568106647575E-3</v>
      </c>
      <c r="O1435" s="12">
        <f t="shared" ca="1" si="312"/>
        <v>8.2395111625353148E-3</v>
      </c>
      <c r="P1435" s="12">
        <f t="shared" ca="1" si="312"/>
        <v>1.3826075656139936E-2</v>
      </c>
      <c r="Q1435" s="12">
        <f t="shared" ca="1" si="312"/>
        <v>2.1794805941192822E-2</v>
      </c>
      <c r="R1435" s="12">
        <f t="shared" ca="1" si="312"/>
        <v>3.227480884854237E-2</v>
      </c>
      <c r="S1435" s="12">
        <f t="shared" ca="1" si="312"/>
        <v>4.4898408398734387E-2</v>
      </c>
      <c r="T1435" s="12">
        <f t="shared" ca="1" si="312"/>
        <v>5.8675231003584058E-2</v>
      </c>
      <c r="U1435" s="12">
        <f t="shared" ca="1" si="312"/>
        <v>7.2033624073952016E-2</v>
      </c>
      <c r="V1435" s="12">
        <f t="shared" ca="1" si="312"/>
        <v>8.3075376255202768E-2</v>
      </c>
      <c r="W1435" s="12">
        <f t="shared" ca="1" si="312"/>
        <v>9.0004860608582649E-2</v>
      </c>
      <c r="X1435" s="12">
        <f t="shared" ca="1" si="312"/>
        <v>9.1604372745310456E-2</v>
      </c>
      <c r="Y1435" s="12">
        <f t="shared" ca="1" si="312"/>
        <v>8.7583650310855216E-2</v>
      </c>
      <c r="Z1435" s="12">
        <f t="shared" ca="1" si="312"/>
        <v>7.8665892289913775E-2</v>
      </c>
      <c r="AA1435" s="12">
        <f t="shared" ca="1" si="312"/>
        <v>6.6375300365847142E-2</v>
      </c>
      <c r="AB1435" s="12">
        <f t="shared" ca="1" si="312"/>
        <v>5.2611795157265245E-2</v>
      </c>
      <c r="AC1435" s="12">
        <f t="shared" ca="1" si="312"/>
        <v>3.9175661326492826E-2</v>
      </c>
      <c r="AD1435" s="12">
        <f t="shared" ca="1" si="312"/>
        <v>2.7403507105122449E-2</v>
      </c>
      <c r="AE1435" s="12">
        <f t="shared" ca="1" si="312"/>
        <v>1.8007463917688645E-2</v>
      </c>
      <c r="AF1435" s="12">
        <f t="shared" ca="1" si="312"/>
        <v>1.1116179574450975E-2</v>
      </c>
      <c r="AG1435" s="12">
        <f t="shared" ca="1" si="312"/>
        <v>6.4463688200526127E-3</v>
      </c>
      <c r="AH1435" s="12">
        <f t="shared" ca="1" si="312"/>
        <v>3.5118126579586108E-3</v>
      </c>
      <c r="AI1435" s="12">
        <f t="shared" ca="1" si="312"/>
        <v>1.7972319275977742E-3</v>
      </c>
      <c r="AJ1435" s="12">
        <f t="shared" ca="1" si="312"/>
        <v>8.6403931784024017E-4</v>
      </c>
      <c r="AK1435" s="12">
        <f t="shared" ca="1" si="312"/>
        <v>3.9022894557892945E-4</v>
      </c>
      <c r="AL1435" s="12">
        <f t="shared" ca="1" si="312"/>
        <v>1.6556252849293793E-4</v>
      </c>
      <c r="AM1435" s="12">
        <f t="shared" ca="1" si="312"/>
        <v>6.5987430137833057E-5</v>
      </c>
      <c r="AN1435" s="12">
        <f t="shared" ca="1" si="312"/>
        <v>2.470682703773694E-5</v>
      </c>
      <c r="AO1435" s="12">
        <f t="shared" ca="1" si="312"/>
        <v>8.6901911539079742E-6</v>
      </c>
      <c r="AP1435" s="12">
        <f t="shared" ca="1" si="312"/>
        <v>2.8714303009595727E-6</v>
      </c>
      <c r="AQ1435" s="12">
        <f t="shared" ca="1" si="312"/>
        <v>8.9129982929838086E-7</v>
      </c>
      <c r="AR1435" s="12">
        <f t="shared" ca="1" si="312"/>
        <v>2.5989981034332373E-7</v>
      </c>
      <c r="AS1435" s="12">
        <f t="shared" ca="1" si="312"/>
        <v>7.119421351216321E-8</v>
      </c>
      <c r="AT1435" s="12">
        <f t="shared" ca="1" si="312"/>
        <v>1.8320614046743482E-8</v>
      </c>
    </row>
    <row r="1436" spans="1:46" x14ac:dyDescent="0.25">
      <c r="A1436" s="9" t="str">
        <f t="shared" si="302"/>
        <v>Namibia</v>
      </c>
      <c r="F1436" s="12">
        <f t="shared" ref="F1436:AT1436" ca="1" si="313">F746/$AV746*($C1208/1000)</f>
        <v>8.4397310178897268E-5</v>
      </c>
      <c r="G1436" s="12">
        <f t="shared" ca="1" si="313"/>
        <v>1.6983615463368897E-4</v>
      </c>
      <c r="H1436" s="12">
        <f t="shared" ca="1" si="313"/>
        <v>3.2106154087597994E-4</v>
      </c>
      <c r="I1436" s="12">
        <f t="shared" ca="1" si="313"/>
        <v>5.7016823461668016E-4</v>
      </c>
      <c r="J1436" s="12">
        <f t="shared" ca="1" si="313"/>
        <v>9.5120548388013962E-4</v>
      </c>
      <c r="K1436" s="12">
        <f t="shared" ca="1" si="313"/>
        <v>1.4907412454943055E-3</v>
      </c>
      <c r="L1436" s="12">
        <f t="shared" ca="1" si="313"/>
        <v>2.1947587273973995E-3</v>
      </c>
      <c r="M1436" s="12">
        <f t="shared" ca="1" si="313"/>
        <v>3.0354836404229081E-3</v>
      </c>
      <c r="N1436" s="12">
        <f t="shared" ca="1" si="313"/>
        <v>3.9438973558473161E-3</v>
      </c>
      <c r="O1436" s="12">
        <f t="shared" ca="1" si="313"/>
        <v>4.8137098039730984E-3</v>
      </c>
      <c r="P1436" s="12">
        <f t="shared" ca="1" si="313"/>
        <v>5.5193864332354963E-3</v>
      </c>
      <c r="Q1436" s="12">
        <f t="shared" ca="1" si="313"/>
        <v>5.9450880783284915E-3</v>
      </c>
      <c r="R1436" s="12">
        <f t="shared" ca="1" si="313"/>
        <v>6.0156474953943174E-3</v>
      </c>
      <c r="S1436" s="12">
        <f t="shared" ca="1" si="313"/>
        <v>5.7182489749563695E-3</v>
      </c>
      <c r="T1436" s="12">
        <f t="shared" ca="1" si="313"/>
        <v>5.1062295775565125E-3</v>
      </c>
      <c r="U1436" s="12">
        <f t="shared" ca="1" si="313"/>
        <v>4.2834549915687324E-3</v>
      </c>
      <c r="V1436" s="12">
        <f t="shared" ca="1" si="313"/>
        <v>3.3755509985283674E-3</v>
      </c>
      <c r="W1436" s="12">
        <f t="shared" ca="1" si="313"/>
        <v>2.4989164418877268E-3</v>
      </c>
      <c r="X1436" s="12">
        <f t="shared" ca="1" si="313"/>
        <v>1.7378624126490616E-3</v>
      </c>
      <c r="Y1436" s="12">
        <f t="shared" ca="1" si="313"/>
        <v>1.1353653624529086E-3</v>
      </c>
      <c r="Z1436" s="12">
        <f t="shared" ca="1" si="313"/>
        <v>6.9680696989774394E-4</v>
      </c>
      <c r="AA1436" s="12">
        <f t="shared" ca="1" si="313"/>
        <v>4.0174078735379396E-4</v>
      </c>
      <c r="AB1436" s="12">
        <f t="shared" ca="1" si="313"/>
        <v>2.1758851166162754E-4</v>
      </c>
      <c r="AC1436" s="12">
        <f t="shared" ca="1" si="313"/>
        <v>1.1070891426081848E-4</v>
      </c>
      <c r="AD1436" s="12">
        <f t="shared" ca="1" si="313"/>
        <v>5.2915854852608335E-5</v>
      </c>
      <c r="AE1436" s="12">
        <f t="shared" ca="1" si="313"/>
        <v>2.3759956233558048E-5</v>
      </c>
      <c r="AF1436" s="12">
        <f t="shared" ca="1" si="313"/>
        <v>1.0022176597063627E-5</v>
      </c>
      <c r="AG1436" s="12">
        <f t="shared" ca="1" si="313"/>
        <v>3.9713216244143398E-6</v>
      </c>
      <c r="AH1436" s="12">
        <f t="shared" ca="1" si="313"/>
        <v>1.4783071078331983E-6</v>
      </c>
      <c r="AI1436" s="12">
        <f t="shared" ca="1" si="313"/>
        <v>5.1695276715153849E-7</v>
      </c>
      <c r="AJ1436" s="12">
        <f t="shared" ca="1" si="313"/>
        <v>1.6982188554582131E-7</v>
      </c>
      <c r="AK1436" s="12">
        <f t="shared" ca="1" si="313"/>
        <v>5.2407452293884155E-8</v>
      </c>
      <c r="AL1436" s="12">
        <f t="shared" ca="1" si="313"/>
        <v>1.5193192191965023E-8</v>
      </c>
      <c r="AM1436" s="12">
        <f t="shared" ca="1" si="313"/>
        <v>4.1377248774325562E-9</v>
      </c>
      <c r="AN1436" s="12">
        <f t="shared" ca="1" si="313"/>
        <v>1.0585973055248903E-9</v>
      </c>
      <c r="AO1436" s="12">
        <f t="shared" ca="1" si="313"/>
        <v>2.5442310756209983E-10</v>
      </c>
      <c r="AP1436" s="12">
        <f t="shared" ca="1" si="313"/>
        <v>5.744323850477814E-11</v>
      </c>
      <c r="AQ1436" s="12">
        <f t="shared" ca="1" si="313"/>
        <v>1.2183662910712415E-11</v>
      </c>
      <c r="AR1436" s="12">
        <f t="shared" ca="1" si="313"/>
        <v>2.4275793133648832E-12</v>
      </c>
      <c r="AS1436" s="12">
        <f t="shared" ca="1" si="313"/>
        <v>4.5438666352638254E-13</v>
      </c>
      <c r="AT1436" s="12">
        <f t="shared" ca="1" si="313"/>
        <v>7.9897707655699388E-14</v>
      </c>
    </row>
    <row r="1437" spans="1:46" x14ac:dyDescent="0.25">
      <c r="A1437" s="9" t="str">
        <f t="shared" si="302"/>
        <v>Nauru</v>
      </c>
      <c r="F1437" s="12">
        <f t="shared" ref="F1437:AT1437" ca="1" si="314">F747/$AV747*($C1209/1000)</f>
        <v>3.0880957716167157E-10</v>
      </c>
      <c r="G1437" s="12">
        <f t="shared" ca="1" si="314"/>
        <v>1.006641845716685E-9</v>
      </c>
      <c r="H1437" s="12">
        <f t="shared" ca="1" si="314"/>
        <v>3.0825902039477111E-9</v>
      </c>
      <c r="I1437" s="12">
        <f t="shared" ca="1" si="314"/>
        <v>8.8677451386480208E-9</v>
      </c>
      <c r="J1437" s="12">
        <f t="shared" ca="1" si="314"/>
        <v>2.3964435686479148E-8</v>
      </c>
      <c r="K1437" s="12">
        <f t="shared" ca="1" si="314"/>
        <v>6.0838403005617375E-8</v>
      </c>
      <c r="L1437" s="12">
        <f t="shared" ca="1" si="314"/>
        <v>1.4509251174188766E-7</v>
      </c>
      <c r="M1437" s="12">
        <f t="shared" ca="1" si="314"/>
        <v>3.2506393433718222E-7</v>
      </c>
      <c r="N1437" s="12">
        <f t="shared" ca="1" si="314"/>
        <v>6.8414659651551726E-7</v>
      </c>
      <c r="O1437" s="12">
        <f t="shared" ca="1" si="314"/>
        <v>1.3526522180481175E-6</v>
      </c>
      <c r="P1437" s="12">
        <f t="shared" ca="1" si="314"/>
        <v>2.5123475731131409E-6</v>
      </c>
      <c r="Q1437" s="12">
        <f t="shared" ca="1" si="314"/>
        <v>4.3835896220576564E-6</v>
      </c>
      <c r="R1437" s="12">
        <f t="shared" ca="1" si="314"/>
        <v>7.1851634653202837E-6</v>
      </c>
      <c r="S1437" s="12">
        <f t="shared" ca="1" si="314"/>
        <v>1.1063690310293817E-5</v>
      </c>
      <c r="T1437" s="12">
        <f t="shared" ca="1" si="314"/>
        <v>1.6003683848121118E-5</v>
      </c>
      <c r="U1437" s="12">
        <f t="shared" ca="1" si="314"/>
        <v>2.1746857607393793E-5</v>
      </c>
      <c r="V1437" s="12">
        <f t="shared" ca="1" si="314"/>
        <v>2.7760651442316928E-5</v>
      </c>
      <c r="W1437" s="12">
        <f t="shared" ca="1" si="314"/>
        <v>3.3290428902743746E-5</v>
      </c>
      <c r="X1437" s="12">
        <f t="shared" ca="1" si="314"/>
        <v>3.7502975195089511E-5</v>
      </c>
      <c r="Y1437" s="12">
        <f t="shared" ca="1" si="314"/>
        <v>3.9688862286568486E-5</v>
      </c>
      <c r="Z1437" s="12">
        <f t="shared" ca="1" si="314"/>
        <v>3.9457373386351384E-5</v>
      </c>
      <c r="AA1437" s="12">
        <f t="shared" ca="1" si="314"/>
        <v>3.6850576663483412E-5</v>
      </c>
      <c r="AB1437" s="12">
        <f t="shared" ca="1" si="314"/>
        <v>3.2330840873708856E-5</v>
      </c>
      <c r="AC1437" s="12">
        <f t="shared" ca="1" si="314"/>
        <v>2.6646876347406428E-5</v>
      </c>
      <c r="AD1437" s="12">
        <f t="shared" ca="1" si="314"/>
        <v>2.063156669054803E-5</v>
      </c>
      <c r="AE1437" s="12">
        <f t="shared" ca="1" si="314"/>
        <v>1.5006337315403562E-5</v>
      </c>
      <c r="AF1437" s="12">
        <f t="shared" ca="1" si="314"/>
        <v>1.0253539187813916E-5</v>
      </c>
      <c r="AG1437" s="12">
        <f t="shared" ca="1" si="314"/>
        <v>6.5815696507317344E-6</v>
      </c>
      <c r="AH1437" s="12">
        <f t="shared" ca="1" si="314"/>
        <v>3.9686405235542189E-6</v>
      </c>
      <c r="AI1437" s="12">
        <f t="shared" ca="1" si="314"/>
        <v>2.2480741844606416E-6</v>
      </c>
      <c r="AJ1437" s="12">
        <f t="shared" ca="1" si="314"/>
        <v>1.1962889995060593E-6</v>
      </c>
      <c r="AK1437" s="12">
        <f t="shared" ca="1" si="314"/>
        <v>5.9802339588177039E-7</v>
      </c>
      <c r="AL1437" s="12">
        <f t="shared" ca="1" si="314"/>
        <v>2.8083862321732091E-7</v>
      </c>
      <c r="AM1437" s="12">
        <f t="shared" ca="1" si="314"/>
        <v>1.238945180614261E-7</v>
      </c>
      <c r="AN1437" s="12">
        <f t="shared" ca="1" si="314"/>
        <v>5.1345683672075205E-8</v>
      </c>
      <c r="AO1437" s="12">
        <f t="shared" ca="1" si="314"/>
        <v>1.998998121620552E-8</v>
      </c>
      <c r="AP1437" s="12">
        <f t="shared" ca="1" si="314"/>
        <v>7.3110108098395014E-9</v>
      </c>
      <c r="AQ1437" s="12">
        <f t="shared" ca="1" si="314"/>
        <v>2.511881000098926E-9</v>
      </c>
      <c r="AR1437" s="12">
        <f t="shared" ca="1" si="314"/>
        <v>8.1073195431344265E-10</v>
      </c>
      <c r="AS1437" s="12">
        <f t="shared" ca="1" si="314"/>
        <v>2.4581711388525E-10</v>
      </c>
      <c r="AT1437" s="12">
        <f t="shared" ca="1" si="314"/>
        <v>7.0017005830725602E-11</v>
      </c>
    </row>
    <row r="1438" spans="1:46" x14ac:dyDescent="0.25">
      <c r="A1438" s="9" t="str">
        <f t="shared" si="302"/>
        <v>Nepal</v>
      </c>
      <c r="F1438" s="12">
        <f t="shared" ref="F1438:AT1438" ca="1" si="315">F748/$AV748*($C1210/1000)</f>
        <v>2.737569312927134E-5</v>
      </c>
      <c r="G1438" s="12">
        <f t="shared" ca="1" si="315"/>
        <v>7.0497352301754961E-5</v>
      </c>
      <c r="H1438" s="12">
        <f t="shared" ca="1" si="315"/>
        <v>1.7054425081333878E-4</v>
      </c>
      <c r="I1438" s="12">
        <f t="shared" ca="1" si="315"/>
        <v>3.875769633290643E-4</v>
      </c>
      <c r="J1438" s="12">
        <f t="shared" ca="1" si="315"/>
        <v>8.2743792523642566E-4</v>
      </c>
      <c r="K1438" s="12">
        <f t="shared" ca="1" si="315"/>
        <v>1.6594703017874463E-3</v>
      </c>
      <c r="L1438" s="12">
        <f t="shared" ca="1" si="315"/>
        <v>3.1265122984726517E-3</v>
      </c>
      <c r="M1438" s="12">
        <f t="shared" ca="1" si="315"/>
        <v>5.5335952900174672E-3</v>
      </c>
      <c r="N1438" s="12">
        <f t="shared" ca="1" si="315"/>
        <v>9.2004959724045869E-3</v>
      </c>
      <c r="O1438" s="12">
        <f t="shared" ca="1" si="315"/>
        <v>1.4370493446359489E-2</v>
      </c>
      <c r="P1438" s="12">
        <f t="shared" ca="1" si="315"/>
        <v>2.1085733695968917E-2</v>
      </c>
      <c r="Q1438" s="12">
        <f t="shared" ca="1" si="315"/>
        <v>2.9064466022739575E-2</v>
      </c>
      <c r="R1438" s="12">
        <f t="shared" ca="1" si="315"/>
        <v>3.7635056684749132E-2</v>
      </c>
      <c r="S1438" s="12">
        <f t="shared" ca="1" si="315"/>
        <v>4.5780380233534652E-2</v>
      </c>
      <c r="T1438" s="12">
        <f t="shared" ca="1" si="315"/>
        <v>5.2314588221295803E-2</v>
      </c>
      <c r="U1438" s="12">
        <f t="shared" ca="1" si="315"/>
        <v>5.6159446907977743E-2</v>
      </c>
      <c r="V1438" s="12">
        <f t="shared" ca="1" si="315"/>
        <v>5.6634285724697309E-2</v>
      </c>
      <c r="W1438" s="12">
        <f t="shared" ca="1" si="315"/>
        <v>5.3652829205033573E-2</v>
      </c>
      <c r="X1438" s="12">
        <f t="shared" ca="1" si="315"/>
        <v>4.7748795795786225E-2</v>
      </c>
      <c r="Y1438" s="12">
        <f t="shared" ca="1" si="315"/>
        <v>3.9919841986242349E-2</v>
      </c>
      <c r="Z1438" s="12">
        <f t="shared" ca="1" si="315"/>
        <v>3.1352472722131167E-2</v>
      </c>
      <c r="AA1438" s="12">
        <f t="shared" ca="1" si="315"/>
        <v>2.3131903860931047E-2</v>
      </c>
      <c r="AB1438" s="12">
        <f t="shared" ca="1" si="315"/>
        <v>1.6032732755785206E-2</v>
      </c>
      <c r="AC1438" s="12">
        <f t="shared" ca="1" si="315"/>
        <v>1.0439034268781455E-2</v>
      </c>
      <c r="AD1438" s="12">
        <f t="shared" ca="1" si="315"/>
        <v>6.3851291775422463E-3</v>
      </c>
      <c r="AE1438" s="12">
        <f t="shared" ca="1" si="315"/>
        <v>3.66889807959574E-3</v>
      </c>
      <c r="AF1438" s="12">
        <f t="shared" ca="1" si="315"/>
        <v>1.9804240960463937E-3</v>
      </c>
      <c r="AG1438" s="12">
        <f t="shared" ca="1" si="315"/>
        <v>1.0042396190600132E-3</v>
      </c>
      <c r="AH1438" s="12">
        <f t="shared" ca="1" si="315"/>
        <v>4.7838008894924178E-4</v>
      </c>
      <c r="AI1438" s="12">
        <f t="shared" ca="1" si="315"/>
        <v>2.1407474445267967E-4</v>
      </c>
      <c r="AJ1438" s="12">
        <f t="shared" ca="1" si="315"/>
        <v>8.9994168400972548E-5</v>
      </c>
      <c r="AK1438" s="12">
        <f t="shared" ca="1" si="315"/>
        <v>3.554020241730773E-5</v>
      </c>
      <c r="AL1438" s="12">
        <f t="shared" ca="1" si="315"/>
        <v>1.3185057274264341E-5</v>
      </c>
      <c r="AM1438" s="12">
        <f t="shared" ca="1" si="315"/>
        <v>4.5951610731339153E-6</v>
      </c>
      <c r="AN1438" s="12">
        <f t="shared" ca="1" si="315"/>
        <v>1.5044440902213278E-6</v>
      </c>
      <c r="AO1438" s="12">
        <f t="shared" ca="1" si="315"/>
        <v>4.6270901499620023E-7</v>
      </c>
      <c r="AP1438" s="12">
        <f t="shared" ca="1" si="315"/>
        <v>1.3368924300780759E-7</v>
      </c>
      <c r="AQ1438" s="12">
        <f t="shared" ca="1" si="315"/>
        <v>3.6286206041160531E-8</v>
      </c>
      <c r="AR1438" s="12">
        <f t="shared" ca="1" si="315"/>
        <v>9.2521625712836273E-9</v>
      </c>
      <c r="AS1438" s="12">
        <f t="shared" ca="1" si="315"/>
        <v>2.2161622000883381E-9</v>
      </c>
      <c r="AT1438" s="12">
        <f t="shared" ca="1" si="315"/>
        <v>4.986736559331975E-10</v>
      </c>
    </row>
    <row r="1439" spans="1:46" x14ac:dyDescent="0.25">
      <c r="A1439" s="9" t="str">
        <f t="shared" si="302"/>
        <v>Netherlands</v>
      </c>
      <c r="F1439" s="12">
        <f t="shared" ref="F1439:AT1439" ca="1" si="316">F749/$AV749*($C1211/1000)</f>
        <v>9.6728177470484648E-12</v>
      </c>
      <c r="G1439" s="12">
        <f t="shared" ca="1" si="316"/>
        <v>4.8039190694978863E-11</v>
      </c>
      <c r="H1439" s="12">
        <f t="shared" ca="1" si="316"/>
        <v>2.2412740075821278E-10</v>
      </c>
      <c r="I1439" s="12">
        <f t="shared" ca="1" si="316"/>
        <v>9.8231510381736022E-10</v>
      </c>
      <c r="J1439" s="12">
        <f t="shared" ca="1" si="316"/>
        <v>4.0444855087860748E-9</v>
      </c>
      <c r="K1439" s="12">
        <f t="shared" ca="1" si="316"/>
        <v>1.5643442873994534E-8</v>
      </c>
      <c r="L1439" s="12">
        <f t="shared" ca="1" si="316"/>
        <v>5.6840513451945182E-8</v>
      </c>
      <c r="M1439" s="12">
        <f t="shared" ca="1" si="316"/>
        <v>1.9401720281715428E-7</v>
      </c>
      <c r="N1439" s="12">
        <f t="shared" ca="1" si="316"/>
        <v>6.2212704383464434E-7</v>
      </c>
      <c r="O1439" s="12">
        <f t="shared" ca="1" si="316"/>
        <v>1.8740212748860302E-6</v>
      </c>
      <c r="P1439" s="12">
        <f t="shared" ca="1" si="316"/>
        <v>5.3030600898589766E-6</v>
      </c>
      <c r="Q1439" s="12">
        <f t="shared" ca="1" si="316"/>
        <v>1.4097275085493952E-5</v>
      </c>
      <c r="R1439" s="12">
        <f t="shared" ca="1" si="316"/>
        <v>3.5204679543099482E-5</v>
      </c>
      <c r="S1439" s="12">
        <f t="shared" ca="1" si="316"/>
        <v>8.2589000707058278E-5</v>
      </c>
      <c r="T1439" s="12">
        <f t="shared" ca="1" si="316"/>
        <v>1.8201225159747214E-4</v>
      </c>
      <c r="U1439" s="12">
        <f t="shared" ca="1" si="316"/>
        <v>3.7682145995596422E-4</v>
      </c>
      <c r="V1439" s="12">
        <f t="shared" ca="1" si="316"/>
        <v>7.3287047959970245E-4</v>
      </c>
      <c r="W1439" s="12">
        <f t="shared" ca="1" si="316"/>
        <v>1.3389841122039604E-3</v>
      </c>
      <c r="X1439" s="12">
        <f t="shared" ca="1" si="316"/>
        <v>2.298159750486431E-3</v>
      </c>
      <c r="Y1439" s="12">
        <f t="shared" ca="1" si="316"/>
        <v>3.7054554777871478E-3</v>
      </c>
      <c r="Z1439" s="12">
        <f t="shared" ca="1" si="316"/>
        <v>5.6125416845979586E-3</v>
      </c>
      <c r="AA1439" s="12">
        <f t="shared" ca="1" si="316"/>
        <v>7.9860891599814101E-3</v>
      </c>
      <c r="AB1439" s="12">
        <f t="shared" ca="1" si="316"/>
        <v>1.0674937092125355E-2</v>
      </c>
      <c r="AC1439" s="12">
        <f t="shared" ca="1" si="316"/>
        <v>1.3404576239443071E-2</v>
      </c>
      <c r="AD1439" s="12">
        <f t="shared" ca="1" si="316"/>
        <v>1.5812387503121451E-2</v>
      </c>
      <c r="AE1439" s="12">
        <f t="shared" ca="1" si="316"/>
        <v>1.7522594194496033E-2</v>
      </c>
      <c r="AF1439" s="12">
        <f t="shared" ca="1" si="316"/>
        <v>1.8241307003682476E-2</v>
      </c>
      <c r="AG1439" s="12">
        <f t="shared" ca="1" si="316"/>
        <v>1.7838983216848486E-2</v>
      </c>
      <c r="AH1439" s="12">
        <f t="shared" ca="1" si="316"/>
        <v>1.6388561532073517E-2</v>
      </c>
      <c r="AI1439" s="12">
        <f t="shared" ca="1" si="316"/>
        <v>1.4143867202726078E-2</v>
      </c>
      <c r="AJ1439" s="12">
        <f t="shared" ca="1" si="316"/>
        <v>1.1467060371863387E-2</v>
      </c>
      <c r="AK1439" s="12">
        <f t="shared" ca="1" si="316"/>
        <v>8.7335864355689817E-3</v>
      </c>
      <c r="AL1439" s="12">
        <f t="shared" ca="1" si="316"/>
        <v>6.2487009604963494E-3</v>
      </c>
      <c r="AM1439" s="12">
        <f t="shared" ca="1" si="316"/>
        <v>4.1999435671170688E-3</v>
      </c>
      <c r="AN1439" s="12">
        <f t="shared" ca="1" si="316"/>
        <v>2.6518793618011513E-3</v>
      </c>
      <c r="AO1439" s="12">
        <f t="shared" ca="1" si="316"/>
        <v>1.5729708221738242E-3</v>
      </c>
      <c r="AP1439" s="12">
        <f t="shared" ca="1" si="316"/>
        <v>8.7648434790095139E-4</v>
      </c>
      <c r="AQ1439" s="12">
        <f t="shared" ca="1" si="316"/>
        <v>4.5880089668875161E-4</v>
      </c>
      <c r="AR1439" s="12">
        <f t="shared" ca="1" si="316"/>
        <v>2.2561135090397254E-4</v>
      </c>
      <c r="AS1439" s="12">
        <f t="shared" ca="1" si="316"/>
        <v>1.0422075832221984E-4</v>
      </c>
      <c r="AT1439" s="12">
        <f t="shared" ca="1" si="316"/>
        <v>4.5227658734461936E-5</v>
      </c>
    </row>
    <row r="1440" spans="1:46" x14ac:dyDescent="0.25">
      <c r="A1440" s="9" t="str">
        <f t="shared" si="302"/>
        <v>Netherlands Antilles</v>
      </c>
      <c r="F1440" s="12">
        <f t="shared" ref="F1440:AT1440" ca="1" si="317">F750/$AV750*($C1212/1000)</f>
        <v>1.1025454722908059E-8</v>
      </c>
      <c r="G1440" s="12">
        <f t="shared" ca="1" si="317"/>
        <v>3.4172544833533629E-8</v>
      </c>
      <c r="H1440" s="12">
        <f t="shared" ca="1" si="317"/>
        <v>9.9498086502703152E-8</v>
      </c>
      <c r="I1440" s="12">
        <f t="shared" ca="1" si="317"/>
        <v>2.7215024542525861E-7</v>
      </c>
      <c r="J1440" s="12">
        <f t="shared" ca="1" si="317"/>
        <v>6.9929323486579975E-7</v>
      </c>
      <c r="K1440" s="12">
        <f t="shared" ca="1" si="317"/>
        <v>1.6879769744626044E-6</v>
      </c>
      <c r="L1440" s="12">
        <f t="shared" ca="1" si="317"/>
        <v>3.8276331252148205E-6</v>
      </c>
      <c r="M1440" s="12">
        <f t="shared" ca="1" si="317"/>
        <v>8.1536240980359355E-6</v>
      </c>
      <c r="N1440" s="12">
        <f t="shared" ca="1" si="317"/>
        <v>1.6316524655857714E-5</v>
      </c>
      <c r="O1440" s="12">
        <f t="shared" ca="1" si="317"/>
        <v>3.06733515723522E-5</v>
      </c>
      <c r="P1440" s="12">
        <f t="shared" ca="1" si="317"/>
        <v>5.4169072338068989E-5</v>
      </c>
      <c r="Q1440" s="12">
        <f t="shared" ca="1" si="317"/>
        <v>8.9866568529693846E-5</v>
      </c>
      <c r="R1440" s="12">
        <f t="shared" ca="1" si="317"/>
        <v>1.4005593410932585E-4</v>
      </c>
      <c r="S1440" s="12">
        <f t="shared" ca="1" si="317"/>
        <v>2.0505079849971462E-4</v>
      </c>
      <c r="T1440" s="12">
        <f t="shared" ca="1" si="317"/>
        <v>2.8201876741239278E-4</v>
      </c>
      <c r="U1440" s="12">
        <f t="shared" ca="1" si="317"/>
        <v>3.6437716313934891E-4</v>
      </c>
      <c r="V1440" s="12">
        <f t="shared" ca="1" si="317"/>
        <v>4.4226328293586818E-4</v>
      </c>
      <c r="W1440" s="12">
        <f t="shared" ca="1" si="317"/>
        <v>5.0427474137492323E-4</v>
      </c>
      <c r="X1440" s="12">
        <f t="shared" ca="1" si="317"/>
        <v>5.4014472621144222E-4</v>
      </c>
      <c r="Y1440" s="12">
        <f t="shared" ca="1" si="317"/>
        <v>5.4351265414327189E-4</v>
      </c>
      <c r="Z1440" s="12">
        <f t="shared" ca="1" si="317"/>
        <v>5.1376649009957683E-4</v>
      </c>
      <c r="AA1440" s="12">
        <f t="shared" ca="1" si="317"/>
        <v>4.5622437395392688E-4</v>
      </c>
      <c r="AB1440" s="12">
        <f t="shared" ca="1" si="317"/>
        <v>3.8058160057035664E-4</v>
      </c>
      <c r="AC1440" s="12">
        <f t="shared" ca="1" si="317"/>
        <v>2.9824535429297548E-4</v>
      </c>
      <c r="AD1440" s="12">
        <f t="shared" ca="1" si="317"/>
        <v>2.1956149618616299E-4</v>
      </c>
      <c r="AE1440" s="12">
        <f t="shared" ca="1" si="317"/>
        <v>1.5184317304915373E-4</v>
      </c>
      <c r="AF1440" s="12">
        <f t="shared" ca="1" si="317"/>
        <v>9.8648606413396286E-5</v>
      </c>
      <c r="AG1440" s="12">
        <f t="shared" ca="1" si="317"/>
        <v>6.0206479512711126E-5</v>
      </c>
      <c r="AH1440" s="12">
        <f t="shared" ca="1" si="317"/>
        <v>3.4518515231431146E-5</v>
      </c>
      <c r="AI1440" s="12">
        <f t="shared" ca="1" si="317"/>
        <v>1.8591634607860265E-5</v>
      </c>
      <c r="AJ1440" s="12">
        <f t="shared" ca="1" si="317"/>
        <v>9.4067507942337391E-6</v>
      </c>
      <c r="AK1440" s="12">
        <f t="shared" ca="1" si="317"/>
        <v>4.4711402918676624E-6</v>
      </c>
      <c r="AL1440" s="12">
        <f t="shared" ca="1" si="317"/>
        <v>1.9964275308692877E-6</v>
      </c>
      <c r="AM1440" s="12">
        <f t="shared" ca="1" si="317"/>
        <v>8.3742399018105182E-7</v>
      </c>
      <c r="AN1440" s="12">
        <f t="shared" ca="1" si="317"/>
        <v>3.2998472826931904E-7</v>
      </c>
      <c r="AO1440" s="12">
        <f t="shared" ca="1" si="317"/>
        <v>1.221515209656142E-7</v>
      </c>
      <c r="AP1440" s="12">
        <f t="shared" ca="1" si="317"/>
        <v>4.2477652881069199E-8</v>
      </c>
      <c r="AQ1440" s="12">
        <f t="shared" ca="1" si="317"/>
        <v>1.3876461631686046E-8</v>
      </c>
      <c r="AR1440" s="12">
        <f t="shared" ca="1" si="317"/>
        <v>4.258469701475495E-9</v>
      </c>
      <c r="AS1440" s="12">
        <f t="shared" ca="1" si="317"/>
        <v>1.227679429278421E-9</v>
      </c>
      <c r="AT1440" s="12">
        <f t="shared" ca="1" si="317"/>
        <v>3.3248571520426367E-10</v>
      </c>
    </row>
    <row r="1441" spans="1:46" x14ac:dyDescent="0.25">
      <c r="A1441" s="9" t="str">
        <f t="shared" si="302"/>
        <v>New Caledonia</v>
      </c>
      <c r="F1441" s="12">
        <f t="shared" ref="F1441:AT1441" ca="1" si="318">F751/$AV751*($C1213/1000)</f>
        <v>3.6889793709372714E-10</v>
      </c>
      <c r="G1441" s="12">
        <f t="shared" ca="1" si="318"/>
        <v>1.3436748690219279E-9</v>
      </c>
      <c r="H1441" s="12">
        <f t="shared" ca="1" si="318"/>
        <v>4.5976801738386114E-9</v>
      </c>
      <c r="I1441" s="12">
        <f t="shared" ca="1" si="318"/>
        <v>1.4778825289135595E-8</v>
      </c>
      <c r="J1441" s="12">
        <f t="shared" ca="1" si="318"/>
        <v>4.4626997408314087E-8</v>
      </c>
      <c r="K1441" s="12">
        <f t="shared" ca="1" si="318"/>
        <v>1.2659367719507171E-7</v>
      </c>
      <c r="L1441" s="12">
        <f t="shared" ca="1" si="318"/>
        <v>3.3735174227227229E-7</v>
      </c>
      <c r="M1441" s="12">
        <f t="shared" ca="1" si="318"/>
        <v>8.4452108045550927E-7</v>
      </c>
      <c r="N1441" s="12">
        <f t="shared" ca="1" si="318"/>
        <v>1.9860703448374381E-6</v>
      </c>
      <c r="O1441" s="12">
        <f t="shared" ca="1" si="318"/>
        <v>4.387684116142276E-6</v>
      </c>
      <c r="P1441" s="12">
        <f t="shared" ca="1" si="318"/>
        <v>9.1061054584692097E-6</v>
      </c>
      <c r="Q1441" s="12">
        <f t="shared" ca="1" si="318"/>
        <v>1.775360660685738E-5</v>
      </c>
      <c r="R1441" s="12">
        <f t="shared" ca="1" si="318"/>
        <v>3.2515999182658632E-5</v>
      </c>
      <c r="S1441" s="12">
        <f t="shared" ca="1" si="318"/>
        <v>5.5945377732726182E-5</v>
      </c>
      <c r="T1441" s="12">
        <f t="shared" ca="1" si="318"/>
        <v>9.0424873911917346E-5</v>
      </c>
      <c r="U1441" s="12">
        <f t="shared" ca="1" si="318"/>
        <v>1.3729926366439551E-4</v>
      </c>
      <c r="V1441" s="12">
        <f t="shared" ca="1" si="318"/>
        <v>1.9584166794006755E-4</v>
      </c>
      <c r="W1441" s="12">
        <f t="shared" ca="1" si="318"/>
        <v>2.624209995094712E-4</v>
      </c>
      <c r="X1441" s="12">
        <f t="shared" ca="1" si="318"/>
        <v>3.3033049352670615E-4</v>
      </c>
      <c r="Y1441" s="12">
        <f t="shared" ca="1" si="318"/>
        <v>3.9062077919895877E-4</v>
      </c>
      <c r="Z1441" s="12">
        <f t="shared" ca="1" si="318"/>
        <v>4.3392893720266653E-4</v>
      </c>
      <c r="AA1441" s="12">
        <f t="shared" ca="1" si="318"/>
        <v>4.5283342737719335E-4</v>
      </c>
      <c r="AB1441" s="12">
        <f t="shared" ca="1" si="318"/>
        <v>4.4393045364316528E-4</v>
      </c>
      <c r="AC1441" s="12">
        <f t="shared" ca="1" si="318"/>
        <v>4.0883493005219835E-4</v>
      </c>
      <c r="AD1441" s="12">
        <f t="shared" ca="1" si="318"/>
        <v>3.5370210477192238E-4</v>
      </c>
      <c r="AE1441" s="12">
        <f t="shared" ca="1" si="318"/>
        <v>2.8746428121526356E-4</v>
      </c>
      <c r="AF1441" s="12">
        <f t="shared" ca="1" si="318"/>
        <v>2.1947584471771641E-4</v>
      </c>
      <c r="AG1441" s="12">
        <f t="shared" ca="1" si="318"/>
        <v>1.5741501824727123E-4</v>
      </c>
      <c r="AH1441" s="12">
        <f t="shared" ca="1" si="318"/>
        <v>1.0606258159565871E-4</v>
      </c>
      <c r="AI1441" s="12">
        <f t="shared" ca="1" si="318"/>
        <v>6.7132808825485612E-5</v>
      </c>
      <c r="AJ1441" s="12">
        <f t="shared" ca="1" si="318"/>
        <v>3.9917564697321927E-5</v>
      </c>
      <c r="AK1441" s="12">
        <f t="shared" ca="1" si="318"/>
        <v>2.2297175502290096E-5</v>
      </c>
      <c r="AL1441" s="12">
        <f t="shared" ca="1" si="318"/>
        <v>1.1700172411276804E-5</v>
      </c>
      <c r="AM1441" s="12">
        <f t="shared" ca="1" si="318"/>
        <v>5.7675486374381494E-6</v>
      </c>
      <c r="AN1441" s="12">
        <f t="shared" ca="1" si="318"/>
        <v>2.6708338055859016E-6</v>
      </c>
      <c r="AO1441" s="12">
        <f t="shared" ca="1" si="318"/>
        <v>1.1618740673066409E-6</v>
      </c>
      <c r="AP1441" s="12">
        <f t="shared" ca="1" si="318"/>
        <v>4.7481873566385951E-7</v>
      </c>
      <c r="AQ1441" s="12">
        <f t="shared" ca="1" si="318"/>
        <v>1.8228596466860477E-7</v>
      </c>
      <c r="AR1441" s="12">
        <f t="shared" ca="1" si="318"/>
        <v>6.5740834018032603E-8</v>
      </c>
      <c r="AS1441" s="12">
        <f t="shared" ca="1" si="318"/>
        <v>2.2272746947825559E-8</v>
      </c>
      <c r="AT1441" s="12">
        <f t="shared" ca="1" si="318"/>
        <v>7.0887384249265525E-9</v>
      </c>
    </row>
    <row r="1442" spans="1:46" x14ac:dyDescent="0.25">
      <c r="A1442" s="9" t="str">
        <f t="shared" si="302"/>
        <v>New Zealand</v>
      </c>
      <c r="F1442" s="12">
        <f t="shared" ref="F1442:AT1442" ca="1" si="319">F752/$AV752*($C1214/1000)</f>
        <v>3.9680015137402972E-9</v>
      </c>
      <c r="G1442" s="12">
        <f t="shared" ca="1" si="319"/>
        <v>1.4635456201565939E-8</v>
      </c>
      <c r="H1442" s="12">
        <f t="shared" ca="1" si="319"/>
        <v>5.0710430149916289E-8</v>
      </c>
      <c r="I1442" s="12">
        <f t="shared" ca="1" si="319"/>
        <v>1.6506117009078172E-7</v>
      </c>
      <c r="J1442" s="12">
        <f t="shared" ca="1" si="319"/>
        <v>5.0471840188849802E-7</v>
      </c>
      <c r="K1442" s="12">
        <f t="shared" ca="1" si="319"/>
        <v>1.4498062045218904E-6</v>
      </c>
      <c r="L1442" s="12">
        <f t="shared" ca="1" si="319"/>
        <v>3.9122568859143924E-6</v>
      </c>
      <c r="M1442" s="12">
        <f t="shared" ca="1" si="319"/>
        <v>9.9174807942604905E-6</v>
      </c>
      <c r="N1442" s="12">
        <f t="shared" ca="1" si="319"/>
        <v>2.3617393600960758E-5</v>
      </c>
      <c r="O1442" s="12">
        <f t="shared" ca="1" si="319"/>
        <v>5.2834689773264903E-5</v>
      </c>
      <c r="P1442" s="12">
        <f t="shared" ca="1" si="319"/>
        <v>1.1103578080521279E-4</v>
      </c>
      <c r="Q1442" s="12">
        <f t="shared" ca="1" si="319"/>
        <v>2.1921150054097623E-4</v>
      </c>
      <c r="R1442" s="12">
        <f t="shared" ca="1" si="319"/>
        <v>4.0655594287714752E-4</v>
      </c>
      <c r="S1442" s="12">
        <f t="shared" ca="1" si="319"/>
        <v>7.0832714846734532E-4</v>
      </c>
      <c r="T1442" s="12">
        <f t="shared" ca="1" si="319"/>
        <v>1.1593219435588943E-3</v>
      </c>
      <c r="U1442" s="12">
        <f t="shared" ca="1" si="319"/>
        <v>1.7825052587319881E-3</v>
      </c>
      <c r="V1442" s="12">
        <f t="shared" ca="1" si="319"/>
        <v>2.5746261631219422E-3</v>
      </c>
      <c r="W1442" s="12">
        <f t="shared" ca="1" si="319"/>
        <v>3.4934467800751628E-3</v>
      </c>
      <c r="X1442" s="12">
        <f t="shared" ca="1" si="319"/>
        <v>4.4529793348953746E-3</v>
      </c>
      <c r="Y1442" s="12">
        <f t="shared" ca="1" si="319"/>
        <v>5.3321679819792103E-3</v>
      </c>
      <c r="Z1442" s="12">
        <f t="shared" ca="1" si="319"/>
        <v>5.9980980482744759E-3</v>
      </c>
      <c r="AA1442" s="12">
        <f t="shared" ca="1" si="319"/>
        <v>6.3384036576136634E-3</v>
      </c>
      <c r="AB1442" s="12">
        <f t="shared" ca="1" si="319"/>
        <v>6.2922043878203358E-3</v>
      </c>
      <c r="AC1442" s="12">
        <f t="shared" ca="1" si="319"/>
        <v>5.867895133039959E-3</v>
      </c>
      <c r="AD1442" s="12">
        <f t="shared" ca="1" si="319"/>
        <v>5.1406550338331941E-3</v>
      </c>
      <c r="AE1442" s="12">
        <f t="shared" ca="1" si="319"/>
        <v>4.2306897047713664E-3</v>
      </c>
      <c r="AF1442" s="12">
        <f t="shared" ca="1" si="319"/>
        <v>3.2708488920821419E-3</v>
      </c>
      <c r="AG1442" s="12">
        <f t="shared" ca="1" si="319"/>
        <v>2.3755620733457369E-3</v>
      </c>
      <c r="AH1442" s="12">
        <f t="shared" ca="1" si="319"/>
        <v>1.6207979547775361E-3</v>
      </c>
      <c r="AI1442" s="12">
        <f t="shared" ca="1" si="319"/>
        <v>1.0388383454635766E-3</v>
      </c>
      <c r="AJ1442" s="12">
        <f t="shared" ca="1" si="319"/>
        <v>6.2549473527271932E-4</v>
      </c>
      <c r="AK1442" s="12">
        <f t="shared" ca="1" si="319"/>
        <v>3.5379846168783385E-4</v>
      </c>
      <c r="AL1442" s="12">
        <f t="shared" ca="1" si="319"/>
        <v>1.8799435850901997E-4</v>
      </c>
      <c r="AM1442" s="12">
        <f t="shared" ca="1" si="319"/>
        <v>9.3840494613882698E-5</v>
      </c>
      <c r="AN1442" s="12">
        <f t="shared" ca="1" si="319"/>
        <v>4.4004020108924604E-5</v>
      </c>
      <c r="AO1442" s="12">
        <f t="shared" ca="1" si="319"/>
        <v>1.9384339863545604E-5</v>
      </c>
      <c r="AP1442" s="12">
        <f t="shared" ca="1" si="319"/>
        <v>8.0216973349783235E-6</v>
      </c>
      <c r="AQ1442" s="12">
        <f t="shared" ca="1" si="319"/>
        <v>3.1184452426890745E-6</v>
      </c>
      <c r="AR1442" s="12">
        <f t="shared" ca="1" si="319"/>
        <v>1.1388501108647951E-6</v>
      </c>
      <c r="AS1442" s="12">
        <f t="shared" ca="1" si="319"/>
        <v>3.9070737503871289E-7</v>
      </c>
      <c r="AT1442" s="12">
        <f t="shared" ca="1" si="319"/>
        <v>1.2591957368501195E-7</v>
      </c>
    </row>
    <row r="1443" spans="1:46" x14ac:dyDescent="0.25">
      <c r="A1443" s="9" t="str">
        <f t="shared" si="302"/>
        <v>Nicaragua</v>
      </c>
      <c r="F1443" s="12">
        <f t="shared" ref="F1443:AT1443" ca="1" si="320">F753/$AV753*($C1215/1000)</f>
        <v>7.3135984046829647E-6</v>
      </c>
      <c r="G1443" s="12">
        <f t="shared" ca="1" si="320"/>
        <v>1.8686821358827286E-5</v>
      </c>
      <c r="H1443" s="12">
        <f t="shared" ca="1" si="320"/>
        <v>4.485350164434418E-5</v>
      </c>
      <c r="I1443" s="12">
        <f t="shared" ca="1" si="320"/>
        <v>1.0113788509897555E-4</v>
      </c>
      <c r="J1443" s="12">
        <f t="shared" ca="1" si="320"/>
        <v>2.1423379305171125E-4</v>
      </c>
      <c r="K1443" s="12">
        <f t="shared" ca="1" si="320"/>
        <v>4.2630328703817551E-4</v>
      </c>
      <c r="L1443" s="12">
        <f t="shared" ca="1" si="320"/>
        <v>7.9690395162926309E-4</v>
      </c>
      <c r="M1443" s="12">
        <f t="shared" ca="1" si="320"/>
        <v>1.3994257934341748E-3</v>
      </c>
      <c r="N1443" s="12">
        <f t="shared" ca="1" si="320"/>
        <v>2.3086088870228599E-3</v>
      </c>
      <c r="O1443" s="12">
        <f t="shared" ca="1" si="320"/>
        <v>3.5777290462213796E-3</v>
      </c>
      <c r="P1443" s="12">
        <f t="shared" ca="1" si="320"/>
        <v>5.2086014252607678E-3</v>
      </c>
      <c r="Q1443" s="12">
        <f t="shared" ca="1" si="320"/>
        <v>7.1234667075758071E-3</v>
      </c>
      <c r="R1443" s="12">
        <f t="shared" ca="1" si="320"/>
        <v>9.152047537456515E-3</v>
      </c>
      <c r="S1443" s="12">
        <f t="shared" ca="1" si="320"/>
        <v>1.104591585343585E-2</v>
      </c>
      <c r="T1443" s="12">
        <f t="shared" ca="1" si="320"/>
        <v>1.2523963366529845E-2</v>
      </c>
      <c r="U1443" s="12">
        <f t="shared" ca="1" si="320"/>
        <v>1.3339465912984129E-2</v>
      </c>
      <c r="V1443" s="12">
        <f t="shared" ca="1" si="320"/>
        <v>1.334724675448584E-2</v>
      </c>
      <c r="W1443" s="12">
        <f t="shared" ca="1" si="320"/>
        <v>1.2545891641454471E-2</v>
      </c>
      <c r="X1443" s="12">
        <f t="shared" ca="1" si="320"/>
        <v>1.1078168585247215E-2</v>
      </c>
      <c r="Y1443" s="12">
        <f t="shared" ca="1" si="320"/>
        <v>9.1894813855227919E-3</v>
      </c>
      <c r="Z1443" s="12">
        <f t="shared" ca="1" si="320"/>
        <v>7.1609498090965057E-3</v>
      </c>
      <c r="AA1443" s="12">
        <f t="shared" ca="1" si="320"/>
        <v>5.2421187166817335E-3</v>
      </c>
      <c r="AB1443" s="12">
        <f t="shared" ca="1" si="320"/>
        <v>3.6049535170650285E-3</v>
      </c>
      <c r="AC1443" s="12">
        <f t="shared" ca="1" si="320"/>
        <v>2.3288905640565E-3</v>
      </c>
      <c r="AD1443" s="12">
        <f t="shared" ca="1" si="320"/>
        <v>1.4133674595540101E-3</v>
      </c>
      <c r="AE1443" s="12">
        <f t="shared" ca="1" si="320"/>
        <v>8.0578223810725321E-4</v>
      </c>
      <c r="AF1443" s="12">
        <f t="shared" ca="1" si="320"/>
        <v>4.3155572932643662E-4</v>
      </c>
      <c r="AG1443" s="12">
        <f t="shared" ca="1" si="320"/>
        <v>2.1712642324926652E-4</v>
      </c>
      <c r="AH1443" s="12">
        <f t="shared" ca="1" si="320"/>
        <v>1.0262308467858085E-4</v>
      </c>
      <c r="AI1443" s="12">
        <f t="shared" ca="1" si="320"/>
        <v>4.5565280276987073E-5</v>
      </c>
      <c r="AJ1443" s="12">
        <f t="shared" ca="1" si="320"/>
        <v>1.9005514119078027E-5</v>
      </c>
      <c r="AK1443" s="12">
        <f t="shared" ca="1" si="320"/>
        <v>7.4470075356710457E-6</v>
      </c>
      <c r="AL1443" s="12">
        <f t="shared" ca="1" si="320"/>
        <v>2.741198965704546E-6</v>
      </c>
      <c r="AM1443" s="12">
        <f t="shared" ca="1" si="320"/>
        <v>9.4788558797011232E-7</v>
      </c>
      <c r="AN1443" s="12">
        <f t="shared" ca="1" si="320"/>
        <v>3.0791289420617838E-7</v>
      </c>
      <c r="AO1443" s="12">
        <f t="shared" ca="1" si="320"/>
        <v>9.3962903121805943E-8</v>
      </c>
      <c r="AP1443" s="12">
        <f t="shared" ca="1" si="320"/>
        <v>2.6936525247873001E-8</v>
      </c>
      <c r="AQ1443" s="12">
        <f t="shared" ca="1" si="320"/>
        <v>7.25409622809939E-9</v>
      </c>
      <c r="AR1443" s="12">
        <f t="shared" ca="1" si="320"/>
        <v>1.8351925925638129E-9</v>
      </c>
      <c r="AS1443" s="12">
        <f t="shared" ca="1" si="320"/>
        <v>4.3615070392807208E-10</v>
      </c>
      <c r="AT1443" s="12">
        <f t="shared" ca="1" si="320"/>
        <v>9.7375141722146456E-11</v>
      </c>
    </row>
    <row r="1444" spans="1:46" x14ac:dyDescent="0.25">
      <c r="A1444" s="9" t="str">
        <f t="shared" si="302"/>
        <v>Niger</v>
      </c>
      <c r="F1444" s="12">
        <f t="shared" ref="F1444:AT1444" ca="1" si="321">F754/$AV754*($C1216/1000)</f>
        <v>6.1398414351578959E-3</v>
      </c>
      <c r="G1444" s="12">
        <f t="shared" ca="1" si="321"/>
        <v>1.019601897828144E-2</v>
      </c>
      <c r="H1444" s="12">
        <f t="shared" ca="1" si="321"/>
        <v>1.5905990174041807E-2</v>
      </c>
      <c r="I1444" s="12">
        <f t="shared" ca="1" si="321"/>
        <v>2.3310274049369067E-2</v>
      </c>
      <c r="J1444" s="12">
        <f t="shared" ca="1" si="321"/>
        <v>3.2091546310323474E-2</v>
      </c>
      <c r="K1444" s="12">
        <f t="shared" ca="1" si="321"/>
        <v>4.1504052437205841E-2</v>
      </c>
      <c r="L1444" s="12">
        <f t="shared" ca="1" si="321"/>
        <v>5.0425121960245151E-2</v>
      </c>
      <c r="M1444" s="12">
        <f t="shared" ca="1" si="321"/>
        <v>5.7551945121642419E-2</v>
      </c>
      <c r="N1444" s="12">
        <f t="shared" ca="1" si="321"/>
        <v>6.1706320465892202E-2</v>
      </c>
      <c r="O1444" s="12">
        <f t="shared" ca="1" si="321"/>
        <v>6.2152111725228776E-2</v>
      </c>
      <c r="P1444" s="12">
        <f t="shared" ca="1" si="321"/>
        <v>5.8808313218867252E-2</v>
      </c>
      <c r="Q1444" s="12">
        <f t="shared" ca="1" si="321"/>
        <v>5.2273087386569057E-2</v>
      </c>
      <c r="R1444" s="12">
        <f t="shared" ca="1" si="321"/>
        <v>4.3648987582692637E-2</v>
      </c>
      <c r="S1444" s="12">
        <f t="shared" ca="1" si="321"/>
        <v>3.4239451057983268E-2</v>
      </c>
      <c r="T1444" s="12">
        <f t="shared" ca="1" si="321"/>
        <v>2.5231089637396474E-2</v>
      </c>
      <c r="U1444" s="12">
        <f t="shared" ca="1" si="321"/>
        <v>1.7466336168171497E-2</v>
      </c>
      <c r="V1444" s="12">
        <f t="shared" ca="1" si="321"/>
        <v>1.1358584614487847E-2</v>
      </c>
      <c r="W1444" s="12">
        <f t="shared" ca="1" si="321"/>
        <v>6.9391011071238727E-3</v>
      </c>
      <c r="X1444" s="12">
        <f t="shared" ca="1" si="321"/>
        <v>3.9823443302387934E-3</v>
      </c>
      <c r="Y1444" s="12">
        <f t="shared" ca="1" si="321"/>
        <v>2.1469948163202455E-3</v>
      </c>
      <c r="Z1444" s="12">
        <f t="shared" ca="1" si="321"/>
        <v>1.0873760880177345E-3</v>
      </c>
      <c r="AA1444" s="12">
        <f t="shared" ca="1" si="321"/>
        <v>5.1735083670695337E-4</v>
      </c>
      <c r="AB1444" s="12">
        <f t="shared" ca="1" si="321"/>
        <v>2.312315700807912E-4</v>
      </c>
      <c r="AC1444" s="12">
        <f t="shared" ca="1" si="321"/>
        <v>9.7088031404840808E-5</v>
      </c>
      <c r="AD1444" s="12">
        <f t="shared" ca="1" si="321"/>
        <v>3.8294892726565648E-5</v>
      </c>
      <c r="AE1444" s="12">
        <f t="shared" ca="1" si="321"/>
        <v>1.4189680414605342E-5</v>
      </c>
      <c r="AF1444" s="12">
        <f t="shared" ca="1" si="321"/>
        <v>4.9392495167336353E-6</v>
      </c>
      <c r="AG1444" s="12">
        <f t="shared" ca="1" si="321"/>
        <v>1.6151241566372521E-6</v>
      </c>
      <c r="AH1444" s="12">
        <f t="shared" ca="1" si="321"/>
        <v>4.9614366938546163E-7</v>
      </c>
      <c r="AI1444" s="12">
        <f t="shared" ca="1" si="321"/>
        <v>1.4317447217875407E-7</v>
      </c>
      <c r="AJ1444" s="12">
        <f t="shared" ca="1" si="321"/>
        <v>3.8813277925120528E-8</v>
      </c>
      <c r="AK1444" s="12">
        <f t="shared" ca="1" si="321"/>
        <v>9.8844304126083543E-9</v>
      </c>
      <c r="AL1444" s="12">
        <f t="shared" ca="1" si="321"/>
        <v>2.3647191553275852E-9</v>
      </c>
      <c r="AM1444" s="12">
        <f t="shared" ca="1" si="321"/>
        <v>5.3145204844087817E-10</v>
      </c>
      <c r="AN1444" s="12">
        <f t="shared" ca="1" si="321"/>
        <v>1.1220318789932994E-10</v>
      </c>
      <c r="AO1444" s="12">
        <f t="shared" ca="1" si="321"/>
        <v>2.2253734478531004E-11</v>
      </c>
      <c r="AP1444" s="12">
        <f t="shared" ca="1" si="321"/>
        <v>4.1462664022084363E-12</v>
      </c>
      <c r="AQ1444" s="12">
        <f t="shared" ca="1" si="321"/>
        <v>7.257183392574669E-13</v>
      </c>
      <c r="AR1444" s="12">
        <f t="shared" ca="1" si="321"/>
        <v>1.1932613897757479E-13</v>
      </c>
      <c r="AS1444" s="12">
        <f t="shared" ca="1" si="321"/>
        <v>1.8431457267234671E-14</v>
      </c>
      <c r="AT1444" s="12">
        <f t="shared" ca="1" si="321"/>
        <v>2.6744861538256114E-15</v>
      </c>
    </row>
    <row r="1445" spans="1:46" x14ac:dyDescent="0.25">
      <c r="A1445" s="9" t="str">
        <f t="shared" si="302"/>
        <v>Nigeria</v>
      </c>
      <c r="F1445" s="12">
        <f t="shared" ref="F1445:AT1445" ca="1" si="322">F755/$AV755*($C1217/1000)</f>
        <v>3.9758524446498718E-3</v>
      </c>
      <c r="G1445" s="12">
        <f t="shared" ca="1" si="322"/>
        <v>8.4218883151657917E-3</v>
      </c>
      <c r="H1445" s="12">
        <f t="shared" ca="1" si="322"/>
        <v>1.6758891622199963E-2</v>
      </c>
      <c r="I1445" s="12">
        <f t="shared" ca="1" si="322"/>
        <v>3.132836297340269E-2</v>
      </c>
      <c r="J1445" s="12">
        <f t="shared" ca="1" si="322"/>
        <v>5.5015708001352956E-2</v>
      </c>
      <c r="K1445" s="12">
        <f t="shared" ca="1" si="322"/>
        <v>9.0759544071916914E-2</v>
      </c>
      <c r="L1445" s="12">
        <f t="shared" ca="1" si="322"/>
        <v>0.14065478126511358</v>
      </c>
      <c r="M1445" s="12">
        <f t="shared" ca="1" si="322"/>
        <v>0.20477328091924996</v>
      </c>
      <c r="N1445" s="12">
        <f t="shared" ca="1" si="322"/>
        <v>0.28005844467306029</v>
      </c>
      <c r="O1445" s="12">
        <f t="shared" ca="1" si="322"/>
        <v>0.35981614920005933</v>
      </c>
      <c r="P1445" s="12">
        <f t="shared" ca="1" si="322"/>
        <v>0.43427939589112413</v>
      </c>
      <c r="Q1445" s="12">
        <f t="shared" ca="1" si="322"/>
        <v>0.49239586088547577</v>
      </c>
      <c r="R1445" s="12">
        <f t="shared" ca="1" si="322"/>
        <v>0.52446457248498934</v>
      </c>
      <c r="S1445" s="12">
        <f t="shared" ca="1" si="322"/>
        <v>0.52477666506945986</v>
      </c>
      <c r="T1445" s="12">
        <f t="shared" ca="1" si="322"/>
        <v>0.49327541254120894</v>
      </c>
      <c r="U1445" s="12">
        <f t="shared" ca="1" si="322"/>
        <v>0.43557306554942016</v>
      </c>
      <c r="V1445" s="12">
        <f t="shared" ca="1" si="322"/>
        <v>0.36131763547387719</v>
      </c>
      <c r="W1445" s="12">
        <f t="shared" ca="1" si="322"/>
        <v>0.28156190654996965</v>
      </c>
      <c r="X1445" s="12">
        <f t="shared" ca="1" si="322"/>
        <v>0.20611767263147454</v>
      </c>
      <c r="Y1445" s="12">
        <f t="shared" ca="1" si="322"/>
        <v>0.14174676550473822</v>
      </c>
      <c r="Z1445" s="12">
        <f t="shared" ca="1" si="322"/>
        <v>9.1573050145824744E-2</v>
      </c>
      <c r="AA1445" s="12">
        <f t="shared" ca="1" si="322"/>
        <v>5.5574913754866902E-2</v>
      </c>
      <c r="AB1445" s="12">
        <f t="shared" ca="1" si="322"/>
        <v>3.1684474577541442E-2</v>
      </c>
      <c r="AC1445" s="12">
        <f t="shared" ca="1" si="322"/>
        <v>1.6969569182558326E-2</v>
      </c>
      <c r="AD1445" s="12">
        <f t="shared" ca="1" si="322"/>
        <v>8.537912874898022E-3</v>
      </c>
      <c r="AE1445" s="12">
        <f t="shared" ca="1" si="322"/>
        <v>4.0354243999722247E-3</v>
      </c>
      <c r="AF1445" s="12">
        <f t="shared" ca="1" si="322"/>
        <v>1.7917743176893606E-3</v>
      </c>
      <c r="AG1445" s="12">
        <f t="shared" ca="1" si="322"/>
        <v>7.4736713136647095E-4</v>
      </c>
      <c r="AH1445" s="12">
        <f t="shared" ca="1" si="322"/>
        <v>2.9284733455577799E-4</v>
      </c>
      <c r="AI1445" s="12">
        <f t="shared" ca="1" si="322"/>
        <v>1.0779662205919773E-4</v>
      </c>
      <c r="AJ1445" s="12">
        <f t="shared" ca="1" si="322"/>
        <v>3.7275684153333376E-5</v>
      </c>
      <c r="AK1445" s="12">
        <f t="shared" ca="1" si="322"/>
        <v>1.2108844144790403E-5</v>
      </c>
      <c r="AL1445" s="12">
        <f t="shared" ca="1" si="322"/>
        <v>3.6951863961584392E-6</v>
      </c>
      <c r="AM1445" s="12">
        <f t="shared" ca="1" si="322"/>
        <v>1.0593186205260864E-6</v>
      </c>
      <c r="AN1445" s="12">
        <f t="shared" ca="1" si="322"/>
        <v>2.8528139999959779E-7</v>
      </c>
      <c r="AO1445" s="12">
        <f t="shared" ca="1" si="322"/>
        <v>7.2173356448330874E-8</v>
      </c>
      <c r="AP1445" s="12">
        <f t="shared" ca="1" si="322"/>
        <v>1.7152875813999726E-8</v>
      </c>
      <c r="AQ1445" s="12">
        <f t="shared" ca="1" si="322"/>
        <v>3.8296014490293231E-9</v>
      </c>
      <c r="AR1445" s="12">
        <f t="shared" ca="1" si="322"/>
        <v>8.032057505208883E-10</v>
      </c>
      <c r="AS1445" s="12">
        <f t="shared" ca="1" si="322"/>
        <v>1.5825470632546087E-10</v>
      </c>
      <c r="AT1445" s="12">
        <f t="shared" ca="1" si="322"/>
        <v>2.9291597271954904E-11</v>
      </c>
    </row>
    <row r="1446" spans="1:46" x14ac:dyDescent="0.25">
      <c r="A1446" s="9" t="str">
        <f t="shared" si="302"/>
        <v>Niue</v>
      </c>
      <c r="F1446" s="12">
        <f t="shared" ref="F1446:AT1446" ca="1" si="323">F756/$AV756*($C1218/1000)</f>
        <v>1.5136489668567592E-9</v>
      </c>
      <c r="G1446" s="12">
        <f t="shared" ca="1" si="323"/>
        <v>4.5325969970882445E-9</v>
      </c>
      <c r="H1446" s="12">
        <f t="shared" ca="1" si="323"/>
        <v>1.2750453728130182E-8</v>
      </c>
      <c r="I1446" s="12">
        <f t="shared" ca="1" si="323"/>
        <v>3.3694635853904473E-8</v>
      </c>
      <c r="J1446" s="12">
        <f t="shared" ca="1" si="323"/>
        <v>8.3647408354387989E-8</v>
      </c>
      <c r="K1446" s="12">
        <f t="shared" ca="1" si="323"/>
        <v>1.9507463689891797E-7</v>
      </c>
      <c r="L1446" s="12">
        <f t="shared" ca="1" si="323"/>
        <v>4.2737165983111538E-7</v>
      </c>
      <c r="M1446" s="12">
        <f t="shared" ca="1" si="323"/>
        <v>8.795635566624353E-7</v>
      </c>
      <c r="N1446" s="12">
        <f t="shared" ca="1" si="323"/>
        <v>1.7005340364973937E-6</v>
      </c>
      <c r="O1446" s="12">
        <f t="shared" ca="1" si="323"/>
        <v>3.0885883274710474E-6</v>
      </c>
      <c r="P1446" s="12">
        <f t="shared" ca="1" si="323"/>
        <v>5.269765836650086E-6</v>
      </c>
      <c r="Q1446" s="12">
        <f t="shared" ca="1" si="323"/>
        <v>8.4465470271614309E-6</v>
      </c>
      <c r="R1446" s="12">
        <f t="shared" ca="1" si="323"/>
        <v>1.271814247919854E-5</v>
      </c>
      <c r="S1446" s="12">
        <f t="shared" ca="1" si="323"/>
        <v>1.7989734856326547E-5</v>
      </c>
      <c r="T1446" s="12">
        <f t="shared" ca="1" si="323"/>
        <v>2.3904652450281062E-5</v>
      </c>
      <c r="U1446" s="12">
        <f t="shared" ca="1" si="323"/>
        <v>2.9839854428067334E-5</v>
      </c>
      <c r="V1446" s="12">
        <f t="shared" ca="1" si="323"/>
        <v>3.4991902956689424E-5</v>
      </c>
      <c r="W1446" s="12">
        <f t="shared" ca="1" si="323"/>
        <v>3.8547393504592953E-5</v>
      </c>
      <c r="X1446" s="12">
        <f t="shared" ca="1" si="323"/>
        <v>3.9891380702927694E-5</v>
      </c>
      <c r="Y1446" s="12">
        <f t="shared" ca="1" si="323"/>
        <v>3.8781063439160812E-5</v>
      </c>
      <c r="Z1446" s="12">
        <f t="shared" ca="1" si="323"/>
        <v>3.5417422692576927E-5</v>
      </c>
      <c r="AA1446" s="12">
        <f t="shared" ca="1" si="323"/>
        <v>3.0385808059047925E-5</v>
      </c>
      <c r="AB1446" s="12">
        <f t="shared" ca="1" si="323"/>
        <v>2.4489573437002058E-5</v>
      </c>
      <c r="AC1446" s="12">
        <f t="shared" ca="1" si="323"/>
        <v>1.8541644321619256E-5</v>
      </c>
      <c r="AD1446" s="12">
        <f t="shared" ca="1" si="323"/>
        <v>1.3187785237870877E-5</v>
      </c>
      <c r="AE1446" s="12">
        <f t="shared" ca="1" si="323"/>
        <v>8.811545358326858E-6</v>
      </c>
      <c r="AF1446" s="12">
        <f t="shared" ca="1" si="323"/>
        <v>5.5308119317625116E-6</v>
      </c>
      <c r="AG1446" s="12">
        <f t="shared" ca="1" si="323"/>
        <v>3.2612365118712405E-6</v>
      </c>
      <c r="AH1446" s="12">
        <f t="shared" ca="1" si="323"/>
        <v>1.8064764139492684E-6</v>
      </c>
      <c r="AI1446" s="12">
        <f t="shared" ca="1" si="323"/>
        <v>9.40023888285995E-7</v>
      </c>
      <c r="AJ1446" s="12">
        <f t="shared" ca="1" si="323"/>
        <v>4.5951752563598627E-7</v>
      </c>
      <c r="AK1446" s="12">
        <f t="shared" ca="1" si="323"/>
        <v>2.1101914742676113E-7</v>
      </c>
      <c r="AL1446" s="12">
        <f t="shared" ca="1" si="323"/>
        <v>9.1032871738034233E-8</v>
      </c>
      <c r="AM1446" s="12">
        <f t="shared" ca="1" si="323"/>
        <v>3.6891916533041688E-8</v>
      </c>
      <c r="AN1446" s="12">
        <f t="shared" ca="1" si="323"/>
        <v>1.4044969045836895E-8</v>
      </c>
      <c r="AO1446" s="12">
        <f t="shared" ca="1" si="323"/>
        <v>5.0230436278640318E-9</v>
      </c>
      <c r="AP1446" s="12">
        <f t="shared" ca="1" si="323"/>
        <v>1.6876007472763096E-9</v>
      </c>
      <c r="AQ1446" s="12">
        <f t="shared" ca="1" si="323"/>
        <v>5.3263421713254742E-10</v>
      </c>
      <c r="AR1446" s="12">
        <f t="shared" ca="1" si="323"/>
        <v>1.5792286387595443E-10</v>
      </c>
      <c r="AS1446" s="12">
        <f t="shared" ca="1" si="323"/>
        <v>4.398631242283136E-11</v>
      </c>
      <c r="AT1446" s="12">
        <f t="shared" ca="1" si="323"/>
        <v>1.1509241230704969E-11</v>
      </c>
    </row>
    <row r="1447" spans="1:46" x14ac:dyDescent="0.25">
      <c r="A1447" s="9" t="str">
        <f t="shared" si="302"/>
        <v>Norfolk Island</v>
      </c>
      <c r="F1447" s="12">
        <f t="shared" ref="F1447:AT1447" ca="1" si="324">F757/$AV757*($C1219/1000)</f>
        <v>1.4024076674078988E-11</v>
      </c>
      <c r="G1447" s="12">
        <f t="shared" ca="1" si="324"/>
        <v>5.3115634611635801E-11</v>
      </c>
      <c r="H1447" s="12">
        <f t="shared" ca="1" si="324"/>
        <v>1.8898488326377227E-10</v>
      </c>
      <c r="I1447" s="12">
        <f t="shared" ca="1" si="324"/>
        <v>6.3166723982241007E-10</v>
      </c>
      <c r="J1447" s="12">
        <f t="shared" ca="1" si="324"/>
        <v>1.9833813968972925E-9</v>
      </c>
      <c r="K1447" s="12">
        <f t="shared" ca="1" si="324"/>
        <v>5.8503346890731594E-9</v>
      </c>
      <c r="L1447" s="12">
        <f t="shared" ca="1" si="324"/>
        <v>1.6211073830642905E-8</v>
      </c>
      <c r="M1447" s="12">
        <f t="shared" ca="1" si="324"/>
        <v>4.2198736742952505E-8</v>
      </c>
      <c r="N1447" s="12">
        <f t="shared" ca="1" si="324"/>
        <v>1.0319144916453798E-7</v>
      </c>
      <c r="O1447" s="12">
        <f t="shared" ca="1" si="324"/>
        <v>2.3705251521407393E-7</v>
      </c>
      <c r="P1447" s="12">
        <f t="shared" ca="1" si="324"/>
        <v>5.1156640799156177E-7</v>
      </c>
      <c r="Q1447" s="12">
        <f t="shared" ca="1" si="324"/>
        <v>1.0370890880577513E-6</v>
      </c>
      <c r="R1447" s="12">
        <f t="shared" ca="1" si="324"/>
        <v>1.9750891608259046E-6</v>
      </c>
      <c r="S1447" s="12">
        <f t="shared" ca="1" si="324"/>
        <v>3.5335719710481708E-6</v>
      </c>
      <c r="T1447" s="12">
        <f t="shared" ca="1" si="324"/>
        <v>5.9387873115923768E-6</v>
      </c>
      <c r="U1447" s="12">
        <f t="shared" ca="1" si="324"/>
        <v>9.3764447188082909E-6</v>
      </c>
      <c r="V1447" s="12">
        <f t="shared" ca="1" si="324"/>
        <v>1.3907056461365552E-5</v>
      </c>
      <c r="W1447" s="12">
        <f t="shared" ca="1" si="324"/>
        <v>1.9377102345380463E-5</v>
      </c>
      <c r="X1447" s="12">
        <f t="shared" ca="1" si="324"/>
        <v>2.5362907818041462E-5</v>
      </c>
      <c r="Y1447" s="12">
        <f t="shared" ca="1" si="324"/>
        <v>3.1186443328263398E-5</v>
      </c>
      <c r="Z1447" s="12">
        <f t="shared" ca="1" si="324"/>
        <v>3.6023777219968686E-5</v>
      </c>
      <c r="AA1447" s="12">
        <f t="shared" ca="1" si="324"/>
        <v>3.9090321557733349E-5</v>
      </c>
      <c r="AB1447" s="12">
        <f t="shared" ca="1" si="324"/>
        <v>3.9847936130718089E-5</v>
      </c>
      <c r="AC1447" s="12">
        <f t="shared" ca="1" si="324"/>
        <v>3.8159178555919472E-5</v>
      </c>
      <c r="AD1447" s="12">
        <f t="shared" ca="1" si="324"/>
        <v>3.4328023323682484E-5</v>
      </c>
      <c r="AE1447" s="12">
        <f t="shared" ca="1" si="324"/>
        <v>2.9010497121965292E-5</v>
      </c>
      <c r="AF1447" s="12">
        <f t="shared" ca="1" si="324"/>
        <v>2.3031283439410631E-5</v>
      </c>
      <c r="AG1447" s="12">
        <f t="shared" ca="1" si="324"/>
        <v>1.7176619855509934E-5</v>
      </c>
      <c r="AH1447" s="12">
        <f t="shared" ca="1" si="324"/>
        <v>1.2034106846548861E-5</v>
      </c>
      <c r="AI1447" s="12">
        <f t="shared" ca="1" si="324"/>
        <v>7.9203909150610234E-6</v>
      </c>
      <c r="AJ1447" s="12">
        <f t="shared" ca="1" si="324"/>
        <v>4.8970660949584086E-6</v>
      </c>
      <c r="AK1447" s="12">
        <f t="shared" ca="1" si="324"/>
        <v>2.844342622549656E-6</v>
      </c>
      <c r="AL1447" s="12">
        <f t="shared" ca="1" si="324"/>
        <v>1.5519740229605173E-6</v>
      </c>
      <c r="AM1447" s="12">
        <f t="shared" ca="1" si="324"/>
        <v>7.9550622252967274E-7</v>
      </c>
      <c r="AN1447" s="12">
        <f t="shared" ca="1" si="324"/>
        <v>3.8305338925489852E-7</v>
      </c>
      <c r="AO1447" s="12">
        <f t="shared" ca="1" si="324"/>
        <v>1.7327329433835287E-7</v>
      </c>
      <c r="AP1447" s="12">
        <f t="shared" ca="1" si="324"/>
        <v>7.3630974852605648E-8</v>
      </c>
      <c r="AQ1447" s="12">
        <f t="shared" ca="1" si="324"/>
        <v>2.9393145422461528E-8</v>
      </c>
      <c r="AR1447" s="12">
        <f t="shared" ca="1" si="324"/>
        <v>1.102270465780896E-8</v>
      </c>
      <c r="AS1447" s="12">
        <f t="shared" ca="1" si="324"/>
        <v>3.8831742018651939E-9</v>
      </c>
      <c r="AT1447" s="12">
        <f t="shared" ca="1" si="324"/>
        <v>1.2851155282162408E-9</v>
      </c>
    </row>
    <row r="1448" spans="1:46" x14ac:dyDescent="0.25">
      <c r="A1448" s="9" t="str">
        <f t="shared" si="302"/>
        <v>North Macedonia</v>
      </c>
      <c r="F1448" s="12">
        <f t="shared" ref="F1448:AT1448" ca="1" si="325">F758/$AV758*($C1220/1000)</f>
        <v>1.5250582414057113E-7</v>
      </c>
      <c r="G1448" s="12">
        <f t="shared" ca="1" si="325"/>
        <v>4.4404332779525546E-7</v>
      </c>
      <c r="H1448" s="12">
        <f t="shared" ca="1" si="325"/>
        <v>1.2145652820342233E-6</v>
      </c>
      <c r="I1448" s="12">
        <f t="shared" ca="1" si="325"/>
        <v>3.1208505492128062E-6</v>
      </c>
      <c r="J1448" s="12">
        <f t="shared" ca="1" si="325"/>
        <v>7.5332377764551531E-6</v>
      </c>
      <c r="K1448" s="12">
        <f t="shared" ca="1" si="325"/>
        <v>1.7082324763611552E-5</v>
      </c>
      <c r="L1448" s="12">
        <f t="shared" ca="1" si="325"/>
        <v>3.6388895003405973E-5</v>
      </c>
      <c r="M1448" s="12">
        <f t="shared" ca="1" si="325"/>
        <v>7.2819443614795284E-5</v>
      </c>
      <c r="N1448" s="12">
        <f t="shared" ca="1" si="325"/>
        <v>1.3689337779523069E-4</v>
      </c>
      <c r="O1448" s="12">
        <f t="shared" ca="1" si="325"/>
        <v>2.4175425015057967E-4</v>
      </c>
      <c r="P1448" s="12">
        <f t="shared" ca="1" si="325"/>
        <v>4.0107204372758393E-4</v>
      </c>
      <c r="Q1448" s="12">
        <f t="shared" ca="1" si="325"/>
        <v>6.2506798994370512E-4</v>
      </c>
      <c r="R1448" s="12">
        <f t="shared" ca="1" si="325"/>
        <v>9.1514249383820327E-4</v>
      </c>
      <c r="S1448" s="12">
        <f t="shared" ca="1" si="325"/>
        <v>1.2586552152634239E-3</v>
      </c>
      <c r="T1448" s="12">
        <f t="shared" ca="1" si="325"/>
        <v>1.6262279922344886E-3</v>
      </c>
      <c r="U1448" s="12">
        <f t="shared" ca="1" si="325"/>
        <v>1.9738433363569656E-3</v>
      </c>
      <c r="V1448" s="12">
        <f t="shared" ca="1" si="325"/>
        <v>2.2506114406662769E-3</v>
      </c>
      <c r="W1448" s="12">
        <f t="shared" ca="1" si="325"/>
        <v>2.4107099449720551E-3</v>
      </c>
      <c r="X1448" s="12">
        <f t="shared" ca="1" si="325"/>
        <v>2.4257497296886013E-3</v>
      </c>
      <c r="Y1448" s="12">
        <f t="shared" ca="1" si="325"/>
        <v>2.292997697840578E-3</v>
      </c>
      <c r="Z1448" s="12">
        <f t="shared" ca="1" si="325"/>
        <v>2.0361878451061817E-3</v>
      </c>
      <c r="AA1448" s="12">
        <f t="shared" ca="1" si="325"/>
        <v>1.6985903694753078E-3</v>
      </c>
      <c r="AB1448" s="12">
        <f t="shared" ca="1" si="325"/>
        <v>1.3311165070532501E-3</v>
      </c>
      <c r="AC1448" s="12">
        <f t="shared" ca="1" si="325"/>
        <v>9.7994133186568729E-4</v>
      </c>
      <c r="AD1448" s="12">
        <f t="shared" ca="1" si="325"/>
        <v>6.7770498021805993E-4</v>
      </c>
      <c r="AE1448" s="12">
        <f t="shared" ca="1" si="325"/>
        <v>4.4028903862622056E-4</v>
      </c>
      <c r="AF1448" s="12">
        <f t="shared" ca="1" si="325"/>
        <v>2.6871484823024296E-4</v>
      </c>
      <c r="AG1448" s="12">
        <f t="shared" ca="1" si="325"/>
        <v>1.5406431267290548E-4</v>
      </c>
      <c r="AH1448" s="12">
        <f t="shared" ca="1" si="325"/>
        <v>8.2979159539907143E-5</v>
      </c>
      <c r="AI1448" s="12">
        <f t="shared" ca="1" si="325"/>
        <v>4.1984850161836868E-5</v>
      </c>
      <c r="AJ1448" s="12">
        <f t="shared" ca="1" si="325"/>
        <v>1.9955967056105663E-5</v>
      </c>
      <c r="AK1448" s="12">
        <f t="shared" ca="1" si="325"/>
        <v>8.9106532523971402E-6</v>
      </c>
      <c r="AL1448" s="12">
        <f t="shared" ca="1" si="325"/>
        <v>3.7376867796415959E-6</v>
      </c>
      <c r="AM1448" s="12">
        <f t="shared" ca="1" si="325"/>
        <v>1.4728308074822887E-6</v>
      </c>
      <c r="AN1448" s="12">
        <f t="shared" ca="1" si="325"/>
        <v>5.4520447278310145E-7</v>
      </c>
      <c r="AO1448" s="12">
        <f t="shared" ca="1" si="325"/>
        <v>1.8959311201215977E-7</v>
      </c>
      <c r="AP1448" s="12">
        <f t="shared" ca="1" si="325"/>
        <v>6.193587753205911E-8</v>
      </c>
      <c r="AQ1448" s="12">
        <f t="shared" ca="1" si="325"/>
        <v>1.9007221252761444E-8</v>
      </c>
      <c r="AR1448" s="12">
        <f t="shared" ca="1" si="325"/>
        <v>5.4796341034434893E-9</v>
      </c>
      <c r="AS1448" s="12">
        <f t="shared" ca="1" si="325"/>
        <v>1.4840245469469645E-9</v>
      </c>
      <c r="AT1448" s="12">
        <f t="shared" ca="1" si="325"/>
        <v>3.7756106645551851E-10</v>
      </c>
    </row>
    <row r="1449" spans="1:46" x14ac:dyDescent="0.25">
      <c r="A1449" s="9" t="str">
        <f t="shared" si="302"/>
        <v>Norway</v>
      </c>
      <c r="F1449" s="12">
        <f t="shared" ref="F1449:AT1449" ca="1" si="326">F759/$AV759*($C1221/1000)</f>
        <v>8.6229636849560452E-10</v>
      </c>
      <c r="G1449" s="12">
        <f t="shared" ca="1" si="326"/>
        <v>3.4059924162000536E-9</v>
      </c>
      <c r="H1449" s="12">
        <f t="shared" ca="1" si="326"/>
        <v>1.2638263067431163E-8</v>
      </c>
      <c r="I1449" s="12">
        <f t="shared" ca="1" si="326"/>
        <v>4.4054238669804579E-8</v>
      </c>
      <c r="J1449" s="12">
        <f t="shared" ca="1" si="326"/>
        <v>1.4425956041500706E-7</v>
      </c>
      <c r="K1449" s="12">
        <f t="shared" ca="1" si="326"/>
        <v>4.4377016765177627E-7</v>
      </c>
      <c r="L1449" s="12">
        <f t="shared" ca="1" si="326"/>
        <v>1.282413843297998E-6</v>
      </c>
      <c r="M1449" s="12">
        <f t="shared" ca="1" si="326"/>
        <v>3.4814077058847828E-6</v>
      </c>
      <c r="N1449" s="12">
        <f t="shared" ca="1" si="326"/>
        <v>8.878470784887398E-6</v>
      </c>
      <c r="O1449" s="12">
        <f t="shared" ca="1" si="326"/>
        <v>2.1270517125509956E-5</v>
      </c>
      <c r="P1449" s="12">
        <f t="shared" ca="1" si="326"/>
        <v>4.787122290431991E-5</v>
      </c>
      <c r="Q1449" s="12">
        <f t="shared" ca="1" si="326"/>
        <v>1.0121097074273754E-4</v>
      </c>
      <c r="R1449" s="12">
        <f t="shared" ca="1" si="326"/>
        <v>2.010190672727968E-4</v>
      </c>
      <c r="S1449" s="12">
        <f t="shared" ca="1" si="326"/>
        <v>3.7506238558758466E-4</v>
      </c>
      <c r="T1449" s="12">
        <f t="shared" ca="1" si="326"/>
        <v>6.5739495155402628E-4</v>
      </c>
      <c r="U1449" s="12">
        <f t="shared" ca="1" si="326"/>
        <v>1.0824449346237277E-3</v>
      </c>
      <c r="V1449" s="12">
        <f t="shared" ca="1" si="326"/>
        <v>1.6743330702622039E-3</v>
      </c>
      <c r="W1449" s="12">
        <f t="shared" ca="1" si="326"/>
        <v>2.4329573334992134E-3</v>
      </c>
      <c r="X1449" s="12">
        <f t="shared" ca="1" si="326"/>
        <v>3.3211135560953964E-3</v>
      </c>
      <c r="Y1449" s="12">
        <f t="shared" ca="1" si="326"/>
        <v>4.2588226261394474E-3</v>
      </c>
      <c r="Z1449" s="12">
        <f t="shared" ca="1" si="326"/>
        <v>5.130408836996783E-3</v>
      </c>
      <c r="AA1449" s="12">
        <f t="shared" ca="1" si="326"/>
        <v>5.8059192612386658E-3</v>
      </c>
      <c r="AB1449" s="12">
        <f t="shared" ca="1" si="326"/>
        <v>6.1722939978867911E-3</v>
      </c>
      <c r="AC1449" s="12">
        <f t="shared" ca="1" si="326"/>
        <v>6.164229663401322E-3</v>
      </c>
      <c r="AD1449" s="12">
        <f t="shared" ca="1" si="326"/>
        <v>5.7831920248140089E-3</v>
      </c>
      <c r="AE1449" s="12">
        <f t="shared" ca="1" si="326"/>
        <v>5.0969809393234273E-3</v>
      </c>
      <c r="AF1449" s="12">
        <f t="shared" ca="1" si="326"/>
        <v>4.2200247790803655E-3</v>
      </c>
      <c r="AG1449" s="12">
        <f t="shared" ca="1" si="326"/>
        <v>3.2822645899805176E-3</v>
      </c>
      <c r="AH1449" s="12">
        <f t="shared" ca="1" si="326"/>
        <v>2.3982186102520331E-3</v>
      </c>
      <c r="AI1449" s="12">
        <f t="shared" ca="1" si="326"/>
        <v>1.6461164122930842E-3</v>
      </c>
      <c r="AJ1449" s="12">
        <f t="shared" ca="1" si="326"/>
        <v>1.061424031203725E-3</v>
      </c>
      <c r="AK1449" s="12">
        <f t="shared" ca="1" si="326"/>
        <v>6.4294508694963132E-4</v>
      </c>
      <c r="AL1449" s="12">
        <f t="shared" ca="1" si="326"/>
        <v>3.6586043200486973E-4</v>
      </c>
      <c r="AM1449" s="12">
        <f t="shared" ca="1" si="326"/>
        <v>1.9557511692870185E-4</v>
      </c>
      <c r="AN1449" s="12">
        <f t="shared" ca="1" si="326"/>
        <v>9.821285798791791E-5</v>
      </c>
      <c r="AO1449" s="12">
        <f t="shared" ca="1" si="326"/>
        <v>4.6331855655030656E-5</v>
      </c>
      <c r="AP1449" s="12">
        <f t="shared" ca="1" si="326"/>
        <v>2.0532774379097073E-5</v>
      </c>
      <c r="AQ1449" s="12">
        <f t="shared" ca="1" si="326"/>
        <v>8.5481507054218478E-6</v>
      </c>
      <c r="AR1449" s="12">
        <f t="shared" ca="1" si="326"/>
        <v>3.3431302740326067E-6</v>
      </c>
      <c r="AS1449" s="12">
        <f t="shared" ca="1" si="326"/>
        <v>1.2282620269579045E-6</v>
      </c>
      <c r="AT1449" s="12">
        <f t="shared" ca="1" si="326"/>
        <v>4.239214043855198E-7</v>
      </c>
    </row>
    <row r="1450" spans="1:46" x14ac:dyDescent="0.25">
      <c r="A1450" s="9" t="str">
        <f t="shared" si="302"/>
        <v>Oman</v>
      </c>
      <c r="F1450" s="12">
        <f t="shared" ref="F1450:AT1450" ca="1" si="327">F760/$AV760*($C1222/1000)</f>
        <v>3.0778334055798448E-6</v>
      </c>
      <c r="G1450" s="12">
        <f t="shared" ca="1" si="327"/>
        <v>7.9622714048332179E-6</v>
      </c>
      <c r="H1450" s="12">
        <f t="shared" ca="1" si="327"/>
        <v>1.9350199187011438E-5</v>
      </c>
      <c r="I1450" s="12">
        <f t="shared" ca="1" si="327"/>
        <v>4.4176417904532972E-5</v>
      </c>
      <c r="J1450" s="12">
        <f t="shared" ca="1" si="327"/>
        <v>9.474409469879488E-5</v>
      </c>
      <c r="K1450" s="12">
        <f t="shared" ca="1" si="327"/>
        <v>1.9088438273149263E-4</v>
      </c>
      <c r="L1450" s="12">
        <f t="shared" ca="1" si="327"/>
        <v>3.6128109814713736E-4</v>
      </c>
      <c r="M1450" s="12">
        <f t="shared" ca="1" si="327"/>
        <v>6.4235732019067582E-4</v>
      </c>
      <c r="N1450" s="12">
        <f t="shared" ca="1" si="327"/>
        <v>1.0729134998830605E-3</v>
      </c>
      <c r="O1450" s="12">
        <f t="shared" ca="1" si="327"/>
        <v>1.6834853323703604E-3</v>
      </c>
      <c r="P1450" s="12">
        <f t="shared" ca="1" si="327"/>
        <v>2.4814787404927965E-3</v>
      </c>
      <c r="Q1450" s="12">
        <f t="shared" ca="1" si="327"/>
        <v>3.4361204218658434E-3</v>
      </c>
      <c r="R1450" s="12">
        <f t="shared" ca="1" si="327"/>
        <v>4.4697454130334319E-3</v>
      </c>
      <c r="S1450" s="12">
        <f t="shared" ca="1" si="327"/>
        <v>5.4620263879771955E-3</v>
      </c>
      <c r="T1450" s="12">
        <f t="shared" ca="1" si="327"/>
        <v>6.2702000249458241E-3</v>
      </c>
      <c r="U1450" s="12">
        <f t="shared" ca="1" si="327"/>
        <v>6.7618509236410029E-3</v>
      </c>
      <c r="V1450" s="12">
        <f t="shared" ca="1" si="327"/>
        <v>6.8502493951163946E-3</v>
      </c>
      <c r="W1450" s="12">
        <f t="shared" ca="1" si="327"/>
        <v>6.5193420708350783E-3</v>
      </c>
      <c r="X1450" s="12">
        <f t="shared" ca="1" si="327"/>
        <v>5.8285127405097647E-3</v>
      </c>
      <c r="Y1450" s="12">
        <f t="shared" ca="1" si="327"/>
        <v>4.8951761698127517E-3</v>
      </c>
      <c r="Z1450" s="12">
        <f t="shared" ca="1" si="327"/>
        <v>3.8622065564214059E-3</v>
      </c>
      <c r="AA1450" s="12">
        <f t="shared" ca="1" si="327"/>
        <v>2.8625907421675556E-3</v>
      </c>
      <c r="AB1450" s="12">
        <f t="shared" ca="1" si="327"/>
        <v>1.9931483430674882E-3</v>
      </c>
      <c r="AC1450" s="12">
        <f t="shared" ca="1" si="327"/>
        <v>1.3036967363582921E-3</v>
      </c>
      <c r="AD1450" s="12">
        <f t="shared" ca="1" si="327"/>
        <v>8.0106937443953142E-4</v>
      </c>
      <c r="AE1450" s="12">
        <f t="shared" ca="1" si="327"/>
        <v>4.6240260681284427E-4</v>
      </c>
      <c r="AF1450" s="12">
        <f t="shared" ca="1" si="327"/>
        <v>2.5074195854621551E-4</v>
      </c>
      <c r="AG1450" s="12">
        <f t="shared" ca="1" si="327"/>
        <v>1.2772924607270394E-4</v>
      </c>
      <c r="AH1450" s="12">
        <f t="shared" ca="1" si="327"/>
        <v>6.1123790503645443E-5</v>
      </c>
      <c r="AI1450" s="12">
        <f t="shared" ca="1" si="327"/>
        <v>2.7478106550115638E-5</v>
      </c>
      <c r="AJ1450" s="12">
        <f t="shared" ca="1" si="327"/>
        <v>1.1604326050233849E-5</v>
      </c>
      <c r="AK1450" s="12">
        <f t="shared" ca="1" si="327"/>
        <v>4.6037277960993342E-6</v>
      </c>
      <c r="AL1450" s="12">
        <f t="shared" ca="1" si="327"/>
        <v>1.715757660435846E-6</v>
      </c>
      <c r="AM1450" s="12">
        <f t="shared" ca="1" si="327"/>
        <v>6.0070168586977176E-7</v>
      </c>
      <c r="AN1450" s="12">
        <f t="shared" ca="1" si="327"/>
        <v>1.975687944796929E-7</v>
      </c>
      <c r="AO1450" s="12">
        <f t="shared" ca="1" si="327"/>
        <v>6.1042799663865446E-8</v>
      </c>
      <c r="AP1450" s="12">
        <f t="shared" ca="1" si="327"/>
        <v>1.7717691386941572E-8</v>
      </c>
      <c r="AQ1450" s="12">
        <f t="shared" ca="1" si="327"/>
        <v>4.8309930917779073E-9</v>
      </c>
      <c r="AR1450" s="12">
        <f t="shared" ca="1" si="327"/>
        <v>1.2374347136242617E-9</v>
      </c>
      <c r="AS1450" s="12">
        <f t="shared" ca="1" si="327"/>
        <v>2.9775891177796147E-10</v>
      </c>
      <c r="AT1450" s="12">
        <f t="shared" ca="1" si="327"/>
        <v>6.7307558439837429E-11</v>
      </c>
    </row>
    <row r="1451" spans="1:46" x14ac:dyDescent="0.25">
      <c r="A1451" s="9" t="str">
        <f t="shared" si="302"/>
        <v>Pakistan</v>
      </c>
      <c r="F1451" s="12">
        <f t="shared" ref="F1451:AT1451" ca="1" si="328">F761/$AV761*($C1223/1000)</f>
        <v>4.3123471732936389E-4</v>
      </c>
      <c r="G1451" s="12">
        <f t="shared" ca="1" si="328"/>
        <v>1.0654614016559435E-3</v>
      </c>
      <c r="H1451" s="12">
        <f t="shared" ca="1" si="328"/>
        <v>2.4729669942374129E-3</v>
      </c>
      <c r="I1451" s="12">
        <f t="shared" ca="1" si="328"/>
        <v>5.3920699026969946E-3</v>
      </c>
      <c r="J1451" s="12">
        <f t="shared" ca="1" si="328"/>
        <v>1.1044582467973758E-2</v>
      </c>
      <c r="K1451" s="12">
        <f t="shared" ca="1" si="328"/>
        <v>2.125199405862627E-2</v>
      </c>
      <c r="L1451" s="12">
        <f t="shared" ca="1" si="328"/>
        <v>3.8415515393455571E-2</v>
      </c>
      <c r="M1451" s="12">
        <f t="shared" ca="1" si="328"/>
        <v>6.5233433442564145E-2</v>
      </c>
      <c r="N1451" s="12">
        <f t="shared" ca="1" si="328"/>
        <v>0.1040615775798843</v>
      </c>
      <c r="O1451" s="12">
        <f t="shared" ca="1" si="328"/>
        <v>0.15594346094414155</v>
      </c>
      <c r="P1451" s="12">
        <f t="shared" ca="1" si="328"/>
        <v>0.21953336101846829</v>
      </c>
      <c r="Q1451" s="12">
        <f t="shared" ca="1" si="328"/>
        <v>0.29032904074934762</v>
      </c>
      <c r="R1451" s="12">
        <f t="shared" ca="1" si="328"/>
        <v>0.36069242928171513</v>
      </c>
      <c r="S1451" s="12">
        <f t="shared" ca="1" si="328"/>
        <v>0.42095935892410202</v>
      </c>
      <c r="T1451" s="12">
        <f t="shared" ca="1" si="328"/>
        <v>0.46152996899705423</v>
      </c>
      <c r="U1451" s="12">
        <f t="shared" ca="1" si="328"/>
        <v>0.47535299991498253</v>
      </c>
      <c r="V1451" s="12">
        <f t="shared" ca="1" si="328"/>
        <v>0.45992727603925659</v>
      </c>
      <c r="W1451" s="12">
        <f t="shared" ca="1" si="328"/>
        <v>0.41804081742118032</v>
      </c>
      <c r="X1451" s="12">
        <f t="shared" ca="1" si="328"/>
        <v>0.35694787858617566</v>
      </c>
      <c r="Y1451" s="12">
        <f t="shared" ca="1" si="328"/>
        <v>0.28631725190737789</v>
      </c>
      <c r="Z1451" s="12">
        <f t="shared" ca="1" si="328"/>
        <v>0.21574802247566474</v>
      </c>
      <c r="AA1451" s="12">
        <f t="shared" ca="1" si="328"/>
        <v>0.15272239472375956</v>
      </c>
      <c r="AB1451" s="12">
        <f t="shared" ca="1" si="328"/>
        <v>0.10155825304247831</v>
      </c>
      <c r="AC1451" s="12">
        <f t="shared" ca="1" si="328"/>
        <v>6.3443087940924472E-2</v>
      </c>
      <c r="AD1451" s="12">
        <f t="shared" ca="1" si="328"/>
        <v>3.7231454191725813E-2</v>
      </c>
      <c r="AE1451" s="12">
        <f t="shared" ca="1" si="328"/>
        <v>2.052543076539352E-2</v>
      </c>
      <c r="AF1451" s="12">
        <f t="shared" ca="1" si="328"/>
        <v>1.0629948399857529E-2</v>
      </c>
      <c r="AG1451" s="12">
        <f t="shared" ca="1" si="328"/>
        <v>5.1716202490081197E-3</v>
      </c>
      <c r="AH1451" s="12">
        <f t="shared" ca="1" si="328"/>
        <v>2.3636256428306041E-3</v>
      </c>
      <c r="AI1451" s="12">
        <f t="shared" ca="1" si="328"/>
        <v>1.0148161115156383E-3</v>
      </c>
      <c r="AJ1451" s="12">
        <f t="shared" ca="1" si="328"/>
        <v>4.0931023930621132E-4</v>
      </c>
      <c r="AK1451" s="12">
        <f t="shared" ca="1" si="328"/>
        <v>1.5508666589790496E-4</v>
      </c>
      <c r="AL1451" s="12">
        <f t="shared" ca="1" si="328"/>
        <v>5.520175747874376E-5</v>
      </c>
      <c r="AM1451" s="12">
        <f t="shared" ca="1" si="328"/>
        <v>1.8458140391866438E-5</v>
      </c>
      <c r="AN1451" s="12">
        <f t="shared" ca="1" si="328"/>
        <v>5.7980182753520478E-6</v>
      </c>
      <c r="AO1451" s="12">
        <f t="shared" ca="1" si="328"/>
        <v>1.7109125415043985E-6</v>
      </c>
      <c r="AP1451" s="12">
        <f t="shared" ca="1" si="328"/>
        <v>4.7427762302905655E-7</v>
      </c>
      <c r="AQ1451" s="12">
        <f t="shared" ca="1" si="328"/>
        <v>1.2350770570618612E-7</v>
      </c>
      <c r="AR1451" s="12">
        <f t="shared" ca="1" si="328"/>
        <v>3.0214267426946452E-8</v>
      </c>
      <c r="AS1451" s="12">
        <f t="shared" ca="1" si="328"/>
        <v>6.9436317173006067E-9</v>
      </c>
      <c r="AT1451" s="12">
        <f t="shared" ca="1" si="328"/>
        <v>1.4990560882337342E-9</v>
      </c>
    </row>
    <row r="1452" spans="1:46" x14ac:dyDescent="0.25">
      <c r="A1452" s="9" t="str">
        <f t="shared" si="302"/>
        <v>Palau</v>
      </c>
      <c r="F1452" s="12">
        <f t="shared" ref="F1452:AT1452" ca="1" si="329">F762/$AV762*($C1224/1000)</f>
        <v>3.1608655461699449E-10</v>
      </c>
      <c r="G1452" s="12">
        <f t="shared" ca="1" si="329"/>
        <v>1.0291264744621567E-9</v>
      </c>
      <c r="H1452" s="12">
        <f t="shared" ca="1" si="329"/>
        <v>3.1476618728076662E-9</v>
      </c>
      <c r="I1452" s="12">
        <f t="shared" ca="1" si="329"/>
        <v>9.0440715877226572E-9</v>
      </c>
      <c r="J1452" s="12">
        <f t="shared" ca="1" si="329"/>
        <v>2.4411614548545912E-8</v>
      </c>
      <c r="K1452" s="12">
        <f t="shared" ca="1" si="329"/>
        <v>6.1899282007240631E-8</v>
      </c>
      <c r="L1452" s="12">
        <f t="shared" ca="1" si="329"/>
        <v>1.4744542917680161E-7</v>
      </c>
      <c r="M1452" s="12">
        <f t="shared" ca="1" si="329"/>
        <v>3.2993896766795442E-7</v>
      </c>
      <c r="N1452" s="12">
        <f t="shared" ca="1" si="329"/>
        <v>6.9357351933127659E-7</v>
      </c>
      <c r="O1452" s="12">
        <f t="shared" ca="1" si="329"/>
        <v>1.3696449181603788E-6</v>
      </c>
      <c r="P1452" s="12">
        <f t="shared" ca="1" si="329"/>
        <v>2.5408561157253434E-6</v>
      </c>
      <c r="Q1452" s="12">
        <f t="shared" ca="1" si="329"/>
        <v>4.4280115928902023E-6</v>
      </c>
      <c r="R1452" s="12">
        <f t="shared" ca="1" si="329"/>
        <v>7.2492657522380235E-6</v>
      </c>
      <c r="S1452" s="12">
        <f t="shared" ca="1" si="329"/>
        <v>1.1148999282599426E-5</v>
      </c>
      <c r="T1452" s="12">
        <f t="shared" ca="1" si="329"/>
        <v>1.610773028513661E-5</v>
      </c>
      <c r="U1452" s="12">
        <f t="shared" ca="1" si="329"/>
        <v>2.1861975603678322E-5</v>
      </c>
      <c r="V1452" s="12">
        <f t="shared" ca="1" si="329"/>
        <v>2.7874113015485219E-5</v>
      </c>
      <c r="W1452" s="12">
        <f t="shared" ca="1" si="329"/>
        <v>3.3386377732103661E-5</v>
      </c>
      <c r="X1452" s="12">
        <f t="shared" ca="1" si="329"/>
        <v>3.7565929891358159E-5</v>
      </c>
      <c r="Y1452" s="12">
        <f t="shared" ca="1" si="329"/>
        <v>3.9707777486409839E-5</v>
      </c>
      <c r="Z1452" s="12">
        <f t="shared" ca="1" si="329"/>
        <v>3.9428804592370949E-5</v>
      </c>
      <c r="AA1452" s="12">
        <f t="shared" ca="1" si="329"/>
        <v>3.677970452159469E-5</v>
      </c>
      <c r="AB1452" s="12">
        <f t="shared" ca="1" si="329"/>
        <v>3.2229936987196713E-5</v>
      </c>
      <c r="AC1452" s="12">
        <f t="shared" ca="1" si="329"/>
        <v>2.6531834024780229E-5</v>
      </c>
      <c r="AD1452" s="12">
        <f t="shared" ca="1" si="329"/>
        <v>2.0517842044235598E-5</v>
      </c>
      <c r="AE1452" s="12">
        <f t="shared" ca="1" si="329"/>
        <v>1.4905710677810382E-5</v>
      </c>
      <c r="AF1452" s="12">
        <f t="shared" ca="1" si="329"/>
        <v>1.0172560636938871E-5</v>
      </c>
      <c r="AG1452" s="12">
        <f t="shared" ca="1" si="329"/>
        <v>6.5217550358805598E-6</v>
      </c>
      <c r="AH1452" s="12">
        <f t="shared" ca="1" si="329"/>
        <v>3.9278534166932936E-6</v>
      </c>
      <c r="AI1452" s="12">
        <f t="shared" ca="1" si="329"/>
        <v>2.2222998486669014E-6</v>
      </c>
      <c r="AJ1452" s="12">
        <f t="shared" ca="1" si="329"/>
        <v>1.1811543024700853E-6</v>
      </c>
      <c r="AK1452" s="12">
        <f t="shared" ca="1" si="329"/>
        <v>5.8974899666551623E-7</v>
      </c>
      <c r="AL1452" s="12">
        <f t="shared" ca="1" si="329"/>
        <v>2.7662051148642079E-7</v>
      </c>
      <c r="AM1452" s="12">
        <f t="shared" ca="1" si="329"/>
        <v>1.2188721226611484E-7</v>
      </c>
      <c r="AN1452" s="12">
        <f t="shared" ca="1" si="329"/>
        <v>5.045317521919176E-8</v>
      </c>
      <c r="AO1452" s="12">
        <f t="shared" ca="1" si="329"/>
        <v>1.9618936308532146E-8</v>
      </c>
      <c r="AP1452" s="12">
        <f t="shared" ca="1" si="329"/>
        <v>7.1666963854944158E-9</v>
      </c>
      <c r="AQ1452" s="12">
        <f t="shared" ca="1" si="329"/>
        <v>2.4593432641857026E-9</v>
      </c>
      <c r="AR1452" s="12">
        <f t="shared" ca="1" si="329"/>
        <v>7.9282235707311635E-10</v>
      </c>
      <c r="AS1452" s="12">
        <f t="shared" ca="1" si="329"/>
        <v>2.4009837567808004E-10</v>
      </c>
      <c r="AT1452" s="12">
        <f t="shared" ca="1" si="329"/>
        <v>6.8306046640753606E-11</v>
      </c>
    </row>
    <row r="1453" spans="1:46" x14ac:dyDescent="0.25">
      <c r="A1453" s="9" t="str">
        <f t="shared" si="302"/>
        <v>Palestine</v>
      </c>
      <c r="F1453" s="12">
        <f t="shared" ref="F1453:AT1453" ca="1" si="330">F763/$AV763*($C1225/1000)</f>
        <v>2.2655237881121358E-6</v>
      </c>
      <c r="G1453" s="12">
        <f t="shared" ca="1" si="330"/>
        <v>6.205880151889935E-6</v>
      </c>
      <c r="H1453" s="12">
        <f t="shared" ca="1" si="330"/>
        <v>1.5969625682270614E-5</v>
      </c>
      <c r="I1453" s="12">
        <f t="shared" ca="1" si="330"/>
        <v>3.8604922417304355E-5</v>
      </c>
      <c r="J1453" s="12">
        <f t="shared" ca="1" si="330"/>
        <v>8.7669236876517862E-5</v>
      </c>
      <c r="K1453" s="12">
        <f t="shared" ca="1" si="330"/>
        <v>1.8702874657147963E-4</v>
      </c>
      <c r="L1453" s="12">
        <f t="shared" ca="1" si="330"/>
        <v>3.7482288171946434E-4</v>
      </c>
      <c r="M1453" s="12">
        <f t="shared" ca="1" si="330"/>
        <v>7.0566799718205285E-4</v>
      </c>
      <c r="N1453" s="12">
        <f t="shared" ca="1" si="330"/>
        <v>1.2480481587117597E-3</v>
      </c>
      <c r="O1453" s="12">
        <f t="shared" ca="1" si="330"/>
        <v>2.073570761816882E-3</v>
      </c>
      <c r="P1453" s="12">
        <f t="shared" ca="1" si="330"/>
        <v>3.2364058089519795E-3</v>
      </c>
      <c r="Q1453" s="12">
        <f t="shared" ca="1" si="330"/>
        <v>4.745300048776312E-3</v>
      </c>
      <c r="R1453" s="12">
        <f t="shared" ca="1" si="330"/>
        <v>6.5361344873586073E-3</v>
      </c>
      <c r="S1453" s="12">
        <f t="shared" ca="1" si="330"/>
        <v>8.4573611377252549E-3</v>
      </c>
      <c r="T1453" s="12">
        <f t="shared" ca="1" si="330"/>
        <v>1.0280290019717782E-2</v>
      </c>
      <c r="U1453" s="12">
        <f t="shared" ca="1" si="330"/>
        <v>1.1739036493388751E-2</v>
      </c>
      <c r="V1453" s="12">
        <f t="shared" ca="1" si="330"/>
        <v>1.2592621026378883E-2</v>
      </c>
      <c r="W1453" s="12">
        <f t="shared" ca="1" si="330"/>
        <v>1.268984768046455E-2</v>
      </c>
      <c r="X1453" s="12">
        <f t="shared" ca="1" si="330"/>
        <v>1.2013049863157437E-2</v>
      </c>
      <c r="Y1453" s="12">
        <f t="shared" ca="1" si="330"/>
        <v>1.0683332497435317E-2</v>
      </c>
      <c r="Z1453" s="12">
        <f t="shared" ca="1" si="330"/>
        <v>8.925176339642767E-3</v>
      </c>
      <c r="AA1453" s="12">
        <f t="shared" ca="1" si="330"/>
        <v>7.004601949263836E-3</v>
      </c>
      <c r="AB1453" s="12">
        <f t="shared" ca="1" si="330"/>
        <v>5.164243490126467E-3</v>
      </c>
      <c r="AC1453" s="12">
        <f t="shared" ca="1" si="330"/>
        <v>3.5767332802503892E-3</v>
      </c>
      <c r="AD1453" s="12">
        <f t="shared" ca="1" si="330"/>
        <v>2.3271425957773918E-3</v>
      </c>
      <c r="AE1453" s="12">
        <f t="shared" ca="1" si="330"/>
        <v>1.4223812876370369E-3</v>
      </c>
      <c r="AF1453" s="12">
        <f t="shared" ca="1" si="330"/>
        <v>8.1670583761393669E-4</v>
      </c>
      <c r="AG1453" s="12">
        <f t="shared" ca="1" si="330"/>
        <v>4.4052634344873739E-4</v>
      </c>
      <c r="AH1453" s="12">
        <f t="shared" ca="1" si="330"/>
        <v>2.2322082230708987E-4</v>
      </c>
      <c r="AI1453" s="12">
        <f t="shared" ca="1" si="330"/>
        <v>1.0625616025777726E-4</v>
      </c>
      <c r="AJ1453" s="12">
        <f t="shared" ca="1" si="330"/>
        <v>4.7514933636585441E-5</v>
      </c>
      <c r="AK1453" s="12">
        <f t="shared" ca="1" si="330"/>
        <v>1.9960100839249157E-5</v>
      </c>
      <c r="AL1453" s="12">
        <f t="shared" ca="1" si="330"/>
        <v>7.8768382960994634E-6</v>
      </c>
      <c r="AM1453" s="12">
        <f t="shared" ca="1" si="330"/>
        <v>2.9200999958669423E-6</v>
      </c>
      <c r="AN1453" s="12">
        <f t="shared" ca="1" si="330"/>
        <v>1.0169511981332482E-6</v>
      </c>
      <c r="AO1453" s="12">
        <f t="shared" ca="1" si="330"/>
        <v>3.3270482243097553E-7</v>
      </c>
      <c r="AP1453" s="12">
        <f t="shared" ca="1" si="330"/>
        <v>1.0225267405527649E-7</v>
      </c>
      <c r="AQ1453" s="12">
        <f t="shared" ca="1" si="330"/>
        <v>2.9522072847227653E-8</v>
      </c>
      <c r="AR1453" s="12">
        <f t="shared" ca="1" si="330"/>
        <v>8.0071066982848719E-9</v>
      </c>
      <c r="AS1453" s="12">
        <f t="shared" ca="1" si="330"/>
        <v>2.0401447344224171E-9</v>
      </c>
      <c r="AT1453" s="12">
        <f t="shared" ca="1" si="330"/>
        <v>4.8831822880314027E-10</v>
      </c>
    </row>
    <row r="1454" spans="1:46" x14ac:dyDescent="0.25">
      <c r="A1454" s="9" t="str">
        <f t="shared" si="302"/>
        <v>Panama</v>
      </c>
      <c r="F1454" s="12">
        <f t="shared" ref="F1454:AT1454" ca="1" si="331">F764/$AV764*($C1226/1000)</f>
        <v>8.2234360292381408E-7</v>
      </c>
      <c r="G1454" s="12">
        <f t="shared" ca="1" si="331"/>
        <v>2.3191473675332334E-6</v>
      </c>
      <c r="H1454" s="12">
        <f t="shared" ca="1" si="331"/>
        <v>6.1441239580899228E-6</v>
      </c>
      <c r="I1454" s="12">
        <f t="shared" ca="1" si="331"/>
        <v>1.5291433017652449E-5</v>
      </c>
      <c r="J1454" s="12">
        <f t="shared" ca="1" si="331"/>
        <v>3.5751395561679308E-5</v>
      </c>
      <c r="K1454" s="12">
        <f t="shared" ca="1" si="331"/>
        <v>7.8522552148633731E-5</v>
      </c>
      <c r="L1454" s="12">
        <f t="shared" ca="1" si="331"/>
        <v>1.6201394941488815E-4</v>
      </c>
      <c r="M1454" s="12">
        <f t="shared" ca="1" si="331"/>
        <v>3.1402701147142503E-4</v>
      </c>
      <c r="N1454" s="12">
        <f t="shared" ca="1" si="331"/>
        <v>5.717921624441006E-4</v>
      </c>
      <c r="O1454" s="12">
        <f t="shared" ca="1" si="331"/>
        <v>9.7806109749419621E-4</v>
      </c>
      <c r="P1454" s="12">
        <f t="shared" ca="1" si="331"/>
        <v>1.5716302052679496E-3</v>
      </c>
      <c r="Q1454" s="12">
        <f t="shared" ca="1" si="331"/>
        <v>2.3724187276824072E-3</v>
      </c>
      <c r="R1454" s="12">
        <f t="shared" ca="1" si="331"/>
        <v>3.3642550674782752E-3</v>
      </c>
      <c r="S1454" s="12">
        <f t="shared" ca="1" si="331"/>
        <v>4.4817030930689467E-3</v>
      </c>
      <c r="T1454" s="12">
        <f t="shared" ca="1" si="331"/>
        <v>5.6085919339633394E-3</v>
      </c>
      <c r="U1454" s="12">
        <f t="shared" ca="1" si="331"/>
        <v>6.5935787768386439E-3</v>
      </c>
      <c r="V1454" s="12">
        <f t="shared" ca="1" si="331"/>
        <v>7.2819073740616217E-3</v>
      </c>
      <c r="W1454" s="12">
        <f t="shared" ca="1" si="331"/>
        <v>7.5548473986781694E-3</v>
      </c>
      <c r="X1454" s="12">
        <f t="shared" ca="1" si="331"/>
        <v>7.3631362564713478E-3</v>
      </c>
      <c r="Y1454" s="12">
        <f t="shared" ca="1" si="331"/>
        <v>6.7415005303266143E-3</v>
      </c>
      <c r="Z1454" s="12">
        <f t="shared" ca="1" si="331"/>
        <v>5.7983830704918856E-3</v>
      </c>
      <c r="AA1454" s="12">
        <f t="shared" ca="1" si="331"/>
        <v>4.6850456743991013E-3</v>
      </c>
      <c r="AB1454" s="12">
        <f t="shared" ca="1" si="331"/>
        <v>3.5561277126218019E-3</v>
      </c>
      <c r="AC1454" s="12">
        <f t="shared" ca="1" si="331"/>
        <v>2.5356976307012802E-3</v>
      </c>
      <c r="AD1454" s="12">
        <f t="shared" ca="1" si="331"/>
        <v>1.6985337275003298E-3</v>
      </c>
      <c r="AE1454" s="12">
        <f t="shared" ca="1" si="331"/>
        <v>1.0688271572986453E-3</v>
      </c>
      <c r="AF1454" s="12">
        <f t="shared" ca="1" si="331"/>
        <v>6.3182583496848425E-4</v>
      </c>
      <c r="AG1454" s="12">
        <f t="shared" ca="1" si="331"/>
        <v>3.5086809164905787E-4</v>
      </c>
      <c r="AH1454" s="12">
        <f t="shared" ca="1" si="331"/>
        <v>1.8304040348497144E-4</v>
      </c>
      <c r="AI1454" s="12">
        <f t="shared" ca="1" si="331"/>
        <v>8.9702934175932183E-5</v>
      </c>
      <c r="AJ1454" s="12">
        <f t="shared" ca="1" si="331"/>
        <v>4.1297420752327193E-5</v>
      </c>
      <c r="AK1454" s="12">
        <f t="shared" ca="1" si="331"/>
        <v>1.7860590068946424E-5</v>
      </c>
      <c r="AL1454" s="12">
        <f t="shared" ca="1" si="331"/>
        <v>7.2564677922939585E-6</v>
      </c>
      <c r="AM1454" s="12">
        <f t="shared" ca="1" si="331"/>
        <v>2.7695635578258715E-6</v>
      </c>
      <c r="AN1454" s="12">
        <f t="shared" ca="1" si="331"/>
        <v>9.9301085290258056E-7</v>
      </c>
      <c r="AO1454" s="12">
        <f t="shared" ca="1" si="331"/>
        <v>3.3446698005872046E-7</v>
      </c>
      <c r="AP1454" s="12">
        <f t="shared" ca="1" si="331"/>
        <v>1.0583007347191824E-7</v>
      </c>
      <c r="AQ1454" s="12">
        <f t="shared" ca="1" si="331"/>
        <v>3.1457307035386797E-8</v>
      </c>
      <c r="AR1454" s="12">
        <f t="shared" ca="1" si="331"/>
        <v>8.7839646579910269E-9</v>
      </c>
      <c r="AS1454" s="12">
        <f t="shared" ca="1" si="331"/>
        <v>2.3041789942311662E-9</v>
      </c>
      <c r="AT1454" s="12">
        <f t="shared" ca="1" si="331"/>
        <v>5.6780399176489482E-10</v>
      </c>
    </row>
    <row r="1455" spans="1:46" x14ac:dyDescent="0.25">
      <c r="A1455" s="9" t="str">
        <f t="shared" si="302"/>
        <v>Papua New Guinea</v>
      </c>
      <c r="F1455" s="12">
        <f t="shared" ref="F1455:AT1455" ca="1" si="332">F765/$AV765*($C1227/1000)</f>
        <v>1.1998685505573513E-6</v>
      </c>
      <c r="G1455" s="12">
        <f t="shared" ca="1" si="332"/>
        <v>3.4973560470750129E-6</v>
      </c>
      <c r="H1455" s="12">
        <f t="shared" ca="1" si="332"/>
        <v>9.5764075437064571E-6</v>
      </c>
      <c r="I1455" s="12">
        <f t="shared" ca="1" si="332"/>
        <v>2.4633265474581963E-5</v>
      </c>
      <c r="J1455" s="12">
        <f t="shared" ca="1" si="332"/>
        <v>5.9524800619484312E-5</v>
      </c>
      <c r="K1455" s="12">
        <f t="shared" ca="1" si="332"/>
        <v>1.3512338191413073E-4</v>
      </c>
      <c r="L1455" s="12">
        <f t="shared" ca="1" si="332"/>
        <v>2.8815068625423382E-4</v>
      </c>
      <c r="M1455" s="12">
        <f t="shared" ca="1" si="332"/>
        <v>5.7725194507285025E-4</v>
      </c>
      <c r="N1455" s="12">
        <f t="shared" ca="1" si="332"/>
        <v>1.0863449418688019E-3</v>
      </c>
      <c r="O1455" s="12">
        <f t="shared" ca="1" si="332"/>
        <v>1.9205547093293944E-3</v>
      </c>
      <c r="P1455" s="12">
        <f t="shared" ca="1" si="332"/>
        <v>3.1896440060966745E-3</v>
      </c>
      <c r="Q1455" s="12">
        <f t="shared" ca="1" si="332"/>
        <v>4.9763892210733327E-3</v>
      </c>
      <c r="R1455" s="12">
        <f t="shared" ca="1" si="332"/>
        <v>7.2936188107357363E-3</v>
      </c>
      <c r="S1455" s="12">
        <f t="shared" ca="1" si="332"/>
        <v>1.0042188701591745E-2</v>
      </c>
      <c r="T1455" s="12">
        <f t="shared" ca="1" si="332"/>
        <v>1.2988837658768128E-2</v>
      </c>
      <c r="U1455" s="12">
        <f t="shared" ca="1" si="332"/>
        <v>1.5782245494045555E-2</v>
      </c>
      <c r="V1455" s="12">
        <f t="shared" ca="1" si="332"/>
        <v>1.8014569796296519E-2</v>
      </c>
      <c r="W1455" s="12">
        <f t="shared" ca="1" si="332"/>
        <v>1.9316818125462831E-2</v>
      </c>
      <c r="X1455" s="12">
        <f t="shared" ca="1" si="332"/>
        <v>1.9458254583933715E-2</v>
      </c>
      <c r="Y1455" s="12">
        <f t="shared" ca="1" si="332"/>
        <v>1.8413178637565617E-2</v>
      </c>
      <c r="Z1455" s="12">
        <f t="shared" ca="1" si="332"/>
        <v>1.6368551408745019E-2</v>
      </c>
      <c r="AA1455" s="12">
        <f t="shared" ca="1" si="332"/>
        <v>1.3669364420416462E-2</v>
      </c>
      <c r="AB1455" s="12">
        <f t="shared" ca="1" si="332"/>
        <v>1.072365890834337E-2</v>
      </c>
      <c r="AC1455" s="12">
        <f t="shared" ca="1" si="332"/>
        <v>7.9030413926560062E-3</v>
      </c>
      <c r="AD1455" s="12">
        <f t="shared" ca="1" si="332"/>
        <v>5.4714459868935011E-3</v>
      </c>
      <c r="AE1455" s="12">
        <f t="shared" ca="1" si="332"/>
        <v>3.5584967285467394E-3</v>
      </c>
      <c r="AF1455" s="12">
        <f t="shared" ca="1" si="332"/>
        <v>2.174140571113297E-3</v>
      </c>
      <c r="AG1455" s="12">
        <f t="shared" ca="1" si="332"/>
        <v>1.2478582790517287E-3</v>
      </c>
      <c r="AH1455" s="12">
        <f t="shared" ca="1" si="332"/>
        <v>6.7282094706782409E-4</v>
      </c>
      <c r="AI1455" s="12">
        <f t="shared" ca="1" si="332"/>
        <v>3.407927429794208E-4</v>
      </c>
      <c r="AJ1455" s="12">
        <f t="shared" ca="1" si="332"/>
        <v>1.6215777142168585E-4</v>
      </c>
      <c r="AK1455" s="12">
        <f t="shared" ca="1" si="332"/>
        <v>7.2483939796919855E-5</v>
      </c>
      <c r="AL1455" s="12">
        <f t="shared" ca="1" si="332"/>
        <v>3.0437039628643337E-5</v>
      </c>
      <c r="AM1455" s="12">
        <f t="shared" ca="1" si="332"/>
        <v>1.2006588417364699E-5</v>
      </c>
      <c r="AN1455" s="12">
        <f t="shared" ca="1" si="332"/>
        <v>4.4493178496598825E-6</v>
      </c>
      <c r="AO1455" s="12">
        <f t="shared" ca="1" si="332"/>
        <v>1.5489016247308925E-6</v>
      </c>
      <c r="AP1455" s="12">
        <f t="shared" ca="1" si="332"/>
        <v>5.065366031068162E-7</v>
      </c>
      <c r="AQ1455" s="12">
        <f t="shared" ca="1" si="332"/>
        <v>1.5561606410052728E-7</v>
      </c>
      <c r="AR1455" s="12">
        <f t="shared" ca="1" si="332"/>
        <v>4.4911195401048055E-8</v>
      </c>
      <c r="AS1455" s="12">
        <f t="shared" ca="1" si="332"/>
        <v>1.2176189480023729E-8</v>
      </c>
      <c r="AT1455" s="12">
        <f t="shared" ca="1" si="332"/>
        <v>3.1011642982944299E-9</v>
      </c>
    </row>
    <row r="1456" spans="1:46" x14ac:dyDescent="0.25">
      <c r="A1456" s="9" t="str">
        <f t="shared" si="302"/>
        <v>Paraguay</v>
      </c>
      <c r="F1456" s="12">
        <f t="shared" ref="F1456:AT1456" ca="1" si="333">F766/$AV766*($C1228/1000)</f>
        <v>7.5526807410314961E-6</v>
      </c>
      <c r="G1456" s="12">
        <f t="shared" ca="1" si="333"/>
        <v>1.926293343341597E-5</v>
      </c>
      <c r="H1456" s="12">
        <f t="shared" ca="1" si="333"/>
        <v>4.6153040341247558E-5</v>
      </c>
      <c r="I1456" s="12">
        <f t="shared" ca="1" si="333"/>
        <v>1.0388068436998092E-4</v>
      </c>
      <c r="J1456" s="12">
        <f t="shared" ca="1" si="333"/>
        <v>2.1964730731817517E-4</v>
      </c>
      <c r="K1456" s="12">
        <f t="shared" ca="1" si="333"/>
        <v>4.3628829325824474E-4</v>
      </c>
      <c r="L1456" s="12">
        <f t="shared" ca="1" si="333"/>
        <v>8.141001431616595E-4</v>
      </c>
      <c r="M1456" s="12">
        <f t="shared" ca="1" si="333"/>
        <v>1.4270483810883709E-3</v>
      </c>
      <c r="N1456" s="12">
        <f t="shared" ca="1" si="333"/>
        <v>2.3499366691666283E-3</v>
      </c>
      <c r="O1456" s="12">
        <f t="shared" ca="1" si="333"/>
        <v>3.6352159401082463E-3</v>
      </c>
      <c r="P1456" s="12">
        <f t="shared" ca="1" si="333"/>
        <v>5.2827598052628119E-3</v>
      </c>
      <c r="Q1456" s="12">
        <f t="shared" ca="1" si="333"/>
        <v>7.2118736666171744E-3</v>
      </c>
      <c r="R1456" s="12">
        <f t="shared" ca="1" si="333"/>
        <v>9.2489397617678201E-3</v>
      </c>
      <c r="S1456" s="12">
        <f t="shared" ca="1" si="333"/>
        <v>1.1142749988053861E-2</v>
      </c>
      <c r="T1456" s="12">
        <f t="shared" ca="1" si="333"/>
        <v>1.2610996830647241E-2</v>
      </c>
      <c r="U1456" s="12">
        <f t="shared" ca="1" si="333"/>
        <v>1.3407970374296354E-2</v>
      </c>
      <c r="V1456" s="12">
        <f t="shared" ca="1" si="333"/>
        <v>1.3391624452897355E-2</v>
      </c>
      <c r="W1456" s="12">
        <f t="shared" ca="1" si="333"/>
        <v>1.2564930091539299E-2</v>
      </c>
      <c r="X1456" s="12">
        <f t="shared" ca="1" si="333"/>
        <v>1.1074993663211741E-2</v>
      </c>
      <c r="Y1456" s="12">
        <f t="shared" ca="1" si="333"/>
        <v>9.170298892016128E-3</v>
      </c>
      <c r="Z1456" s="12">
        <f t="shared" ca="1" si="333"/>
        <v>7.1331292048820725E-3</v>
      </c>
      <c r="AA1456" s="12">
        <f t="shared" ca="1" si="333"/>
        <v>5.2123465786438903E-3</v>
      </c>
      <c r="AB1456" s="12">
        <f t="shared" ca="1" si="333"/>
        <v>3.5780225585645541E-3</v>
      </c>
      <c r="AC1456" s="12">
        <f t="shared" ca="1" si="333"/>
        <v>2.3073286490930887E-3</v>
      </c>
      <c r="AD1456" s="12">
        <f t="shared" ca="1" si="333"/>
        <v>1.3977594516048262E-3</v>
      </c>
      <c r="AE1456" s="12">
        <f t="shared" ca="1" si="333"/>
        <v>7.9544839810237803E-4</v>
      </c>
      <c r="AF1456" s="12">
        <f t="shared" ca="1" si="333"/>
        <v>4.2525377779890618E-4</v>
      </c>
      <c r="AG1456" s="12">
        <f t="shared" ca="1" si="333"/>
        <v>2.1357034250063606E-4</v>
      </c>
      <c r="AH1456" s="12">
        <f t="shared" ca="1" si="333"/>
        <v>1.0076049740464765E-4</v>
      </c>
      <c r="AI1456" s="12">
        <f t="shared" ca="1" si="333"/>
        <v>4.4657690160347054E-5</v>
      </c>
      <c r="AJ1456" s="12">
        <f t="shared" ca="1" si="333"/>
        <v>1.8593399665568632E-5</v>
      </c>
      <c r="AK1456" s="12">
        <f t="shared" ca="1" si="333"/>
        <v>7.2724031759713878E-6</v>
      </c>
      <c r="AL1456" s="12">
        <f t="shared" ca="1" si="333"/>
        <v>2.6721060228684754E-6</v>
      </c>
      <c r="AM1456" s="12">
        <f t="shared" ca="1" si="333"/>
        <v>9.2232932902596148E-7</v>
      </c>
      <c r="AN1456" s="12">
        <f t="shared" ca="1" si="333"/>
        <v>2.9907144344556065E-7</v>
      </c>
      <c r="AO1456" s="12">
        <f t="shared" ca="1" si="333"/>
        <v>9.1100438957132661E-8</v>
      </c>
      <c r="AP1456" s="12">
        <f t="shared" ca="1" si="333"/>
        <v>2.6068892863054525E-8</v>
      </c>
      <c r="AQ1456" s="12">
        <f t="shared" ca="1" si="333"/>
        <v>7.0077935619491403E-9</v>
      </c>
      <c r="AR1456" s="12">
        <f t="shared" ca="1" si="333"/>
        <v>1.7696875971835207E-9</v>
      </c>
      <c r="AS1456" s="12">
        <f t="shared" ca="1" si="333"/>
        <v>4.1982520570108926E-10</v>
      </c>
      <c r="AT1456" s="12">
        <f t="shared" ca="1" si="333"/>
        <v>9.3561463529310324E-11</v>
      </c>
    </row>
    <row r="1457" spans="1:46" x14ac:dyDescent="0.25">
      <c r="A1457" s="9" t="str">
        <f t="shared" si="302"/>
        <v>Peru</v>
      </c>
      <c r="F1457" s="12">
        <f t="shared" ref="F1457:AT1457" ca="1" si="334">F767/$AV767*($C1229/1000)</f>
        <v>2.0641806927633515E-6</v>
      </c>
      <c r="G1457" s="12">
        <f t="shared" ca="1" si="334"/>
        <v>6.1540530971956067E-6</v>
      </c>
      <c r="H1457" s="12">
        <f t="shared" ca="1" si="334"/>
        <v>1.7235796640493319E-5</v>
      </c>
      <c r="I1457" s="12">
        <f t="shared" ca="1" si="334"/>
        <v>4.5347993796682139E-5</v>
      </c>
      <c r="J1457" s="12">
        <f t="shared" ca="1" si="334"/>
        <v>1.1208342426927006E-4</v>
      </c>
      <c r="K1457" s="12">
        <f t="shared" ca="1" si="334"/>
        <v>2.6024434282171033E-4</v>
      </c>
      <c r="L1457" s="12">
        <f t="shared" ca="1" si="334"/>
        <v>5.6764628439204756E-4</v>
      </c>
      <c r="M1457" s="12">
        <f t="shared" ca="1" si="334"/>
        <v>1.1631370672590324E-3</v>
      </c>
      <c r="N1457" s="12">
        <f t="shared" ca="1" si="334"/>
        <v>2.238930372244612E-3</v>
      </c>
      <c r="O1457" s="12">
        <f t="shared" ca="1" si="334"/>
        <v>4.0486186774320882E-3</v>
      </c>
      <c r="P1457" s="12">
        <f t="shared" ca="1" si="334"/>
        <v>6.8774866441466366E-3</v>
      </c>
      <c r="Q1457" s="12">
        <f t="shared" ca="1" si="334"/>
        <v>1.0975118850019385E-2</v>
      </c>
      <c r="R1457" s="12">
        <f t="shared" ca="1" si="334"/>
        <v>1.6453007780087126E-2</v>
      </c>
      <c r="S1457" s="12">
        <f t="shared" ca="1" si="334"/>
        <v>2.3170636767564475E-2</v>
      </c>
      <c r="T1457" s="12">
        <f t="shared" ca="1" si="334"/>
        <v>3.0654005429301048E-2</v>
      </c>
      <c r="U1457" s="12">
        <f t="shared" ca="1" si="334"/>
        <v>3.8097202449044444E-2</v>
      </c>
      <c r="V1457" s="12">
        <f t="shared" ca="1" si="334"/>
        <v>4.4479053438773397E-2</v>
      </c>
      <c r="W1457" s="12">
        <f t="shared" ca="1" si="334"/>
        <v>4.8783682664874498E-2</v>
      </c>
      <c r="X1457" s="12">
        <f t="shared" ca="1" si="334"/>
        <v>5.0263210179454836E-2</v>
      </c>
      <c r="Y1457" s="12">
        <f t="shared" ca="1" si="334"/>
        <v>4.8649956658293858E-2</v>
      </c>
      <c r="Z1457" s="12">
        <f t="shared" ca="1" si="334"/>
        <v>4.4235535380259358E-2</v>
      </c>
      <c r="AA1457" s="12">
        <f t="shared" ca="1" si="334"/>
        <v>3.7784763908394331E-2</v>
      </c>
      <c r="AB1457" s="12">
        <f t="shared" ca="1" si="334"/>
        <v>3.0319269466595487E-2</v>
      </c>
      <c r="AC1457" s="12">
        <f t="shared" ca="1" si="334"/>
        <v>2.2854795924063281E-2</v>
      </c>
      <c r="AD1457" s="12">
        <f t="shared" ca="1" si="334"/>
        <v>1.6184249218190706E-2</v>
      </c>
      <c r="AE1457" s="12">
        <f t="shared" ca="1" si="334"/>
        <v>1.0766247565576193E-2</v>
      </c>
      <c r="AF1457" s="12">
        <f t="shared" ca="1" si="334"/>
        <v>6.7281050151076025E-3</v>
      </c>
      <c r="AG1457" s="12">
        <f t="shared" ca="1" si="334"/>
        <v>3.9498241045406845E-3</v>
      </c>
      <c r="AH1457" s="12">
        <f t="shared" ca="1" si="334"/>
        <v>2.1783082940314978E-3</v>
      </c>
      <c r="AI1457" s="12">
        <f t="shared" ca="1" si="334"/>
        <v>1.128541487323428E-3</v>
      </c>
      <c r="AJ1457" s="12">
        <f t="shared" ca="1" si="334"/>
        <v>5.4925283620999835E-4</v>
      </c>
      <c r="AK1457" s="12">
        <f t="shared" ca="1" si="334"/>
        <v>2.5112137581865835E-4</v>
      </c>
      <c r="AL1457" s="12">
        <f t="shared" ca="1" si="334"/>
        <v>1.0785782314288642E-4</v>
      </c>
      <c r="AM1457" s="12">
        <f t="shared" ca="1" si="334"/>
        <v>4.3518730153730594E-5</v>
      </c>
      <c r="AN1457" s="12">
        <f t="shared" ca="1" si="334"/>
        <v>1.6495191923720894E-5</v>
      </c>
      <c r="AO1457" s="12">
        <f t="shared" ca="1" si="334"/>
        <v>5.8734750248021866E-6</v>
      </c>
      <c r="AP1457" s="12">
        <f t="shared" ca="1" si="334"/>
        <v>1.9646693713317142E-6</v>
      </c>
      <c r="AQ1457" s="12">
        <f t="shared" ca="1" si="334"/>
        <v>6.1736274438298178E-7</v>
      </c>
      <c r="AR1457" s="12">
        <f t="shared" ca="1" si="334"/>
        <v>1.8224178304553965E-7</v>
      </c>
      <c r="AS1457" s="12">
        <f t="shared" ca="1" si="334"/>
        <v>5.0537306186321761E-8</v>
      </c>
      <c r="AT1457" s="12">
        <f t="shared" ca="1" si="334"/>
        <v>1.3165362347581355E-8</v>
      </c>
    </row>
    <row r="1458" spans="1:46" x14ac:dyDescent="0.25">
      <c r="A1458" s="9" t="str">
        <f t="shared" si="302"/>
        <v>Philippines</v>
      </c>
      <c r="F1458" s="12">
        <f t="shared" ref="F1458:AT1458" ca="1" si="335">F768/$AV768*($C1230/1000)</f>
        <v>1.7743766685464913E-4</v>
      </c>
      <c r="G1458" s="12">
        <f t="shared" ca="1" si="335"/>
        <v>4.4375642728922891E-4</v>
      </c>
      <c r="H1458" s="12">
        <f t="shared" ca="1" si="335"/>
        <v>1.042557673915617E-3</v>
      </c>
      <c r="I1458" s="12">
        <f t="shared" ca="1" si="335"/>
        <v>2.3009761501088673E-3</v>
      </c>
      <c r="J1458" s="12">
        <f t="shared" ca="1" si="335"/>
        <v>4.7706849792712091E-3</v>
      </c>
      <c r="K1458" s="12">
        <f t="shared" ca="1" si="335"/>
        <v>9.2919306014098927E-3</v>
      </c>
      <c r="L1458" s="12">
        <f t="shared" ca="1" si="335"/>
        <v>1.7001520757323627E-2</v>
      </c>
      <c r="M1458" s="12">
        <f t="shared" ca="1" si="335"/>
        <v>2.9223092813512042E-2</v>
      </c>
      <c r="N1458" s="12">
        <f t="shared" ca="1" si="335"/>
        <v>4.7186870976539154E-2</v>
      </c>
      <c r="O1458" s="12">
        <f t="shared" ca="1" si="335"/>
        <v>7.157688214408689E-2</v>
      </c>
      <c r="P1458" s="12">
        <f t="shared" ca="1" si="335"/>
        <v>0.1019954900260012</v>
      </c>
      <c r="Q1458" s="12">
        <f t="shared" ca="1" si="335"/>
        <v>0.13653555364893538</v>
      </c>
      <c r="R1458" s="12">
        <f t="shared" ca="1" si="335"/>
        <v>0.17169875161254683</v>
      </c>
      <c r="S1458" s="12">
        <f t="shared" ca="1" si="335"/>
        <v>0.20283603580047149</v>
      </c>
      <c r="T1458" s="12">
        <f t="shared" ca="1" si="335"/>
        <v>0.22510217210610445</v>
      </c>
      <c r="U1458" s="12">
        <f t="shared" ca="1" si="335"/>
        <v>0.23467717527978682</v>
      </c>
      <c r="V1458" s="12">
        <f t="shared" ca="1" si="335"/>
        <v>0.22983629569048641</v>
      </c>
      <c r="W1458" s="12">
        <f t="shared" ca="1" si="335"/>
        <v>0.21145743975471518</v>
      </c>
      <c r="X1458" s="12">
        <f t="shared" ca="1" si="335"/>
        <v>0.18276116623078761</v>
      </c>
      <c r="Y1458" s="12">
        <f t="shared" ca="1" si="335"/>
        <v>0.14838891749861088</v>
      </c>
      <c r="Z1458" s="12">
        <f t="shared" ca="1" si="335"/>
        <v>0.11318154224968144</v>
      </c>
      <c r="AA1458" s="12">
        <f t="shared" ca="1" si="335"/>
        <v>8.1097290262991145E-2</v>
      </c>
      <c r="AB1458" s="12">
        <f t="shared" ca="1" si="335"/>
        <v>5.4587558931859299E-2</v>
      </c>
      <c r="AC1458" s="12">
        <f t="shared" ca="1" si="335"/>
        <v>3.4517362162057218E-2</v>
      </c>
      <c r="AD1458" s="12">
        <f t="shared" ca="1" si="335"/>
        <v>2.0503977642205771E-2</v>
      </c>
      <c r="AE1458" s="12">
        <f t="shared" ca="1" si="335"/>
        <v>1.1441823255992887E-2</v>
      </c>
      <c r="AF1458" s="12">
        <f t="shared" ca="1" si="335"/>
        <v>5.9980343001199534E-3</v>
      </c>
      <c r="AG1458" s="12">
        <f t="shared" ca="1" si="335"/>
        <v>2.9537875114190666E-3</v>
      </c>
      <c r="AH1458" s="12">
        <f t="shared" ca="1" si="335"/>
        <v>1.3664890308353653E-3</v>
      </c>
      <c r="AI1458" s="12">
        <f t="shared" ca="1" si="335"/>
        <v>5.9386761744240882E-4</v>
      </c>
      <c r="AJ1458" s="12">
        <f t="shared" ca="1" si="335"/>
        <v>2.4245421256681703E-4</v>
      </c>
      <c r="AK1458" s="12">
        <f t="shared" ca="1" si="335"/>
        <v>9.298789547683958E-5</v>
      </c>
      <c r="AL1458" s="12">
        <f t="shared" ca="1" si="335"/>
        <v>3.3502691491915247E-5</v>
      </c>
      <c r="AM1458" s="12">
        <f t="shared" ca="1" si="335"/>
        <v>1.1339386868140746E-5</v>
      </c>
      <c r="AN1458" s="12">
        <f t="shared" ca="1" si="335"/>
        <v>3.6054214785625451E-6</v>
      </c>
      <c r="AO1458" s="12">
        <f t="shared" ca="1" si="335"/>
        <v>1.0769092459514619E-6</v>
      </c>
      <c r="AP1458" s="12">
        <f t="shared" ca="1" si="335"/>
        <v>3.021751626879033E-7</v>
      </c>
      <c r="AQ1458" s="12">
        <f t="shared" ca="1" si="335"/>
        <v>7.9651694325313703E-8</v>
      </c>
      <c r="AR1458" s="12">
        <f t="shared" ca="1" si="335"/>
        <v>1.9723676332341818E-8</v>
      </c>
      <c r="AS1458" s="12">
        <f t="shared" ca="1" si="335"/>
        <v>4.5881468607810775E-9</v>
      </c>
      <c r="AT1458" s="12">
        <f t="shared" ca="1" si="335"/>
        <v>1.0026361271309237E-9</v>
      </c>
    </row>
    <row r="1459" spans="1:46" x14ac:dyDescent="0.25">
      <c r="A1459" s="9" t="str">
        <f t="shared" si="302"/>
        <v>Poland</v>
      </c>
      <c r="F1459" s="12">
        <f t="shared" ref="F1459:AT1459" ca="1" si="336">F769/$AV769*($C1231/1000)</f>
        <v>6.3887171355848518E-9</v>
      </c>
      <c r="G1459" s="12">
        <f t="shared" ca="1" si="336"/>
        <v>2.5044355240305053E-8</v>
      </c>
      <c r="H1459" s="12">
        <f t="shared" ca="1" si="336"/>
        <v>9.222796917603583E-8</v>
      </c>
      <c r="I1459" s="12">
        <f t="shared" ca="1" si="336"/>
        <v>3.1905975766012747E-7</v>
      </c>
      <c r="J1459" s="12">
        <f t="shared" ca="1" si="336"/>
        <v>1.0369027137936584E-6</v>
      </c>
      <c r="K1459" s="12">
        <f t="shared" ca="1" si="336"/>
        <v>3.165633157167273E-6</v>
      </c>
      <c r="L1459" s="12">
        <f t="shared" ca="1" si="336"/>
        <v>9.0790363733338313E-6</v>
      </c>
      <c r="M1459" s="12">
        <f t="shared" ca="1" si="336"/>
        <v>2.4461073961581541E-5</v>
      </c>
      <c r="N1459" s="12">
        <f t="shared" ca="1" si="336"/>
        <v>6.191100877378668E-5</v>
      </c>
      <c r="O1459" s="12">
        <f t="shared" ca="1" si="336"/>
        <v>1.4720305895836582E-4</v>
      </c>
      <c r="P1459" s="12">
        <f t="shared" ca="1" si="336"/>
        <v>3.2879286489179523E-4</v>
      </c>
      <c r="Q1459" s="12">
        <f t="shared" ca="1" si="336"/>
        <v>6.8989743246849935E-4</v>
      </c>
      <c r="R1459" s="12">
        <f t="shared" ca="1" si="336"/>
        <v>1.3598883957243466E-3</v>
      </c>
      <c r="S1459" s="12">
        <f t="shared" ca="1" si="336"/>
        <v>2.5181326372319731E-3</v>
      </c>
      <c r="T1459" s="12">
        <f t="shared" ca="1" si="336"/>
        <v>4.3803673262515263E-3</v>
      </c>
      <c r="U1459" s="12">
        <f t="shared" ca="1" si="336"/>
        <v>7.1581213178104914E-3</v>
      </c>
      <c r="V1459" s="12">
        <f t="shared" ca="1" si="336"/>
        <v>1.0988645761533675E-2</v>
      </c>
      <c r="W1459" s="12">
        <f t="shared" ca="1" si="336"/>
        <v>1.5846957271817973E-2</v>
      </c>
      <c r="X1459" s="12">
        <f t="shared" ca="1" si="336"/>
        <v>2.1468623285145975E-2</v>
      </c>
      <c r="Y1459" s="12">
        <f t="shared" ca="1" si="336"/>
        <v>2.7322415955935278E-2</v>
      </c>
      <c r="Z1459" s="12">
        <f t="shared" ca="1" si="336"/>
        <v>3.2665596785824376E-2</v>
      </c>
      <c r="AA1459" s="12">
        <f t="shared" ca="1" si="336"/>
        <v>3.6687548276131937E-2</v>
      </c>
      <c r="AB1459" s="12">
        <f t="shared" ca="1" si="336"/>
        <v>3.8708235805700333E-2</v>
      </c>
      <c r="AC1459" s="12">
        <f t="shared" ca="1" si="336"/>
        <v>3.8365835550134925E-2</v>
      </c>
      <c r="AD1459" s="12">
        <f t="shared" ca="1" si="336"/>
        <v>3.5722557064953565E-2</v>
      </c>
      <c r="AE1459" s="12">
        <f t="shared" ca="1" si="336"/>
        <v>3.1246185828985206E-2</v>
      </c>
      <c r="AF1459" s="12">
        <f t="shared" ca="1" si="336"/>
        <v>2.5674859683838015E-2</v>
      </c>
      <c r="AG1459" s="12">
        <f t="shared" ca="1" si="336"/>
        <v>1.981872635338951E-2</v>
      </c>
      <c r="AH1459" s="12">
        <f t="shared" ca="1" si="336"/>
        <v>1.4371430482827328E-2</v>
      </c>
      <c r="AI1459" s="12">
        <f t="shared" ca="1" si="336"/>
        <v>9.789958495555473E-3</v>
      </c>
      <c r="AJ1459" s="12">
        <f t="shared" ca="1" si="336"/>
        <v>6.2649599302019091E-3</v>
      </c>
      <c r="AK1459" s="12">
        <f t="shared" ca="1" si="336"/>
        <v>3.7662777065097944E-3</v>
      </c>
      <c r="AL1459" s="12">
        <f t="shared" ca="1" si="336"/>
        <v>2.1269778946108966E-3</v>
      </c>
      <c r="AM1459" s="12">
        <f t="shared" ca="1" si="336"/>
        <v>1.1284185270284831E-3</v>
      </c>
      <c r="AN1459" s="12">
        <f t="shared" ca="1" si="336"/>
        <v>5.6238539623338409E-4</v>
      </c>
      <c r="AO1459" s="12">
        <f t="shared" ca="1" si="336"/>
        <v>2.6330218072249614E-4</v>
      </c>
      <c r="AP1459" s="12">
        <f t="shared" ca="1" si="336"/>
        <v>1.1580610965938289E-4</v>
      </c>
      <c r="AQ1459" s="12">
        <f t="shared" ca="1" si="336"/>
        <v>4.7848142582390332E-5</v>
      </c>
      <c r="AR1459" s="12">
        <f t="shared" ca="1" si="336"/>
        <v>1.8571855230575712E-5</v>
      </c>
      <c r="AS1459" s="12">
        <f t="shared" ca="1" si="336"/>
        <v>6.7717683085796991E-6</v>
      </c>
      <c r="AT1459" s="12">
        <f t="shared" ca="1" si="336"/>
        <v>2.3195593353790656E-6</v>
      </c>
    </row>
    <row r="1460" spans="1:46" x14ac:dyDescent="0.25">
      <c r="A1460" s="9" t="str">
        <f t="shared" si="302"/>
        <v>Portugal</v>
      </c>
      <c r="F1460" s="12">
        <f t="shared" ref="F1460:AT1460" ca="1" si="337">F770/$AV770*($C1232/1000)</f>
        <v>1.9597905654619318E-10</v>
      </c>
      <c r="G1460" s="12">
        <f t="shared" ca="1" si="337"/>
        <v>8.3995825621019744E-10</v>
      </c>
      <c r="H1460" s="12">
        <f t="shared" ca="1" si="337"/>
        <v>3.3819122808703253E-9</v>
      </c>
      <c r="I1460" s="12">
        <f t="shared" ca="1" si="337"/>
        <v>1.2791561676839632E-8</v>
      </c>
      <c r="J1460" s="12">
        <f t="shared" ca="1" si="337"/>
        <v>4.5450785626308346E-8</v>
      </c>
      <c r="K1460" s="12">
        <f t="shared" ca="1" si="337"/>
        <v>1.5171056112642461E-7</v>
      </c>
      <c r="L1460" s="12">
        <f t="shared" ca="1" si="337"/>
        <v>4.7571498261792026E-7</v>
      </c>
      <c r="M1460" s="12">
        <f t="shared" ca="1" si="337"/>
        <v>1.4013107047876126E-6</v>
      </c>
      <c r="N1460" s="12">
        <f t="shared" ca="1" si="337"/>
        <v>3.8777396242216786E-6</v>
      </c>
      <c r="O1460" s="12">
        <f t="shared" ca="1" si="337"/>
        <v>1.0080438959328293E-5</v>
      </c>
      <c r="P1460" s="12">
        <f t="shared" ca="1" si="337"/>
        <v>2.4617097102393338E-5</v>
      </c>
      <c r="Q1460" s="12">
        <f t="shared" ca="1" si="337"/>
        <v>5.6474296314174954E-5</v>
      </c>
      <c r="R1460" s="12">
        <f t="shared" ca="1" si="337"/>
        <v>1.2170864083671144E-4</v>
      </c>
      <c r="S1460" s="12">
        <f t="shared" ca="1" si="337"/>
        <v>2.4640447549911294E-4</v>
      </c>
      <c r="T1460" s="12">
        <f t="shared" ca="1" si="337"/>
        <v>4.6863245890084936E-4</v>
      </c>
      <c r="U1460" s="12">
        <f t="shared" ca="1" si="337"/>
        <v>8.3728388944371548E-4</v>
      </c>
      <c r="V1460" s="12">
        <f t="shared" ca="1" si="337"/>
        <v>1.4053021111672048E-3</v>
      </c>
      <c r="W1460" s="12">
        <f t="shared" ca="1" si="337"/>
        <v>2.2157627521787824E-3</v>
      </c>
      <c r="X1460" s="12">
        <f t="shared" ca="1" si="337"/>
        <v>3.2819609629562299E-3</v>
      </c>
      <c r="Y1460" s="12">
        <f t="shared" ca="1" si="337"/>
        <v>4.5666755743957411E-3</v>
      </c>
      <c r="Z1460" s="12">
        <f t="shared" ca="1" si="337"/>
        <v>5.969301334811941E-3</v>
      </c>
      <c r="AA1460" s="12">
        <f t="shared" ca="1" si="337"/>
        <v>7.3299909970238027E-3</v>
      </c>
      <c r="AB1460" s="12">
        <f t="shared" ca="1" si="337"/>
        <v>8.4555132489584958E-3</v>
      </c>
      <c r="AC1460" s="12">
        <f t="shared" ca="1" si="337"/>
        <v>9.162903281170762E-3</v>
      </c>
      <c r="AD1460" s="12">
        <f t="shared" ca="1" si="337"/>
        <v>9.3278773133699897E-3</v>
      </c>
      <c r="AE1460" s="12">
        <f t="shared" ca="1" si="337"/>
        <v>8.9204988816089913E-3</v>
      </c>
      <c r="AF1460" s="12">
        <f t="shared" ca="1" si="337"/>
        <v>8.0140501493259578E-3</v>
      </c>
      <c r="AG1460" s="12">
        <f t="shared" ca="1" si="337"/>
        <v>6.7635010741226168E-3</v>
      </c>
      <c r="AH1460" s="12">
        <f t="shared" ca="1" si="337"/>
        <v>5.3622575054801912E-3</v>
      </c>
      <c r="AI1460" s="12">
        <f t="shared" ca="1" si="337"/>
        <v>3.9937452878343197E-3</v>
      </c>
      <c r="AJ1460" s="12">
        <f t="shared" ca="1" si="337"/>
        <v>2.7942782819323406E-3</v>
      </c>
      <c r="AK1460" s="12">
        <f t="shared" ca="1" si="337"/>
        <v>1.8366040698366566E-3</v>
      </c>
      <c r="AL1460" s="12">
        <f t="shared" ca="1" si="337"/>
        <v>1.1340129767779964E-3</v>
      </c>
      <c r="AM1460" s="12">
        <f t="shared" ca="1" si="337"/>
        <v>6.5777460301893261E-4</v>
      </c>
      <c r="AN1460" s="12">
        <f t="shared" ca="1" si="337"/>
        <v>3.5842044349953698E-4</v>
      </c>
      <c r="AO1460" s="12">
        <f t="shared" ca="1" si="337"/>
        <v>1.8346999092692031E-4</v>
      </c>
      <c r="AP1460" s="12">
        <f t="shared" ca="1" si="337"/>
        <v>8.8225453815239554E-5</v>
      </c>
      <c r="AQ1460" s="12">
        <f t="shared" ca="1" si="337"/>
        <v>3.985468283347216E-5</v>
      </c>
      <c r="AR1460" s="12">
        <f t="shared" ca="1" si="337"/>
        <v>1.6913029585851617E-5</v>
      </c>
      <c r="AS1460" s="12">
        <f t="shared" ca="1" si="337"/>
        <v>6.7424860208213153E-6</v>
      </c>
      <c r="AT1460" s="12">
        <f t="shared" ca="1" si="337"/>
        <v>2.5250808933542739E-6</v>
      </c>
    </row>
    <row r="1461" spans="1:46" x14ac:dyDescent="0.25">
      <c r="A1461" s="9" t="str">
        <f t="shared" si="302"/>
        <v>Puerto Rico</v>
      </c>
      <c r="F1461" s="12">
        <f t="shared" ref="F1461:AT1461" ca="1" si="338">F771/$AV771*($C1233/1000)</f>
        <v>1.7412457255832035E-7</v>
      </c>
      <c r="G1461" s="12">
        <f t="shared" ca="1" si="338"/>
        <v>5.1596277967622589E-7</v>
      </c>
      <c r="H1461" s="12">
        <f t="shared" ca="1" si="338"/>
        <v>1.4362607065323713E-6</v>
      </c>
      <c r="I1461" s="12">
        <f t="shared" ca="1" si="338"/>
        <v>3.7558200786963126E-6</v>
      </c>
      <c r="J1461" s="12">
        <f t="shared" ca="1" si="338"/>
        <v>9.2264126500391687E-6</v>
      </c>
      <c r="K1461" s="12">
        <f t="shared" ca="1" si="338"/>
        <v>2.1292054270362654E-5</v>
      </c>
      <c r="L1461" s="12">
        <f t="shared" ca="1" si="338"/>
        <v>4.6159261221550666E-5</v>
      </c>
      <c r="M1461" s="12">
        <f t="shared" ca="1" si="338"/>
        <v>9.4006250102310709E-5</v>
      </c>
      <c r="N1461" s="12">
        <f t="shared" ca="1" si="338"/>
        <v>1.7985031537417391E-4</v>
      </c>
      <c r="O1461" s="12">
        <f t="shared" ca="1" si="338"/>
        <v>3.232378974874976E-4</v>
      </c>
      <c r="P1461" s="12">
        <f t="shared" ca="1" si="338"/>
        <v>5.4574521629892933E-4</v>
      </c>
      <c r="Q1461" s="12">
        <f t="shared" ca="1" si="338"/>
        <v>8.6559391926713638E-4</v>
      </c>
      <c r="R1461" s="12">
        <f t="shared" ca="1" si="338"/>
        <v>1.2897188609575169E-3</v>
      </c>
      <c r="S1461" s="12">
        <f t="shared" ca="1" si="338"/>
        <v>1.8052298250012609E-3</v>
      </c>
      <c r="T1461" s="12">
        <f t="shared" ca="1" si="338"/>
        <v>2.3737039035898874E-3</v>
      </c>
      <c r="U1461" s="12">
        <f t="shared" ca="1" si="338"/>
        <v>2.932089230521932E-3</v>
      </c>
      <c r="V1461" s="12">
        <f t="shared" ca="1" si="338"/>
        <v>3.4023925320936228E-3</v>
      </c>
      <c r="W1461" s="12">
        <f t="shared" ca="1" si="338"/>
        <v>3.7089266542269278E-3</v>
      </c>
      <c r="X1461" s="12">
        <f t="shared" ca="1" si="338"/>
        <v>3.7981198820090226E-3</v>
      </c>
      <c r="Y1461" s="12">
        <f t="shared" ca="1" si="338"/>
        <v>3.6538077009470715E-3</v>
      </c>
      <c r="Z1461" s="12">
        <f t="shared" ca="1" si="338"/>
        <v>3.3020169632259505E-3</v>
      </c>
      <c r="AA1461" s="12">
        <f t="shared" ca="1" si="338"/>
        <v>2.8032995550420826E-3</v>
      </c>
      <c r="AB1461" s="12">
        <f t="shared" ca="1" si="338"/>
        <v>2.2357143330056714E-3</v>
      </c>
      <c r="AC1461" s="12">
        <f t="shared" ca="1" si="338"/>
        <v>1.6750188890428345E-3</v>
      </c>
      <c r="AD1461" s="12">
        <f t="shared" ca="1" si="338"/>
        <v>1.1789074213266455E-3</v>
      </c>
      <c r="AE1461" s="12">
        <f t="shared" ca="1" si="338"/>
        <v>7.7946440812469875E-4</v>
      </c>
      <c r="AF1461" s="12">
        <f t="shared" ca="1" si="338"/>
        <v>4.841383343960767E-4</v>
      </c>
      <c r="AG1461" s="12">
        <f t="shared" ca="1" si="338"/>
        <v>2.8248750906721183E-4</v>
      </c>
      <c r="AH1461" s="12">
        <f t="shared" ca="1" si="338"/>
        <v>1.5484087661034651E-4</v>
      </c>
      <c r="AI1461" s="12">
        <f t="shared" ca="1" si="338"/>
        <v>7.97312528666573E-5</v>
      </c>
      <c r="AJ1461" s="12">
        <f t="shared" ca="1" si="338"/>
        <v>3.8568091650232245E-5</v>
      </c>
      <c r="AK1461" s="12">
        <f t="shared" ca="1" si="338"/>
        <v>1.7526060534305593E-5</v>
      </c>
      <c r="AL1461" s="12">
        <f t="shared" ca="1" si="338"/>
        <v>7.4816443429319063E-6</v>
      </c>
      <c r="AM1461" s="12">
        <f t="shared" ca="1" si="338"/>
        <v>3.0003119090292372E-6</v>
      </c>
      <c r="AN1461" s="12">
        <f t="shared" ca="1" si="338"/>
        <v>1.130296407794642E-6</v>
      </c>
      <c r="AO1461" s="12">
        <f t="shared" ca="1" si="338"/>
        <v>4.000137166971794E-7</v>
      </c>
      <c r="AP1461" s="12">
        <f t="shared" ca="1" si="338"/>
        <v>1.3298847780627625E-7</v>
      </c>
      <c r="AQ1461" s="12">
        <f t="shared" ca="1" si="338"/>
        <v>4.1534572163158177E-8</v>
      </c>
      <c r="AR1461" s="12">
        <f t="shared" ca="1" si="338"/>
        <v>1.2186024931946243E-8</v>
      </c>
      <c r="AS1461" s="12">
        <f t="shared" ca="1" si="338"/>
        <v>3.3586981748772772E-9</v>
      </c>
      <c r="AT1461" s="12">
        <f t="shared" ca="1" si="338"/>
        <v>8.6963395618641891E-10</v>
      </c>
    </row>
    <row r="1462" spans="1:46" x14ac:dyDescent="0.25">
      <c r="A1462" s="9" t="str">
        <f t="shared" si="302"/>
        <v>Qatar</v>
      </c>
      <c r="F1462" s="12">
        <f t="shared" ref="F1462:AT1462" ca="1" si="339">F772/$AV772*($C1234/1000)</f>
        <v>3.4774380101101576E-7</v>
      </c>
      <c r="G1462" s="12">
        <f t="shared" ca="1" si="339"/>
        <v>9.7035271572536106E-7</v>
      </c>
      <c r="H1462" s="12">
        <f t="shared" ca="1" si="339"/>
        <v>2.5436447058855695E-6</v>
      </c>
      <c r="I1462" s="12">
        <f t="shared" ca="1" si="339"/>
        <v>6.2638286356480394E-6</v>
      </c>
      <c r="J1462" s="12">
        <f t="shared" ca="1" si="339"/>
        <v>1.4490383557903668E-5</v>
      </c>
      <c r="K1462" s="12">
        <f t="shared" ca="1" si="339"/>
        <v>3.1490277636064419E-5</v>
      </c>
      <c r="L1462" s="12">
        <f t="shared" ca="1" si="339"/>
        <v>6.4287967103395389E-5</v>
      </c>
      <c r="M1462" s="12">
        <f t="shared" ca="1" si="339"/>
        <v>1.2329330400106481E-4</v>
      </c>
      <c r="N1462" s="12">
        <f t="shared" ca="1" si="339"/>
        <v>2.2212931834509852E-4</v>
      </c>
      <c r="O1462" s="12">
        <f t="shared" ca="1" si="339"/>
        <v>3.7594894611194083E-4</v>
      </c>
      <c r="P1462" s="12">
        <f t="shared" ca="1" si="339"/>
        <v>5.9773468071526177E-4</v>
      </c>
      <c r="Q1462" s="12">
        <f t="shared" ca="1" si="339"/>
        <v>8.9278036874476663E-4</v>
      </c>
      <c r="R1462" s="12">
        <f t="shared" ca="1" si="339"/>
        <v>1.2526720993386842E-3</v>
      </c>
      <c r="S1462" s="12">
        <f t="shared" ca="1" si="339"/>
        <v>1.6511509239339099E-3</v>
      </c>
      <c r="T1462" s="12">
        <f t="shared" ca="1" si="339"/>
        <v>2.0445264535383567E-3</v>
      </c>
      <c r="U1462" s="12">
        <f t="shared" ca="1" si="339"/>
        <v>2.3782378750532812E-3</v>
      </c>
      <c r="V1462" s="12">
        <f t="shared" ca="1" si="339"/>
        <v>2.5988094856694141E-3</v>
      </c>
      <c r="W1462" s="12">
        <f t="shared" ca="1" si="339"/>
        <v>2.6677810920907826E-3</v>
      </c>
      <c r="X1462" s="12">
        <f t="shared" ca="1" si="339"/>
        <v>2.5726608164496289E-3</v>
      </c>
      <c r="Y1462" s="12">
        <f t="shared" ca="1" si="339"/>
        <v>2.3306199978165671E-3</v>
      </c>
      <c r="Z1462" s="12">
        <f t="shared" ca="1" si="339"/>
        <v>1.983430558685374E-3</v>
      </c>
      <c r="AA1462" s="12">
        <f t="shared" ca="1" si="339"/>
        <v>1.5856930639568446E-3</v>
      </c>
      <c r="AB1462" s="12">
        <f t="shared" ca="1" si="339"/>
        <v>1.1909069995360818E-3</v>
      </c>
      <c r="AC1462" s="12">
        <f t="shared" ca="1" si="339"/>
        <v>8.4022028834313705E-4</v>
      </c>
      <c r="AD1462" s="12">
        <f t="shared" ca="1" si="339"/>
        <v>5.5688442934802426E-4</v>
      </c>
      <c r="AE1462" s="12">
        <f t="shared" ca="1" si="339"/>
        <v>3.4673172561491773E-4</v>
      </c>
      <c r="AF1462" s="12">
        <f t="shared" ca="1" si="339"/>
        <v>2.0280501112717678E-4</v>
      </c>
      <c r="AG1462" s="12">
        <f t="shared" ca="1" si="339"/>
        <v>1.1143468185901866E-4</v>
      </c>
      <c r="AH1462" s="12">
        <f t="shared" ca="1" si="339"/>
        <v>5.7519972282134499E-5</v>
      </c>
      <c r="AI1462" s="12">
        <f t="shared" ca="1" si="339"/>
        <v>2.789160804710476E-5</v>
      </c>
      <c r="AJ1462" s="12">
        <f t="shared" ca="1" si="339"/>
        <v>1.2705303210691151E-5</v>
      </c>
      <c r="AK1462" s="12">
        <f t="shared" ca="1" si="339"/>
        <v>5.4369220828819483E-6</v>
      </c>
      <c r="AL1462" s="12">
        <f t="shared" ca="1" si="339"/>
        <v>2.1856357173088169E-6</v>
      </c>
      <c r="AM1462" s="12">
        <f t="shared" ca="1" si="339"/>
        <v>8.2538969844552575E-7</v>
      </c>
      <c r="AN1462" s="12">
        <f t="shared" ca="1" si="339"/>
        <v>2.928174161686316E-7</v>
      </c>
      <c r="AO1462" s="12">
        <f t="shared" ca="1" si="339"/>
        <v>9.7586863295492848E-8</v>
      </c>
      <c r="AP1462" s="12">
        <f t="shared" ca="1" si="339"/>
        <v>3.0552194380503654E-8</v>
      </c>
      <c r="AQ1462" s="12">
        <f t="shared" ca="1" si="339"/>
        <v>8.9856614745379578E-9</v>
      </c>
      <c r="AR1462" s="12">
        <f t="shared" ca="1" si="339"/>
        <v>2.4826431094968331E-9</v>
      </c>
      <c r="AS1462" s="12">
        <f t="shared" ca="1" si="339"/>
        <v>6.4436972389579901E-10</v>
      </c>
      <c r="AT1462" s="12">
        <f t="shared" ca="1" si="339"/>
        <v>1.5711315716454695E-10</v>
      </c>
    </row>
    <row r="1463" spans="1:46" x14ac:dyDescent="0.25">
      <c r="A1463" s="9" t="str">
        <f t="shared" si="302"/>
        <v>Republic of Korea</v>
      </c>
      <c r="F1463" s="12">
        <f t="shared" ref="F1463:AT1463" ca="1" si="340">F773/$AV773*($C1235/1000)</f>
        <v>8.6876645724026793E-11</v>
      </c>
      <c r="G1463" s="12">
        <f t="shared" ca="1" si="340"/>
        <v>4.1213202862357151E-10</v>
      </c>
      <c r="H1463" s="12">
        <f t="shared" ca="1" si="340"/>
        <v>1.8366494955773929E-9</v>
      </c>
      <c r="I1463" s="12">
        <f t="shared" ca="1" si="340"/>
        <v>7.6890519616624073E-9</v>
      </c>
      <c r="J1463" s="12">
        <f t="shared" ca="1" si="340"/>
        <v>3.0239590286595914E-8</v>
      </c>
      <c r="K1463" s="12">
        <f t="shared" ca="1" si="340"/>
        <v>1.1172120322702839E-7</v>
      </c>
      <c r="L1463" s="12">
        <f t="shared" ca="1" si="340"/>
        <v>3.8775008434823494E-7</v>
      </c>
      <c r="M1463" s="12">
        <f t="shared" ca="1" si="340"/>
        <v>1.2642262173748187E-6</v>
      </c>
      <c r="N1463" s="12">
        <f t="shared" ca="1" si="340"/>
        <v>3.8721687775215619E-6</v>
      </c>
      <c r="O1463" s="12">
        <f t="shared" ca="1" si="340"/>
        <v>1.1141415223557627E-5</v>
      </c>
      <c r="P1463" s="12">
        <f t="shared" ca="1" si="340"/>
        <v>3.0115011693593029E-5</v>
      </c>
      <c r="Q1463" s="12">
        <f t="shared" ca="1" si="340"/>
        <v>7.6468453508081024E-5</v>
      </c>
      <c r="R1463" s="12">
        <f t="shared" ca="1" si="340"/>
        <v>1.8240560236461827E-4</v>
      </c>
      <c r="S1463" s="12">
        <f t="shared" ca="1" si="340"/>
        <v>4.0874328765336585E-4</v>
      </c>
      <c r="T1463" s="12">
        <f t="shared" ca="1" si="340"/>
        <v>8.6043821257760107E-4</v>
      </c>
      <c r="U1463" s="12">
        <f t="shared" ca="1" si="340"/>
        <v>1.7015524471395438E-3</v>
      </c>
      <c r="V1463" s="12">
        <f t="shared" ca="1" si="340"/>
        <v>3.1610224869844409E-3</v>
      </c>
      <c r="W1463" s="12">
        <f t="shared" ca="1" si="340"/>
        <v>5.5165356059210767E-3</v>
      </c>
      <c r="X1463" s="12">
        <f t="shared" ca="1" si="340"/>
        <v>9.0440272203901693E-3</v>
      </c>
      <c r="Y1463" s="12">
        <f t="shared" ca="1" si="340"/>
        <v>1.3928806040377679E-2</v>
      </c>
      <c r="Z1463" s="12">
        <f t="shared" ca="1" si="340"/>
        <v>2.0152202371984961E-2</v>
      </c>
      <c r="AA1463" s="12">
        <f t="shared" ca="1" si="340"/>
        <v>2.7389729019730552E-2</v>
      </c>
      <c r="AB1463" s="12">
        <f t="shared" ca="1" si="340"/>
        <v>3.4971120711892456E-2</v>
      </c>
      <c r="AC1463" s="12">
        <f t="shared" ca="1" si="340"/>
        <v>4.1945749589831931E-2</v>
      </c>
      <c r="AD1463" s="12">
        <f t="shared" ca="1" si="340"/>
        <v>4.7263182770696008E-2</v>
      </c>
      <c r="AE1463" s="12">
        <f t="shared" ca="1" si="340"/>
        <v>5.0028163858195279E-2</v>
      </c>
      <c r="AF1463" s="12">
        <f t="shared" ca="1" si="340"/>
        <v>4.9746526026711473E-2</v>
      </c>
      <c r="AG1463" s="12">
        <f t="shared" ca="1" si="340"/>
        <v>4.6469451564640593E-2</v>
      </c>
      <c r="AH1463" s="12">
        <f t="shared" ca="1" si="340"/>
        <v>4.0778282566264167E-2</v>
      </c>
      <c r="AI1463" s="12">
        <f t="shared" ca="1" si="340"/>
        <v>3.3616067705883317E-2</v>
      </c>
      <c r="AJ1463" s="12">
        <f t="shared" ca="1" si="340"/>
        <v>2.6032836064101922E-2</v>
      </c>
      <c r="AK1463" s="12">
        <f t="shared" ca="1" si="340"/>
        <v>1.8938808475354771E-2</v>
      </c>
      <c r="AL1463" s="12">
        <f t="shared" ca="1" si="340"/>
        <v>1.2943162854732517E-2</v>
      </c>
      <c r="AM1463" s="12">
        <f t="shared" ca="1" si="340"/>
        <v>8.309689074841288E-3</v>
      </c>
      <c r="AN1463" s="12">
        <f t="shared" ca="1" si="340"/>
        <v>5.0117076279795041E-3</v>
      </c>
      <c r="AO1463" s="12">
        <f t="shared" ca="1" si="340"/>
        <v>2.839509169163677E-3</v>
      </c>
      <c r="AP1463" s="12">
        <f t="shared" ca="1" si="340"/>
        <v>1.5113234410948141E-3</v>
      </c>
      <c r="AQ1463" s="12">
        <f t="shared" ca="1" si="340"/>
        <v>7.556629969416726E-4</v>
      </c>
      <c r="AR1463" s="12">
        <f t="shared" ca="1" si="340"/>
        <v>3.5494044473762936E-4</v>
      </c>
      <c r="AS1463" s="12">
        <f t="shared" ca="1" si="340"/>
        <v>1.5661718608437529E-4</v>
      </c>
      <c r="AT1463" s="12">
        <f t="shared" ca="1" si="340"/>
        <v>6.4920213492780117E-5</v>
      </c>
    </row>
    <row r="1464" spans="1:46" x14ac:dyDescent="0.25">
      <c r="A1464" s="9" t="str">
        <f t="shared" si="302"/>
        <v>Republic of Moldova</v>
      </c>
      <c r="F1464" s="12">
        <f t="shared" ref="F1464:AT1464" ca="1" si="341">F774/$AV774*($C1236/1000)</f>
        <v>3.6187650428354289E-9</v>
      </c>
      <c r="G1464" s="12">
        <f t="shared" ca="1" si="341"/>
        <v>1.3216703815683872E-8</v>
      </c>
      <c r="H1464" s="12">
        <f t="shared" ca="1" si="341"/>
        <v>4.5346369630759029E-8</v>
      </c>
      <c r="I1464" s="12">
        <f t="shared" ca="1" si="341"/>
        <v>1.4615661789345474E-7</v>
      </c>
      <c r="J1464" s="12">
        <f t="shared" ca="1" si="341"/>
        <v>4.4253848082410237E-7</v>
      </c>
      <c r="K1464" s="12">
        <f t="shared" ca="1" si="341"/>
        <v>1.2587520516163536E-6</v>
      </c>
      <c r="L1464" s="12">
        <f t="shared" ca="1" si="341"/>
        <v>3.3634574431942407E-6</v>
      </c>
      <c r="M1464" s="12">
        <f t="shared" ca="1" si="341"/>
        <v>8.4428345282257239E-6</v>
      </c>
      <c r="N1464" s="12">
        <f t="shared" ca="1" si="341"/>
        <v>1.9908897607032996E-5</v>
      </c>
      <c r="O1464" s="12">
        <f t="shared" ca="1" si="341"/>
        <v>4.4102452743349279E-5</v>
      </c>
      <c r="P1464" s="12">
        <f t="shared" ca="1" si="341"/>
        <v>9.1777213659916418E-5</v>
      </c>
      <c r="Q1464" s="12">
        <f t="shared" ca="1" si="341"/>
        <v>1.7941699911903464E-4</v>
      </c>
      <c r="R1464" s="12">
        <f t="shared" ca="1" si="341"/>
        <v>3.2949505672277341E-4</v>
      </c>
      <c r="S1464" s="12">
        <f t="shared" ca="1" si="341"/>
        <v>5.6844809218842534E-4</v>
      </c>
      <c r="T1464" s="12">
        <f t="shared" ca="1" si="341"/>
        <v>9.2127506740215693E-4</v>
      </c>
      <c r="U1464" s="12">
        <f t="shared" ca="1" si="341"/>
        <v>1.4026341792122672E-3</v>
      </c>
      <c r="V1464" s="12">
        <f t="shared" ca="1" si="341"/>
        <v>2.0061163246634169E-3</v>
      </c>
      <c r="W1464" s="12">
        <f t="shared" ca="1" si="341"/>
        <v>2.6954073067168623E-3</v>
      </c>
      <c r="X1464" s="12">
        <f t="shared" ca="1" si="341"/>
        <v>3.4021173169970663E-3</v>
      </c>
      <c r="Y1464" s="12">
        <f t="shared" ca="1" si="341"/>
        <v>4.033952356704497E-3</v>
      </c>
      <c r="Z1464" s="12">
        <f t="shared" ca="1" si="341"/>
        <v>4.4933354143989086E-3</v>
      </c>
      <c r="AA1464" s="12">
        <f t="shared" ca="1" si="341"/>
        <v>4.7017930261699665E-3</v>
      </c>
      <c r="AB1464" s="12">
        <f t="shared" ca="1" si="341"/>
        <v>4.6218385562529479E-3</v>
      </c>
      <c r="AC1464" s="12">
        <f t="shared" ca="1" si="341"/>
        <v>4.2679824983490183E-3</v>
      </c>
      <c r="AD1464" s="12">
        <f t="shared" ca="1" si="341"/>
        <v>3.7024319358549634E-3</v>
      </c>
      <c r="AE1464" s="12">
        <f t="shared" ca="1" si="341"/>
        <v>3.0172280167443033E-3</v>
      </c>
      <c r="AF1464" s="12">
        <f t="shared" ca="1" si="341"/>
        <v>2.3098606211875961E-3</v>
      </c>
      <c r="AG1464" s="12">
        <f t="shared" ca="1" si="341"/>
        <v>1.6611926969234544E-3</v>
      </c>
      <c r="AH1464" s="12">
        <f t="shared" ca="1" si="341"/>
        <v>1.1223048667444702E-3</v>
      </c>
      <c r="AI1464" s="12">
        <f t="shared" ca="1" si="341"/>
        <v>7.1229234022694113E-4</v>
      </c>
      <c r="AJ1464" s="12">
        <f t="shared" ca="1" si="341"/>
        <v>4.246804773991477E-4</v>
      </c>
      <c r="AK1464" s="12">
        <f t="shared" ca="1" si="341"/>
        <v>2.3786082155039377E-4</v>
      </c>
      <c r="AL1464" s="12">
        <f t="shared" ca="1" si="341"/>
        <v>1.2515267226555595E-4</v>
      </c>
      <c r="AM1464" s="12">
        <f t="shared" ca="1" si="341"/>
        <v>6.186057244447017E-5</v>
      </c>
      <c r="AN1464" s="12">
        <f t="shared" ca="1" si="341"/>
        <v>2.8723961560741711E-5</v>
      </c>
      <c r="AO1464" s="12">
        <f t="shared" ca="1" si="341"/>
        <v>1.2529430575126712E-5</v>
      </c>
      <c r="AP1464" s="12">
        <f t="shared" ca="1" si="341"/>
        <v>5.1342253435896705E-6</v>
      </c>
      <c r="AQ1464" s="12">
        <f t="shared" ca="1" si="341"/>
        <v>1.976401219106789E-6</v>
      </c>
      <c r="AR1464" s="12">
        <f t="shared" ca="1" si="341"/>
        <v>7.1471335108626147E-7</v>
      </c>
      <c r="AS1464" s="12">
        <f t="shared" ca="1" si="341"/>
        <v>2.4279809317430752E-7</v>
      </c>
      <c r="AT1464" s="12">
        <f t="shared" ca="1" si="341"/>
        <v>7.7484572854741613E-8</v>
      </c>
    </row>
    <row r="1465" spans="1:46" x14ac:dyDescent="0.25">
      <c r="A1465" s="9" t="str">
        <f t="shared" si="302"/>
        <v>Romania</v>
      </c>
      <c r="F1465" s="12">
        <f t="shared" ref="F1465:AT1465" ca="1" si="342">F775/$AV775*($C1237/1000)</f>
        <v>5.1737034406654191E-8</v>
      </c>
      <c r="G1465" s="12">
        <f t="shared" ca="1" si="342"/>
        <v>1.7819744049206402E-7</v>
      </c>
      <c r="H1465" s="12">
        <f t="shared" ca="1" si="342"/>
        <v>5.7657789388857957E-7</v>
      </c>
      <c r="I1465" s="12">
        <f t="shared" ca="1" si="342"/>
        <v>1.7525527874219335E-6</v>
      </c>
      <c r="J1465" s="12">
        <f t="shared" ca="1" si="342"/>
        <v>5.0042710340136011E-6</v>
      </c>
      <c r="K1465" s="12">
        <f t="shared" ca="1" si="342"/>
        <v>1.3423542233444267E-5</v>
      </c>
      <c r="L1465" s="12">
        <f t="shared" ca="1" si="342"/>
        <v>3.3825952809720461E-5</v>
      </c>
      <c r="M1465" s="12">
        <f t="shared" ca="1" si="342"/>
        <v>8.0073634003636514E-5</v>
      </c>
      <c r="N1465" s="12">
        <f t="shared" ca="1" si="342"/>
        <v>1.7806789859065939E-4</v>
      </c>
      <c r="O1465" s="12">
        <f t="shared" ca="1" si="342"/>
        <v>3.7199604564869997E-4</v>
      </c>
      <c r="P1465" s="12">
        <f t="shared" ca="1" si="342"/>
        <v>7.3004159952250105E-4</v>
      </c>
      <c r="Q1465" s="12">
        <f t="shared" ca="1" si="342"/>
        <v>1.3459021518972341E-3</v>
      </c>
      <c r="R1465" s="12">
        <f t="shared" ca="1" si="342"/>
        <v>2.3309661237821537E-3</v>
      </c>
      <c r="S1465" s="12">
        <f t="shared" ca="1" si="342"/>
        <v>3.7924078005971092E-3</v>
      </c>
      <c r="T1465" s="12">
        <f t="shared" ca="1" si="342"/>
        <v>5.7962978665840881E-3</v>
      </c>
      <c r="U1465" s="12">
        <f t="shared" ca="1" si="342"/>
        <v>8.3222920927907909E-3</v>
      </c>
      <c r="V1465" s="12">
        <f t="shared" ca="1" si="342"/>
        <v>1.1225141089167546E-2</v>
      </c>
      <c r="W1465" s="12">
        <f t="shared" ca="1" si="342"/>
        <v>1.4223198043542329E-2</v>
      </c>
      <c r="X1465" s="12">
        <f t="shared" ca="1" si="342"/>
        <v>1.6930091328238129E-2</v>
      </c>
      <c r="Y1465" s="12">
        <f t="shared" ca="1" si="342"/>
        <v>1.8931191099765231E-2</v>
      </c>
      <c r="Z1465" s="12">
        <f t="shared" ca="1" si="342"/>
        <v>1.9886262733310331E-2</v>
      </c>
      <c r="AA1465" s="12">
        <f t="shared" ca="1" si="342"/>
        <v>1.9623885502422802E-2</v>
      </c>
      <c r="AB1465" s="12">
        <f t="shared" ca="1" si="342"/>
        <v>1.8191705824790863E-2</v>
      </c>
      <c r="AC1465" s="12">
        <f t="shared" ca="1" si="342"/>
        <v>1.5842307641643166E-2</v>
      </c>
      <c r="AD1465" s="12">
        <f t="shared" ca="1" si="342"/>
        <v>1.2960449243174486E-2</v>
      </c>
      <c r="AE1465" s="12">
        <f t="shared" ca="1" si="342"/>
        <v>9.9604340311783834E-3</v>
      </c>
      <c r="AF1465" s="12">
        <f t="shared" ca="1" si="342"/>
        <v>7.1910625467290559E-3</v>
      </c>
      <c r="AG1465" s="12">
        <f t="shared" ca="1" si="342"/>
        <v>4.8771314817846545E-3</v>
      </c>
      <c r="AH1465" s="12">
        <f t="shared" ca="1" si="342"/>
        <v>3.1073663351606222E-3</v>
      </c>
      <c r="AI1465" s="12">
        <f t="shared" ca="1" si="342"/>
        <v>1.8598462514146069E-3</v>
      </c>
      <c r="AJ1465" s="12">
        <f t="shared" ca="1" si="342"/>
        <v>1.0457267703488215E-3</v>
      </c>
      <c r="AK1465" s="12">
        <f t="shared" ca="1" si="342"/>
        <v>5.5235209191618765E-4</v>
      </c>
      <c r="AL1465" s="12">
        <f t="shared" ca="1" si="342"/>
        <v>2.7407560104121981E-4</v>
      </c>
      <c r="AM1465" s="12">
        <f t="shared" ca="1" si="342"/>
        <v>1.2775601069985395E-4</v>
      </c>
      <c r="AN1465" s="12">
        <f t="shared" ca="1" si="342"/>
        <v>5.5943405989176762E-5</v>
      </c>
      <c r="AO1465" s="12">
        <f t="shared" ca="1" si="342"/>
        <v>2.3012990626160013E-5</v>
      </c>
      <c r="AP1465" s="12">
        <f t="shared" ca="1" si="342"/>
        <v>8.8931130291981864E-6</v>
      </c>
      <c r="AQ1465" s="12">
        <f t="shared" ca="1" si="342"/>
        <v>3.2284283961665097E-6</v>
      </c>
      <c r="AR1465" s="12">
        <f t="shared" ca="1" si="342"/>
        <v>1.1009943742949422E-6</v>
      </c>
      <c r="AS1465" s="12">
        <f t="shared" ca="1" si="342"/>
        <v>3.5272450777410202E-7</v>
      </c>
      <c r="AT1465" s="12">
        <f t="shared" ca="1" si="342"/>
        <v>1.0615556524860543E-7</v>
      </c>
    </row>
    <row r="1466" spans="1:46" x14ac:dyDescent="0.25">
      <c r="A1466" s="9" t="str">
        <f t="shared" si="302"/>
        <v>Russian Federation</v>
      </c>
      <c r="F1466" s="12">
        <f t="shared" ref="F1466:AT1466" ca="1" si="343">F776/$AV776*($C1238/1000)</f>
        <v>5.4989729924722356E-10</v>
      </c>
      <c r="G1466" s="12">
        <f t="shared" ca="1" si="343"/>
        <v>2.555048908446176E-9</v>
      </c>
      <c r="H1466" s="12">
        <f t="shared" ca="1" si="343"/>
        <v>1.1152531118369129E-8</v>
      </c>
      <c r="I1466" s="12">
        <f t="shared" ca="1" si="343"/>
        <v>4.5730322542161494E-8</v>
      </c>
      <c r="J1466" s="12">
        <f t="shared" ca="1" si="343"/>
        <v>1.7615366371105639E-7</v>
      </c>
      <c r="K1466" s="12">
        <f t="shared" ca="1" si="343"/>
        <v>6.3743468439920023E-7</v>
      </c>
      <c r="L1466" s="12">
        <f t="shared" ca="1" si="343"/>
        <v>2.1668871606544761E-6</v>
      </c>
      <c r="M1466" s="12">
        <f t="shared" ca="1" si="343"/>
        <v>6.9197992705712825E-6</v>
      </c>
      <c r="N1466" s="12">
        <f t="shared" ca="1" si="343"/>
        <v>2.075904124899962E-5</v>
      </c>
      <c r="O1466" s="12">
        <f t="shared" ca="1" si="343"/>
        <v>5.8502938700627425E-5</v>
      </c>
      <c r="P1466" s="12">
        <f t="shared" ca="1" si="343"/>
        <v>1.5488332626973646E-4</v>
      </c>
      <c r="Q1466" s="12">
        <f t="shared" ca="1" si="343"/>
        <v>3.8520174586894864E-4</v>
      </c>
      <c r="R1466" s="12">
        <f t="shared" ca="1" si="343"/>
        <v>8.9997080583601775E-4</v>
      </c>
      <c r="S1466" s="12">
        <f t="shared" ca="1" si="343"/>
        <v>1.9752641937823209E-3</v>
      </c>
      <c r="T1466" s="12">
        <f t="shared" ca="1" si="343"/>
        <v>4.0726637563624898E-3</v>
      </c>
      <c r="U1466" s="12">
        <f t="shared" ca="1" si="343"/>
        <v>7.8883925657042171E-3</v>
      </c>
      <c r="V1466" s="12">
        <f t="shared" ca="1" si="343"/>
        <v>1.4353409302939499E-2</v>
      </c>
      <c r="W1466" s="12">
        <f t="shared" ca="1" si="343"/>
        <v>2.4534556879487159E-2</v>
      </c>
      <c r="X1466" s="12">
        <f t="shared" ca="1" si="343"/>
        <v>3.9396529205109165E-2</v>
      </c>
      <c r="Y1466" s="12">
        <f t="shared" ca="1" si="343"/>
        <v>5.9428436082010552E-2</v>
      </c>
      <c r="Z1466" s="12">
        <f t="shared" ca="1" si="343"/>
        <v>8.4214569969098638E-2</v>
      </c>
      <c r="AA1466" s="12">
        <f t="shared" ca="1" si="343"/>
        <v>0.11210804108327381</v>
      </c>
      <c r="AB1466" s="12">
        <f t="shared" ca="1" si="343"/>
        <v>0.14019834520113067</v>
      </c>
      <c r="AC1466" s="12">
        <f t="shared" ca="1" si="343"/>
        <v>0.16470455348618954</v>
      </c>
      <c r="AD1466" s="12">
        <f t="shared" ca="1" si="343"/>
        <v>0.18177113513618293</v>
      </c>
      <c r="AE1466" s="12">
        <f t="shared" ca="1" si="343"/>
        <v>0.18845203326411089</v>
      </c>
      <c r="AF1466" s="12">
        <f t="shared" ca="1" si="343"/>
        <v>0.18354110018380113</v>
      </c>
      <c r="AG1466" s="12">
        <f t="shared" ca="1" si="343"/>
        <v>0.16792773434836508</v>
      </c>
      <c r="AH1466" s="12">
        <f t="shared" ca="1" si="343"/>
        <v>0.14433382513453405</v>
      </c>
      <c r="AI1466" s="12">
        <f t="shared" ca="1" si="343"/>
        <v>0.11653876439897475</v>
      </c>
      <c r="AJ1466" s="12">
        <f t="shared" ca="1" si="343"/>
        <v>8.839532395749311E-2</v>
      </c>
      <c r="AK1466" s="12">
        <f t="shared" ca="1" si="343"/>
        <v>6.2986107385945567E-2</v>
      </c>
      <c r="AL1466" s="12">
        <f t="shared" ca="1" si="343"/>
        <v>4.2161576506207089E-2</v>
      </c>
      <c r="AM1466" s="12">
        <f t="shared" ca="1" si="343"/>
        <v>2.6512184227629E-2</v>
      </c>
      <c r="AN1466" s="12">
        <f t="shared" ca="1" si="343"/>
        <v>1.5661406824339943E-2</v>
      </c>
      <c r="AO1466" s="12">
        <f t="shared" ca="1" si="343"/>
        <v>8.691057596777468E-3</v>
      </c>
      <c r="AP1466" s="12">
        <f t="shared" ca="1" si="343"/>
        <v>4.5307602325198324E-3</v>
      </c>
      <c r="AQ1466" s="12">
        <f t="shared" ca="1" si="343"/>
        <v>2.218840716503496E-3</v>
      </c>
      <c r="AR1466" s="12">
        <f t="shared" ca="1" si="343"/>
        <v>1.0207932001301012E-3</v>
      </c>
      <c r="AS1466" s="12">
        <f t="shared" ca="1" si="343"/>
        <v>4.4117003313816187E-4</v>
      </c>
      <c r="AT1466" s="12">
        <f t="shared" ca="1" si="343"/>
        <v>1.7911453765269791E-4</v>
      </c>
    </row>
    <row r="1467" spans="1:46" x14ac:dyDescent="0.25">
      <c r="A1467" s="9" t="str">
        <f t="shared" si="302"/>
        <v>Rwanda</v>
      </c>
      <c r="F1467" s="12">
        <f t="shared" ref="F1467:AT1467" ca="1" si="344">F777/$AV777*($C1239/1000)</f>
        <v>4.3675109214494356E-4</v>
      </c>
      <c r="G1467" s="12">
        <f t="shared" ca="1" si="344"/>
        <v>8.7556298762171822E-4</v>
      </c>
      <c r="H1467" s="12">
        <f t="shared" ca="1" si="344"/>
        <v>1.6489116416447821E-3</v>
      </c>
      <c r="I1467" s="12">
        <f t="shared" ca="1" si="344"/>
        <v>2.917184980169497E-3</v>
      </c>
      <c r="J1467" s="12">
        <f t="shared" ca="1" si="344"/>
        <v>4.8482739143274126E-3</v>
      </c>
      <c r="K1467" s="12">
        <f t="shared" ca="1" si="344"/>
        <v>7.5694952829328636E-3</v>
      </c>
      <c r="L1467" s="12">
        <f t="shared" ca="1" si="344"/>
        <v>1.1102052888777693E-2</v>
      </c>
      <c r="M1467" s="12">
        <f t="shared" ca="1" si="344"/>
        <v>1.5296647403056933E-2</v>
      </c>
      <c r="N1467" s="12">
        <f t="shared" ca="1" si="344"/>
        <v>1.9799116681403633E-2</v>
      </c>
      <c r="O1467" s="12">
        <f t="shared" ca="1" si="344"/>
        <v>2.4074205808265515E-2</v>
      </c>
      <c r="P1467" s="12">
        <f t="shared" ca="1" si="344"/>
        <v>2.7498861756880898E-2</v>
      </c>
      <c r="Q1467" s="12">
        <f t="shared" ca="1" si="344"/>
        <v>2.9507611806695023E-2</v>
      </c>
      <c r="R1467" s="12">
        <f t="shared" ca="1" si="344"/>
        <v>2.9744727864810232E-2</v>
      </c>
      <c r="S1467" s="12">
        <f t="shared" ca="1" si="344"/>
        <v>2.8167125793131957E-2</v>
      </c>
      <c r="T1467" s="12">
        <f t="shared" ca="1" si="344"/>
        <v>2.5057149353916744E-2</v>
      </c>
      <c r="U1467" s="12">
        <f t="shared" ca="1" si="344"/>
        <v>2.0940034110652671E-2</v>
      </c>
      <c r="V1467" s="12">
        <f t="shared" ca="1" si="344"/>
        <v>1.6439163045041207E-2</v>
      </c>
      <c r="W1467" s="12">
        <f t="shared" ca="1" si="344"/>
        <v>1.2123795878641609E-2</v>
      </c>
      <c r="X1467" s="12">
        <f t="shared" ca="1" si="344"/>
        <v>8.3995133291514725E-3</v>
      </c>
      <c r="Y1467" s="12">
        <f t="shared" ca="1" si="344"/>
        <v>5.466712396913361E-3</v>
      </c>
      <c r="Z1467" s="12">
        <f t="shared" ca="1" si="344"/>
        <v>3.342373073222423E-3</v>
      </c>
      <c r="AA1467" s="12">
        <f t="shared" ca="1" si="344"/>
        <v>1.9197302855925454E-3</v>
      </c>
      <c r="AB1467" s="12">
        <f t="shared" ca="1" si="344"/>
        <v>1.0358147801028752E-3</v>
      </c>
      <c r="AC1467" s="12">
        <f t="shared" ca="1" si="344"/>
        <v>5.2502572815597132E-4</v>
      </c>
      <c r="AD1467" s="12">
        <f t="shared" ca="1" si="344"/>
        <v>2.4999749846026597E-4</v>
      </c>
      <c r="AE1467" s="12">
        <f t="shared" ca="1" si="344"/>
        <v>1.1182717016246356E-4</v>
      </c>
      <c r="AF1467" s="12">
        <f t="shared" ca="1" si="344"/>
        <v>4.6991098969885541E-5</v>
      </c>
      <c r="AG1467" s="12">
        <f t="shared" ca="1" si="344"/>
        <v>1.8549852627380237E-5</v>
      </c>
      <c r="AH1467" s="12">
        <f t="shared" ca="1" si="344"/>
        <v>6.8789463172735092E-6</v>
      </c>
      <c r="AI1467" s="12">
        <f t="shared" ca="1" si="344"/>
        <v>2.3964036465582692E-6</v>
      </c>
      <c r="AJ1467" s="12">
        <f t="shared" ca="1" si="344"/>
        <v>7.8425016396365944E-7</v>
      </c>
      <c r="AK1467" s="12">
        <f t="shared" ca="1" si="344"/>
        <v>2.4110480160381009E-7</v>
      </c>
      <c r="AL1467" s="12">
        <f t="shared" ca="1" si="344"/>
        <v>6.9632773814271363E-8</v>
      </c>
      <c r="AM1467" s="12">
        <f t="shared" ca="1" si="344"/>
        <v>1.8892008253171591E-8</v>
      </c>
      <c r="AN1467" s="12">
        <f t="shared" ca="1" si="344"/>
        <v>4.8150317208206123E-9</v>
      </c>
      <c r="AO1467" s="12">
        <f t="shared" ca="1" si="344"/>
        <v>1.1528605370694439E-9</v>
      </c>
      <c r="AP1467" s="12">
        <f t="shared" ca="1" si="344"/>
        <v>2.5930505849577389E-10</v>
      </c>
      <c r="AQ1467" s="12">
        <f t="shared" ca="1" si="344"/>
        <v>5.479006297184176E-11</v>
      </c>
      <c r="AR1467" s="12">
        <f t="shared" ca="1" si="344"/>
        <v>1.0875499306167801E-11</v>
      </c>
      <c r="AS1467" s="12">
        <f t="shared" ca="1" si="344"/>
        <v>2.0279311458105278E-12</v>
      </c>
      <c r="AT1467" s="12">
        <f t="shared" ca="1" si="344"/>
        <v>3.5523340653163823E-13</v>
      </c>
    </row>
    <row r="1468" spans="1:46" x14ac:dyDescent="0.25">
      <c r="A1468" s="9" t="str">
        <f t="shared" si="302"/>
        <v>Réunion</v>
      </c>
      <c r="F1468" s="12">
        <f t="shared" ref="F1468:AT1468" ca="1" si="345">F778/$AV778*($C1240/1000)</f>
        <v>8.5961562801373955E-7</v>
      </c>
      <c r="G1468" s="12">
        <f t="shared" ca="1" si="345"/>
        <v>2.1781137573502513E-6</v>
      </c>
      <c r="H1468" s="12">
        <f t="shared" ca="1" si="345"/>
        <v>5.1845779519705816E-6</v>
      </c>
      <c r="I1468" s="12">
        <f t="shared" ca="1" si="345"/>
        <v>1.1593187343758671E-5</v>
      </c>
      <c r="J1468" s="12">
        <f t="shared" ca="1" si="345"/>
        <v>2.4352799564859092E-5</v>
      </c>
      <c r="K1468" s="12">
        <f t="shared" ca="1" si="345"/>
        <v>4.8056432716622241E-5</v>
      </c>
      <c r="L1468" s="12">
        <f t="shared" ca="1" si="345"/>
        <v>8.9086266703721547E-5</v>
      </c>
      <c r="M1468" s="12">
        <f t="shared" ca="1" si="345"/>
        <v>1.5514099928592358E-4</v>
      </c>
      <c r="N1468" s="12">
        <f t="shared" ca="1" si="345"/>
        <v>2.5380431669222442E-4</v>
      </c>
      <c r="O1468" s="12">
        <f t="shared" ca="1" si="345"/>
        <v>3.9005694860530608E-4</v>
      </c>
      <c r="P1468" s="12">
        <f t="shared" ca="1" si="345"/>
        <v>5.6313643679911489E-4</v>
      </c>
      <c r="Q1468" s="12">
        <f t="shared" ca="1" si="345"/>
        <v>7.6375810674588179E-4</v>
      </c>
      <c r="R1468" s="12">
        <f t="shared" ca="1" si="345"/>
        <v>9.7309363609073842E-4</v>
      </c>
      <c r="S1468" s="12">
        <f t="shared" ca="1" si="345"/>
        <v>1.1646891415716138E-3</v>
      </c>
      <c r="T1468" s="12">
        <f t="shared" ca="1" si="345"/>
        <v>1.3095497911829873E-3</v>
      </c>
      <c r="U1468" s="12">
        <f t="shared" ca="1" si="345"/>
        <v>1.3832178974155925E-3</v>
      </c>
      <c r="V1468" s="12">
        <f t="shared" ca="1" si="345"/>
        <v>1.3725108252092804E-3</v>
      </c>
      <c r="W1468" s="12">
        <f t="shared" ca="1" si="345"/>
        <v>1.2793740933150068E-3</v>
      </c>
      <c r="X1468" s="12">
        <f t="shared" ca="1" si="345"/>
        <v>1.1203040883250659E-3</v>
      </c>
      <c r="Y1468" s="12">
        <f t="shared" ca="1" si="345"/>
        <v>9.2157542317105722E-4</v>
      </c>
      <c r="Z1468" s="12">
        <f t="shared" ca="1" si="345"/>
        <v>7.1216797901520537E-4</v>
      </c>
      <c r="AA1468" s="12">
        <f t="shared" ca="1" si="345"/>
        <v>5.1700006297566428E-4</v>
      </c>
      <c r="AB1468" s="12">
        <f t="shared" ca="1" si="345"/>
        <v>3.5257810898094448E-4</v>
      </c>
      <c r="AC1468" s="12">
        <f t="shared" ca="1" si="345"/>
        <v>2.2587943209590253E-4</v>
      </c>
      <c r="AD1468" s="12">
        <f t="shared" ca="1" si="345"/>
        <v>1.3594230363798415E-4</v>
      </c>
      <c r="AE1468" s="12">
        <f t="shared" ca="1" si="345"/>
        <v>7.685801394620693E-5</v>
      </c>
      <c r="AF1468" s="12">
        <f t="shared" ca="1" si="345"/>
        <v>4.0820684748273754E-5</v>
      </c>
      <c r="AG1468" s="12">
        <f t="shared" ca="1" si="345"/>
        <v>2.0367044302866094E-5</v>
      </c>
      <c r="AH1468" s="12">
        <f t="shared" ca="1" si="345"/>
        <v>9.5462394909384092E-6</v>
      </c>
      <c r="AI1468" s="12">
        <f t="shared" ca="1" si="345"/>
        <v>4.2033275840293321E-6</v>
      </c>
      <c r="AJ1468" s="12">
        <f t="shared" ca="1" si="345"/>
        <v>1.7386443157362782E-6</v>
      </c>
      <c r="AK1468" s="12">
        <f t="shared" ca="1" si="345"/>
        <v>6.7559254267257517E-7</v>
      </c>
      <c r="AL1468" s="12">
        <f t="shared" ca="1" si="345"/>
        <v>2.4661276020590218E-7</v>
      </c>
      <c r="AM1468" s="12">
        <f t="shared" ca="1" si="345"/>
        <v>8.4567372222252795E-8</v>
      </c>
      <c r="AN1468" s="12">
        <f t="shared" ca="1" si="345"/>
        <v>2.7242485135690303E-8</v>
      </c>
      <c r="AO1468" s="12">
        <f t="shared" ca="1" si="345"/>
        <v>8.2441750414362963E-9</v>
      </c>
      <c r="AP1468" s="12">
        <f t="shared" ca="1" si="345"/>
        <v>2.3437121998385259E-9</v>
      </c>
      <c r="AQ1468" s="12">
        <f t="shared" ca="1" si="345"/>
        <v>6.2591873643311315E-10</v>
      </c>
      <c r="AR1468" s="12">
        <f t="shared" ca="1" si="345"/>
        <v>1.5703202034860418E-10</v>
      </c>
      <c r="AS1468" s="12">
        <f t="shared" ca="1" si="345"/>
        <v>3.7009658642398848E-11</v>
      </c>
      <c r="AT1468" s="12">
        <f t="shared" ca="1" si="345"/>
        <v>8.1940485986900632E-12</v>
      </c>
    </row>
    <row r="1469" spans="1:46" x14ac:dyDescent="0.25">
      <c r="A1469" s="9" t="str">
        <f t="shared" si="302"/>
        <v>Saint Helena</v>
      </c>
      <c r="F1469" s="12">
        <f t="shared" ref="F1469:AT1469" ca="1" si="346">F779/$AV779*($C1241/1000)</f>
        <v>2.4201932486589815E-8</v>
      </c>
      <c r="G1469" s="12">
        <f t="shared" ca="1" si="346"/>
        <v>6.140213958272939E-8</v>
      </c>
      <c r="H1469" s="12">
        <f t="shared" ca="1" si="346"/>
        <v>1.4634354089899818E-7</v>
      </c>
      <c r="I1469" s="12">
        <f t="shared" ca="1" si="346"/>
        <v>3.2765757156811727E-7</v>
      </c>
      <c r="J1469" s="12">
        <f t="shared" ca="1" si="346"/>
        <v>6.89165379355973E-7</v>
      </c>
      <c r="K1469" s="12">
        <f t="shared" ca="1" si="346"/>
        <v>1.361705812499519E-6</v>
      </c>
      <c r="L1469" s="12">
        <f t="shared" ca="1" si="346"/>
        <v>2.5275498229902332E-6</v>
      </c>
      <c r="M1469" s="12">
        <f t="shared" ca="1" si="346"/>
        <v>4.4073014252947443E-6</v>
      </c>
      <c r="N1469" s="12">
        <f t="shared" ca="1" si="346"/>
        <v>7.2194211519776175E-6</v>
      </c>
      <c r="O1469" s="12">
        <f t="shared" ca="1" si="346"/>
        <v>1.11093486349172E-5</v>
      </c>
      <c r="P1469" s="12">
        <f t="shared" ca="1" si="346"/>
        <v>1.6059477433316924E-5</v>
      </c>
      <c r="Q1469" s="12">
        <f t="shared" ca="1" si="346"/>
        <v>2.180875219301404E-5</v>
      </c>
      <c r="R1469" s="12">
        <f t="shared" ca="1" si="346"/>
        <v>2.7821902281218466E-5</v>
      </c>
      <c r="S1469" s="12">
        <f t="shared" ca="1" si="346"/>
        <v>3.3342596667058548E-5</v>
      </c>
      <c r="T1469" s="12">
        <f t="shared" ca="1" si="346"/>
        <v>3.7537782350377255E-5</v>
      </c>
      <c r="U1469" s="12">
        <f t="shared" ca="1" si="346"/>
        <v>3.970035586396412E-5</v>
      </c>
      <c r="V1469" s="12">
        <f t="shared" ca="1" si="346"/>
        <v>3.9443621473082077E-5</v>
      </c>
      <c r="W1469" s="12">
        <f t="shared" ca="1" si="346"/>
        <v>3.6814233277301552E-5</v>
      </c>
      <c r="X1469" s="12">
        <f t="shared" ca="1" si="346"/>
        <v>3.2278350444190328E-5</v>
      </c>
      <c r="Y1469" s="12">
        <f t="shared" ca="1" si="346"/>
        <v>2.6586642738877006E-5</v>
      </c>
      <c r="Z1469" s="12">
        <f t="shared" ca="1" si="346"/>
        <v>2.0571798507676139E-5</v>
      </c>
      <c r="AA1469" s="12">
        <f t="shared" ca="1" si="346"/>
        <v>1.4953319715714588E-5</v>
      </c>
      <c r="AB1469" s="12">
        <f t="shared" ca="1" si="346"/>
        <v>1.0210795328210387E-5</v>
      </c>
      <c r="AC1469" s="12">
        <f t="shared" ca="1" si="346"/>
        <v>6.5499520073958406E-6</v>
      </c>
      <c r="AD1469" s="12">
        <f t="shared" ca="1" si="346"/>
        <v>3.947055740726926E-6</v>
      </c>
      <c r="AE1469" s="12">
        <f t="shared" ca="1" si="346"/>
        <v>2.2344209579043401E-6</v>
      </c>
      <c r="AF1469" s="12">
        <f t="shared" ca="1" si="346"/>
        <v>1.188265061315519E-6</v>
      </c>
      <c r="AG1469" s="12">
        <f t="shared" ca="1" si="346"/>
        <v>5.9363329901281657E-7</v>
      </c>
      <c r="AH1469" s="12">
        <f t="shared" ca="1" si="346"/>
        <v>2.7859914247939522E-7</v>
      </c>
      <c r="AI1469" s="12">
        <f t="shared" ca="1" si="346"/>
        <v>1.2282814456916602E-7</v>
      </c>
      <c r="AJ1469" s="12">
        <f t="shared" ca="1" si="346"/>
        <v>5.0871272645918527E-8</v>
      </c>
      <c r="AK1469" s="12">
        <f t="shared" ca="1" si="346"/>
        <v>1.9792648334423021E-8</v>
      </c>
      <c r="AL1469" s="12">
        <f t="shared" ca="1" si="346"/>
        <v>7.2342216195878652E-9</v>
      </c>
      <c r="AM1469" s="12">
        <f t="shared" ca="1" si="346"/>
        <v>2.4839125677110664E-9</v>
      </c>
      <c r="AN1469" s="12">
        <f t="shared" ca="1" si="346"/>
        <v>8.0119345969996547E-10</v>
      </c>
      <c r="AO1469" s="12">
        <f t="shared" ca="1" si="346"/>
        <v>2.4277003494408086E-10</v>
      </c>
      <c r="AP1469" s="12">
        <f t="shared" ca="1" si="346"/>
        <v>6.910498247000602E-11</v>
      </c>
      <c r="AQ1469" s="12">
        <f t="shared" ca="1" si="346"/>
        <v>1.8479075349511567E-11</v>
      </c>
      <c r="AR1469" s="12">
        <f t="shared" ca="1" si="346"/>
        <v>4.6420274727739636E-12</v>
      </c>
      <c r="AS1469" s="12">
        <f t="shared" ca="1" si="346"/>
        <v>1.0954480115038875E-12</v>
      </c>
      <c r="AT1469" s="12">
        <f t="shared" ca="1" si="346"/>
        <v>2.4284682574944477E-13</v>
      </c>
    </row>
    <row r="1470" spans="1:46" x14ac:dyDescent="0.25">
      <c r="A1470" s="9" t="str">
        <f t="shared" si="302"/>
        <v>Saint Kitts and Nevis</v>
      </c>
      <c r="F1470" s="12">
        <f t="shared" ref="F1470:AT1470" ca="1" si="347">F780/$AV780*($C1242/1000)</f>
        <v>3.5978583897633199E-9</v>
      </c>
      <c r="G1470" s="12">
        <f t="shared" ca="1" si="347"/>
        <v>1.0633542036672322E-8</v>
      </c>
      <c r="H1470" s="12">
        <f t="shared" ca="1" si="347"/>
        <v>2.9523540249578029E-8</v>
      </c>
      <c r="I1470" s="12">
        <f t="shared" ca="1" si="347"/>
        <v>7.7004394464081072E-8</v>
      </c>
      <c r="J1470" s="12">
        <f t="shared" ca="1" si="347"/>
        <v>1.8867709515474304E-7</v>
      </c>
      <c r="K1470" s="12">
        <f t="shared" ca="1" si="347"/>
        <v>4.3428961802210581E-7</v>
      </c>
      <c r="L1470" s="12">
        <f t="shared" ca="1" si="347"/>
        <v>9.3906641448981043E-7</v>
      </c>
      <c r="M1470" s="12">
        <f t="shared" ca="1" si="347"/>
        <v>1.9075229168361541E-6</v>
      </c>
      <c r="N1470" s="12">
        <f t="shared" ca="1" si="347"/>
        <v>3.6399868524034122E-6</v>
      </c>
      <c r="O1470" s="12">
        <f t="shared" ca="1" si="347"/>
        <v>6.5250893144736739E-6</v>
      </c>
      <c r="P1470" s="12">
        <f t="shared" ca="1" si="347"/>
        <v>1.0988279586799623E-5</v>
      </c>
      <c r="Q1470" s="12">
        <f t="shared" ca="1" si="347"/>
        <v>1.7383192378752844E-5</v>
      </c>
      <c r="R1470" s="12">
        <f t="shared" ca="1" si="347"/>
        <v>2.5833661623914762E-5</v>
      </c>
      <c r="S1470" s="12">
        <f t="shared" ca="1" si="347"/>
        <v>3.6066084172366251E-5</v>
      </c>
      <c r="T1470" s="12">
        <f t="shared" ca="1" si="347"/>
        <v>4.7300813714528854E-5</v>
      </c>
      <c r="U1470" s="12">
        <f t="shared" ca="1" si="347"/>
        <v>5.8276683308587402E-5</v>
      </c>
      <c r="V1470" s="12">
        <f t="shared" ca="1" si="347"/>
        <v>6.7449329479314597E-5</v>
      </c>
      <c r="W1470" s="12">
        <f t="shared" ca="1" si="347"/>
        <v>7.3335970110699429E-5</v>
      </c>
      <c r="X1470" s="12">
        <f t="shared" ca="1" si="347"/>
        <v>7.4905385058791698E-5</v>
      </c>
      <c r="Y1470" s="12">
        <f t="shared" ca="1" si="347"/>
        <v>7.1872977247411661E-5</v>
      </c>
      <c r="Z1470" s="12">
        <f t="shared" ca="1" si="347"/>
        <v>6.4785053932757468E-5</v>
      </c>
      <c r="AA1470" s="12">
        <f t="shared" ca="1" si="347"/>
        <v>5.4858080676999324E-5</v>
      </c>
      <c r="AB1470" s="12">
        <f t="shared" ca="1" si="347"/>
        <v>4.3637814109160682E-5</v>
      </c>
      <c r="AC1470" s="12">
        <f t="shared" ca="1" si="347"/>
        <v>3.2609336466410559E-5</v>
      </c>
      <c r="AD1470" s="12">
        <f t="shared" ca="1" si="347"/>
        <v>2.2891672852532776E-5</v>
      </c>
      <c r="AE1470" s="12">
        <f t="shared" ca="1" si="347"/>
        <v>1.5096271382663885E-5</v>
      </c>
      <c r="AF1470" s="12">
        <f t="shared" ca="1" si="347"/>
        <v>9.3523005065733178E-6</v>
      </c>
      <c r="AG1470" s="12">
        <f t="shared" ca="1" si="347"/>
        <v>5.4428179268604167E-6</v>
      </c>
      <c r="AH1470" s="12">
        <f t="shared" ca="1" si="347"/>
        <v>2.9756767719748602E-6</v>
      </c>
      <c r="AI1470" s="12">
        <f t="shared" ca="1" si="347"/>
        <v>1.5282848155666019E-6</v>
      </c>
      <c r="AJ1470" s="12">
        <f t="shared" ca="1" si="347"/>
        <v>7.3735976536122977E-7</v>
      </c>
      <c r="AK1470" s="12">
        <f t="shared" ca="1" si="347"/>
        <v>3.34203635046787E-7</v>
      </c>
      <c r="AL1470" s="12">
        <f t="shared" ca="1" si="347"/>
        <v>1.4229822970777404E-7</v>
      </c>
      <c r="AM1470" s="12">
        <f t="shared" ca="1" si="347"/>
        <v>5.6917317009540143E-8</v>
      </c>
      <c r="AN1470" s="12">
        <f t="shared" ca="1" si="347"/>
        <v>2.1386806376559094E-8</v>
      </c>
      <c r="AO1470" s="12">
        <f t="shared" ca="1" si="347"/>
        <v>7.5492542151423123E-9</v>
      </c>
      <c r="AP1470" s="12">
        <f t="shared" ca="1" si="347"/>
        <v>2.5033337671976278E-9</v>
      </c>
      <c r="AQ1470" s="12">
        <f t="shared" ca="1" si="347"/>
        <v>7.7981226194310667E-10</v>
      </c>
      <c r="AR1470" s="12">
        <f t="shared" ca="1" si="347"/>
        <v>2.2820121744127169E-10</v>
      </c>
      <c r="AS1470" s="12">
        <f t="shared" ca="1" si="347"/>
        <v>6.2733923368041796E-11</v>
      </c>
      <c r="AT1470" s="12">
        <f t="shared" ca="1" si="347"/>
        <v>1.6201063939710828E-11</v>
      </c>
    </row>
    <row r="1471" spans="1:46" x14ac:dyDescent="0.25">
      <c r="A1471" s="9" t="str">
        <f t="shared" si="302"/>
        <v>Saint Lucia</v>
      </c>
      <c r="F1471" s="12">
        <f t="shared" ref="F1471:AT1471" ca="1" si="348">F781/$AV781*($C1243/1000)</f>
        <v>2.4700800896621763E-8</v>
      </c>
      <c r="G1471" s="12">
        <f t="shared" ca="1" si="348"/>
        <v>6.979403100279852E-8</v>
      </c>
      <c r="H1471" s="12">
        <f t="shared" ca="1" si="348"/>
        <v>1.8526019802197766E-7</v>
      </c>
      <c r="I1471" s="12">
        <f t="shared" ca="1" si="348"/>
        <v>4.6195807260758137E-7</v>
      </c>
      <c r="J1471" s="12">
        <f t="shared" ca="1" si="348"/>
        <v>1.0821303866322049E-6</v>
      </c>
      <c r="K1471" s="12">
        <f t="shared" ca="1" si="348"/>
        <v>2.3812951031984387E-6</v>
      </c>
      <c r="L1471" s="12">
        <f t="shared" ca="1" si="348"/>
        <v>4.922700800144939E-6</v>
      </c>
      <c r="M1471" s="12">
        <f t="shared" ca="1" si="348"/>
        <v>9.5598319200945256E-6</v>
      </c>
      <c r="N1471" s="12">
        <f t="shared" ca="1" si="348"/>
        <v>1.7440288619870796E-5</v>
      </c>
      <c r="O1471" s="12">
        <f t="shared" ca="1" si="348"/>
        <v>2.9889157522538241E-5</v>
      </c>
      <c r="P1471" s="12">
        <f t="shared" ca="1" si="348"/>
        <v>4.8120515906014476E-5</v>
      </c>
      <c r="Q1471" s="12">
        <f t="shared" ca="1" si="348"/>
        <v>7.2778562057794417E-5</v>
      </c>
      <c r="R1471" s="12">
        <f t="shared" ca="1" si="348"/>
        <v>1.034030291321702E-4</v>
      </c>
      <c r="S1471" s="12">
        <f t="shared" ca="1" si="348"/>
        <v>1.3801288898626998E-4</v>
      </c>
      <c r="T1471" s="12">
        <f t="shared" ca="1" si="348"/>
        <v>1.7304642335051946E-4</v>
      </c>
      <c r="U1471" s="12">
        <f t="shared" ca="1" si="348"/>
        <v>2.0382723013032876E-4</v>
      </c>
      <c r="V1471" s="12">
        <f t="shared" ca="1" si="348"/>
        <v>2.2553729791214192E-4</v>
      </c>
      <c r="W1471" s="12">
        <f t="shared" ca="1" si="348"/>
        <v>2.3443968981680751E-4</v>
      </c>
      <c r="X1471" s="12">
        <f t="shared" ca="1" si="348"/>
        <v>2.2892883494982557E-4</v>
      </c>
      <c r="Y1471" s="12">
        <f t="shared" ca="1" si="348"/>
        <v>2.1000346134260456E-4</v>
      </c>
      <c r="Z1471" s="12">
        <f t="shared" ca="1" si="348"/>
        <v>1.8097100688605516E-4</v>
      </c>
      <c r="AA1471" s="12">
        <f t="shared" ca="1" si="348"/>
        <v>1.4650354964245604E-4</v>
      </c>
      <c r="AB1471" s="12">
        <f t="shared" ca="1" si="348"/>
        <v>1.1141505702062141E-4</v>
      </c>
      <c r="AC1471" s="12">
        <f t="shared" ca="1" si="348"/>
        <v>7.9596912343572762E-5</v>
      </c>
      <c r="AD1471" s="12">
        <f t="shared" ca="1" si="348"/>
        <v>5.3420155830764179E-5</v>
      </c>
      <c r="AE1471" s="12">
        <f t="shared" ca="1" si="348"/>
        <v>3.3679890799840685E-5</v>
      </c>
      <c r="AF1471" s="12">
        <f t="shared" ca="1" si="348"/>
        <v>1.9947698422824448E-5</v>
      </c>
      <c r="AG1471" s="12">
        <f t="shared" ca="1" si="348"/>
        <v>1.1098684543749071E-5</v>
      </c>
      <c r="AH1471" s="12">
        <f t="shared" ca="1" si="348"/>
        <v>5.8010527751805338E-6</v>
      </c>
      <c r="AI1471" s="12">
        <f t="shared" ca="1" si="348"/>
        <v>2.8483851975785897E-6</v>
      </c>
      <c r="AJ1471" s="12">
        <f t="shared" ca="1" si="348"/>
        <v>1.3138543362211982E-6</v>
      </c>
      <c r="AK1471" s="12">
        <f t="shared" ca="1" si="348"/>
        <v>5.6931458794566853E-7</v>
      </c>
      <c r="AL1471" s="12">
        <f t="shared" ca="1" si="348"/>
        <v>2.3174693578888402E-7</v>
      </c>
      <c r="AM1471" s="12">
        <f t="shared" ca="1" si="348"/>
        <v>8.8620109787176815E-8</v>
      </c>
      <c r="AN1471" s="12">
        <f t="shared" ca="1" si="348"/>
        <v>3.1835169154912894E-8</v>
      </c>
      <c r="AO1471" s="12">
        <f t="shared" ca="1" si="348"/>
        <v>1.0743323042343008E-8</v>
      </c>
      <c r="AP1471" s="12">
        <f t="shared" ca="1" si="348"/>
        <v>3.4058592988069506E-9</v>
      </c>
      <c r="AQ1471" s="12">
        <f t="shared" ca="1" si="348"/>
        <v>1.0143115372239664E-9</v>
      </c>
      <c r="AR1471" s="12">
        <f t="shared" ca="1" si="348"/>
        <v>2.8377401375964644E-10</v>
      </c>
      <c r="AS1471" s="12">
        <f t="shared" ca="1" si="348"/>
        <v>7.4581390391022716E-11</v>
      </c>
      <c r="AT1471" s="12">
        <f t="shared" ca="1" si="348"/>
        <v>1.8413863644438028E-11</v>
      </c>
    </row>
    <row r="1472" spans="1:46" x14ac:dyDescent="0.25">
      <c r="A1472" s="9" t="str">
        <f t="shared" si="302"/>
        <v>Saint Pierre and Miquelon</v>
      </c>
      <c r="F1472" s="12">
        <f t="shared" ref="F1472:AT1472" ca="1" si="349">F782/$AV782*($C1244/1000)</f>
        <v>4.5254916284112642E-12</v>
      </c>
      <c r="G1472" s="12">
        <f t="shared" ca="1" si="349"/>
        <v>1.8035410120410536E-11</v>
      </c>
      <c r="H1472" s="12">
        <f t="shared" ca="1" si="349"/>
        <v>6.752162319986947E-11</v>
      </c>
      <c r="I1472" s="12">
        <f t="shared" ca="1" si="349"/>
        <v>2.3747413830904921E-10</v>
      </c>
      <c r="J1472" s="12">
        <f t="shared" ca="1" si="349"/>
        <v>7.8459649157004798E-10</v>
      </c>
      <c r="K1472" s="12">
        <f t="shared" ca="1" si="349"/>
        <v>2.4351908203267356E-9</v>
      </c>
      <c r="L1472" s="12">
        <f t="shared" ca="1" si="349"/>
        <v>7.1002923200340138E-9</v>
      </c>
      <c r="M1472" s="12">
        <f t="shared" ca="1" si="349"/>
        <v>1.9448049669395966E-8</v>
      </c>
      <c r="N1472" s="12">
        <f t="shared" ca="1" si="349"/>
        <v>5.004174849345133E-8</v>
      </c>
      <c r="O1472" s="12">
        <f t="shared" ca="1" si="349"/>
        <v>1.2096103426160971E-7</v>
      </c>
      <c r="P1472" s="12">
        <f t="shared" ca="1" si="349"/>
        <v>2.7467245052930946E-7</v>
      </c>
      <c r="Q1472" s="12">
        <f t="shared" ca="1" si="349"/>
        <v>5.8592402717088148E-7</v>
      </c>
      <c r="R1472" s="12">
        <f t="shared" ca="1" si="349"/>
        <v>1.1741514208402525E-6</v>
      </c>
      <c r="S1472" s="12">
        <f t="shared" ca="1" si="349"/>
        <v>2.2103624963843196E-6</v>
      </c>
      <c r="T1472" s="12">
        <f t="shared" ca="1" si="349"/>
        <v>3.908944401576353E-6</v>
      </c>
      <c r="U1472" s="12">
        <f t="shared" ca="1" si="349"/>
        <v>6.4939969204147554E-6</v>
      </c>
      <c r="V1472" s="12">
        <f t="shared" ca="1" si="349"/>
        <v>1.0134941779564573E-5</v>
      </c>
      <c r="W1472" s="12">
        <f t="shared" ca="1" si="349"/>
        <v>1.4858912763876672E-5</v>
      </c>
      <c r="X1472" s="12">
        <f t="shared" ca="1" si="349"/>
        <v>2.0464889434420743E-5</v>
      </c>
      <c r="Y1472" s="12">
        <f t="shared" ca="1" si="349"/>
        <v>2.6478194446711956E-5</v>
      </c>
      <c r="Z1472" s="12">
        <f t="shared" ca="1" si="349"/>
        <v>3.2182807427355022E-5</v>
      </c>
      <c r="AA1472" s="12">
        <f t="shared" ca="1" si="349"/>
        <v>3.6746508526548768E-5</v>
      </c>
      <c r="AB1472" s="12">
        <f t="shared" ca="1" si="349"/>
        <v>3.941529941668913E-5</v>
      </c>
      <c r="AC1472" s="12">
        <f t="shared" ca="1" si="349"/>
        <v>3.9716427257576504E-5</v>
      </c>
      <c r="AD1472" s="12">
        <f t="shared" ca="1" si="349"/>
        <v>3.7595175194519789E-5</v>
      </c>
      <c r="AE1472" s="12">
        <f t="shared" ca="1" si="349"/>
        <v>3.3431098473344332E-5</v>
      </c>
      <c r="AF1472" s="12">
        <f t="shared" ca="1" si="349"/>
        <v>2.7927095843766153E-5</v>
      </c>
      <c r="AG1472" s="12">
        <f t="shared" ca="1" si="349"/>
        <v>2.1915808608270273E-5</v>
      </c>
      <c r="AH1472" s="12">
        <f t="shared" ca="1" si="349"/>
        <v>1.615644540933417E-5</v>
      </c>
      <c r="AI1472" s="12">
        <f t="shared" ca="1" si="349"/>
        <v>1.1188986010542515E-5</v>
      </c>
      <c r="AJ1472" s="12">
        <f t="shared" ca="1" si="349"/>
        <v>7.2793439287637137E-6</v>
      </c>
      <c r="AK1472" s="12">
        <f t="shared" ca="1" si="349"/>
        <v>4.448876419985804E-6</v>
      </c>
      <c r="AL1472" s="12">
        <f t="shared" ca="1" si="349"/>
        <v>2.5542596342688505E-6</v>
      </c>
      <c r="AM1472" s="12">
        <f t="shared" ca="1" si="349"/>
        <v>1.3776418680813562E-6</v>
      </c>
      <c r="AN1472" s="12">
        <f t="shared" ca="1" si="349"/>
        <v>6.9801414052632814E-7</v>
      </c>
      <c r="AO1472" s="12">
        <f t="shared" ca="1" si="349"/>
        <v>3.322375407030043E-7</v>
      </c>
      <c r="AP1472" s="12">
        <f t="shared" ca="1" si="349"/>
        <v>1.4855585761289238E-7</v>
      </c>
      <c r="AQ1472" s="12">
        <f t="shared" ca="1" si="349"/>
        <v>6.2400411443110647E-8</v>
      </c>
      <c r="AR1472" s="12">
        <f t="shared" ca="1" si="349"/>
        <v>2.4623042830310226E-8</v>
      </c>
      <c r="AS1472" s="12">
        <f t="shared" ca="1" si="349"/>
        <v>9.1275155743927069E-9</v>
      </c>
      <c r="AT1472" s="12">
        <f t="shared" ca="1" si="349"/>
        <v>3.1784840738518411E-9</v>
      </c>
    </row>
    <row r="1473" spans="1:46" x14ac:dyDescent="0.25">
      <c r="A1473" s="9" t="str">
        <f t="shared" si="302"/>
        <v>Saint Vincent and the Grenadines</v>
      </c>
      <c r="F1473" s="12">
        <f t="shared" ref="F1473:AT1473" ca="1" si="350">F783/$AV783*($C1245/1000)</f>
        <v>2.1418609252788863E-8</v>
      </c>
      <c r="G1473" s="12">
        <f t="shared" ca="1" si="350"/>
        <v>5.9529428472096375E-8</v>
      </c>
      <c r="H1473" s="12">
        <f t="shared" ca="1" si="350"/>
        <v>1.5542781902135472E-7</v>
      </c>
      <c r="I1473" s="12">
        <f t="shared" ca="1" si="350"/>
        <v>3.812258907474458E-7</v>
      </c>
      <c r="J1473" s="12">
        <f t="shared" ca="1" si="350"/>
        <v>8.7840058749848327E-7</v>
      </c>
      <c r="K1473" s="12">
        <f t="shared" ca="1" si="350"/>
        <v>1.901338499646491E-6</v>
      </c>
      <c r="L1473" s="12">
        <f t="shared" ca="1" si="350"/>
        <v>3.8661870489662367E-6</v>
      </c>
      <c r="M1473" s="12">
        <f t="shared" ca="1" si="350"/>
        <v>7.3852104588945842E-6</v>
      </c>
      <c r="N1473" s="12">
        <f t="shared" ca="1" si="350"/>
        <v>1.3252551034148553E-5</v>
      </c>
      <c r="O1473" s="12">
        <f t="shared" ca="1" si="350"/>
        <v>2.2340489746943564E-5</v>
      </c>
      <c r="P1473" s="12">
        <f t="shared" ca="1" si="350"/>
        <v>3.5378750334573011E-5</v>
      </c>
      <c r="Q1473" s="12">
        <f t="shared" ca="1" si="350"/>
        <v>5.2631879900759592E-5</v>
      </c>
      <c r="R1473" s="12">
        <f t="shared" ca="1" si="350"/>
        <v>7.3554944337738751E-5</v>
      </c>
      <c r="S1473" s="12">
        <f t="shared" ca="1" si="350"/>
        <v>9.6567603744102644E-5</v>
      </c>
      <c r="T1473" s="12">
        <f t="shared" ca="1" si="350"/>
        <v>1.1909886792255818E-4</v>
      </c>
      <c r="U1473" s="12">
        <f t="shared" ca="1" si="350"/>
        <v>1.3798770984439041E-4</v>
      </c>
      <c r="V1473" s="12">
        <f t="shared" ca="1" si="350"/>
        <v>1.5018611221993464E-4</v>
      </c>
      <c r="W1473" s="12">
        <f t="shared" ca="1" si="350"/>
        <v>1.5355916372210209E-4</v>
      </c>
      <c r="X1473" s="12">
        <f t="shared" ca="1" si="350"/>
        <v>1.4749533899205129E-4</v>
      </c>
      <c r="Y1473" s="12">
        <f t="shared" ca="1" si="350"/>
        <v>1.3308755584760847E-4</v>
      </c>
      <c r="Z1473" s="12">
        <f t="shared" ca="1" si="350"/>
        <v>1.1281145409634573E-4</v>
      </c>
      <c r="AA1473" s="12">
        <f t="shared" ca="1" si="350"/>
        <v>8.9830856364222995E-5</v>
      </c>
      <c r="AB1473" s="12">
        <f t="shared" ca="1" si="350"/>
        <v>6.7197710661090753E-5</v>
      </c>
      <c r="AC1473" s="12">
        <f t="shared" ca="1" si="350"/>
        <v>4.7221525173628131E-5</v>
      </c>
      <c r="AD1473" s="12">
        <f t="shared" ca="1" si="350"/>
        <v>3.1173253934929502E-5</v>
      </c>
      <c r="AE1473" s="12">
        <f t="shared" ca="1" si="350"/>
        <v>1.9332181307109609E-5</v>
      </c>
      <c r="AF1473" s="12">
        <f t="shared" ca="1" si="350"/>
        <v>1.1262535596875185E-5</v>
      </c>
      <c r="AG1473" s="12">
        <f t="shared" ca="1" si="350"/>
        <v>6.1637936152980857E-6</v>
      </c>
      <c r="AH1473" s="12">
        <f t="shared" ca="1" si="350"/>
        <v>3.1689588190014237E-6</v>
      </c>
      <c r="AI1473" s="12">
        <f t="shared" ca="1" si="350"/>
        <v>1.5305294736045211E-6</v>
      </c>
      <c r="AJ1473" s="12">
        <f t="shared" ca="1" si="350"/>
        <v>6.9442187630492881E-7</v>
      </c>
      <c r="AK1473" s="12">
        <f t="shared" ca="1" si="350"/>
        <v>2.9597953629330659E-7</v>
      </c>
      <c r="AL1473" s="12">
        <f t="shared" ca="1" si="350"/>
        <v>1.1851042943767847E-7</v>
      </c>
      <c r="AM1473" s="12">
        <f t="shared" ca="1" si="350"/>
        <v>4.4576714214962381E-8</v>
      </c>
      <c r="AN1473" s="12">
        <f t="shared" ca="1" si="350"/>
        <v>1.5751290066856727E-8</v>
      </c>
      <c r="AO1473" s="12">
        <f t="shared" ca="1" si="350"/>
        <v>5.2285444001517343E-9</v>
      </c>
      <c r="AP1473" s="12">
        <f t="shared" ca="1" si="350"/>
        <v>1.6304296564747627E-9</v>
      </c>
      <c r="AQ1473" s="12">
        <f t="shared" ca="1" si="350"/>
        <v>4.7761716571188139E-10</v>
      </c>
      <c r="AR1473" s="12">
        <f t="shared" ca="1" si="350"/>
        <v>1.3143601484640576E-10</v>
      </c>
      <c r="AS1473" s="12">
        <f t="shared" ca="1" si="350"/>
        <v>3.3978596277338369E-11</v>
      </c>
      <c r="AT1473" s="12">
        <f t="shared" ca="1" si="350"/>
        <v>8.2518833255113201E-12</v>
      </c>
    </row>
    <row r="1474" spans="1:46" x14ac:dyDescent="0.25">
      <c r="A1474" s="9" t="str">
        <f t="shared" si="302"/>
        <v>Samoa</v>
      </c>
      <c r="F1474" s="12">
        <f t="shared" ref="F1474:AT1474" ca="1" si="351">F784/$AV784*($C1246/1000)</f>
        <v>1.5028916355083555E-8</v>
      </c>
      <c r="G1474" s="12">
        <f t="shared" ca="1" si="351"/>
        <v>4.5522972577452749E-8</v>
      </c>
      <c r="H1474" s="12">
        <f t="shared" ca="1" si="351"/>
        <v>1.2953590201310478E-7</v>
      </c>
      <c r="I1474" s="12">
        <f t="shared" ca="1" si="351"/>
        <v>3.4626316080509042E-7</v>
      </c>
      <c r="J1474" s="12">
        <f t="shared" ca="1" si="351"/>
        <v>8.6951888619335041E-7</v>
      </c>
      <c r="K1474" s="12">
        <f t="shared" ca="1" si="351"/>
        <v>2.0512015908472718E-6</v>
      </c>
      <c r="L1474" s="12">
        <f t="shared" ca="1" si="351"/>
        <v>4.5456319064986691E-6</v>
      </c>
      <c r="M1474" s="12">
        <f t="shared" ca="1" si="351"/>
        <v>9.4631730018517739E-6</v>
      </c>
      <c r="N1474" s="12">
        <f t="shared" ca="1" si="351"/>
        <v>1.8506994232722967E-5</v>
      </c>
      <c r="O1474" s="12">
        <f t="shared" ca="1" si="351"/>
        <v>3.4000992496173422E-5</v>
      </c>
      <c r="P1474" s="12">
        <f t="shared" ca="1" si="351"/>
        <v>5.8681863117494661E-5</v>
      </c>
      <c r="Q1474" s="12">
        <f t="shared" ca="1" si="351"/>
        <v>9.5142112152416346E-5</v>
      </c>
      <c r="R1474" s="12">
        <f t="shared" ca="1" si="351"/>
        <v>1.4490997379331753E-4</v>
      </c>
      <c r="S1474" s="12">
        <f t="shared" ca="1" si="351"/>
        <v>2.0733869569038984E-4</v>
      </c>
      <c r="T1474" s="12">
        <f t="shared" ca="1" si="351"/>
        <v>2.7868849569443209E-4</v>
      </c>
      <c r="U1474" s="12">
        <f t="shared" ca="1" si="351"/>
        <v>3.5189598795398979E-4</v>
      </c>
      <c r="V1474" s="12">
        <f t="shared" ca="1" si="351"/>
        <v>4.1741320528723008E-4</v>
      </c>
      <c r="W1474" s="12">
        <f t="shared" ca="1" si="351"/>
        <v>4.6513031755770519E-4</v>
      </c>
      <c r="X1474" s="12">
        <f t="shared" ca="1" si="351"/>
        <v>4.8689992401086186E-4</v>
      </c>
      <c r="Y1474" s="12">
        <f t="shared" ca="1" si="351"/>
        <v>4.7880795840340063E-4</v>
      </c>
      <c r="Z1474" s="12">
        <f t="shared" ca="1" si="351"/>
        <v>4.4232308787423469E-4</v>
      </c>
      <c r="AA1474" s="12">
        <f t="shared" ca="1" si="351"/>
        <v>3.8386140811601461E-4</v>
      </c>
      <c r="AB1474" s="12">
        <f t="shared" ca="1" si="351"/>
        <v>3.1294346745341396E-4</v>
      </c>
      <c r="AC1474" s="12">
        <f t="shared" ca="1" si="351"/>
        <v>2.3967013658453553E-4</v>
      </c>
      <c r="AD1474" s="12">
        <f t="shared" ca="1" si="351"/>
        <v>1.7243227230112377E-4</v>
      </c>
      <c r="AE1474" s="12">
        <f t="shared" ca="1" si="351"/>
        <v>1.1654127743729014E-4</v>
      </c>
      <c r="AF1474" s="12">
        <f t="shared" ca="1" si="351"/>
        <v>7.3994185145626352E-5</v>
      </c>
      <c r="AG1474" s="12">
        <f t="shared" ca="1" si="351"/>
        <v>4.4133869298583284E-5</v>
      </c>
      <c r="AH1474" s="12">
        <f t="shared" ca="1" si="351"/>
        <v>2.472879828574748E-5</v>
      </c>
      <c r="AI1474" s="12">
        <f t="shared" ca="1" si="351"/>
        <v>1.3016391853132384E-5</v>
      </c>
      <c r="AJ1474" s="12">
        <f t="shared" ca="1" si="351"/>
        <v>6.4362782588447174E-6</v>
      </c>
      <c r="AK1474" s="12">
        <f t="shared" ca="1" si="351"/>
        <v>2.9897550199829671E-6</v>
      </c>
      <c r="AL1474" s="12">
        <f t="shared" ca="1" si="351"/>
        <v>1.3046469123485105E-6</v>
      </c>
      <c r="AM1474" s="12">
        <f t="shared" ca="1" si="351"/>
        <v>5.3481917862201309E-7</v>
      </c>
      <c r="AN1474" s="12">
        <f t="shared" ca="1" si="351"/>
        <v>2.0595747055688682E-7</v>
      </c>
      <c r="AO1474" s="12">
        <f t="shared" ca="1" si="351"/>
        <v>7.4508311420416768E-8</v>
      </c>
      <c r="AP1474" s="12">
        <f t="shared" ca="1" si="351"/>
        <v>2.5321445118515502E-8</v>
      </c>
      <c r="AQ1474" s="12">
        <f t="shared" ca="1" si="351"/>
        <v>8.0840473584917874E-9</v>
      </c>
      <c r="AR1474" s="12">
        <f t="shared" ca="1" si="351"/>
        <v>2.4245201919153864E-9</v>
      </c>
      <c r="AS1474" s="12">
        <f t="shared" ca="1" si="351"/>
        <v>6.8309224756832512E-10</v>
      </c>
      <c r="AT1474" s="12">
        <f t="shared" ca="1" si="351"/>
        <v>1.807962851050194E-10</v>
      </c>
    </row>
    <row r="1475" spans="1:46" x14ac:dyDescent="0.25">
      <c r="A1475" s="9" t="str">
        <f t="shared" si="302"/>
        <v>San Marino</v>
      </c>
      <c r="F1475" s="12">
        <f t="shared" ref="F1475:AT1475" ca="1" si="352">F785/$AV785*($C1247/1000)</f>
        <v>2.990376629629605E-13</v>
      </c>
      <c r="G1475" s="12">
        <f t="shared" ca="1" si="352"/>
        <v>1.3756007818960678E-12</v>
      </c>
      <c r="H1475" s="12">
        <f t="shared" ca="1" si="352"/>
        <v>5.9445027587228836E-12</v>
      </c>
      <c r="I1475" s="12">
        <f t="shared" ca="1" si="352"/>
        <v>2.4132107248505344E-11</v>
      </c>
      <c r="J1475" s="12">
        <f t="shared" ca="1" si="352"/>
        <v>9.2030452087352515E-11</v>
      </c>
      <c r="K1475" s="12">
        <f t="shared" ca="1" si="352"/>
        <v>3.2970418443681495E-10</v>
      </c>
      <c r="L1475" s="12">
        <f t="shared" ca="1" si="352"/>
        <v>1.1096191863290763E-9</v>
      </c>
      <c r="M1475" s="12">
        <f t="shared" ca="1" si="352"/>
        <v>3.5081653183533602E-9</v>
      </c>
      <c r="N1475" s="12">
        <f t="shared" ca="1" si="352"/>
        <v>1.0419400675399295E-8</v>
      </c>
      <c r="O1475" s="12">
        <f t="shared" ca="1" si="352"/>
        <v>2.9071137291831438E-8</v>
      </c>
      <c r="P1475" s="12">
        <f t="shared" ca="1" si="352"/>
        <v>7.6197004793513586E-8</v>
      </c>
      <c r="Q1475" s="12">
        <f t="shared" ca="1" si="352"/>
        <v>1.8761621620566743E-7</v>
      </c>
      <c r="R1475" s="12">
        <f t="shared" ca="1" si="352"/>
        <v>4.3396973280242279E-7</v>
      </c>
      <c r="S1475" s="12">
        <f t="shared" ca="1" si="352"/>
        <v>9.4298569231391443E-7</v>
      </c>
      <c r="T1475" s="12">
        <f t="shared" ca="1" si="352"/>
        <v>1.9248964025478023E-6</v>
      </c>
      <c r="U1475" s="12">
        <f t="shared" ca="1" si="352"/>
        <v>3.6911884074823915E-6</v>
      </c>
      <c r="V1475" s="12">
        <f t="shared" ca="1" si="352"/>
        <v>6.649387773317638E-6</v>
      </c>
      <c r="W1475" s="12">
        <f t="shared" ca="1" si="352"/>
        <v>1.1252621285709828E-5</v>
      </c>
      <c r="X1475" s="12">
        <f t="shared" ca="1" si="352"/>
        <v>1.7888846589805046E-5</v>
      </c>
      <c r="Y1475" s="12">
        <f t="shared" ca="1" si="352"/>
        <v>2.6715762352987237E-5</v>
      </c>
      <c r="Z1475" s="12">
        <f t="shared" ca="1" si="352"/>
        <v>3.7480847153662108E-5</v>
      </c>
      <c r="AA1475" s="12">
        <f t="shared" ca="1" si="352"/>
        <v>4.9397824183266124E-5</v>
      </c>
      <c r="AB1475" s="12">
        <f t="shared" ca="1" si="352"/>
        <v>6.115934655210845E-5</v>
      </c>
      <c r="AC1475" s="12">
        <f t="shared" ca="1" si="352"/>
        <v>7.1133544242892897E-5</v>
      </c>
      <c r="AD1475" s="12">
        <f t="shared" ca="1" si="352"/>
        <v>7.772176497065561E-5</v>
      </c>
      <c r="AE1475" s="12">
        <f t="shared" ca="1" si="352"/>
        <v>7.9775118055401556E-5</v>
      </c>
      <c r="AF1475" s="12">
        <f t="shared" ca="1" si="352"/>
        <v>7.6921696082701412E-5</v>
      </c>
      <c r="AG1475" s="12">
        <f t="shared" ca="1" si="352"/>
        <v>6.967658271927938E-5</v>
      </c>
      <c r="AH1475" s="12">
        <f t="shared" ca="1" si="352"/>
        <v>5.9289997008752881E-5</v>
      </c>
      <c r="AI1475" s="12">
        <f t="shared" ca="1" si="352"/>
        <v>4.7395008899830291E-5</v>
      </c>
      <c r="AJ1475" s="12">
        <f t="shared" ca="1" si="352"/>
        <v>3.5591015916087457E-5</v>
      </c>
      <c r="AK1475" s="12">
        <f t="shared" ca="1" si="352"/>
        <v>2.5107574223732866E-5</v>
      </c>
      <c r="AL1475" s="12">
        <f t="shared" ca="1" si="352"/>
        <v>1.6638942487427291E-5</v>
      </c>
      <c r="AM1475" s="12">
        <f t="shared" ca="1" si="352"/>
        <v>1.0358652899303096E-5</v>
      </c>
      <c r="AN1475" s="12">
        <f t="shared" ca="1" si="352"/>
        <v>6.0581139227532435E-6</v>
      </c>
      <c r="AO1475" s="12">
        <f t="shared" ca="1" si="352"/>
        <v>3.3283438441797224E-6</v>
      </c>
      <c r="AP1475" s="12">
        <f t="shared" ca="1" si="352"/>
        <v>1.7178115990582885E-6</v>
      </c>
      <c r="AQ1475" s="12">
        <f t="shared" ca="1" si="352"/>
        <v>8.3287431797441146E-7</v>
      </c>
      <c r="AR1475" s="12">
        <f t="shared" ca="1" si="352"/>
        <v>3.7934992740530248E-7</v>
      </c>
      <c r="AS1475" s="12">
        <f t="shared" ca="1" si="352"/>
        <v>1.6231443143477903E-7</v>
      </c>
      <c r="AT1475" s="12">
        <f t="shared" ca="1" si="352"/>
        <v>6.5242539809937555E-8</v>
      </c>
    </row>
    <row r="1476" spans="1:46" x14ac:dyDescent="0.25">
      <c r="A1476" s="9" t="str">
        <f t="shared" si="302"/>
        <v>Sao Tome and Principe</v>
      </c>
      <c r="F1476" s="12">
        <f t="shared" ref="F1476:AT1476" ca="1" si="353">F786/$AV786*($C1248/1000)</f>
        <v>4.6490489167557972E-6</v>
      </c>
      <c r="G1476" s="12">
        <f t="shared" ca="1" si="353"/>
        <v>9.7639449369511377E-6</v>
      </c>
      <c r="H1476" s="12">
        <f t="shared" ca="1" si="353"/>
        <v>1.9263851522631447E-5</v>
      </c>
      <c r="I1476" s="12">
        <f t="shared" ca="1" si="353"/>
        <v>3.5704052939682493E-5</v>
      </c>
      <c r="J1476" s="12">
        <f t="shared" ca="1" si="353"/>
        <v>6.216536790170255E-5</v>
      </c>
      <c r="K1476" s="12">
        <f t="shared" ca="1" si="353"/>
        <v>1.0168013016335639E-4</v>
      </c>
      <c r="L1476" s="12">
        <f t="shared" ca="1" si="353"/>
        <v>1.5623569860190916E-4</v>
      </c>
      <c r="M1476" s="12">
        <f t="shared" ca="1" si="353"/>
        <v>2.2551791556114036E-4</v>
      </c>
      <c r="N1476" s="12">
        <f t="shared" ca="1" si="353"/>
        <v>3.0580066020105795E-4</v>
      </c>
      <c r="O1476" s="12">
        <f t="shared" ca="1" si="353"/>
        <v>3.895402902438839E-4</v>
      </c>
      <c r="P1476" s="12">
        <f t="shared" ca="1" si="353"/>
        <v>4.6614705330016477E-4</v>
      </c>
      <c r="Q1476" s="12">
        <f t="shared" ca="1" si="353"/>
        <v>5.2402269677504279E-4</v>
      </c>
      <c r="R1476" s="12">
        <f t="shared" ca="1" si="353"/>
        <v>5.5339323691682633E-4</v>
      </c>
      <c r="S1476" s="12">
        <f t="shared" ca="1" si="353"/>
        <v>5.4900233505209039E-4</v>
      </c>
      <c r="T1476" s="12">
        <f t="shared" ca="1" si="353"/>
        <v>5.1164782330335003E-4</v>
      </c>
      <c r="U1476" s="12">
        <f t="shared" ca="1" si="353"/>
        <v>4.4794497075166696E-4</v>
      </c>
      <c r="V1476" s="12">
        <f t="shared" ca="1" si="353"/>
        <v>3.6841287057999593E-4</v>
      </c>
      <c r="W1476" s="12">
        <f t="shared" ca="1" si="353"/>
        <v>2.8464366184686139E-4</v>
      </c>
      <c r="X1476" s="12">
        <f t="shared" ca="1" si="353"/>
        <v>2.065973928188526E-4</v>
      </c>
      <c r="Y1476" s="12">
        <f t="shared" ca="1" si="353"/>
        <v>1.4086553538516911E-4</v>
      </c>
      <c r="Z1476" s="12">
        <f t="shared" ca="1" si="353"/>
        <v>9.0227985013344574E-5</v>
      </c>
      <c r="AA1476" s="12">
        <f t="shared" ca="1" si="353"/>
        <v>5.4291815196994136E-5</v>
      </c>
      <c r="AB1476" s="12">
        <f t="shared" ca="1" si="353"/>
        <v>3.0689093504395209E-5</v>
      </c>
      <c r="AC1476" s="12">
        <f t="shared" ca="1" si="353"/>
        <v>1.6296350377176777E-5</v>
      </c>
      <c r="AD1476" s="12">
        <f t="shared" ca="1" si="353"/>
        <v>8.1293016988778246E-6</v>
      </c>
      <c r="AE1476" s="12">
        <f t="shared" ca="1" si="353"/>
        <v>3.8095416362142476E-6</v>
      </c>
      <c r="AF1476" s="12">
        <f t="shared" ca="1" si="353"/>
        <v>1.6770607790637898E-6</v>
      </c>
      <c r="AG1476" s="12">
        <f t="shared" ca="1" si="353"/>
        <v>6.9355590710312631E-7</v>
      </c>
      <c r="AH1476" s="12">
        <f t="shared" ca="1" si="353"/>
        <v>2.6944538071384013E-7</v>
      </c>
      <c r="AI1476" s="12">
        <f t="shared" ca="1" si="353"/>
        <v>9.8336920760407553E-8</v>
      </c>
      <c r="AJ1476" s="12">
        <f t="shared" ca="1" si="353"/>
        <v>3.3714681583585533E-8</v>
      </c>
      <c r="AK1476" s="12">
        <f t="shared" ca="1" si="353"/>
        <v>1.0858706995822209E-8</v>
      </c>
      <c r="AL1476" s="12">
        <f t="shared" ca="1" si="353"/>
        <v>3.2854416742695365E-9</v>
      </c>
      <c r="AM1476" s="12">
        <f t="shared" ca="1" si="353"/>
        <v>9.3382609040812101E-10</v>
      </c>
      <c r="AN1476" s="12">
        <f t="shared" ca="1" si="353"/>
        <v>2.4934165655570186E-10</v>
      </c>
      <c r="AO1476" s="12">
        <f t="shared" ca="1" si="353"/>
        <v>6.2543225089543896E-11</v>
      </c>
      <c r="AP1476" s="12">
        <f t="shared" ca="1" si="353"/>
        <v>1.4737448444445205E-11</v>
      </c>
      <c r="AQ1476" s="12">
        <f t="shared" ca="1" si="353"/>
        <v>3.2622776467482338E-12</v>
      </c>
      <c r="AR1476" s="12">
        <f t="shared" ca="1" si="353"/>
        <v>6.7838484406823104E-13</v>
      </c>
      <c r="AS1476" s="12">
        <f t="shared" ca="1" si="353"/>
        <v>1.325219897453602E-13</v>
      </c>
      <c r="AT1476" s="12">
        <f t="shared" ca="1" si="353"/>
        <v>2.4319595886980499E-14</v>
      </c>
    </row>
    <row r="1477" spans="1:46" x14ac:dyDescent="0.25">
      <c r="A1477" s="9" t="str">
        <f t="shared" si="302"/>
        <v>Saudi Arabia</v>
      </c>
      <c r="F1477" s="12">
        <f t="shared" ref="F1477:AT1477" ca="1" si="354">F787/$AV787*($C1249/1000)</f>
        <v>4.1828089647483493E-6</v>
      </c>
      <c r="G1477" s="12">
        <f t="shared" ca="1" si="354"/>
        <v>1.2104392854953808E-5</v>
      </c>
      <c r="H1477" s="12">
        <f t="shared" ca="1" si="354"/>
        <v>3.2905961540063945E-5</v>
      </c>
      <c r="I1477" s="12">
        <f t="shared" ca="1" si="354"/>
        <v>8.4035493711600334E-5</v>
      </c>
      <c r="J1477" s="12">
        <f t="shared" ca="1" si="354"/>
        <v>2.0160788839655125E-4</v>
      </c>
      <c r="K1477" s="12">
        <f t="shared" ca="1" si="354"/>
        <v>4.5436919616684686E-4</v>
      </c>
      <c r="L1477" s="12">
        <f t="shared" ca="1" si="354"/>
        <v>9.6198175576418484E-4</v>
      </c>
      <c r="M1477" s="12">
        <f t="shared" ca="1" si="354"/>
        <v>1.9132925712316653E-3</v>
      </c>
      <c r="N1477" s="12">
        <f t="shared" ca="1" si="354"/>
        <v>3.5748064249132815E-3</v>
      </c>
      <c r="O1477" s="12">
        <f t="shared" ca="1" si="354"/>
        <v>6.2745165511163643E-3</v>
      </c>
      <c r="P1477" s="12">
        <f t="shared" ca="1" si="354"/>
        <v>1.0345812505508844E-2</v>
      </c>
      <c r="Q1477" s="12">
        <f t="shared" ca="1" si="354"/>
        <v>1.6025276542561855E-2</v>
      </c>
      <c r="R1477" s="12">
        <f t="shared" ca="1" si="354"/>
        <v>2.3318631359564482E-2</v>
      </c>
      <c r="S1477" s="12">
        <f t="shared" ca="1" si="354"/>
        <v>3.1875512468895834E-2</v>
      </c>
      <c r="T1477" s="12">
        <f t="shared" ca="1" si="354"/>
        <v>4.0932464097050064E-2</v>
      </c>
      <c r="U1477" s="12">
        <f t="shared" ca="1" si="354"/>
        <v>4.9378193618265814E-2</v>
      </c>
      <c r="V1477" s="12">
        <f t="shared" ca="1" si="354"/>
        <v>5.5957602882136241E-2</v>
      </c>
      <c r="W1477" s="12">
        <f t="shared" ca="1" si="354"/>
        <v>5.957164603513819E-2</v>
      </c>
      <c r="X1477" s="12">
        <f t="shared" ca="1" si="354"/>
        <v>5.9576734302489734E-2</v>
      </c>
      <c r="Y1477" s="12">
        <f t="shared" ca="1" si="354"/>
        <v>5.5971942836622463E-2</v>
      </c>
      <c r="Z1477" s="12">
        <f t="shared" ca="1" si="354"/>
        <v>4.9399285227397213E-2</v>
      </c>
      <c r="AA1477" s="12">
        <f t="shared" ca="1" si="354"/>
        <v>4.0956943878595532E-2</v>
      </c>
      <c r="AB1477" s="12">
        <f t="shared" ca="1" si="354"/>
        <v>3.1900024448753291E-2</v>
      </c>
      <c r="AC1477" s="12">
        <f t="shared" ca="1" si="354"/>
        <v>2.3340549895737812E-2</v>
      </c>
      <c r="AD1477" s="12">
        <f t="shared" ca="1" si="354"/>
        <v>1.6043079894998275E-2</v>
      </c>
      <c r="AE1477" s="12">
        <f t="shared" ca="1" si="354"/>
        <v>1.0359075630656966E-2</v>
      </c>
      <c r="AF1477" s="12">
        <f t="shared" ca="1" si="354"/>
        <v>6.2836336422791225E-3</v>
      </c>
      <c r="AG1477" s="12">
        <f t="shared" ca="1" si="354"/>
        <v>3.5806123354618076E-3</v>
      </c>
      <c r="AH1477" s="12">
        <f t="shared" ca="1" si="354"/>
        <v>1.9167273754970406E-3</v>
      </c>
      <c r="AI1477" s="12">
        <f t="shared" ca="1" si="354"/>
        <v>9.6387337224916104E-4</v>
      </c>
      <c r="AJ1477" s="12">
        <f t="shared" ca="1" si="354"/>
        <v>4.5534043136705231E-4</v>
      </c>
      <c r="AK1477" s="12">
        <f t="shared" ca="1" si="354"/>
        <v>2.0207335005941636E-4</v>
      </c>
      <c r="AL1477" s="12">
        <f t="shared" ca="1" si="354"/>
        <v>8.4243899843772222E-5</v>
      </c>
      <c r="AM1477" s="12">
        <f t="shared" ca="1" si="354"/>
        <v>3.2993203040962137E-5</v>
      </c>
      <c r="AN1477" s="12">
        <f t="shared" ca="1" si="354"/>
        <v>1.2138557814402885E-5</v>
      </c>
      <c r="AO1477" s="12">
        <f t="shared" ca="1" si="354"/>
        <v>4.1953316407712242E-6</v>
      </c>
      <c r="AP1477" s="12">
        <f t="shared" ca="1" si="354"/>
        <v>1.3621411048843734E-6</v>
      </c>
      <c r="AQ1477" s="12">
        <f t="shared" ca="1" si="354"/>
        <v>4.1546504914673833E-7</v>
      </c>
      <c r="AR1477" s="12">
        <f t="shared" ca="1" si="354"/>
        <v>1.1904289659937965E-7</v>
      </c>
      <c r="AS1477" s="12">
        <f t="shared" ca="1" si="354"/>
        <v>3.2042697631042091E-8</v>
      </c>
      <c r="AT1477" s="12">
        <f t="shared" ca="1" si="354"/>
        <v>8.1023547149554032E-9</v>
      </c>
    </row>
    <row r="1478" spans="1:46" x14ac:dyDescent="0.25">
      <c r="A1478" s="9" t="str">
        <f t="shared" si="302"/>
        <v>Senegal</v>
      </c>
      <c r="F1478" s="12">
        <f t="shared" ref="F1478:AT1478" ca="1" si="355">F788/$AV788*($C1250/1000)</f>
        <v>1.5219238603986585E-3</v>
      </c>
      <c r="G1478" s="12">
        <f t="shared" ca="1" si="355"/>
        <v>2.8208187661106603E-3</v>
      </c>
      <c r="H1478" s="12">
        <f t="shared" ca="1" si="355"/>
        <v>4.911498745115558E-3</v>
      </c>
      <c r="I1478" s="12">
        <f t="shared" ca="1" si="355"/>
        <v>8.0335867089624952E-3</v>
      </c>
      <c r="J1478" s="12">
        <f t="shared" ca="1" si="355"/>
        <v>1.2344159609412641E-2</v>
      </c>
      <c r="K1478" s="12">
        <f t="shared" ca="1" si="355"/>
        <v>1.7818459995996908E-2</v>
      </c>
      <c r="L1478" s="12">
        <f t="shared" ca="1" si="355"/>
        <v>2.4162140151253193E-2</v>
      </c>
      <c r="M1478" s="12">
        <f t="shared" ca="1" si="355"/>
        <v>3.0779192847696309E-2</v>
      </c>
      <c r="N1478" s="12">
        <f t="shared" ca="1" si="355"/>
        <v>3.6832877550829077E-2</v>
      </c>
      <c r="O1478" s="12">
        <f t="shared" ca="1" si="355"/>
        <v>4.140670446255601E-2</v>
      </c>
      <c r="P1478" s="12">
        <f t="shared" ca="1" si="355"/>
        <v>4.3728268285503274E-2</v>
      </c>
      <c r="Q1478" s="12">
        <f t="shared" ca="1" si="355"/>
        <v>4.3382091501109062E-2</v>
      </c>
      <c r="R1478" s="12">
        <f t="shared" ca="1" si="355"/>
        <v>4.043107493899601E-2</v>
      </c>
      <c r="S1478" s="12">
        <f t="shared" ca="1" si="355"/>
        <v>3.5397833729633454E-2</v>
      </c>
      <c r="T1478" s="12">
        <f t="shared" ca="1" si="355"/>
        <v>2.9113517272890889E-2</v>
      </c>
      <c r="U1478" s="12">
        <f t="shared" ca="1" si="355"/>
        <v>2.2494133247471969E-2</v>
      </c>
      <c r="V1478" s="12">
        <f t="shared" ca="1" si="355"/>
        <v>1.6326776399055443E-2</v>
      </c>
      <c r="W1478" s="12">
        <f t="shared" ca="1" si="355"/>
        <v>1.1132385100999936E-2</v>
      </c>
      <c r="X1478" s="12">
        <f t="shared" ca="1" si="355"/>
        <v>7.1307070167941434E-3</v>
      </c>
      <c r="Y1478" s="12">
        <f t="shared" ca="1" si="355"/>
        <v>4.2907534358130198E-3</v>
      </c>
      <c r="Z1478" s="12">
        <f t="shared" ca="1" si="355"/>
        <v>2.4254432636399937E-3</v>
      </c>
      <c r="AA1478" s="12">
        <f t="shared" ca="1" si="355"/>
        <v>1.287968601989612E-3</v>
      </c>
      <c r="AB1478" s="12">
        <f t="shared" ca="1" si="355"/>
        <v>6.4250428259343684E-4</v>
      </c>
      <c r="AC1478" s="12">
        <f t="shared" ca="1" si="355"/>
        <v>3.0109488134557959E-4</v>
      </c>
      <c r="AD1478" s="12">
        <f t="shared" ca="1" si="355"/>
        <v>1.3255231381191593E-4</v>
      </c>
      <c r="AE1478" s="12">
        <f t="shared" ca="1" si="355"/>
        <v>5.4818588462629715E-5</v>
      </c>
      <c r="AF1478" s="12">
        <f t="shared" ca="1" si="355"/>
        <v>2.1297321107218248E-5</v>
      </c>
      <c r="AG1478" s="12">
        <f t="shared" ca="1" si="355"/>
        <v>7.7728216752460397E-6</v>
      </c>
      <c r="AH1478" s="12">
        <f t="shared" ca="1" si="355"/>
        <v>2.6649497493361048E-6</v>
      </c>
      <c r="AI1478" s="12">
        <f t="shared" ca="1" si="355"/>
        <v>8.5833325560348454E-7</v>
      </c>
      <c r="AJ1478" s="12">
        <f t="shared" ca="1" si="355"/>
        <v>2.597044846511094E-7</v>
      </c>
      <c r="AK1478" s="12">
        <f t="shared" ca="1" si="355"/>
        <v>7.3817537607655078E-8</v>
      </c>
      <c r="AL1478" s="12">
        <f t="shared" ca="1" si="355"/>
        <v>1.9710437022908677E-8</v>
      </c>
      <c r="AM1478" s="12">
        <f t="shared" ca="1" si="355"/>
        <v>4.9441262053416975E-9</v>
      </c>
      <c r="AN1478" s="12">
        <f t="shared" ca="1" si="355"/>
        <v>1.1650362472259524E-9</v>
      </c>
      <c r="AO1478" s="12">
        <f t="shared" ca="1" si="355"/>
        <v>2.5789678126289726E-10</v>
      </c>
      <c r="AP1478" s="12">
        <f t="shared" ca="1" si="355"/>
        <v>5.3630148688538112E-11</v>
      </c>
      <c r="AQ1478" s="12">
        <f t="shared" ca="1" si="355"/>
        <v>1.0476800523387601E-11</v>
      </c>
      <c r="AR1478" s="12">
        <f t="shared" ca="1" si="355"/>
        <v>1.9226708592943787E-12</v>
      </c>
      <c r="AS1478" s="12">
        <f t="shared" ca="1" si="355"/>
        <v>3.3146509970474287E-13</v>
      </c>
      <c r="AT1478" s="12">
        <f t="shared" ca="1" si="355"/>
        <v>5.3681824331152402E-14</v>
      </c>
    </row>
    <row r="1479" spans="1:46" x14ac:dyDescent="0.25">
      <c r="A1479" s="9" t="str">
        <f t="shared" si="302"/>
        <v>Serbia</v>
      </c>
      <c r="F1479" s="12">
        <f t="shared" ref="F1479:AT1479" ca="1" si="356">F789/$AV789*($C1251/1000)</f>
        <v>4.9859678380445614E-9</v>
      </c>
      <c r="G1479" s="12">
        <f t="shared" ca="1" si="356"/>
        <v>1.8510667941961352E-8</v>
      </c>
      <c r="H1479" s="12">
        <f t="shared" ca="1" si="356"/>
        <v>6.4558183578901733E-8</v>
      </c>
      <c r="I1479" s="12">
        <f t="shared" ca="1" si="356"/>
        <v>2.1151302170628142E-7</v>
      </c>
      <c r="J1479" s="12">
        <f t="shared" ca="1" si="356"/>
        <v>6.509977862815743E-7</v>
      </c>
      <c r="K1479" s="12">
        <f t="shared" ca="1" si="356"/>
        <v>1.8822552133781613E-6</v>
      </c>
      <c r="L1479" s="12">
        <f t="shared" ca="1" si="356"/>
        <v>5.1125091764616872E-6</v>
      </c>
      <c r="M1479" s="12">
        <f t="shared" ca="1" si="356"/>
        <v>1.3045066196458355E-5</v>
      </c>
      <c r="N1479" s="12">
        <f t="shared" ca="1" si="356"/>
        <v>3.1269077496925139E-5</v>
      </c>
      <c r="O1479" s="12">
        <f t="shared" ca="1" si="356"/>
        <v>7.0410989130660962E-5</v>
      </c>
      <c r="P1479" s="12">
        <f t="shared" ca="1" si="356"/>
        <v>1.4894379549787654E-4</v>
      </c>
      <c r="Q1479" s="12">
        <f t="shared" ca="1" si="356"/>
        <v>2.9597905749976193E-4</v>
      </c>
      <c r="R1479" s="12">
        <f t="shared" ca="1" si="356"/>
        <v>5.5253035712350782E-4</v>
      </c>
      <c r="S1479" s="12">
        <f t="shared" ca="1" si="356"/>
        <v>9.689645757352596E-4</v>
      </c>
      <c r="T1479" s="12">
        <f t="shared" ca="1" si="356"/>
        <v>1.5963063854916436E-3</v>
      </c>
      <c r="U1479" s="12">
        <f t="shared" ca="1" si="356"/>
        <v>2.4704791711310709E-3</v>
      </c>
      <c r="V1479" s="12">
        <f t="shared" ca="1" si="356"/>
        <v>3.5917221859441901E-3</v>
      </c>
      <c r="W1479" s="12">
        <f t="shared" ca="1" si="356"/>
        <v>4.9054728096529897E-3</v>
      </c>
      <c r="X1479" s="12">
        <f t="shared" ca="1" si="356"/>
        <v>6.2938386233186479E-3</v>
      </c>
      <c r="Y1479" s="12">
        <f t="shared" ca="1" si="356"/>
        <v>7.5858967708171479E-3</v>
      </c>
      <c r="Z1479" s="12">
        <f t="shared" ca="1" si="356"/>
        <v>8.5892421900850089E-3</v>
      </c>
      <c r="AA1479" s="12">
        <f t="shared" ca="1" si="356"/>
        <v>9.1360688486882991E-3</v>
      </c>
      <c r="AB1479" s="12">
        <f t="shared" ca="1" si="356"/>
        <v>9.12894254271987E-3</v>
      </c>
      <c r="AC1479" s="12">
        <f t="shared" ca="1" si="356"/>
        <v>8.5691585512596268E-3</v>
      </c>
      <c r="AD1479" s="12">
        <f t="shared" ca="1" si="356"/>
        <v>7.5563571770659137E-3</v>
      </c>
      <c r="AE1479" s="12">
        <f t="shared" ca="1" si="356"/>
        <v>6.2595537457398633E-3</v>
      </c>
      <c r="AF1479" s="12">
        <f t="shared" ca="1" si="356"/>
        <v>4.8711428095596114E-3</v>
      </c>
      <c r="AG1479" s="12">
        <f t="shared" ca="1" si="356"/>
        <v>3.5610243758230093E-3</v>
      </c>
      <c r="AH1479" s="12">
        <f t="shared" ca="1" si="356"/>
        <v>2.4455448148456385E-3</v>
      </c>
      <c r="AI1479" s="12">
        <f t="shared" ca="1" si="356"/>
        <v>1.577730785569413E-3</v>
      </c>
      <c r="AJ1479" s="12">
        <f t="shared" ca="1" si="356"/>
        <v>9.56195661343097E-4</v>
      </c>
      <c r="AK1479" s="12">
        <f t="shared" ca="1" si="356"/>
        <v>5.4439889202788437E-4</v>
      </c>
      <c r="AL1479" s="12">
        <f t="shared" ca="1" si="356"/>
        <v>2.9116843446821489E-4</v>
      </c>
      <c r="AM1479" s="12">
        <f t="shared" ca="1" si="356"/>
        <v>1.4629448182533114E-4</v>
      </c>
      <c r="AN1479" s="12">
        <f t="shared" ca="1" si="356"/>
        <v>6.9050717158202084E-5</v>
      </c>
      <c r="AO1479" s="12">
        <f t="shared" ca="1" si="356"/>
        <v>3.0617169385766042E-5</v>
      </c>
      <c r="AP1479" s="12">
        <f t="shared" ca="1" si="356"/>
        <v>1.275317958098005E-5</v>
      </c>
      <c r="AQ1479" s="12">
        <f t="shared" ca="1" si="356"/>
        <v>4.9903212985943752E-6</v>
      </c>
      <c r="AR1479" s="12">
        <f t="shared" ca="1" si="356"/>
        <v>1.8344046234207049E-6</v>
      </c>
      <c r="AS1479" s="12">
        <f t="shared" ca="1" si="356"/>
        <v>6.3345877883106301E-7</v>
      </c>
      <c r="AT1479" s="12">
        <f t="shared" ca="1" si="356"/>
        <v>2.0549354155427057E-7</v>
      </c>
    </row>
    <row r="1480" spans="1:46" x14ac:dyDescent="0.25">
      <c r="A1480" s="9" t="str">
        <f t="shared" si="302"/>
        <v>Seychelles</v>
      </c>
      <c r="F1480" s="12">
        <f t="shared" ref="F1480:AT1480" ca="1" si="357">F790/$AV790*($C1252/1000)</f>
        <v>8.9110982105365311E-8</v>
      </c>
      <c r="G1480" s="12">
        <f t="shared" ca="1" si="357"/>
        <v>2.2705365072615541E-7</v>
      </c>
      <c r="H1480" s="12">
        <f t="shared" ca="1" si="357"/>
        <v>5.4347846877135309E-7</v>
      </c>
      <c r="I1480" s="12">
        <f t="shared" ca="1" si="357"/>
        <v>1.2220607394335952E-6</v>
      </c>
      <c r="J1480" s="12">
        <f t="shared" ca="1" si="357"/>
        <v>2.5814269256034641E-6</v>
      </c>
      <c r="K1480" s="12">
        <f t="shared" ca="1" si="357"/>
        <v>5.1225177770899296E-6</v>
      </c>
      <c r="L1480" s="12">
        <f t="shared" ca="1" si="357"/>
        <v>9.5491278436649989E-6</v>
      </c>
      <c r="M1480" s="12">
        <f t="shared" ca="1" si="357"/>
        <v>1.6722474256975773E-5</v>
      </c>
      <c r="N1480" s="12">
        <f t="shared" ca="1" si="357"/>
        <v>2.751021340089581E-5</v>
      </c>
      <c r="O1480" s="12">
        <f t="shared" ca="1" si="357"/>
        <v>4.2515175621907962E-5</v>
      </c>
      <c r="P1480" s="12">
        <f t="shared" ca="1" si="357"/>
        <v>6.1723506517100417E-5</v>
      </c>
      <c r="Q1480" s="12">
        <f t="shared" ca="1" si="357"/>
        <v>8.4180945294150923E-5</v>
      </c>
      <c r="R1480" s="12">
        <f t="shared" ca="1" si="357"/>
        <v>1.0785334053467408E-4</v>
      </c>
      <c r="S1480" s="12">
        <f t="shared" ca="1" si="357"/>
        <v>1.2981055258674297E-4</v>
      </c>
      <c r="T1480" s="12">
        <f t="shared" ca="1" si="357"/>
        <v>1.4677192529670863E-4</v>
      </c>
      <c r="U1480" s="12">
        <f t="shared" ca="1" si="357"/>
        <v>1.5589514079551397E-4</v>
      </c>
      <c r="V1480" s="12">
        <f t="shared" ca="1" si="357"/>
        <v>1.5555313234826227E-4</v>
      </c>
      <c r="W1480" s="12">
        <f t="shared" ca="1" si="357"/>
        <v>1.4580806213815723E-4</v>
      </c>
      <c r="X1480" s="12">
        <f t="shared" ca="1" si="357"/>
        <v>1.2839287094140468E-4</v>
      </c>
      <c r="Y1480" s="12">
        <f t="shared" ca="1" si="357"/>
        <v>1.0620791348798836E-4</v>
      </c>
      <c r="Z1480" s="12">
        <f t="shared" ca="1" si="357"/>
        <v>8.2533343433393761E-5</v>
      </c>
      <c r="AA1480" s="12">
        <f t="shared" ca="1" si="357"/>
        <v>6.0250214230124763E-5</v>
      </c>
      <c r="AB1480" s="12">
        <f t="shared" ca="1" si="357"/>
        <v>4.1318480994522335E-5</v>
      </c>
      <c r="AC1480" s="12">
        <f t="shared" ca="1" si="357"/>
        <v>2.6618690917843745E-5</v>
      </c>
      <c r="AD1480" s="12">
        <f t="shared" ca="1" si="357"/>
        <v>1.6109632558646462E-5</v>
      </c>
      <c r="AE1480" s="12">
        <f t="shared" ca="1" si="357"/>
        <v>9.158854737246219E-6</v>
      </c>
      <c r="AF1480" s="12">
        <f t="shared" ca="1" si="357"/>
        <v>4.891626646499183E-6</v>
      </c>
      <c r="AG1480" s="12">
        <f t="shared" ca="1" si="357"/>
        <v>2.4542682441291195E-6</v>
      </c>
      <c r="AH1480" s="12">
        <f t="shared" ca="1" si="357"/>
        <v>1.1567708841291229E-6</v>
      </c>
      <c r="AI1480" s="12">
        <f t="shared" ca="1" si="357"/>
        <v>5.1218784130219995E-7</v>
      </c>
      <c r="AJ1480" s="12">
        <f t="shared" ca="1" si="357"/>
        <v>2.1304324831539056E-7</v>
      </c>
      <c r="AK1480" s="12">
        <f t="shared" ca="1" si="357"/>
        <v>8.3245905325061509E-8</v>
      </c>
      <c r="AL1480" s="12">
        <f t="shared" ca="1" si="357"/>
        <v>3.0557272079497861E-8</v>
      </c>
      <c r="AM1480" s="12">
        <f t="shared" ca="1" si="357"/>
        <v>1.0537143059877076E-8</v>
      </c>
      <c r="AN1480" s="12">
        <f t="shared" ca="1" si="357"/>
        <v>3.4134045772488163E-9</v>
      </c>
      <c r="AO1480" s="12">
        <f t="shared" ca="1" si="357"/>
        <v>1.0387457300316988E-9</v>
      </c>
      <c r="AP1480" s="12">
        <f t="shared" ca="1" si="357"/>
        <v>2.969527362741724E-10</v>
      </c>
      <c r="AQ1480" s="12">
        <f t="shared" ca="1" si="357"/>
        <v>7.9748405086399428E-11</v>
      </c>
      <c r="AR1480" s="12">
        <f t="shared" ca="1" si="357"/>
        <v>2.0119318966630699E-11</v>
      </c>
      <c r="AS1480" s="12">
        <f t="shared" ca="1" si="357"/>
        <v>4.7682733088868853E-12</v>
      </c>
      <c r="AT1480" s="12">
        <f t="shared" ca="1" si="357"/>
        <v>1.0616114643996419E-12</v>
      </c>
    </row>
    <row r="1481" spans="1:46" x14ac:dyDescent="0.25">
      <c r="A1481" s="9" t="str">
        <f t="shared" si="302"/>
        <v>Sierra Leone</v>
      </c>
      <c r="F1481" s="12">
        <f t="shared" ref="F1481:AT1481" ca="1" si="358">F791/$AV791*($C1253/1000)</f>
        <v>5.3167301044975692E-4</v>
      </c>
      <c r="G1481" s="12">
        <f t="shared" ca="1" si="358"/>
        <v>1.0109012774080271E-3</v>
      </c>
      <c r="H1481" s="12">
        <f t="shared" ca="1" si="358"/>
        <v>1.8056329483908064E-3</v>
      </c>
      <c r="I1481" s="12">
        <f t="shared" ca="1" si="358"/>
        <v>3.029749981252325E-3</v>
      </c>
      <c r="J1481" s="12">
        <f t="shared" ca="1" si="358"/>
        <v>4.7757403503706072E-3</v>
      </c>
      <c r="K1481" s="12">
        <f t="shared" ca="1" si="358"/>
        <v>7.0718203113225376E-3</v>
      </c>
      <c r="L1481" s="12">
        <f t="shared" ca="1" si="358"/>
        <v>9.8373545067699884E-3</v>
      </c>
      <c r="M1481" s="12">
        <f t="shared" ca="1" si="358"/>
        <v>1.2855294263251668E-2</v>
      </c>
      <c r="N1481" s="12">
        <f t="shared" ca="1" si="358"/>
        <v>1.5781283335885882E-2</v>
      </c>
      <c r="O1481" s="12">
        <f t="shared" ca="1" si="358"/>
        <v>1.8199489537147274E-2</v>
      </c>
      <c r="P1481" s="12">
        <f t="shared" ca="1" si="358"/>
        <v>1.9716630229456297E-2</v>
      </c>
      <c r="Q1481" s="12">
        <f t="shared" ca="1" si="358"/>
        <v>2.0066090711439728E-2</v>
      </c>
      <c r="R1481" s="12">
        <f t="shared" ca="1" si="358"/>
        <v>1.9184454096321763E-2</v>
      </c>
      <c r="S1481" s="12">
        <f t="shared" ca="1" si="358"/>
        <v>1.7230295074448863E-2</v>
      </c>
      <c r="T1481" s="12">
        <f t="shared" ca="1" si="358"/>
        <v>1.4537595447765665E-2</v>
      </c>
      <c r="U1481" s="12">
        <f t="shared" ca="1" si="358"/>
        <v>1.1522561591023467E-2</v>
      </c>
      <c r="V1481" s="12">
        <f t="shared" ca="1" si="358"/>
        <v>8.5795022441509574E-3</v>
      </c>
      <c r="W1481" s="12">
        <f t="shared" ca="1" si="358"/>
        <v>6.0011121221770587E-3</v>
      </c>
      <c r="X1481" s="12">
        <f t="shared" ca="1" si="358"/>
        <v>3.9432833474036671E-3</v>
      </c>
      <c r="Y1481" s="12">
        <f t="shared" ca="1" si="358"/>
        <v>2.4341134904518041E-3</v>
      </c>
      <c r="Z1481" s="12">
        <f t="shared" ca="1" si="358"/>
        <v>1.4114979665065068E-3</v>
      </c>
      <c r="AA1481" s="12">
        <f t="shared" ca="1" si="358"/>
        <v>7.6891137398091931E-4</v>
      </c>
      <c r="AB1481" s="12">
        <f t="shared" ca="1" si="358"/>
        <v>3.9348565877639954E-4</v>
      </c>
      <c r="AC1481" s="12">
        <f t="shared" ca="1" si="358"/>
        <v>1.8916384217298058E-4</v>
      </c>
      <c r="AD1481" s="12">
        <f t="shared" ca="1" si="358"/>
        <v>8.5428727922756762E-5</v>
      </c>
      <c r="AE1481" s="12">
        <f t="shared" ca="1" si="358"/>
        <v>3.6243184295884094E-5</v>
      </c>
      <c r="AF1481" s="12">
        <f t="shared" ca="1" si="358"/>
        <v>1.4444594357078564E-5</v>
      </c>
      <c r="AG1481" s="12">
        <f t="shared" ca="1" si="358"/>
        <v>5.4080531085804019E-6</v>
      </c>
      <c r="AH1481" s="12">
        <f t="shared" ca="1" si="358"/>
        <v>1.9020991013015837E-6</v>
      </c>
      <c r="AI1481" s="12">
        <f t="shared" ca="1" si="358"/>
        <v>6.2846620324893102E-7</v>
      </c>
      <c r="AJ1481" s="12">
        <f t="shared" ca="1" si="358"/>
        <v>1.9506857440282762E-7</v>
      </c>
      <c r="AK1481" s="12">
        <f t="shared" ca="1" si="358"/>
        <v>5.6878650952505963E-8</v>
      </c>
      <c r="AL1481" s="12">
        <f t="shared" ca="1" si="358"/>
        <v>1.55800145637755E-8</v>
      </c>
      <c r="AM1481" s="12">
        <f t="shared" ca="1" si="358"/>
        <v>4.0090643409137274E-9</v>
      </c>
      <c r="AN1481" s="12">
        <f t="shared" ca="1" si="358"/>
        <v>9.6911382268653212E-10</v>
      </c>
      <c r="AO1481" s="12">
        <f t="shared" ca="1" si="358"/>
        <v>2.2007116614022209E-10</v>
      </c>
      <c r="AP1481" s="12">
        <f t="shared" ca="1" si="358"/>
        <v>4.694702713927775E-11</v>
      </c>
      <c r="AQ1481" s="12">
        <f t="shared" ca="1" si="358"/>
        <v>9.4082671929659318E-12</v>
      </c>
      <c r="AR1481" s="12">
        <f t="shared" ca="1" si="358"/>
        <v>1.7712007365132446E-12</v>
      </c>
      <c r="AS1481" s="12">
        <f t="shared" ca="1" si="358"/>
        <v>3.1324382635407944E-13</v>
      </c>
      <c r="AT1481" s="12">
        <f t="shared" ca="1" si="358"/>
        <v>5.204198479163521E-14</v>
      </c>
    </row>
    <row r="1482" spans="1:46" x14ac:dyDescent="0.25">
      <c r="A1482" s="9" t="str">
        <f t="shared" si="302"/>
        <v>Singapore</v>
      </c>
      <c r="F1482" s="12">
        <f t="shared" ref="F1482:AT1482" ca="1" si="359">F792/$AV792*($C1254/1000)</f>
        <v>2.0565731287539042E-10</v>
      </c>
      <c r="G1482" s="12">
        <f t="shared" ca="1" si="359"/>
        <v>8.4932562461856629E-10</v>
      </c>
      <c r="H1482" s="12">
        <f t="shared" ca="1" si="359"/>
        <v>3.2950415264312962E-9</v>
      </c>
      <c r="I1482" s="12">
        <f t="shared" ca="1" si="359"/>
        <v>1.2008925544314773E-8</v>
      </c>
      <c r="J1482" s="12">
        <f t="shared" ca="1" si="359"/>
        <v>4.1115351459821951E-8</v>
      </c>
      <c r="K1482" s="12">
        <f t="shared" ca="1" si="359"/>
        <v>1.3223927413916567E-7</v>
      </c>
      <c r="L1482" s="12">
        <f t="shared" ca="1" si="359"/>
        <v>3.9955217701123294E-7</v>
      </c>
      <c r="M1482" s="12">
        <f t="shared" ca="1" si="359"/>
        <v>1.1340785618268481E-6</v>
      </c>
      <c r="N1482" s="12">
        <f t="shared" ca="1" si="359"/>
        <v>3.0239135784207847E-6</v>
      </c>
      <c r="O1482" s="12">
        <f t="shared" ca="1" si="359"/>
        <v>7.5744692071420185E-6</v>
      </c>
      <c r="P1482" s="12">
        <f t="shared" ca="1" si="359"/>
        <v>1.7823444104176928E-5</v>
      </c>
      <c r="Q1482" s="12">
        <f t="shared" ca="1" si="359"/>
        <v>3.9399222126979286E-5</v>
      </c>
      <c r="R1482" s="12">
        <f t="shared" ca="1" si="359"/>
        <v>8.1816380246203574E-5</v>
      </c>
      <c r="S1482" s="12">
        <f t="shared" ca="1" si="359"/>
        <v>1.5960609428055839E-4</v>
      </c>
      <c r="T1482" s="12">
        <f t="shared" ca="1" si="359"/>
        <v>2.9249286316358102E-4</v>
      </c>
      <c r="U1482" s="12">
        <f t="shared" ca="1" si="359"/>
        <v>5.0354428613518507E-4</v>
      </c>
      <c r="V1482" s="12">
        <f t="shared" ca="1" si="359"/>
        <v>8.143604349661282E-4</v>
      </c>
      <c r="W1482" s="12">
        <f t="shared" ca="1" si="359"/>
        <v>1.237235161621134E-3</v>
      </c>
      <c r="X1482" s="12">
        <f t="shared" ca="1" si="359"/>
        <v>1.7658118912764482E-3</v>
      </c>
      <c r="Y1482" s="12">
        <f t="shared" ca="1" si="359"/>
        <v>2.3675175942147126E-3</v>
      </c>
      <c r="Z1482" s="12">
        <f t="shared" ca="1" si="359"/>
        <v>2.9819378533758609E-3</v>
      </c>
      <c r="AA1482" s="12">
        <f t="shared" ca="1" si="359"/>
        <v>3.5282597950002325E-3</v>
      </c>
      <c r="AB1482" s="12">
        <f t="shared" ca="1" si="359"/>
        <v>3.9217428963419128E-3</v>
      </c>
      <c r="AC1482" s="12">
        <f t="shared" ca="1" si="359"/>
        <v>4.0950034890644364E-3</v>
      </c>
      <c r="AD1482" s="12">
        <f t="shared" ca="1" si="359"/>
        <v>4.0168538316192699E-3</v>
      </c>
      <c r="AE1482" s="12">
        <f t="shared" ca="1" si="359"/>
        <v>3.7014712109446216E-3</v>
      </c>
      <c r="AF1482" s="12">
        <f t="shared" ca="1" si="359"/>
        <v>3.204197801596404E-3</v>
      </c>
      <c r="AG1482" s="12">
        <f t="shared" ca="1" si="359"/>
        <v>2.6056786540404552E-3</v>
      </c>
      <c r="AH1482" s="12">
        <f t="shared" ca="1" si="359"/>
        <v>1.9905770249515442E-3</v>
      </c>
      <c r="AI1482" s="12">
        <f t="shared" ca="1" si="359"/>
        <v>1.428544304522446E-3</v>
      </c>
      <c r="AJ1482" s="12">
        <f t="shared" ca="1" si="359"/>
        <v>9.6308592465738606E-4</v>
      </c>
      <c r="AK1482" s="12">
        <f t="shared" ca="1" si="359"/>
        <v>6.0994819770692692E-4</v>
      </c>
      <c r="AL1482" s="12">
        <f t="shared" ca="1" si="359"/>
        <v>3.6289205819527311E-4</v>
      </c>
      <c r="AM1482" s="12">
        <f t="shared" ca="1" si="359"/>
        <v>2.0282363891724247E-4</v>
      </c>
      <c r="AN1482" s="12">
        <f t="shared" ca="1" si="359"/>
        <v>1.0649182541788299E-4</v>
      </c>
      <c r="AO1482" s="12">
        <f t="shared" ca="1" si="359"/>
        <v>5.2525545042378028E-5</v>
      </c>
      <c r="AP1482" s="12">
        <f t="shared" ca="1" si="359"/>
        <v>2.4337807889056476E-5</v>
      </c>
      <c r="AQ1482" s="12">
        <f t="shared" ca="1" si="359"/>
        <v>1.0593731087819051E-5</v>
      </c>
      <c r="AR1482" s="12">
        <f t="shared" ca="1" si="359"/>
        <v>4.3318461654028728E-6</v>
      </c>
      <c r="AS1482" s="12">
        <f t="shared" ca="1" si="359"/>
        <v>1.6640014523773365E-6</v>
      </c>
      <c r="AT1482" s="12">
        <f t="shared" ca="1" si="359"/>
        <v>6.0046952576769243E-7</v>
      </c>
    </row>
    <row r="1483" spans="1:46" x14ac:dyDescent="0.25">
      <c r="A1483" s="9" t="str">
        <f t="shared" si="302"/>
        <v>Sint Maarten (Dutch part)</v>
      </c>
      <c r="F1483" s="12">
        <f t="shared" ref="F1483:AT1483" ca="1" si="360">F793/$AV793*($C1255/1000)</f>
        <v>1.6104597778782638E-9</v>
      </c>
      <c r="G1483" s="12">
        <f t="shared" ca="1" si="360"/>
        <v>4.991495620384899E-9</v>
      </c>
      <c r="H1483" s="12">
        <f t="shared" ca="1" si="360"/>
        <v>1.4533429261246064E-8</v>
      </c>
      <c r="I1483" s="12">
        <f t="shared" ca="1" si="360"/>
        <v>3.9752285489543505E-8</v>
      </c>
      <c r="J1483" s="12">
        <f t="shared" ca="1" si="360"/>
        <v>1.0214396194959908E-7</v>
      </c>
      <c r="K1483" s="12">
        <f t="shared" ca="1" si="360"/>
        <v>2.4655844966724993E-7</v>
      </c>
      <c r="L1483" s="12">
        <f t="shared" ca="1" si="360"/>
        <v>5.5909251342035082E-7</v>
      </c>
      <c r="M1483" s="12">
        <f t="shared" ca="1" si="360"/>
        <v>1.190978874235708E-6</v>
      </c>
      <c r="N1483" s="12">
        <f t="shared" ca="1" si="360"/>
        <v>2.3833127370629676E-6</v>
      </c>
      <c r="O1483" s="12">
        <f t="shared" ca="1" si="360"/>
        <v>4.4803774720833471E-6</v>
      </c>
      <c r="P1483" s="12">
        <f t="shared" ca="1" si="360"/>
        <v>7.9123368965619086E-6</v>
      </c>
      <c r="Q1483" s="12">
        <f t="shared" ca="1" si="360"/>
        <v>1.3126578234665286E-5</v>
      </c>
      <c r="R1483" s="12">
        <f t="shared" ca="1" si="360"/>
        <v>2.045760961383239E-5</v>
      </c>
      <c r="S1483" s="12">
        <f t="shared" ca="1" si="360"/>
        <v>2.9951242076164549E-5</v>
      </c>
      <c r="T1483" s="12">
        <f t="shared" ca="1" si="360"/>
        <v>4.1193755082118728E-5</v>
      </c>
      <c r="U1483" s="12">
        <f t="shared" ca="1" si="360"/>
        <v>5.3223633851042673E-5</v>
      </c>
      <c r="V1483" s="12">
        <f t="shared" ca="1" si="360"/>
        <v>6.4600258792115245E-5</v>
      </c>
      <c r="W1483" s="12">
        <f t="shared" ca="1" si="360"/>
        <v>7.3658112830204942E-5</v>
      </c>
      <c r="X1483" s="12">
        <f t="shared" ca="1" si="360"/>
        <v>7.8897549140463571E-5</v>
      </c>
      <c r="Y1483" s="12">
        <f t="shared" ca="1" si="360"/>
        <v>7.9389493700150065E-5</v>
      </c>
      <c r="Z1483" s="12">
        <f t="shared" ca="1" si="360"/>
        <v>7.5044548122621627E-5</v>
      </c>
      <c r="AA1483" s="12">
        <f t="shared" ca="1" si="360"/>
        <v>6.6639519403576976E-5</v>
      </c>
      <c r="AB1483" s="12">
        <f t="shared" ca="1" si="360"/>
        <v>5.5590574295826404E-5</v>
      </c>
      <c r="AC1483" s="12">
        <f t="shared" ca="1" si="360"/>
        <v>4.3563930839961117E-5</v>
      </c>
      <c r="AD1483" s="12">
        <f t="shared" ca="1" si="360"/>
        <v>3.2070782318293679E-5</v>
      </c>
      <c r="AE1483" s="12">
        <f t="shared" ca="1" si="360"/>
        <v>2.217934125047788E-5</v>
      </c>
      <c r="AF1483" s="12">
        <f t="shared" ca="1" si="360"/>
        <v>1.4409347892239605E-5</v>
      </c>
      <c r="AG1483" s="12">
        <f t="shared" ca="1" si="360"/>
        <v>8.7942054146224752E-6</v>
      </c>
      <c r="AH1483" s="12">
        <f t="shared" ca="1" si="360"/>
        <v>5.0420306254394142E-6</v>
      </c>
      <c r="AI1483" s="12">
        <f t="shared" ca="1" si="360"/>
        <v>2.7156321887349114E-6</v>
      </c>
      <c r="AJ1483" s="12">
        <f t="shared" ca="1" si="360"/>
        <v>1.3740198636126744E-6</v>
      </c>
      <c r="AK1483" s="12">
        <f t="shared" ca="1" si="360"/>
        <v>6.5308794805014006E-7</v>
      </c>
      <c r="AL1483" s="12">
        <f t="shared" ca="1" si="360"/>
        <v>2.9161302809883342E-7</v>
      </c>
      <c r="AM1483" s="12">
        <f t="shared" ca="1" si="360"/>
        <v>1.223203656548318E-7</v>
      </c>
      <c r="AN1483" s="12">
        <f t="shared" ca="1" si="360"/>
        <v>4.8200019459302468E-8</v>
      </c>
      <c r="AO1483" s="12">
        <f t="shared" ca="1" si="360"/>
        <v>1.7842358094586459E-8</v>
      </c>
      <c r="AP1483" s="12">
        <f t="shared" ca="1" si="360"/>
        <v>6.2046013650123035E-9</v>
      </c>
      <c r="AQ1483" s="12">
        <f t="shared" ca="1" si="360"/>
        <v>2.0268990149375912E-9</v>
      </c>
      <c r="AR1483" s="12">
        <f t="shared" ca="1" si="360"/>
        <v>6.220237025952486E-10</v>
      </c>
      <c r="AS1483" s="12">
        <f t="shared" ca="1" si="360"/>
        <v>1.7932397263157548E-10</v>
      </c>
      <c r="AT1483" s="12">
        <f t="shared" ca="1" si="360"/>
        <v>4.8565332180179073E-11</v>
      </c>
    </row>
    <row r="1484" spans="1:46" x14ac:dyDescent="0.25">
      <c r="A1484" s="9" t="str">
        <f t="shared" si="302"/>
        <v>Slovakia</v>
      </c>
      <c r="F1484" s="12">
        <f t="shared" ref="F1484:AT1484" ca="1" si="361">F794/$AV794*($C1256/1000)</f>
        <v>4.8507987210609209E-10</v>
      </c>
      <c r="G1484" s="12">
        <f t="shared" ca="1" si="361"/>
        <v>1.9584204797318074E-9</v>
      </c>
      <c r="H1484" s="12">
        <f t="shared" ca="1" si="361"/>
        <v>7.4277148793121985E-9</v>
      </c>
      <c r="I1484" s="12">
        <f t="shared" ca="1" si="361"/>
        <v>2.6464342098057726E-8</v>
      </c>
      <c r="J1484" s="12">
        <f t="shared" ca="1" si="361"/>
        <v>8.8577531725575629E-8</v>
      </c>
      <c r="K1484" s="12">
        <f t="shared" ca="1" si="361"/>
        <v>2.785111851553076E-7</v>
      </c>
      <c r="L1484" s="12">
        <f t="shared" ca="1" si="361"/>
        <v>8.2265606408416474E-7</v>
      </c>
      <c r="M1484" s="12">
        <f t="shared" ca="1" si="361"/>
        <v>2.2827090483365312E-6</v>
      </c>
      <c r="N1484" s="12">
        <f t="shared" ca="1" si="361"/>
        <v>5.9503075318355335E-6</v>
      </c>
      <c r="O1484" s="12">
        <f t="shared" ca="1" si="361"/>
        <v>1.4570849041176781E-5</v>
      </c>
      <c r="P1484" s="12">
        <f t="shared" ca="1" si="361"/>
        <v>3.351867946034936E-5</v>
      </c>
      <c r="Q1484" s="12">
        <f t="shared" ca="1" si="361"/>
        <v>7.2434511701331282E-5</v>
      </c>
      <c r="R1484" s="12">
        <f t="shared" ca="1" si="361"/>
        <v>1.4704855734106264E-4</v>
      </c>
      <c r="S1484" s="12">
        <f t="shared" ca="1" si="361"/>
        <v>2.804352447463188E-4</v>
      </c>
      <c r="T1484" s="12">
        <f t="shared" ca="1" si="361"/>
        <v>5.0241317016026907E-4</v>
      </c>
      <c r="U1484" s="12">
        <f t="shared" ca="1" si="361"/>
        <v>8.4556311763903124E-4</v>
      </c>
      <c r="V1484" s="12">
        <f t="shared" ca="1" si="361"/>
        <v>1.3368652735794196E-3</v>
      </c>
      <c r="W1484" s="12">
        <f t="shared" ca="1" si="361"/>
        <v>1.9855729511087787E-3</v>
      </c>
      <c r="X1484" s="12">
        <f t="shared" ca="1" si="361"/>
        <v>2.7703883262543321E-3</v>
      </c>
      <c r="Y1484" s="12">
        <f t="shared" ca="1" si="361"/>
        <v>3.6312156712268958E-3</v>
      </c>
      <c r="Z1484" s="12">
        <f t="shared" ca="1" si="361"/>
        <v>4.4711581783910019E-3</v>
      </c>
      <c r="AA1484" s="12">
        <f t="shared" ca="1" si="361"/>
        <v>5.1718345088666478E-3</v>
      </c>
      <c r="AB1484" s="12">
        <f t="shared" ca="1" si="361"/>
        <v>5.6198639217172651E-3</v>
      </c>
      <c r="AC1484" s="12">
        <f t="shared" ca="1" si="361"/>
        <v>5.7367189643605012E-3</v>
      </c>
      <c r="AD1484" s="12">
        <f t="shared" ca="1" si="361"/>
        <v>5.5012064647685897E-3</v>
      </c>
      <c r="AE1484" s="12">
        <f t="shared" ca="1" si="361"/>
        <v>4.9557445206040562E-3</v>
      </c>
      <c r="AF1484" s="12">
        <f t="shared" ca="1" si="361"/>
        <v>4.1938845321843454E-3</v>
      </c>
      <c r="AG1484" s="12">
        <f t="shared" ca="1" si="361"/>
        <v>3.3341153704437268E-3</v>
      </c>
      <c r="AH1484" s="12">
        <f t="shared" ca="1" si="361"/>
        <v>2.4900116158148582E-3</v>
      </c>
      <c r="AI1484" s="12">
        <f t="shared" ca="1" si="361"/>
        <v>1.7469429296027978E-3</v>
      </c>
      <c r="AJ1484" s="12">
        <f t="shared" ca="1" si="361"/>
        <v>1.1513640276146428E-3</v>
      </c>
      <c r="AK1484" s="12">
        <f t="shared" ca="1" si="361"/>
        <v>7.1285826722755218E-4</v>
      </c>
      <c r="AL1484" s="12">
        <f t="shared" ca="1" si="361"/>
        <v>4.1462006897893214E-4</v>
      </c>
      <c r="AM1484" s="12">
        <f t="shared" ca="1" si="361"/>
        <v>2.265447714829558E-4</v>
      </c>
      <c r="AN1484" s="12">
        <f t="shared" ca="1" si="361"/>
        <v>1.1628250048872789E-4</v>
      </c>
      <c r="AO1484" s="12">
        <f t="shared" ca="1" si="361"/>
        <v>5.6070092900462154E-5</v>
      </c>
      <c r="AP1484" s="12">
        <f t="shared" ca="1" si="361"/>
        <v>2.5398307920680208E-5</v>
      </c>
      <c r="AQ1484" s="12">
        <f t="shared" ca="1" si="361"/>
        <v>1.0807739977357206E-5</v>
      </c>
      <c r="AR1484" s="12">
        <f t="shared" ca="1" si="361"/>
        <v>4.3203764062137169E-6</v>
      </c>
      <c r="AS1484" s="12">
        <f t="shared" ca="1" si="361"/>
        <v>1.6224259304148477E-6</v>
      </c>
      <c r="AT1484" s="12">
        <f t="shared" ca="1" si="361"/>
        <v>5.7235405864261035E-7</v>
      </c>
    </row>
    <row r="1485" spans="1:46" x14ac:dyDescent="0.25">
      <c r="A1485" s="9" t="str">
        <f t="shared" si="302"/>
        <v>Slovenia</v>
      </c>
      <c r="F1485" s="12">
        <f t="shared" ref="F1485:AT1485" ca="1" si="362">F795/$AV795*($C1257/1000)</f>
        <v>2.2840651331646991E-10</v>
      </c>
      <c r="G1485" s="12">
        <f t="shared" ca="1" si="362"/>
        <v>9.1508802017342644E-10</v>
      </c>
      <c r="H1485" s="12">
        <f t="shared" ca="1" si="362"/>
        <v>3.4440849130362112E-9</v>
      </c>
      <c r="I1485" s="12">
        <f t="shared" ca="1" si="362"/>
        <v>1.2177031393891626E-8</v>
      </c>
      <c r="J1485" s="12">
        <f t="shared" ca="1" si="362"/>
        <v>4.0445070423660706E-8</v>
      </c>
      <c r="K1485" s="12">
        <f t="shared" ca="1" si="362"/>
        <v>1.2619622423057769E-7</v>
      </c>
      <c r="L1485" s="12">
        <f t="shared" ca="1" si="362"/>
        <v>3.6989948026296987E-7</v>
      </c>
      <c r="M1485" s="12">
        <f t="shared" ca="1" si="362"/>
        <v>1.0185390308220245E-6</v>
      </c>
      <c r="N1485" s="12">
        <f t="shared" ca="1" si="362"/>
        <v>2.6346821297750447E-6</v>
      </c>
      <c r="O1485" s="12">
        <f t="shared" ca="1" si="362"/>
        <v>6.4022904163159057E-6</v>
      </c>
      <c r="P1485" s="12">
        <f t="shared" ca="1" si="362"/>
        <v>1.4615009768171753E-5</v>
      </c>
      <c r="Q1485" s="12">
        <f t="shared" ca="1" si="362"/>
        <v>3.1341475930575295E-5</v>
      </c>
      <c r="R1485" s="12">
        <f t="shared" ca="1" si="362"/>
        <v>6.3138807288676613E-5</v>
      </c>
      <c r="S1485" s="12">
        <f t="shared" ca="1" si="362"/>
        <v>1.1948954237553365E-4</v>
      </c>
      <c r="T1485" s="12">
        <f t="shared" ca="1" si="362"/>
        <v>2.1243203864646811E-4</v>
      </c>
      <c r="U1485" s="12">
        <f t="shared" ca="1" si="362"/>
        <v>3.5478620978775835E-4</v>
      </c>
      <c r="V1485" s="12">
        <f t="shared" ca="1" si="362"/>
        <v>5.5663439674968884E-4</v>
      </c>
      <c r="W1485" s="12">
        <f t="shared" ca="1" si="362"/>
        <v>8.2040810722505111E-4</v>
      </c>
      <c r="X1485" s="12">
        <f t="shared" ca="1" si="362"/>
        <v>1.1359165887915674E-3</v>
      </c>
      <c r="Y1485" s="12">
        <f t="shared" ca="1" si="362"/>
        <v>1.4774729398096137E-3</v>
      </c>
      <c r="Z1485" s="12">
        <f t="shared" ca="1" si="362"/>
        <v>1.8052993417107081E-3</v>
      </c>
      <c r="AA1485" s="12">
        <f t="shared" ca="1" si="362"/>
        <v>2.0722183111163391E-3</v>
      </c>
      <c r="AB1485" s="12">
        <f t="shared" ca="1" si="362"/>
        <v>2.2344898442219008E-3</v>
      </c>
      <c r="AC1485" s="12">
        <f t="shared" ca="1" si="362"/>
        <v>2.2634862369096819E-3</v>
      </c>
      <c r="AD1485" s="12">
        <f t="shared" ca="1" si="362"/>
        <v>2.1539416095819885E-3</v>
      </c>
      <c r="AE1485" s="12">
        <f t="shared" ca="1" si="362"/>
        <v>1.9255135925960475E-3</v>
      </c>
      <c r="AF1485" s="12">
        <f t="shared" ca="1" si="362"/>
        <v>1.6170216937290722E-3</v>
      </c>
      <c r="AG1485" s="12">
        <f t="shared" ca="1" si="362"/>
        <v>1.2756798594268329E-3</v>
      </c>
      <c r="AH1485" s="12">
        <f t="shared" ca="1" si="362"/>
        <v>9.4541860871580265E-4</v>
      </c>
      <c r="AI1485" s="12">
        <f t="shared" ca="1" si="362"/>
        <v>6.5820804860069017E-4</v>
      </c>
      <c r="AJ1485" s="12">
        <f t="shared" ca="1" si="362"/>
        <v>4.3048579537151315E-4</v>
      </c>
      <c r="AK1485" s="12">
        <f t="shared" ca="1" si="362"/>
        <v>2.6449109692363942E-4</v>
      </c>
      <c r="AL1485" s="12">
        <f t="shared" ca="1" si="362"/>
        <v>1.5265811120668323E-4</v>
      </c>
      <c r="AM1485" s="12">
        <f t="shared" ca="1" si="362"/>
        <v>8.2772354002725747E-5</v>
      </c>
      <c r="AN1485" s="12">
        <f t="shared" ca="1" si="362"/>
        <v>4.2160652455750976E-5</v>
      </c>
      <c r="AO1485" s="12">
        <f t="shared" ca="1" si="362"/>
        <v>2.0173717489790232E-5</v>
      </c>
      <c r="AP1485" s="12">
        <f t="shared" ca="1" si="362"/>
        <v>9.0682010692411336E-6</v>
      </c>
      <c r="AQ1485" s="12">
        <f t="shared" ca="1" si="362"/>
        <v>3.8292431355690486E-6</v>
      </c>
      <c r="AR1485" s="12">
        <f t="shared" ca="1" si="362"/>
        <v>1.5190124685404465E-6</v>
      </c>
      <c r="AS1485" s="12">
        <f t="shared" ca="1" si="362"/>
        <v>5.6606503474942444E-7</v>
      </c>
      <c r="AT1485" s="12">
        <f t="shared" ca="1" si="362"/>
        <v>1.981654399317827E-7</v>
      </c>
    </row>
    <row r="1486" spans="1:46" x14ac:dyDescent="0.25">
      <c r="A1486" s="9" t="str">
        <f t="shared" si="302"/>
        <v>Solomon Islands</v>
      </c>
      <c r="F1486" s="12">
        <f t="shared" ref="F1486:AT1486" ca="1" si="363">F796/$AV796*($C1258/1000)</f>
        <v>2.2971866697471925E-7</v>
      </c>
      <c r="G1486" s="12">
        <f t="shared" ca="1" si="363"/>
        <v>6.3894329238578524E-7</v>
      </c>
      <c r="H1486" s="12">
        <f t="shared" ca="1" si="363"/>
        <v>1.6694942898558004E-6</v>
      </c>
      <c r="I1486" s="12">
        <f t="shared" ca="1" si="363"/>
        <v>4.0979264140361807E-6</v>
      </c>
      <c r="J1486" s="12">
        <f t="shared" ca="1" si="363"/>
        <v>9.44930719459253E-6</v>
      </c>
      <c r="K1486" s="12">
        <f t="shared" ca="1" si="363"/>
        <v>2.0468799661700865E-5</v>
      </c>
      <c r="L1486" s="12">
        <f t="shared" ca="1" si="363"/>
        <v>4.1652529207095958E-5</v>
      </c>
      <c r="M1486" s="12">
        <f t="shared" ca="1" si="363"/>
        <v>7.9624547023716778E-5</v>
      </c>
      <c r="N1486" s="12">
        <f t="shared" ca="1" si="363"/>
        <v>1.4299115253803979E-4</v>
      </c>
      <c r="O1486" s="12">
        <f t="shared" ca="1" si="363"/>
        <v>2.4122813185717553E-4</v>
      </c>
      <c r="P1486" s="12">
        <f t="shared" ca="1" si="363"/>
        <v>3.8229915253094437E-4</v>
      </c>
      <c r="Q1486" s="12">
        <f t="shared" ca="1" si="363"/>
        <v>5.6916123350448213E-4</v>
      </c>
      <c r="R1486" s="12">
        <f t="shared" ca="1" si="363"/>
        <v>7.9601982386587442E-4</v>
      </c>
      <c r="S1486" s="12">
        <f t="shared" ca="1" si="363"/>
        <v>1.0458491549168649E-3</v>
      </c>
      <c r="T1486" s="12">
        <f t="shared" ca="1" si="363"/>
        <v>1.290835233723341E-3</v>
      </c>
      <c r="U1486" s="12">
        <f t="shared" ca="1" si="363"/>
        <v>1.4966807305346671E-3</v>
      </c>
      <c r="V1486" s="12">
        <f t="shared" ca="1" si="363"/>
        <v>1.6302121224305885E-3</v>
      </c>
      <c r="W1486" s="12">
        <f t="shared" ca="1" si="363"/>
        <v>1.6680753483510312E-3</v>
      </c>
      <c r="X1486" s="12">
        <f t="shared" ca="1" si="363"/>
        <v>1.603407109713226E-3</v>
      </c>
      <c r="Y1486" s="12">
        <f t="shared" ca="1" si="363"/>
        <v>1.4478665697306328E-3</v>
      </c>
      <c r="Z1486" s="12">
        <f t="shared" ca="1" si="363"/>
        <v>1.2282022006967098E-3</v>
      </c>
      <c r="AA1486" s="12">
        <f t="shared" ca="1" si="363"/>
        <v>9.7874103407604536E-4</v>
      </c>
      <c r="AB1486" s="12">
        <f t="shared" ca="1" si="363"/>
        <v>7.326934632367251E-4</v>
      </c>
      <c r="AC1486" s="12">
        <f t="shared" ca="1" si="363"/>
        <v>5.1526830863088435E-4</v>
      </c>
      <c r="AD1486" s="12">
        <f t="shared" ca="1" si="363"/>
        <v>3.4040908502512123E-4</v>
      </c>
      <c r="AE1486" s="12">
        <f t="shared" ca="1" si="363"/>
        <v>2.1126397514517205E-4</v>
      </c>
      <c r="AF1486" s="12">
        <f t="shared" ca="1" si="363"/>
        <v>1.2317039865335778E-4</v>
      </c>
      <c r="AG1486" s="12">
        <f t="shared" ca="1" si="363"/>
        <v>6.7459612436800051E-5</v>
      </c>
      <c r="AH1486" s="12">
        <f t="shared" ca="1" si="363"/>
        <v>3.4708666732530785E-5</v>
      </c>
      <c r="AI1486" s="12">
        <f t="shared" ca="1" si="363"/>
        <v>1.6776007664768217E-5</v>
      </c>
      <c r="AJ1486" s="12">
        <f t="shared" ca="1" si="363"/>
        <v>7.6172094100080143E-6</v>
      </c>
      <c r="AK1486" s="12">
        <f t="shared" ca="1" si="363"/>
        <v>3.2490752469133863E-6</v>
      </c>
      <c r="AL1486" s="12">
        <f t="shared" ca="1" si="363"/>
        <v>1.3019078289947875E-6</v>
      </c>
      <c r="AM1486" s="12">
        <f t="shared" ca="1" si="363"/>
        <v>4.9006908030218805E-7</v>
      </c>
      <c r="AN1486" s="12">
        <f t="shared" ca="1" si="363"/>
        <v>1.7329696686605723E-7</v>
      </c>
      <c r="AO1486" s="12">
        <f t="shared" ca="1" si="363"/>
        <v>5.7568009761303673E-8</v>
      </c>
      <c r="AP1486" s="12">
        <f t="shared" ca="1" si="363"/>
        <v>1.7965034847469675E-8</v>
      </c>
      <c r="AQ1486" s="12">
        <f t="shared" ca="1" si="363"/>
        <v>5.2666142210267355E-9</v>
      </c>
      <c r="AR1486" s="12">
        <f t="shared" ca="1" si="363"/>
        <v>1.4504125399229639E-9</v>
      </c>
      <c r="AS1486" s="12">
        <f t="shared" ca="1" si="363"/>
        <v>3.7523918083683821E-10</v>
      </c>
      <c r="AT1486" s="12">
        <f t="shared" ca="1" si="363"/>
        <v>9.1197179602772069E-11</v>
      </c>
    </row>
    <row r="1487" spans="1:46" x14ac:dyDescent="0.25">
      <c r="A1487" s="9" t="str">
        <f t="shared" si="302"/>
        <v>Somalia</v>
      </c>
      <c r="F1487" s="12">
        <f t="shared" ref="F1487:AT1487" ca="1" si="364">F797/$AV797*($C1259/1000)</f>
        <v>1.2811862504066463E-3</v>
      </c>
      <c r="G1487" s="12">
        <f t="shared" ca="1" si="364"/>
        <v>2.3947726112822239E-3</v>
      </c>
      <c r="H1487" s="12">
        <f t="shared" ca="1" si="364"/>
        <v>4.2050667179219566E-3</v>
      </c>
      <c r="I1487" s="12">
        <f t="shared" ca="1" si="364"/>
        <v>6.9364633161613874E-3</v>
      </c>
      <c r="J1487" s="12">
        <f t="shared" ca="1" si="364"/>
        <v>1.074879776358076E-2</v>
      </c>
      <c r="K1487" s="12">
        <f t="shared" ca="1" si="364"/>
        <v>1.5647259483009292E-2</v>
      </c>
      <c r="L1487" s="12">
        <f t="shared" ca="1" si="364"/>
        <v>2.1398004395164618E-2</v>
      </c>
      <c r="M1487" s="12">
        <f t="shared" ca="1" si="364"/>
        <v>2.7489374315799762E-2</v>
      </c>
      <c r="N1487" s="12">
        <f t="shared" ca="1" si="364"/>
        <v>3.3175160489173711E-2</v>
      </c>
      <c r="O1487" s="12">
        <f t="shared" ca="1" si="364"/>
        <v>3.7611253251903481E-2</v>
      </c>
      <c r="P1487" s="12">
        <f t="shared" ca="1" si="364"/>
        <v>4.0057069332286172E-2</v>
      </c>
      <c r="Q1487" s="12">
        <f t="shared" ca="1" si="364"/>
        <v>4.0077178074535293E-2</v>
      </c>
      <c r="R1487" s="12">
        <f t="shared" ca="1" si="364"/>
        <v>3.7667924502098327E-2</v>
      </c>
      <c r="S1487" s="12">
        <f t="shared" ca="1" si="364"/>
        <v>3.3258514174441367E-2</v>
      </c>
      <c r="T1487" s="12">
        <f t="shared" ca="1" si="364"/>
        <v>2.7586118025239879E-2</v>
      </c>
      <c r="U1487" s="12">
        <f t="shared" ca="1" si="364"/>
        <v>2.1494875383415286E-2</v>
      </c>
      <c r="V1487" s="12">
        <f t="shared" ca="1" si="364"/>
        <v>1.5733881254812249E-2</v>
      </c>
      <c r="W1487" s="12">
        <f t="shared" ca="1" si="364"/>
        <v>1.081915641683465E-2</v>
      </c>
      <c r="X1487" s="12">
        <f t="shared" ca="1" si="364"/>
        <v>6.9888790709611561E-3</v>
      </c>
      <c r="Y1487" s="12">
        <f t="shared" ca="1" si="364"/>
        <v>4.2410974061061167E-3</v>
      </c>
      <c r="Z1487" s="12">
        <f t="shared" ca="1" si="364"/>
        <v>2.4177175508862305E-3</v>
      </c>
      <c r="AA1487" s="12">
        <f t="shared" ca="1" si="364"/>
        <v>1.2947605967585957E-3</v>
      </c>
      <c r="AB1487" s="12">
        <f t="shared" ca="1" si="364"/>
        <v>6.5137334083147905E-4</v>
      </c>
      <c r="AC1487" s="12">
        <f t="shared" ca="1" si="364"/>
        <v>3.0784143913746667E-4</v>
      </c>
      <c r="AD1487" s="12">
        <f t="shared" ca="1" si="364"/>
        <v>1.3667238598030147E-4</v>
      </c>
      <c r="AE1487" s="12">
        <f t="shared" ca="1" si="364"/>
        <v>5.7002127697416512E-5</v>
      </c>
      <c r="AF1487" s="12">
        <f t="shared" ca="1" si="364"/>
        <v>2.2333559812608146E-5</v>
      </c>
      <c r="AG1487" s="12">
        <f t="shared" ca="1" si="364"/>
        <v>8.2201819832641388E-6</v>
      </c>
      <c r="AH1487" s="12">
        <f t="shared" ca="1" si="364"/>
        <v>2.8422449756196608E-6</v>
      </c>
      <c r="AI1487" s="12">
        <f t="shared" ca="1" si="364"/>
        <v>9.2320506273012191E-7</v>
      </c>
      <c r="AJ1487" s="12">
        <f t="shared" ca="1" si="364"/>
        <v>2.8170298071765316E-7</v>
      </c>
      <c r="AK1487" s="12">
        <f t="shared" ca="1" si="364"/>
        <v>8.0749771499841033E-8</v>
      </c>
      <c r="AL1487" s="12">
        <f t="shared" ca="1" si="364"/>
        <v>2.1744416430689893E-8</v>
      </c>
      <c r="AM1487" s="12">
        <f t="shared" ca="1" si="364"/>
        <v>5.5006093946005805E-9</v>
      </c>
      <c r="AN1487" s="12">
        <f t="shared" ca="1" si="364"/>
        <v>1.3071651196204615E-9</v>
      </c>
      <c r="AO1487" s="12">
        <f t="shared" ca="1" si="364"/>
        <v>2.9181438047891841E-10</v>
      </c>
      <c r="AP1487" s="12">
        <f t="shared" ca="1" si="364"/>
        <v>6.1198323369290417E-11</v>
      </c>
      <c r="AQ1487" s="12">
        <f t="shared" ca="1" si="364"/>
        <v>1.2056713835962397E-11</v>
      </c>
      <c r="AR1487" s="12">
        <f t="shared" ca="1" si="364"/>
        <v>2.2313874032982461E-12</v>
      </c>
      <c r="AS1487" s="12">
        <f t="shared" ca="1" si="364"/>
        <v>3.8795164334953282E-13</v>
      </c>
      <c r="AT1487" s="12">
        <f t="shared" ca="1" si="364"/>
        <v>6.3363157318830454E-14</v>
      </c>
    </row>
    <row r="1488" spans="1:46" x14ac:dyDescent="0.25">
      <c r="A1488" s="9" t="str">
        <f t="shared" si="302"/>
        <v>South Africa</v>
      </c>
      <c r="F1488" s="12">
        <f t="shared" ref="F1488:AT1488" ca="1" si="365">F798/$AV798*($C1260/1000)</f>
        <v>4.611932973674489E-4</v>
      </c>
      <c r="G1488" s="12">
        <f t="shared" ca="1" si="365"/>
        <v>1.0269576410154475E-3</v>
      </c>
      <c r="H1488" s="12">
        <f t="shared" ca="1" si="365"/>
        <v>2.1482195723631038E-3</v>
      </c>
      <c r="I1488" s="12">
        <f t="shared" ca="1" si="365"/>
        <v>4.2214475968292897E-3</v>
      </c>
      <c r="J1488" s="12">
        <f t="shared" ca="1" si="365"/>
        <v>7.7929292028275808E-3</v>
      </c>
      <c r="K1488" s="12">
        <f t="shared" ca="1" si="365"/>
        <v>1.3514396417835126E-2</v>
      </c>
      <c r="L1488" s="12">
        <f t="shared" ca="1" si="365"/>
        <v>2.2016545238924604E-2</v>
      </c>
      <c r="M1488" s="12">
        <f t="shared" ca="1" si="365"/>
        <v>3.3694443264780931E-2</v>
      </c>
      <c r="N1488" s="12">
        <f t="shared" ca="1" si="365"/>
        <v>4.8442214981716719E-2</v>
      </c>
      <c r="O1488" s="12">
        <f t="shared" ca="1" si="365"/>
        <v>6.5425386268697289E-2</v>
      </c>
      <c r="P1488" s="12">
        <f t="shared" ca="1" si="365"/>
        <v>8.3009002091408671E-2</v>
      </c>
      <c r="Q1488" s="12">
        <f t="shared" ca="1" si="365"/>
        <v>9.8937443770238137E-2</v>
      </c>
      <c r="R1488" s="12">
        <f t="shared" ca="1" si="365"/>
        <v>0.11077780936453141</v>
      </c>
      <c r="S1488" s="12">
        <f t="shared" ca="1" si="365"/>
        <v>0.11652026265122375</v>
      </c>
      <c r="T1488" s="12">
        <f t="shared" ca="1" si="365"/>
        <v>0.11513483210634717</v>
      </c>
      <c r="U1488" s="12">
        <f t="shared" ca="1" si="365"/>
        <v>0.10687314850023377</v>
      </c>
      <c r="V1488" s="12">
        <f t="shared" ca="1" si="365"/>
        <v>9.3193810783989278E-2</v>
      </c>
      <c r="W1488" s="12">
        <f t="shared" ca="1" si="365"/>
        <v>7.6341753758286751E-2</v>
      </c>
      <c r="X1488" s="12">
        <f t="shared" ca="1" si="365"/>
        <v>5.8748095090265233E-2</v>
      </c>
      <c r="Y1488" s="12">
        <f t="shared" ca="1" si="365"/>
        <v>4.2469978452206472E-2</v>
      </c>
      <c r="Z1488" s="12">
        <f t="shared" ca="1" si="365"/>
        <v>2.8842100580219084E-2</v>
      </c>
      <c r="AA1488" s="12">
        <f t="shared" ca="1" si="365"/>
        <v>1.840044508774592E-2</v>
      </c>
      <c r="AB1488" s="12">
        <f t="shared" ca="1" si="365"/>
        <v>1.1027736093954891E-2</v>
      </c>
      <c r="AC1488" s="12">
        <f t="shared" ca="1" si="365"/>
        <v>6.2087045729039827E-3</v>
      </c>
      <c r="AD1488" s="12">
        <f t="shared" ca="1" si="365"/>
        <v>3.2837661469833552E-3</v>
      </c>
      <c r="AE1488" s="12">
        <f t="shared" ca="1" si="365"/>
        <v>1.6315487020625481E-3</v>
      </c>
      <c r="AF1488" s="12">
        <f t="shared" ca="1" si="365"/>
        <v>7.6152551281350291E-4</v>
      </c>
      <c r="AG1488" s="12">
        <f t="shared" ca="1" si="365"/>
        <v>3.3390695742913795E-4</v>
      </c>
      <c r="AH1488" s="12">
        <f t="shared" ca="1" si="365"/>
        <v>1.3753811683755798E-4</v>
      </c>
      <c r="AI1488" s="12">
        <f t="shared" ca="1" si="365"/>
        <v>5.3220294571466607E-5</v>
      </c>
      <c r="AJ1488" s="12">
        <f t="shared" ca="1" si="365"/>
        <v>1.9345861274347304E-5</v>
      </c>
      <c r="AK1488" s="12">
        <f t="shared" ca="1" si="365"/>
        <v>6.6062569153496123E-6</v>
      </c>
      <c r="AL1488" s="12">
        <f t="shared" ca="1" si="365"/>
        <v>2.1192365923431082E-6</v>
      </c>
      <c r="AM1488" s="12">
        <f t="shared" ca="1" si="365"/>
        <v>6.3864574649784768E-7</v>
      </c>
      <c r="AN1488" s="12">
        <f t="shared" ca="1" si="365"/>
        <v>1.8079948902729884E-7</v>
      </c>
      <c r="AO1488" s="12">
        <f t="shared" ca="1" si="365"/>
        <v>4.8082934893136322E-8</v>
      </c>
      <c r="AP1488" s="12">
        <f t="shared" ca="1" si="365"/>
        <v>1.2012719403048668E-8</v>
      </c>
      <c r="AQ1488" s="12">
        <f t="shared" ca="1" si="365"/>
        <v>2.8193454473753162E-9</v>
      </c>
      <c r="AR1488" s="12">
        <f t="shared" ca="1" si="365"/>
        <v>6.2160120312903708E-10</v>
      </c>
      <c r="AS1488" s="12">
        <f t="shared" ca="1" si="365"/>
        <v>1.2874548140496833E-10</v>
      </c>
      <c r="AT1488" s="12">
        <f t="shared" ca="1" si="365"/>
        <v>2.505005821552232E-11</v>
      </c>
    </row>
    <row r="1489" spans="1:46" x14ac:dyDescent="0.25">
      <c r="A1489" s="9" t="str">
        <f t="shared" si="302"/>
        <v>South Sudan</v>
      </c>
      <c r="F1489" s="12">
        <f t="shared" ref="F1489:AT1489" ca="1" si="366">F799/$AV799*($C1261/1000)</f>
        <v>7.4142871359583274E-4</v>
      </c>
      <c r="G1489" s="12">
        <f t="shared" ca="1" si="366"/>
        <v>1.4104685521263982E-3</v>
      </c>
      <c r="H1489" s="12">
        <f t="shared" ca="1" si="366"/>
        <v>2.5206584862379456E-3</v>
      </c>
      <c r="I1489" s="12">
        <f t="shared" ca="1" si="366"/>
        <v>4.2317617141599201E-3</v>
      </c>
      <c r="J1489" s="12">
        <f t="shared" ca="1" si="366"/>
        <v>6.6739814643568922E-3</v>
      </c>
      <c r="K1489" s="12">
        <f t="shared" ca="1" si="366"/>
        <v>9.8879299745143045E-3</v>
      </c>
      <c r="L1489" s="12">
        <f t="shared" ca="1" si="366"/>
        <v>1.3762025650127003E-2</v>
      </c>
      <c r="M1489" s="12">
        <f t="shared" ca="1" si="366"/>
        <v>1.7993512034738639E-2</v>
      </c>
      <c r="N1489" s="12">
        <f t="shared" ca="1" si="366"/>
        <v>2.2100704065806675E-2</v>
      </c>
      <c r="O1489" s="12">
        <f t="shared" ca="1" si="366"/>
        <v>2.55007453714075E-2</v>
      </c>
      <c r="P1489" s="12">
        <f t="shared" ca="1" si="366"/>
        <v>2.7641158109302184E-2</v>
      </c>
      <c r="Q1489" s="12">
        <f t="shared" ca="1" si="366"/>
        <v>2.8145968054193161E-2</v>
      </c>
      <c r="R1489" s="12">
        <f t="shared" ca="1" si="366"/>
        <v>2.6923575875296406E-2</v>
      </c>
      <c r="S1489" s="12">
        <f t="shared" ca="1" si="366"/>
        <v>2.4193900239016082E-2</v>
      </c>
      <c r="T1489" s="12">
        <f t="shared" ca="1" si="366"/>
        <v>2.0423756567873496E-2</v>
      </c>
      <c r="U1489" s="12">
        <f t="shared" ca="1" si="366"/>
        <v>1.6196529270671053E-2</v>
      </c>
      <c r="V1489" s="12">
        <f t="shared" ca="1" si="366"/>
        <v>1.2066043588579758E-2</v>
      </c>
      <c r="W1489" s="12">
        <f t="shared" ca="1" si="366"/>
        <v>8.4443147840833691E-3</v>
      </c>
      <c r="X1489" s="12">
        <f t="shared" ca="1" si="366"/>
        <v>5.5516302541215191E-3</v>
      </c>
      <c r="Y1489" s="12">
        <f t="shared" ca="1" si="366"/>
        <v>3.4287296902982085E-3</v>
      </c>
      <c r="Z1489" s="12">
        <f t="shared" ca="1" si="366"/>
        <v>1.9893104192401489E-3</v>
      </c>
      <c r="AA1489" s="12">
        <f t="shared" ca="1" si="366"/>
        <v>1.0842475796814224E-3</v>
      </c>
      <c r="AB1489" s="12">
        <f t="shared" ca="1" si="366"/>
        <v>5.551507876208582E-4</v>
      </c>
      <c r="AC1489" s="12">
        <f t="shared" ca="1" si="366"/>
        <v>2.6702385047791609E-4</v>
      </c>
      <c r="AD1489" s="12">
        <f t="shared" ca="1" si="366"/>
        <v>1.2065511636382229E-4</v>
      </c>
      <c r="AE1489" s="12">
        <f t="shared" ca="1" si="366"/>
        <v>5.1215100163155734E-5</v>
      </c>
      <c r="AF1489" s="12">
        <f t="shared" ca="1" si="366"/>
        <v>2.0422405958326619E-5</v>
      </c>
      <c r="AG1489" s="12">
        <f t="shared" ca="1" si="366"/>
        <v>7.6501927622986357E-6</v>
      </c>
      <c r="AH1489" s="12">
        <f t="shared" ca="1" si="366"/>
        <v>2.6921201983715385E-6</v>
      </c>
      <c r="AI1489" s="12">
        <f t="shared" ca="1" si="366"/>
        <v>8.8996537348354296E-7</v>
      </c>
      <c r="AJ1489" s="12">
        <f t="shared" ca="1" si="366"/>
        <v>2.7638111690541783E-7</v>
      </c>
      <c r="AK1489" s="12">
        <f t="shared" ca="1" si="366"/>
        <v>8.0630661060339521E-8</v>
      </c>
      <c r="AL1489" s="12">
        <f t="shared" ca="1" si="366"/>
        <v>2.2097781152498055E-8</v>
      </c>
      <c r="AM1489" s="12">
        <f t="shared" ca="1" si="366"/>
        <v>5.6892328735486437E-9</v>
      </c>
      <c r="AN1489" s="12">
        <f t="shared" ca="1" si="366"/>
        <v>1.3759902238498552E-9</v>
      </c>
      <c r="AO1489" s="12">
        <f t="shared" ca="1" si="366"/>
        <v>3.126321092674024E-10</v>
      </c>
      <c r="AP1489" s="12">
        <f t="shared" ca="1" si="366"/>
        <v>6.672804606571015E-11</v>
      </c>
      <c r="AQ1489" s="12">
        <f t="shared" ca="1" si="366"/>
        <v>1.3379498344774703E-11</v>
      </c>
      <c r="AR1489" s="12">
        <f t="shared" ca="1" si="366"/>
        <v>2.5201584508584919E-12</v>
      </c>
      <c r="AS1489" s="12">
        <f t="shared" ca="1" si="366"/>
        <v>4.4593592315589472E-13</v>
      </c>
      <c r="AT1489" s="12">
        <f t="shared" ca="1" si="366"/>
        <v>7.4126529223234669E-14</v>
      </c>
    </row>
    <row r="1490" spans="1:46" x14ac:dyDescent="0.25">
      <c r="A1490" s="9" t="str">
        <f t="shared" ref="A1490:A1524" si="367">A338</f>
        <v>Spain</v>
      </c>
      <c r="F1490" s="12">
        <f t="shared" ref="F1490:AT1490" ca="1" si="368">F800/$AV800*($C1262/1000)</f>
        <v>1.0730277783602635E-8</v>
      </c>
      <c r="G1490" s="12">
        <f t="shared" ca="1" si="368"/>
        <v>4.1468975014195856E-8</v>
      </c>
      <c r="H1490" s="12">
        <f t="shared" ca="1" si="368"/>
        <v>1.5055397691056474E-7</v>
      </c>
      <c r="I1490" s="12">
        <f t="shared" ca="1" si="368"/>
        <v>5.134731723358362E-7</v>
      </c>
      <c r="J1490" s="12">
        <f t="shared" ca="1" si="368"/>
        <v>1.6451286981689514E-6</v>
      </c>
      <c r="K1490" s="12">
        <f t="shared" ca="1" si="368"/>
        <v>4.951520642708029E-6</v>
      </c>
      <c r="L1490" s="12">
        <f t="shared" ca="1" si="368"/>
        <v>1.4000189185535164E-5</v>
      </c>
      <c r="M1490" s="12">
        <f t="shared" ca="1" si="368"/>
        <v>3.7186543263308843E-5</v>
      </c>
      <c r="N1490" s="12">
        <f t="shared" ca="1" si="368"/>
        <v>9.2788533285798313E-5</v>
      </c>
      <c r="O1490" s="12">
        <f t="shared" ca="1" si="368"/>
        <v>2.1750007193234875E-4</v>
      </c>
      <c r="P1490" s="12">
        <f t="shared" ca="1" si="368"/>
        <v>4.7893998346343493E-4</v>
      </c>
      <c r="Q1490" s="12">
        <f t="shared" ca="1" si="368"/>
        <v>9.9073927502287581E-4</v>
      </c>
      <c r="R1490" s="12">
        <f t="shared" ca="1" si="368"/>
        <v>1.9252815961308147E-3</v>
      </c>
      <c r="S1490" s="12">
        <f t="shared" ca="1" si="368"/>
        <v>3.5146795461118508E-3</v>
      </c>
      <c r="T1490" s="12">
        <f t="shared" ca="1" si="368"/>
        <v>6.0274525958451909E-3</v>
      </c>
      <c r="U1490" s="12">
        <f t="shared" ca="1" si="368"/>
        <v>9.7104301326012259E-3</v>
      </c>
      <c r="V1490" s="12">
        <f t="shared" ca="1" si="368"/>
        <v>1.4696019753402205E-2</v>
      </c>
      <c r="W1490" s="12">
        <f t="shared" ca="1" si="368"/>
        <v>2.0893807117019027E-2</v>
      </c>
      <c r="X1490" s="12">
        <f t="shared" ca="1" si="368"/>
        <v>2.790564275600808E-2</v>
      </c>
      <c r="Y1490" s="12">
        <f t="shared" ca="1" si="368"/>
        <v>3.5012496146383104E-2</v>
      </c>
      <c r="Z1490" s="12">
        <f t="shared" ca="1" si="368"/>
        <v>4.1267742575528669E-2</v>
      </c>
      <c r="AA1490" s="12">
        <f t="shared" ca="1" si="368"/>
        <v>4.5693554847580302E-2</v>
      </c>
      <c r="AB1490" s="12">
        <f t="shared" ca="1" si="368"/>
        <v>4.7528682409280869E-2</v>
      </c>
      <c r="AC1490" s="12">
        <f t="shared" ca="1" si="368"/>
        <v>4.6442244266919168E-2</v>
      </c>
      <c r="AD1490" s="12">
        <f t="shared" ca="1" si="368"/>
        <v>4.2631166537788423E-2</v>
      </c>
      <c r="AE1490" s="12">
        <f t="shared" ca="1" si="368"/>
        <v>3.6761889879665145E-2</v>
      </c>
      <c r="AF1490" s="12">
        <f t="shared" ca="1" si="368"/>
        <v>2.9780023616825926E-2</v>
      </c>
      <c r="AG1490" s="12">
        <f t="shared" ca="1" si="368"/>
        <v>2.2662553416549488E-2</v>
      </c>
      <c r="AH1490" s="12">
        <f t="shared" ca="1" si="368"/>
        <v>1.6201276670417982E-2</v>
      </c>
      <c r="AI1490" s="12">
        <f t="shared" ca="1" si="368"/>
        <v>1.088043430939911E-2</v>
      </c>
      <c r="AJ1490" s="12">
        <f t="shared" ca="1" si="368"/>
        <v>6.8643563154653234E-3</v>
      </c>
      <c r="AK1490" s="12">
        <f t="shared" ca="1" si="368"/>
        <v>4.0682721836835765E-3</v>
      </c>
      <c r="AL1490" s="12">
        <f t="shared" ca="1" si="368"/>
        <v>2.2650447077248196E-3</v>
      </c>
      <c r="AM1490" s="12">
        <f t="shared" ca="1" si="368"/>
        <v>1.1846775289380679E-3</v>
      </c>
      <c r="AN1490" s="12">
        <f t="shared" ca="1" si="368"/>
        <v>5.8207656955240269E-4</v>
      </c>
      <c r="AO1490" s="12">
        <f t="shared" ca="1" si="368"/>
        <v>2.6866845622618613E-4</v>
      </c>
      <c r="AP1490" s="12">
        <f t="shared" ca="1" si="368"/>
        <v>1.1649568428237118E-4</v>
      </c>
      <c r="AQ1490" s="12">
        <f t="shared" ca="1" si="368"/>
        <v>4.7452553604807401E-5</v>
      </c>
      <c r="AR1490" s="12">
        <f t="shared" ca="1" si="368"/>
        <v>1.8157913172899506E-5</v>
      </c>
      <c r="AS1490" s="12">
        <f t="shared" ca="1" si="368"/>
        <v>6.527229404294628E-6</v>
      </c>
      <c r="AT1490" s="12">
        <f t="shared" ca="1" si="368"/>
        <v>2.2041868796678037E-6</v>
      </c>
    </row>
    <row r="1491" spans="1:46" x14ac:dyDescent="0.25">
      <c r="A1491" s="9" t="str">
        <f t="shared" si="367"/>
        <v>Sri Lanka</v>
      </c>
      <c r="F1491" s="12">
        <f t="shared" ref="F1491:AT1491" ca="1" si="369">F801/$AV801*($C1263/1000)</f>
        <v>1.352958250824515E-6</v>
      </c>
      <c r="G1491" s="12">
        <f t="shared" ca="1" si="369"/>
        <v>4.0484407529827341E-6</v>
      </c>
      <c r="H1491" s="12">
        <f t="shared" ca="1" si="369"/>
        <v>1.138014446752746E-5</v>
      </c>
      <c r="I1491" s="12">
        <f t="shared" ca="1" si="369"/>
        <v>3.0051375668018578E-5</v>
      </c>
      <c r="J1491" s="12">
        <f t="shared" ca="1" si="369"/>
        <v>7.4548264032522427E-5</v>
      </c>
      <c r="K1491" s="12">
        <f t="shared" ca="1" si="369"/>
        <v>1.7372699464307271E-4</v>
      </c>
      <c r="L1491" s="12">
        <f t="shared" ca="1" si="369"/>
        <v>3.8032394884141322E-4</v>
      </c>
      <c r="M1491" s="12">
        <f t="shared" ca="1" si="369"/>
        <v>7.8216186080833322E-4</v>
      </c>
      <c r="N1491" s="12">
        <f t="shared" ca="1" si="369"/>
        <v>1.5111103912571395E-3</v>
      </c>
      <c r="O1491" s="12">
        <f t="shared" ca="1" si="369"/>
        <v>2.7425360411302557E-3</v>
      </c>
      <c r="P1491" s="12">
        <f t="shared" ca="1" si="369"/>
        <v>4.6758986578386858E-3</v>
      </c>
      <c r="Q1491" s="12">
        <f t="shared" ca="1" si="369"/>
        <v>7.4891828014694885E-3</v>
      </c>
      <c r="R1491" s="12">
        <f t="shared" ca="1" si="369"/>
        <v>1.1268351026660555E-2</v>
      </c>
      <c r="S1491" s="12">
        <f t="shared" ca="1" si="369"/>
        <v>1.5927327072916272E-2</v>
      </c>
      <c r="T1491" s="12">
        <f t="shared" ca="1" si="369"/>
        <v>2.1148619543815462E-2</v>
      </c>
      <c r="U1491" s="12">
        <f t="shared" ca="1" si="369"/>
        <v>2.6380179438233776E-2</v>
      </c>
      <c r="V1491" s="12">
        <f t="shared" ca="1" si="369"/>
        <v>3.0912210420169547E-2</v>
      </c>
      <c r="W1491" s="12">
        <f t="shared" ca="1" si="369"/>
        <v>3.4028199599296836E-2</v>
      </c>
      <c r="X1491" s="12">
        <f t="shared" ca="1" si="369"/>
        <v>3.5188801633950682E-2</v>
      </c>
      <c r="Y1491" s="12">
        <f t="shared" ca="1" si="369"/>
        <v>3.4184291043922233E-2</v>
      </c>
      <c r="Z1491" s="12">
        <f t="shared" ca="1" si="369"/>
        <v>3.1196456919688944E-2</v>
      </c>
      <c r="AA1491" s="12">
        <f t="shared" ca="1" si="369"/>
        <v>2.674487440238172E-2</v>
      </c>
      <c r="AB1491" s="12">
        <f t="shared" ca="1" si="369"/>
        <v>2.1539342779044544E-2</v>
      </c>
      <c r="AC1491" s="12">
        <f t="shared" ca="1" si="369"/>
        <v>1.6295996682840621E-2</v>
      </c>
      <c r="AD1491" s="12">
        <f t="shared" ca="1" si="369"/>
        <v>1.1582065117892868E-2</v>
      </c>
      <c r="AE1491" s="12">
        <f t="shared" ca="1" si="369"/>
        <v>7.7329939779471743E-3</v>
      </c>
      <c r="AF1491" s="12">
        <f t="shared" ca="1" si="369"/>
        <v>4.8502702383038544E-3</v>
      </c>
      <c r="AG1491" s="12">
        <f t="shared" ca="1" si="369"/>
        <v>2.8578589865668248E-3</v>
      </c>
      <c r="AH1491" s="12">
        <f t="shared" ca="1" si="369"/>
        <v>1.581875319268708E-3</v>
      </c>
      <c r="AI1491" s="12">
        <f t="shared" ca="1" si="369"/>
        <v>8.2254619803377965E-4</v>
      </c>
      <c r="AJ1491" s="12">
        <f t="shared" ca="1" si="369"/>
        <v>4.0179538425230048E-4</v>
      </c>
      <c r="AK1491" s="12">
        <f t="shared" ca="1" si="369"/>
        <v>1.8437676139843189E-4</v>
      </c>
      <c r="AL1491" s="12">
        <f t="shared" ca="1" si="369"/>
        <v>7.9481126912625747E-5</v>
      </c>
      <c r="AM1491" s="12">
        <f t="shared" ca="1" si="369"/>
        <v>3.2186847678107212E-5</v>
      </c>
      <c r="AN1491" s="12">
        <f t="shared" ca="1" si="369"/>
        <v>1.2244737191556355E-5</v>
      </c>
      <c r="AO1491" s="12">
        <f t="shared" ca="1" si="369"/>
        <v>4.3759977170377016E-6</v>
      </c>
      <c r="AP1491" s="12">
        <f t="shared" ca="1" si="369"/>
        <v>1.4691336292302834E-6</v>
      </c>
      <c r="AQ1491" s="12">
        <f t="shared" ca="1" si="369"/>
        <v>4.6334246871459069E-7</v>
      </c>
      <c r="AR1491" s="12">
        <f t="shared" ca="1" si="369"/>
        <v>1.3727754736761954E-7</v>
      </c>
      <c r="AS1491" s="12">
        <f t="shared" ca="1" si="369"/>
        <v>3.820792998978036E-8</v>
      </c>
      <c r="AT1491" s="12">
        <f t="shared" ca="1" si="369"/>
        <v>9.9899681171577874E-9</v>
      </c>
    </row>
    <row r="1492" spans="1:46" x14ac:dyDescent="0.25">
      <c r="A1492" s="9" t="str">
        <f t="shared" si="367"/>
        <v>Sudan</v>
      </c>
      <c r="F1492" s="12">
        <f t="shared" ref="F1492:AT1492" ca="1" si="370">F802/$AV802*($C1264/1000)</f>
        <v>1.8982988583911682E-4</v>
      </c>
      <c r="G1492" s="12">
        <f t="shared" ca="1" si="370"/>
        <v>4.475445322491739E-4</v>
      </c>
      <c r="H1492" s="12">
        <f t="shared" ca="1" si="370"/>
        <v>9.9120736326274782E-4</v>
      </c>
      <c r="I1492" s="12">
        <f t="shared" ca="1" si="370"/>
        <v>2.0622883023879105E-3</v>
      </c>
      <c r="J1492" s="12">
        <f t="shared" ca="1" si="370"/>
        <v>4.0307961224547552E-3</v>
      </c>
      <c r="K1492" s="12">
        <f t="shared" ca="1" si="370"/>
        <v>7.4009740372011001E-3</v>
      </c>
      <c r="L1492" s="12">
        <f t="shared" ca="1" si="370"/>
        <v>1.2765667374909964E-2</v>
      </c>
      <c r="M1492" s="12">
        <f t="shared" ca="1" si="370"/>
        <v>2.0684963672789936E-2</v>
      </c>
      <c r="N1492" s="12">
        <f t="shared" ca="1" si="370"/>
        <v>3.1486370084255443E-2</v>
      </c>
      <c r="O1492" s="12">
        <f t="shared" ca="1" si="370"/>
        <v>4.5024305636294587E-2</v>
      </c>
      <c r="P1492" s="12">
        <f t="shared" ca="1" si="370"/>
        <v>6.0482265023686969E-2</v>
      </c>
      <c r="Q1492" s="12">
        <f t="shared" ca="1" si="370"/>
        <v>7.6324798203825872E-2</v>
      </c>
      <c r="R1492" s="12">
        <f t="shared" ca="1" si="370"/>
        <v>9.0481517874019798E-2</v>
      </c>
      <c r="S1492" s="12">
        <f t="shared" ca="1" si="370"/>
        <v>0.10076522642888228</v>
      </c>
      <c r="T1492" s="12">
        <f t="shared" ca="1" si="370"/>
        <v>0.10541880470639754</v>
      </c>
      <c r="U1492" s="12">
        <f t="shared" ca="1" si="370"/>
        <v>0.1036053268236317</v>
      </c>
      <c r="V1492" s="12">
        <f t="shared" ca="1" si="370"/>
        <v>9.5653899020831046E-2</v>
      </c>
      <c r="W1492" s="12">
        <f t="shared" ca="1" si="370"/>
        <v>8.2962124409094395E-2</v>
      </c>
      <c r="X1492" s="12">
        <f t="shared" ca="1" si="370"/>
        <v>6.7594855898474332E-2</v>
      </c>
      <c r="Y1492" s="12">
        <f t="shared" ca="1" si="370"/>
        <v>5.1737331318150219E-2</v>
      </c>
      <c r="Z1492" s="12">
        <f t="shared" ca="1" si="370"/>
        <v>3.7200689999535075E-2</v>
      </c>
      <c r="AA1492" s="12">
        <f t="shared" ca="1" si="370"/>
        <v>2.5127805509973726E-2</v>
      </c>
      <c r="AB1492" s="12">
        <f t="shared" ca="1" si="370"/>
        <v>1.5944640197549504E-2</v>
      </c>
      <c r="AC1492" s="12">
        <f t="shared" ca="1" si="370"/>
        <v>9.504548255177719E-3</v>
      </c>
      <c r="AD1492" s="12">
        <f t="shared" ca="1" si="370"/>
        <v>5.3223671664573979E-3</v>
      </c>
      <c r="AE1492" s="12">
        <f t="shared" ca="1" si="370"/>
        <v>2.7998500809875925E-3</v>
      </c>
      <c r="AF1492" s="12">
        <f t="shared" ca="1" si="370"/>
        <v>1.3836342969838788E-3</v>
      </c>
      <c r="AG1492" s="12">
        <f t="shared" ca="1" si="370"/>
        <v>6.4233924153209577E-4</v>
      </c>
      <c r="AH1492" s="12">
        <f t="shared" ca="1" si="370"/>
        <v>2.8013294399859234E-4</v>
      </c>
      <c r="AI1492" s="12">
        <f t="shared" ca="1" si="370"/>
        <v>1.1476792010435477E-4</v>
      </c>
      <c r="AJ1492" s="12">
        <f t="shared" ca="1" si="370"/>
        <v>4.4170613542282747E-5</v>
      </c>
      <c r="AK1492" s="12">
        <f t="shared" ca="1" si="370"/>
        <v>1.596992760036722E-5</v>
      </c>
      <c r="AL1492" s="12">
        <f t="shared" ca="1" si="370"/>
        <v>5.4241171100539085E-6</v>
      </c>
      <c r="AM1492" s="12">
        <f t="shared" ca="1" si="370"/>
        <v>1.7306600269945349E-6</v>
      </c>
      <c r="AN1492" s="12">
        <f t="shared" ca="1" si="370"/>
        <v>5.187415830556693E-7</v>
      </c>
      <c r="AO1492" s="12">
        <f t="shared" ca="1" si="370"/>
        <v>1.460652673893907E-7</v>
      </c>
      <c r="AP1492" s="12">
        <f t="shared" ca="1" si="370"/>
        <v>3.8636648594389943E-8</v>
      </c>
      <c r="AQ1492" s="12">
        <f t="shared" ca="1" si="370"/>
        <v>9.6008245387188005E-9</v>
      </c>
      <c r="AR1492" s="12">
        <f t="shared" ca="1" si="370"/>
        <v>2.2411669655800894E-9</v>
      </c>
      <c r="AS1492" s="12">
        <f t="shared" ca="1" si="370"/>
        <v>4.9146940465212102E-10</v>
      </c>
      <c r="AT1492" s="12">
        <f t="shared" ca="1" si="370"/>
        <v>1.0124541302204827E-10</v>
      </c>
    </row>
    <row r="1493" spans="1:46" x14ac:dyDescent="0.25">
      <c r="A1493" s="9" t="str">
        <f t="shared" si="367"/>
        <v>Suriname</v>
      </c>
      <c r="F1493" s="12">
        <f t="shared" ref="F1493:AT1493" ca="1" si="371">F803/$AV803*($C1265/1000)</f>
        <v>1.0769480968471127E-7</v>
      </c>
      <c r="G1493" s="12">
        <f t="shared" ca="1" si="371"/>
        <v>3.0457540347280187E-7</v>
      </c>
      <c r="H1493" s="12">
        <f t="shared" ca="1" si="371"/>
        <v>8.0919180927224344E-7</v>
      </c>
      <c r="I1493" s="12">
        <f t="shared" ca="1" si="371"/>
        <v>2.0195970282407296E-6</v>
      </c>
      <c r="J1493" s="12">
        <f t="shared" ca="1" si="371"/>
        <v>4.7351589575308551E-6</v>
      </c>
      <c r="K1493" s="12">
        <f t="shared" ca="1" si="371"/>
        <v>1.0429440175457859E-5</v>
      </c>
      <c r="L1493" s="12">
        <f t="shared" ca="1" si="371"/>
        <v>2.1579631623437927E-5</v>
      </c>
      <c r="M1493" s="12">
        <f t="shared" ca="1" si="371"/>
        <v>4.1945333438839344E-5</v>
      </c>
      <c r="N1493" s="12">
        <f t="shared" ca="1" si="371"/>
        <v>7.6591375726815179E-5</v>
      </c>
      <c r="O1493" s="12">
        <f t="shared" ca="1" si="371"/>
        <v>1.31381036698641E-4</v>
      </c>
      <c r="P1493" s="12">
        <f t="shared" ca="1" si="371"/>
        <v>2.1171035162552911E-4</v>
      </c>
      <c r="Q1493" s="12">
        <f t="shared" ca="1" si="371"/>
        <v>3.2048528762183175E-4</v>
      </c>
      <c r="R1493" s="12">
        <f t="shared" ca="1" si="371"/>
        <v>4.5575421733898459E-4</v>
      </c>
      <c r="S1493" s="12">
        <f t="shared" ca="1" si="371"/>
        <v>6.0884941031396494E-4</v>
      </c>
      <c r="T1493" s="12">
        <f t="shared" ca="1" si="371"/>
        <v>7.6409204504467954E-4</v>
      </c>
      <c r="U1493" s="12">
        <f t="shared" ca="1" si="371"/>
        <v>9.0082008682084965E-4</v>
      </c>
      <c r="V1493" s="12">
        <f t="shared" ca="1" si="371"/>
        <v>9.9767029130543397E-4</v>
      </c>
      <c r="W1493" s="12">
        <f t="shared" ca="1" si="371"/>
        <v>1.0379886701431871E-3</v>
      </c>
      <c r="X1493" s="12">
        <f t="shared" ca="1" si="371"/>
        <v>1.01450637676668E-3</v>
      </c>
      <c r="Y1493" s="12">
        <f t="shared" ca="1" si="371"/>
        <v>9.3148002058086204E-4</v>
      </c>
      <c r="Z1493" s="12">
        <f t="shared" ca="1" si="371"/>
        <v>8.0343158671230066E-4</v>
      </c>
      <c r="AA1493" s="12">
        <f t="shared" ca="1" si="371"/>
        <v>6.5099979918506251E-4</v>
      </c>
      <c r="AB1493" s="12">
        <f t="shared" ca="1" si="371"/>
        <v>4.9552937225517697E-4</v>
      </c>
      <c r="AC1493" s="12">
        <f t="shared" ca="1" si="371"/>
        <v>3.5433540145561729E-4</v>
      </c>
      <c r="AD1493" s="12">
        <f t="shared" ca="1" si="371"/>
        <v>2.3802155162138837E-4</v>
      </c>
      <c r="AE1493" s="12">
        <f t="shared" ca="1" si="371"/>
        <v>1.5020161909884997E-4</v>
      </c>
      <c r="AF1493" s="12">
        <f t="shared" ca="1" si="371"/>
        <v>8.9040900039812483E-5</v>
      </c>
      <c r="AG1493" s="12">
        <f t="shared" ca="1" si="371"/>
        <v>4.9586226888431412E-5</v>
      </c>
      <c r="AH1493" s="12">
        <f t="shared" ca="1" si="371"/>
        <v>2.5941147322232722E-5</v>
      </c>
      <c r="AI1493" s="12">
        <f t="shared" ca="1" si="371"/>
        <v>1.2748934558146816E-5</v>
      </c>
      <c r="AJ1493" s="12">
        <f t="shared" ca="1" si="371"/>
        <v>5.8859314315787649E-6</v>
      </c>
      <c r="AK1493" s="12">
        <f t="shared" ca="1" si="371"/>
        <v>2.5527783029289446E-6</v>
      </c>
      <c r="AL1493" s="12">
        <f t="shared" ca="1" si="371"/>
        <v>1.0400820381842399E-6</v>
      </c>
      <c r="AM1493" s="12">
        <f t="shared" ca="1" si="371"/>
        <v>3.9808763447996199E-7</v>
      </c>
      <c r="AN1493" s="12">
        <f t="shared" ca="1" si="371"/>
        <v>1.4313517514117772E-7</v>
      </c>
      <c r="AO1493" s="12">
        <f t="shared" ca="1" si="371"/>
        <v>4.8347125139367055E-8</v>
      </c>
      <c r="AP1493" s="12">
        <f t="shared" ca="1" si="371"/>
        <v>1.5340924433266737E-8</v>
      </c>
      <c r="AQ1493" s="12">
        <f t="shared" ca="1" si="371"/>
        <v>4.5728715401105043E-9</v>
      </c>
      <c r="AR1493" s="12">
        <f t="shared" ca="1" si="371"/>
        <v>1.2805102734516751E-9</v>
      </c>
      <c r="AS1493" s="12">
        <f t="shared" ca="1" si="371"/>
        <v>3.3684780963644812E-10</v>
      </c>
      <c r="AT1493" s="12">
        <f t="shared" ca="1" si="371"/>
        <v>8.324170807396479E-11</v>
      </c>
    </row>
    <row r="1494" spans="1:46" x14ac:dyDescent="0.25">
      <c r="A1494" s="9" t="str">
        <f t="shared" si="367"/>
        <v>Sweden</v>
      </c>
      <c r="F1494" s="12">
        <f t="shared" ref="F1494:AT1494" ca="1" si="372">F804/$AV804*($C1266/1000)</f>
        <v>2.1686540233925618E-10</v>
      </c>
      <c r="G1494" s="12">
        <f t="shared" ca="1" si="372"/>
        <v>9.3366496865612833E-10</v>
      </c>
      <c r="H1494" s="12">
        <f t="shared" ca="1" si="372"/>
        <v>3.7761431631154304E-9</v>
      </c>
      <c r="I1494" s="12">
        <f t="shared" ca="1" si="372"/>
        <v>1.4347044088017285E-8</v>
      </c>
      <c r="J1494" s="12">
        <f t="shared" ca="1" si="372"/>
        <v>5.1207433479527287E-8</v>
      </c>
      <c r="K1494" s="12">
        <f t="shared" ca="1" si="372"/>
        <v>1.7169600137937767E-7</v>
      </c>
      <c r="L1494" s="12">
        <f t="shared" ca="1" si="372"/>
        <v>5.4080904606663689E-7</v>
      </c>
      <c r="M1494" s="12">
        <f t="shared" ca="1" si="372"/>
        <v>1.6002370033430615E-6</v>
      </c>
      <c r="N1494" s="12">
        <f t="shared" ca="1" si="372"/>
        <v>4.448168853651091E-6</v>
      </c>
      <c r="O1494" s="12">
        <f t="shared" ca="1" si="372"/>
        <v>1.1615417267914106E-5</v>
      </c>
      <c r="P1494" s="12">
        <f t="shared" ca="1" si="372"/>
        <v>2.8493445063776384E-5</v>
      </c>
      <c r="Q1494" s="12">
        <f t="shared" ca="1" si="372"/>
        <v>6.5661636500677191E-5</v>
      </c>
      <c r="R1494" s="12">
        <f t="shared" ca="1" si="372"/>
        <v>1.4214612932110185E-4</v>
      </c>
      <c r="S1494" s="12">
        <f t="shared" ca="1" si="372"/>
        <v>2.8907795168393185E-4</v>
      </c>
      <c r="T1494" s="12">
        <f t="shared" ca="1" si="372"/>
        <v>5.5227005312293053E-4</v>
      </c>
      <c r="U1494" s="12">
        <f t="shared" ca="1" si="372"/>
        <v>9.911619342562268E-4</v>
      </c>
      <c r="V1494" s="12">
        <f t="shared" ca="1" si="372"/>
        <v>1.6710687962359562E-3</v>
      </c>
      <c r="W1494" s="12">
        <f t="shared" ca="1" si="372"/>
        <v>2.6466751504036923E-3</v>
      </c>
      <c r="X1494" s="12">
        <f t="shared" ca="1" si="372"/>
        <v>3.9378896760162681E-3</v>
      </c>
      <c r="Y1494" s="12">
        <f t="shared" ca="1" si="372"/>
        <v>5.5040585437499019E-3</v>
      </c>
      <c r="Z1494" s="12">
        <f t="shared" ca="1" si="372"/>
        <v>7.2270180488809991E-3</v>
      </c>
      <c r="AA1494" s="12">
        <f t="shared" ca="1" si="372"/>
        <v>8.9143940766967678E-3</v>
      </c>
      <c r="AB1494" s="12">
        <f t="shared" ca="1" si="372"/>
        <v>1.0329543131958633E-2</v>
      </c>
      <c r="AC1494" s="12">
        <f t="shared" ca="1" si="372"/>
        <v>1.1244159377751939E-2</v>
      </c>
      <c r="AD1494" s="12">
        <f t="shared" ca="1" si="372"/>
        <v>1.1498189635527577E-2</v>
      </c>
      <c r="AE1494" s="12">
        <f t="shared" ca="1" si="372"/>
        <v>1.1045580271736201E-2</v>
      </c>
      <c r="AF1494" s="12">
        <f t="shared" ca="1" si="372"/>
        <v>9.9679121131609101E-3</v>
      </c>
      <c r="AG1494" s="12">
        <f t="shared" ca="1" si="372"/>
        <v>8.450384283503547E-3</v>
      </c>
      <c r="AH1494" s="12">
        <f t="shared" ca="1" si="372"/>
        <v>6.7298488901835953E-3</v>
      </c>
      <c r="AI1494" s="12">
        <f t="shared" ca="1" si="372"/>
        <v>5.0348989819511527E-3</v>
      </c>
      <c r="AJ1494" s="12">
        <f t="shared" ca="1" si="372"/>
        <v>3.5386108517328654E-3</v>
      </c>
      <c r="AK1494" s="12">
        <f t="shared" ca="1" si="372"/>
        <v>2.336315248035137E-3</v>
      </c>
      <c r="AL1494" s="12">
        <f t="shared" ca="1" si="372"/>
        <v>1.4490610290449912E-3</v>
      </c>
      <c r="AM1494" s="12">
        <f t="shared" ca="1" si="372"/>
        <v>8.44303335300798E-4</v>
      </c>
      <c r="AN1494" s="12">
        <f t="shared" ca="1" si="372"/>
        <v>4.6213294277208162E-4</v>
      </c>
      <c r="AO1494" s="12">
        <f t="shared" ca="1" si="372"/>
        <v>2.3762489933305049E-4</v>
      </c>
      <c r="AP1494" s="12">
        <f t="shared" ca="1" si="372"/>
        <v>1.1478193946034543E-4</v>
      </c>
      <c r="AQ1494" s="12">
        <f t="shared" ca="1" si="372"/>
        <v>5.2084891812440192E-5</v>
      </c>
      <c r="AR1494" s="12">
        <f t="shared" ca="1" si="372"/>
        <v>2.2202739781934311E-5</v>
      </c>
      <c r="AS1494" s="12">
        <f t="shared" ca="1" si="372"/>
        <v>8.8911505996075358E-6</v>
      </c>
      <c r="AT1494" s="12">
        <f t="shared" ca="1" si="372"/>
        <v>3.344767685818433E-6</v>
      </c>
    </row>
    <row r="1495" spans="1:46" x14ac:dyDescent="0.25">
      <c r="A1495" s="9" t="str">
        <f t="shared" si="367"/>
        <v>Switzerland</v>
      </c>
      <c r="F1495" s="12">
        <f t="shared" ref="F1495:AT1495" ca="1" si="373">F805/$AV805*($C1267/1000)</f>
        <v>8.0584057142441818E-10</v>
      </c>
      <c r="G1495" s="12">
        <f t="shared" ca="1" si="373"/>
        <v>3.2349007119112233E-9</v>
      </c>
      <c r="H1495" s="12">
        <f t="shared" ca="1" si="373"/>
        <v>1.2199144539115067E-8</v>
      </c>
      <c r="I1495" s="12">
        <f t="shared" ca="1" si="373"/>
        <v>4.3216977832516819E-8</v>
      </c>
      <c r="J1495" s="12">
        <f t="shared" ca="1" si="373"/>
        <v>1.4382553712504744E-7</v>
      </c>
      <c r="K1495" s="12">
        <f t="shared" ca="1" si="373"/>
        <v>4.4964959929252429E-7</v>
      </c>
      <c r="L1495" s="12">
        <f t="shared" ca="1" si="373"/>
        <v>1.3205930633494109E-6</v>
      </c>
      <c r="M1495" s="12">
        <f t="shared" ca="1" si="373"/>
        <v>3.6435137064193659E-6</v>
      </c>
      <c r="N1495" s="12">
        <f t="shared" ca="1" si="373"/>
        <v>9.443400274710886E-6</v>
      </c>
      <c r="O1495" s="12">
        <f t="shared" ca="1" si="373"/>
        <v>2.29928594213158E-5</v>
      </c>
      <c r="P1495" s="12">
        <f t="shared" ca="1" si="373"/>
        <v>5.2591331283918109E-5</v>
      </c>
      <c r="Q1495" s="12">
        <f t="shared" ca="1" si="373"/>
        <v>1.1300351173876265E-4</v>
      </c>
      <c r="R1495" s="12">
        <f t="shared" ca="1" si="373"/>
        <v>2.2810053835387508E-4</v>
      </c>
      <c r="S1495" s="12">
        <f t="shared" ca="1" si="373"/>
        <v>4.3253103600374528E-4</v>
      </c>
      <c r="T1495" s="12">
        <f t="shared" ca="1" si="373"/>
        <v>7.70486148440242E-4</v>
      </c>
      <c r="U1495" s="12">
        <f t="shared" ca="1" si="373"/>
        <v>1.2893445547318028E-3</v>
      </c>
      <c r="V1495" s="12">
        <f t="shared" ca="1" si="373"/>
        <v>2.0268879476213609E-3</v>
      </c>
      <c r="W1495" s="12">
        <f t="shared" ca="1" si="373"/>
        <v>2.9932782154249108E-3</v>
      </c>
      <c r="X1495" s="12">
        <f t="shared" ca="1" si="373"/>
        <v>4.1526088438745097E-3</v>
      </c>
      <c r="Y1495" s="12">
        <f t="shared" ca="1" si="373"/>
        <v>5.4119223783660091E-3</v>
      </c>
      <c r="Z1495" s="12">
        <f t="shared" ca="1" si="373"/>
        <v>6.6258055808621459E-3</v>
      </c>
      <c r="AA1495" s="12">
        <f t="shared" ca="1" si="373"/>
        <v>7.6204814908752356E-3</v>
      </c>
      <c r="AB1495" s="12">
        <f t="shared" ca="1" si="373"/>
        <v>8.2334666683502832E-3</v>
      </c>
      <c r="AC1495" s="12">
        <f t="shared" ca="1" si="373"/>
        <v>8.3567930184082536E-3</v>
      </c>
      <c r="AD1495" s="12">
        <f t="shared" ca="1" si="373"/>
        <v>7.96807025312035E-3</v>
      </c>
      <c r="AE1495" s="12">
        <f t="shared" ca="1" si="373"/>
        <v>7.1371242637609184E-3</v>
      </c>
      <c r="AF1495" s="12">
        <f t="shared" ca="1" si="373"/>
        <v>6.0055108634706833E-3</v>
      </c>
      <c r="AG1495" s="12">
        <f t="shared" ca="1" si="373"/>
        <v>4.7471532320815368E-3</v>
      </c>
      <c r="AH1495" s="12">
        <f t="shared" ca="1" si="373"/>
        <v>3.5251137763109303E-3</v>
      </c>
      <c r="AI1495" s="12">
        <f t="shared" ca="1" si="373"/>
        <v>2.4590628119414075E-3</v>
      </c>
      <c r="AJ1495" s="12">
        <f t="shared" ca="1" si="373"/>
        <v>1.6114717638949809E-3</v>
      </c>
      <c r="AK1495" s="12">
        <f t="shared" ca="1" si="373"/>
        <v>9.92047285876487E-4</v>
      </c>
      <c r="AL1495" s="12">
        <f t="shared" ca="1" si="373"/>
        <v>5.73718218502904E-4</v>
      </c>
      <c r="AM1495" s="12">
        <f t="shared" ca="1" si="373"/>
        <v>3.1168902036441141E-4</v>
      </c>
      <c r="AN1495" s="12">
        <f t="shared" ca="1" si="373"/>
        <v>1.5907464461317945E-4</v>
      </c>
      <c r="AO1495" s="12">
        <f t="shared" ca="1" si="373"/>
        <v>7.6267061583000262E-5</v>
      </c>
      <c r="AP1495" s="12">
        <f t="shared" ca="1" si="373"/>
        <v>3.4350230975140755E-5</v>
      </c>
      <c r="AQ1495" s="12">
        <f t="shared" ca="1" si="373"/>
        <v>1.453379077743105E-5</v>
      </c>
      <c r="AR1495" s="12">
        <f t="shared" ca="1" si="373"/>
        <v>5.7767655382441221E-6</v>
      </c>
      <c r="AS1495" s="12">
        <f t="shared" ca="1" si="373"/>
        <v>2.1569852398629336E-6</v>
      </c>
      <c r="AT1495" s="12">
        <f t="shared" ca="1" si="373"/>
        <v>7.5659976178904038E-7</v>
      </c>
    </row>
    <row r="1496" spans="1:46" x14ac:dyDescent="0.25">
      <c r="A1496" s="9" t="str">
        <f t="shared" si="367"/>
        <v>Syrian Arab Republic</v>
      </c>
      <c r="F1496" s="12">
        <f t="shared" ref="F1496:AT1496" ca="1" si="374">F806/$AV806*($C1268/1000)</f>
        <v>8.3716788204802502E-5</v>
      </c>
      <c r="G1496" s="12">
        <f t="shared" ca="1" si="374"/>
        <v>1.8769219020803093E-4</v>
      </c>
      <c r="H1496" s="12">
        <f t="shared" ca="1" si="374"/>
        <v>3.953087623803273E-4</v>
      </c>
      <c r="I1496" s="12">
        <f t="shared" ca="1" si="374"/>
        <v>7.8213779858148362E-4</v>
      </c>
      <c r="J1496" s="12">
        <f t="shared" ca="1" si="374"/>
        <v>1.4537398758104716E-3</v>
      </c>
      <c r="K1496" s="12">
        <f t="shared" ca="1" si="374"/>
        <v>2.5383220746746996E-3</v>
      </c>
      <c r="L1496" s="12">
        <f t="shared" ca="1" si="374"/>
        <v>4.1635457866802438E-3</v>
      </c>
      <c r="M1496" s="12">
        <f t="shared" ca="1" si="374"/>
        <v>6.4155893558332728E-3</v>
      </c>
      <c r="N1496" s="12">
        <f t="shared" ca="1" si="374"/>
        <v>9.2868058494675713E-3</v>
      </c>
      <c r="O1496" s="12">
        <f t="shared" ca="1" si="374"/>
        <v>1.2628529096928024E-2</v>
      </c>
      <c r="P1496" s="12">
        <f t="shared" ca="1" si="374"/>
        <v>1.6132280587876042E-2</v>
      </c>
      <c r="Q1496" s="12">
        <f t="shared" ca="1" si="374"/>
        <v>1.9359554528384022E-2</v>
      </c>
      <c r="R1496" s="12">
        <f t="shared" ca="1" si="374"/>
        <v>2.1824864064259302E-2</v>
      </c>
      <c r="S1496" s="12">
        <f t="shared" ca="1" si="374"/>
        <v>2.3113426324334333E-2</v>
      </c>
      <c r="T1496" s="12">
        <f t="shared" ca="1" si="374"/>
        <v>2.299501553150381E-2</v>
      </c>
      <c r="U1496" s="12">
        <f t="shared" ca="1" si="374"/>
        <v>2.1491151193081443E-2</v>
      </c>
      <c r="V1496" s="12">
        <f t="shared" ca="1" si="374"/>
        <v>1.8868711604113627E-2</v>
      </c>
      <c r="W1496" s="12">
        <f t="shared" ca="1" si="374"/>
        <v>1.5562573251792711E-2</v>
      </c>
      <c r="X1496" s="12">
        <f t="shared" ca="1" si="374"/>
        <v>1.205805236399842E-2</v>
      </c>
      <c r="Y1496" s="12">
        <f t="shared" ca="1" si="374"/>
        <v>8.7766649067079275E-3</v>
      </c>
      <c r="Z1496" s="12">
        <f t="shared" ca="1" si="374"/>
        <v>6.0012050209703972E-3</v>
      </c>
      <c r="AA1496" s="12">
        <f t="shared" ca="1" si="374"/>
        <v>3.8548191293953445E-3</v>
      </c>
      <c r="AB1496" s="12">
        <f t="shared" ca="1" si="374"/>
        <v>2.3260880057624678E-3</v>
      </c>
      <c r="AC1496" s="12">
        <f t="shared" ca="1" si="374"/>
        <v>1.3185751089297253E-3</v>
      </c>
      <c r="AD1496" s="12">
        <f t="shared" ca="1" si="374"/>
        <v>7.0216665152518856E-4</v>
      </c>
      <c r="AE1496" s="12">
        <f t="shared" ca="1" si="374"/>
        <v>3.5126276891333451E-4</v>
      </c>
      <c r="AF1496" s="12">
        <f t="shared" ca="1" si="374"/>
        <v>1.6507474549797959E-4</v>
      </c>
      <c r="AG1496" s="12">
        <f t="shared" ca="1" si="374"/>
        <v>7.2876204724907421E-5</v>
      </c>
      <c r="AH1496" s="12">
        <f t="shared" ca="1" si="374"/>
        <v>3.0223687689203199E-5</v>
      </c>
      <c r="AI1496" s="12">
        <f t="shared" ca="1" si="374"/>
        <v>1.1775131164532088E-5</v>
      </c>
      <c r="AJ1496" s="12">
        <f t="shared" ca="1" si="374"/>
        <v>4.3096365812166234E-6</v>
      </c>
      <c r="AK1496" s="12">
        <f t="shared" ca="1" si="374"/>
        <v>1.4817404583753141E-6</v>
      </c>
      <c r="AL1496" s="12">
        <f t="shared" ca="1" si="374"/>
        <v>4.7858625830948845E-7</v>
      </c>
      <c r="AM1496" s="12">
        <f t="shared" ca="1" si="374"/>
        <v>1.4521280168433958E-7</v>
      </c>
      <c r="AN1496" s="12">
        <f t="shared" ca="1" si="374"/>
        <v>4.1391024837040345E-8</v>
      </c>
      <c r="AO1496" s="12">
        <f t="shared" ca="1" si="374"/>
        <v>1.1083171397012456E-8</v>
      </c>
      <c r="AP1496" s="12">
        <f t="shared" ca="1" si="374"/>
        <v>2.7879084887787897E-9</v>
      </c>
      <c r="AQ1496" s="12">
        <f t="shared" ca="1" si="374"/>
        <v>6.5879390702843978E-10</v>
      </c>
      <c r="AR1496" s="12">
        <f t="shared" ca="1" si="374"/>
        <v>1.4624372091099614E-10</v>
      </c>
      <c r="AS1496" s="12">
        <f t="shared" ca="1" si="374"/>
        <v>3.0497306029989679E-11</v>
      </c>
      <c r="AT1496" s="12">
        <f t="shared" ca="1" si="374"/>
        <v>5.974510408170117E-12</v>
      </c>
    </row>
    <row r="1497" spans="1:46" x14ac:dyDescent="0.25">
      <c r="A1497" s="9" t="str">
        <f t="shared" si="367"/>
        <v>Tajikistan</v>
      </c>
      <c r="F1497" s="12">
        <f t="shared" ref="F1497:AT1497" ca="1" si="375">F807/$AV807*($C1269/1000)</f>
        <v>3.722817619647332E-6</v>
      </c>
      <c r="G1497" s="12">
        <f t="shared" ca="1" si="375"/>
        <v>1.0228070444207262E-5</v>
      </c>
      <c r="H1497" s="12">
        <f t="shared" ca="1" si="375"/>
        <v>2.6398074803064642E-5</v>
      </c>
      <c r="I1497" s="12">
        <f t="shared" ca="1" si="375"/>
        <v>6.4004040996722502E-5</v>
      </c>
      <c r="J1497" s="12">
        <f t="shared" ca="1" si="375"/>
        <v>1.4578039718681819E-4</v>
      </c>
      <c r="K1497" s="12">
        <f t="shared" ca="1" si="375"/>
        <v>3.1192304261119265E-4</v>
      </c>
      <c r="L1497" s="12">
        <f t="shared" ca="1" si="375"/>
        <v>6.2697811621801279E-4</v>
      </c>
      <c r="M1497" s="12">
        <f t="shared" ca="1" si="375"/>
        <v>1.1838969500596367E-3</v>
      </c>
      <c r="N1497" s="12">
        <f t="shared" ca="1" si="375"/>
        <v>2.1000615122011559E-3</v>
      </c>
      <c r="O1497" s="12">
        <f t="shared" ca="1" si="375"/>
        <v>3.4995058555454916E-3</v>
      </c>
      <c r="P1497" s="12">
        <f t="shared" ca="1" si="375"/>
        <v>5.4782018249089374E-3</v>
      </c>
      <c r="Q1497" s="12">
        <f t="shared" ca="1" si="375"/>
        <v>8.0561200041050895E-3</v>
      </c>
      <c r="R1497" s="12">
        <f t="shared" ca="1" si="375"/>
        <v>1.1129365884429856E-2</v>
      </c>
      <c r="S1497" s="12">
        <f t="shared" ca="1" si="375"/>
        <v>1.4443468835656854E-2</v>
      </c>
      <c r="T1497" s="12">
        <f t="shared" ca="1" si="375"/>
        <v>1.7608776935639798E-2</v>
      </c>
      <c r="U1497" s="12">
        <f t="shared" ca="1" si="375"/>
        <v>2.0167100848974478E-2</v>
      </c>
      <c r="V1497" s="12">
        <f t="shared" ca="1" si="375"/>
        <v>2.1697732118389122E-2</v>
      </c>
      <c r="W1497" s="12">
        <f t="shared" ca="1" si="375"/>
        <v>2.193016054035932E-2</v>
      </c>
      <c r="X1497" s="12">
        <f t="shared" ca="1" si="375"/>
        <v>2.0822164525799648E-2</v>
      </c>
      <c r="Y1497" s="12">
        <f t="shared" ca="1" si="375"/>
        <v>1.8572335970032796E-2</v>
      </c>
      <c r="Z1497" s="12">
        <f t="shared" ca="1" si="375"/>
        <v>1.5561941697233515E-2</v>
      </c>
      <c r="AA1497" s="12">
        <f t="shared" ca="1" si="375"/>
        <v>1.224947938958426E-2</v>
      </c>
      <c r="AB1497" s="12">
        <f t="shared" ca="1" si="375"/>
        <v>9.0579115102714172E-3</v>
      </c>
      <c r="AC1497" s="12">
        <f t="shared" ca="1" si="375"/>
        <v>6.2920926769903822E-3</v>
      </c>
      <c r="AD1497" s="12">
        <f t="shared" ca="1" si="375"/>
        <v>4.1059980882528803E-3</v>
      </c>
      <c r="AE1497" s="12">
        <f t="shared" ca="1" si="375"/>
        <v>2.5170913068841361E-3</v>
      </c>
      <c r="AF1497" s="12">
        <f t="shared" ca="1" si="375"/>
        <v>1.4495586490658185E-3</v>
      </c>
      <c r="AG1497" s="12">
        <f t="shared" ca="1" si="375"/>
        <v>7.8420428005148768E-4</v>
      </c>
      <c r="AH1497" s="12">
        <f t="shared" ca="1" si="375"/>
        <v>3.9854670217172739E-4</v>
      </c>
      <c r="AI1497" s="12">
        <f t="shared" ca="1" si="375"/>
        <v>1.9027679443368634E-4</v>
      </c>
      <c r="AJ1497" s="12">
        <f t="shared" ca="1" si="375"/>
        <v>8.5339290457220495E-5</v>
      </c>
      <c r="AK1497" s="12">
        <f t="shared" ca="1" si="375"/>
        <v>3.5955789056927426E-5</v>
      </c>
      <c r="AL1497" s="12">
        <f t="shared" ca="1" si="375"/>
        <v>1.423132101037423E-5</v>
      </c>
      <c r="AM1497" s="12">
        <f t="shared" ca="1" si="375"/>
        <v>5.291492695559065E-6</v>
      </c>
      <c r="AN1497" s="12">
        <f t="shared" ca="1" si="375"/>
        <v>1.8482800754468202E-6</v>
      </c>
      <c r="AO1497" s="12">
        <f t="shared" ca="1" si="375"/>
        <v>6.0647647243219139E-7</v>
      </c>
      <c r="AP1497" s="12">
        <f t="shared" ca="1" si="375"/>
        <v>1.8694623718668603E-7</v>
      </c>
      <c r="AQ1497" s="12">
        <f t="shared" ca="1" si="375"/>
        <v>5.4134744789430021E-8</v>
      </c>
      <c r="AR1497" s="12">
        <f t="shared" ca="1" si="375"/>
        <v>1.4726246103597807E-8</v>
      </c>
      <c r="AS1497" s="12">
        <f t="shared" ca="1" si="375"/>
        <v>3.7632633362445166E-9</v>
      </c>
      <c r="AT1497" s="12">
        <f t="shared" ca="1" si="375"/>
        <v>9.0342844300081897E-10</v>
      </c>
    </row>
    <row r="1498" spans="1:46" x14ac:dyDescent="0.25">
      <c r="A1498" s="9" t="str">
        <f t="shared" si="367"/>
        <v>Thailand</v>
      </c>
      <c r="F1498" s="12">
        <f t="shared" ref="F1498:AT1498" ca="1" si="376">F808/$AV808*($C1270/1000)</f>
        <v>7.3645826364798991E-7</v>
      </c>
      <c r="G1498" s="12">
        <f t="shared" ca="1" si="376"/>
        <v>2.381914378020703E-6</v>
      </c>
      <c r="H1498" s="12">
        <f t="shared" ca="1" si="376"/>
        <v>7.2370362360901659E-6</v>
      </c>
      <c r="I1498" s="12">
        <f t="shared" ca="1" si="376"/>
        <v>2.065627197698865E-5</v>
      </c>
      <c r="J1498" s="12">
        <f t="shared" ca="1" si="376"/>
        <v>5.5385965927294163E-5</v>
      </c>
      <c r="K1498" s="12">
        <f t="shared" ca="1" si="376"/>
        <v>1.395096085116202E-4</v>
      </c>
      <c r="L1498" s="12">
        <f t="shared" ca="1" si="376"/>
        <v>3.3011488002499098E-4</v>
      </c>
      <c r="M1498" s="12">
        <f t="shared" ca="1" si="376"/>
        <v>7.3380839567861885E-4</v>
      </c>
      <c r="N1498" s="12">
        <f t="shared" ca="1" si="376"/>
        <v>1.532346027463101E-3</v>
      </c>
      <c r="O1498" s="12">
        <f t="shared" ca="1" si="376"/>
        <v>3.0059905582686072E-3</v>
      </c>
      <c r="P1498" s="12">
        <f t="shared" ca="1" si="376"/>
        <v>5.5395561954363548E-3</v>
      </c>
      <c r="Q1498" s="12">
        <f t="shared" ca="1" si="376"/>
        <v>9.5900070734640831E-3</v>
      </c>
      <c r="R1498" s="12">
        <f t="shared" ca="1" si="376"/>
        <v>1.5596224481417502E-2</v>
      </c>
      <c r="S1498" s="12">
        <f t="shared" ca="1" si="376"/>
        <v>2.3827398179865969E-2</v>
      </c>
      <c r="T1498" s="12">
        <f t="shared" ca="1" si="376"/>
        <v>3.4197185339272747E-2</v>
      </c>
      <c r="U1498" s="12">
        <f t="shared" ca="1" si="376"/>
        <v>4.6106345120486301E-2</v>
      </c>
      <c r="V1498" s="12">
        <f t="shared" ca="1" si="376"/>
        <v>5.8396608632055216E-2</v>
      </c>
      <c r="W1498" s="12">
        <f t="shared" ca="1" si="376"/>
        <v>6.9481814387269289E-2</v>
      </c>
      <c r="X1498" s="12">
        <f t="shared" ca="1" si="376"/>
        <v>7.7662482720704445E-2</v>
      </c>
      <c r="Y1498" s="12">
        <f t="shared" ca="1" si="376"/>
        <v>8.1546999169336207E-2</v>
      </c>
      <c r="Z1498" s="12">
        <f t="shared" ca="1" si="376"/>
        <v>8.0438005443481217E-2</v>
      </c>
      <c r="AA1498" s="12">
        <f t="shared" ca="1" si="376"/>
        <v>7.4536877810231023E-2</v>
      </c>
      <c r="AB1498" s="12">
        <f t="shared" ca="1" si="376"/>
        <v>6.4884012000100411E-2</v>
      </c>
      <c r="AC1498" s="12">
        <f t="shared" ca="1" si="376"/>
        <v>5.3059211241612531E-2</v>
      </c>
      <c r="AD1498" s="12">
        <f t="shared" ca="1" si="376"/>
        <v>4.0760591550052121E-2</v>
      </c>
      <c r="AE1498" s="12">
        <f t="shared" ca="1" si="376"/>
        <v>2.9415535681334152E-2</v>
      </c>
      <c r="AF1498" s="12">
        <f t="shared" ca="1" si="376"/>
        <v>1.9942042615410088E-2</v>
      </c>
      <c r="AG1498" s="12">
        <f t="shared" ca="1" si="376"/>
        <v>1.2700450120954648E-2</v>
      </c>
      <c r="AH1498" s="12">
        <f t="shared" ca="1" si="376"/>
        <v>7.598452996577393E-3</v>
      </c>
      <c r="AI1498" s="12">
        <f t="shared" ca="1" si="376"/>
        <v>4.2705896607115913E-3</v>
      </c>
      <c r="AJ1498" s="12">
        <f t="shared" ca="1" si="376"/>
        <v>2.254795202656399E-3</v>
      </c>
      <c r="AK1498" s="12">
        <f t="shared" ca="1" si="376"/>
        <v>1.118363423517482E-3</v>
      </c>
      <c r="AL1498" s="12">
        <f t="shared" ca="1" si="376"/>
        <v>5.210931959347807E-4</v>
      </c>
      <c r="AM1498" s="12">
        <f t="shared" ca="1" si="376"/>
        <v>2.280890545371574E-4</v>
      </c>
      <c r="AN1498" s="12">
        <f t="shared" ca="1" si="376"/>
        <v>9.3788606319813628E-5</v>
      </c>
      <c r="AO1498" s="12">
        <f t="shared" ca="1" si="376"/>
        <v>3.622866364417294E-5</v>
      </c>
      <c r="AP1498" s="12">
        <f t="shared" ca="1" si="376"/>
        <v>1.3146530150821879E-5</v>
      </c>
      <c r="AQ1498" s="12">
        <f t="shared" ca="1" si="376"/>
        <v>4.481532639740021E-6</v>
      </c>
      <c r="AR1498" s="12">
        <f t="shared" ca="1" si="376"/>
        <v>1.4351542476201183E-6</v>
      </c>
      <c r="AS1498" s="12">
        <f t="shared" ca="1" si="376"/>
        <v>4.3174487648785358E-7</v>
      </c>
      <c r="AT1498" s="12">
        <f t="shared" ca="1" si="376"/>
        <v>1.220147681926302E-7</v>
      </c>
    </row>
    <row r="1499" spans="1:46" x14ac:dyDescent="0.25">
      <c r="A1499" s="9" t="str">
        <f t="shared" si="367"/>
        <v>Timor-Leste</v>
      </c>
      <c r="F1499" s="12">
        <f t="shared" ref="F1499:AT1499" ca="1" si="377">F809/$AV809*($C1271/1000)</f>
        <v>1.5538456956245556E-7</v>
      </c>
      <c r="G1499" s="12">
        <f t="shared" ca="1" si="377"/>
        <v>4.5509140411987723E-7</v>
      </c>
      <c r="H1499" s="12">
        <f t="shared" ca="1" si="377"/>
        <v>1.252120052778559E-6</v>
      </c>
      <c r="I1499" s="12">
        <f t="shared" ca="1" si="377"/>
        <v>3.2363084268484027E-6</v>
      </c>
      <c r="J1499" s="12">
        <f t="shared" ca="1" si="377"/>
        <v>7.857971189250258E-6</v>
      </c>
      <c r="K1499" s="12">
        <f t="shared" ca="1" si="377"/>
        <v>1.792369541459853E-5</v>
      </c>
      <c r="L1499" s="12">
        <f t="shared" ca="1" si="377"/>
        <v>3.8406194148354821E-5</v>
      </c>
      <c r="M1499" s="12">
        <f t="shared" ca="1" si="377"/>
        <v>7.7309272370380469E-5</v>
      </c>
      <c r="N1499" s="12">
        <f t="shared" ca="1" si="377"/>
        <v>1.4619027846790106E-4</v>
      </c>
      <c r="O1499" s="12">
        <f t="shared" ca="1" si="377"/>
        <v>2.5969404790031467E-4</v>
      </c>
      <c r="P1499" s="12">
        <f t="shared" ca="1" si="377"/>
        <v>4.3337324231136197E-4</v>
      </c>
      <c r="Q1499" s="12">
        <f t="shared" ca="1" si="377"/>
        <v>6.793894295479948E-4</v>
      </c>
      <c r="R1499" s="12">
        <f t="shared" ca="1" si="377"/>
        <v>1.0005345098249424E-3</v>
      </c>
      <c r="S1499" s="12">
        <f t="shared" ca="1" si="377"/>
        <v>1.3842099116167751E-3</v>
      </c>
      <c r="T1499" s="12">
        <f t="shared" ca="1" si="377"/>
        <v>1.7989886841137444E-3</v>
      </c>
      <c r="U1499" s="12">
        <f t="shared" ca="1" si="377"/>
        <v>2.196400345583039E-3</v>
      </c>
      <c r="V1499" s="12">
        <f t="shared" ca="1" si="377"/>
        <v>2.5191334231375599E-3</v>
      </c>
      <c r="W1499" s="12">
        <f t="shared" ca="1" si="377"/>
        <v>2.714234907342467E-3</v>
      </c>
      <c r="X1499" s="12">
        <f t="shared" ca="1" si="377"/>
        <v>2.7472633218764593E-3</v>
      </c>
      <c r="Y1499" s="12">
        <f t="shared" ca="1" si="377"/>
        <v>2.612219934433402E-3</v>
      </c>
      <c r="Z1499" s="12">
        <f t="shared" ca="1" si="377"/>
        <v>2.3333279618638647E-3</v>
      </c>
      <c r="AA1499" s="12">
        <f t="shared" ca="1" si="377"/>
        <v>1.9579357064650974E-3</v>
      </c>
      <c r="AB1499" s="12">
        <f t="shared" ca="1" si="377"/>
        <v>1.5433970383880694E-3</v>
      </c>
      <c r="AC1499" s="12">
        <f t="shared" ca="1" si="377"/>
        <v>1.1429138441945033E-3</v>
      </c>
      <c r="AD1499" s="12">
        <f t="shared" ca="1" si="377"/>
        <v>7.9507101122324873E-4</v>
      </c>
      <c r="AE1499" s="12">
        <f t="shared" ca="1" si="377"/>
        <v>5.1958300783795511E-4</v>
      </c>
      <c r="AF1499" s="12">
        <f t="shared" ca="1" si="377"/>
        <v>3.1897787109927623E-4</v>
      </c>
      <c r="AG1499" s="12">
        <f t="shared" ca="1" si="377"/>
        <v>1.8395973087127716E-4</v>
      </c>
      <c r="AH1499" s="12">
        <f t="shared" ca="1" si="377"/>
        <v>9.9664747492502262E-5</v>
      </c>
      <c r="AI1499" s="12">
        <f t="shared" ca="1" si="377"/>
        <v>5.0724406105530068E-5</v>
      </c>
      <c r="AJ1499" s="12">
        <f t="shared" ca="1" si="377"/>
        <v>2.4252078533555348E-5</v>
      </c>
      <c r="AK1499" s="12">
        <f t="shared" ca="1" si="377"/>
        <v>1.0892750490485661E-5</v>
      </c>
      <c r="AL1499" s="12">
        <f t="shared" ca="1" si="377"/>
        <v>4.5960287906887904E-6</v>
      </c>
      <c r="AM1499" s="12">
        <f t="shared" ca="1" si="377"/>
        <v>1.8217321389288343E-6</v>
      </c>
      <c r="AN1499" s="12">
        <f t="shared" ca="1" si="377"/>
        <v>6.7833292081062452E-7</v>
      </c>
      <c r="AO1499" s="12">
        <f t="shared" ca="1" si="377"/>
        <v>2.3727821366554944E-7</v>
      </c>
      <c r="AP1499" s="12">
        <f t="shared" ca="1" si="377"/>
        <v>7.797034007239333E-8</v>
      </c>
      <c r="AQ1499" s="12">
        <f t="shared" ca="1" si="377"/>
        <v>2.406897454379598E-8</v>
      </c>
      <c r="AR1499" s="12">
        <f t="shared" ca="1" si="377"/>
        <v>6.9797897651677002E-9</v>
      </c>
      <c r="AS1499" s="12">
        <f t="shared" ca="1" si="377"/>
        <v>1.9014446619139823E-9</v>
      </c>
      <c r="AT1499" s="12">
        <f t="shared" ca="1" si="377"/>
        <v>4.8661067766615495E-10</v>
      </c>
    </row>
    <row r="1500" spans="1:46" x14ac:dyDescent="0.25">
      <c r="A1500" s="9" t="str">
        <f t="shared" si="367"/>
        <v>Togo</v>
      </c>
      <c r="F1500" s="12">
        <f t="shared" ref="F1500:AT1500" ca="1" si="378">F810/$AV810*($C1272/1000)</f>
        <v>1.1456817479391899E-3</v>
      </c>
      <c r="G1500" s="12">
        <f t="shared" ca="1" si="378"/>
        <v>2.0249153116823782E-3</v>
      </c>
      <c r="H1500" s="12">
        <f t="shared" ca="1" si="378"/>
        <v>3.3620667321031402E-3</v>
      </c>
      <c r="I1500" s="12">
        <f t="shared" ca="1" si="378"/>
        <v>5.2439964510988197E-3</v>
      </c>
      <c r="J1500" s="12">
        <f t="shared" ca="1" si="378"/>
        <v>7.6837821591317634E-3</v>
      </c>
      <c r="K1500" s="12">
        <f t="shared" ca="1" si="378"/>
        <v>1.057655649088321E-2</v>
      </c>
      <c r="L1500" s="12">
        <f t="shared" ca="1" si="378"/>
        <v>1.3676347835029775E-2</v>
      </c>
      <c r="M1500" s="12">
        <f t="shared" ca="1" si="378"/>
        <v>1.6613172600836237E-2</v>
      </c>
      <c r="N1500" s="12">
        <f t="shared" ca="1" si="378"/>
        <v>1.8957960382578597E-2</v>
      </c>
      <c r="O1500" s="12">
        <f t="shared" ca="1" si="378"/>
        <v>2.0322973013119375E-2</v>
      </c>
      <c r="P1500" s="12">
        <f t="shared" ca="1" si="378"/>
        <v>2.046630606049786E-2</v>
      </c>
      <c r="Q1500" s="12">
        <f t="shared" ca="1" si="378"/>
        <v>1.9361913844422724E-2</v>
      </c>
      <c r="R1500" s="12">
        <f t="shared" ca="1" si="378"/>
        <v>1.7207338296712078E-2</v>
      </c>
      <c r="S1500" s="12">
        <f t="shared" ca="1" si="378"/>
        <v>1.4365994824855491E-2</v>
      </c>
      <c r="T1500" s="12">
        <f t="shared" ca="1" si="378"/>
        <v>1.1267156045221872E-2</v>
      </c>
      <c r="U1500" s="12">
        <f t="shared" ca="1" si="378"/>
        <v>8.3013649598118518E-3</v>
      </c>
      <c r="V1500" s="12">
        <f t="shared" ca="1" si="378"/>
        <v>5.7456782280737792E-3</v>
      </c>
      <c r="W1500" s="12">
        <f t="shared" ca="1" si="378"/>
        <v>3.7358522245403976E-3</v>
      </c>
      <c r="X1500" s="12">
        <f t="shared" ca="1" si="378"/>
        <v>2.281889825673808E-3</v>
      </c>
      <c r="Y1500" s="12">
        <f t="shared" ca="1" si="378"/>
        <v>1.3093514993530275E-3</v>
      </c>
      <c r="Z1500" s="12">
        <f t="shared" ca="1" si="378"/>
        <v>7.0578824792590566E-4</v>
      </c>
      <c r="AA1500" s="12">
        <f t="shared" ca="1" si="378"/>
        <v>3.573955908155763E-4</v>
      </c>
      <c r="AB1500" s="12">
        <f t="shared" ca="1" si="378"/>
        <v>1.700123822635834E-4</v>
      </c>
      <c r="AC1500" s="12">
        <f t="shared" ca="1" si="378"/>
        <v>7.5974615405386333E-5</v>
      </c>
      <c r="AD1500" s="12">
        <f t="shared" ca="1" si="378"/>
        <v>3.1894299096020605E-5</v>
      </c>
      <c r="AE1500" s="12">
        <f t="shared" ca="1" si="378"/>
        <v>1.2578075863205478E-5</v>
      </c>
      <c r="AF1500" s="12">
        <f t="shared" ca="1" si="378"/>
        <v>4.6598501592375658E-6</v>
      </c>
      <c r="AG1500" s="12">
        <f t="shared" ca="1" si="378"/>
        <v>1.6217588957554074E-6</v>
      </c>
      <c r="AH1500" s="12">
        <f t="shared" ca="1" si="378"/>
        <v>5.3022136162196211E-7</v>
      </c>
      <c r="AI1500" s="12">
        <f t="shared" ca="1" si="378"/>
        <v>1.628488692535712E-7</v>
      </c>
      <c r="AJ1500" s="12">
        <f t="shared" ca="1" si="378"/>
        <v>4.6986042693563992E-8</v>
      </c>
      <c r="AK1500" s="12">
        <f t="shared" ca="1" si="378"/>
        <v>1.2735311892074048E-8</v>
      </c>
      <c r="AL1500" s="12">
        <f t="shared" ca="1" si="378"/>
        <v>3.2427009351518436E-9</v>
      </c>
      <c r="AM1500" s="12">
        <f t="shared" ca="1" si="378"/>
        <v>7.7564108115730827E-10</v>
      </c>
      <c r="AN1500" s="12">
        <f t="shared" ca="1" si="378"/>
        <v>1.7428953217097323E-10</v>
      </c>
      <c r="AO1500" s="12">
        <f t="shared" ca="1" si="378"/>
        <v>3.6790729576532289E-11</v>
      </c>
      <c r="AP1500" s="12">
        <f t="shared" ca="1" si="378"/>
        <v>7.2956180820024584E-12</v>
      </c>
      <c r="AQ1500" s="12">
        <f t="shared" ca="1" si="378"/>
        <v>1.3590717237198891E-12</v>
      </c>
      <c r="AR1500" s="12">
        <f t="shared" ca="1" si="378"/>
        <v>2.3783691198433459E-13</v>
      </c>
      <c r="AS1500" s="12">
        <f t="shared" ca="1" si="378"/>
        <v>3.9099637679850269E-14</v>
      </c>
      <c r="AT1500" s="12">
        <f t="shared" ca="1" si="378"/>
        <v>6.0384128598935122E-15</v>
      </c>
    </row>
    <row r="1501" spans="1:46" x14ac:dyDescent="0.25">
      <c r="A1501" s="9" t="str">
        <f t="shared" si="367"/>
        <v>Tokelau</v>
      </c>
      <c r="F1501" s="12">
        <f t="shared" ref="F1501:AT1501" ca="1" si="379">F811/$AV811*($C1273/1000)</f>
        <v>1.3417834099657284E-9</v>
      </c>
      <c r="G1501" s="12">
        <f t="shared" ca="1" si="379"/>
        <v>4.0447898068953321E-9</v>
      </c>
      <c r="H1501" s="12">
        <f t="shared" ca="1" si="379"/>
        <v>1.1454235094886351E-8</v>
      </c>
      <c r="I1501" s="12">
        <f t="shared" ca="1" si="379"/>
        <v>3.0471429055703351E-8</v>
      </c>
      <c r="J1501" s="12">
        <f t="shared" ca="1" si="379"/>
        <v>7.6151094008696714E-8</v>
      </c>
      <c r="K1501" s="12">
        <f t="shared" ca="1" si="379"/>
        <v>1.7877881996546599E-7</v>
      </c>
      <c r="L1501" s="12">
        <f t="shared" ca="1" si="379"/>
        <v>3.9428711120998309E-7</v>
      </c>
      <c r="M1501" s="12">
        <f t="shared" ca="1" si="379"/>
        <v>8.1689396937665004E-7</v>
      </c>
      <c r="N1501" s="12">
        <f t="shared" ca="1" si="379"/>
        <v>1.5899204450657016E-6</v>
      </c>
      <c r="O1501" s="12">
        <f t="shared" ca="1" si="379"/>
        <v>2.9069776518644943E-6</v>
      </c>
      <c r="P1501" s="12">
        <f t="shared" ca="1" si="379"/>
        <v>4.9930347301864411E-6</v>
      </c>
      <c r="Q1501" s="12">
        <f t="shared" ca="1" si="379"/>
        <v>8.0564566695021594E-6</v>
      </c>
      <c r="R1501" s="12">
        <f t="shared" ca="1" si="379"/>
        <v>1.2211813392737993E-5</v>
      </c>
      <c r="S1501" s="12">
        <f t="shared" ca="1" si="379"/>
        <v>1.7388929142203139E-5</v>
      </c>
      <c r="T1501" s="12">
        <f t="shared" ca="1" si="379"/>
        <v>2.3260664172206607E-5</v>
      </c>
      <c r="U1501" s="12">
        <f t="shared" ca="1" si="379"/>
        <v>2.9229943739447773E-5</v>
      </c>
      <c r="V1501" s="12">
        <f t="shared" ca="1" si="379"/>
        <v>3.4505668254956893E-5</v>
      </c>
      <c r="W1501" s="12">
        <f t="shared" ca="1" si="379"/>
        <v>3.8265685751098227E-5</v>
      </c>
      <c r="X1501" s="12">
        <f t="shared" ca="1" si="379"/>
        <v>3.9864392807726514E-5</v>
      </c>
      <c r="Y1501" s="12">
        <f t="shared" ca="1" si="379"/>
        <v>3.9013723468699419E-5</v>
      </c>
      <c r="Z1501" s="12">
        <f t="shared" ca="1" si="379"/>
        <v>3.5867924260337455E-5</v>
      </c>
      <c r="AA1501" s="12">
        <f t="shared" ca="1" si="379"/>
        <v>3.0977879178583971E-5</v>
      </c>
      <c r="AB1501" s="12">
        <f t="shared" ca="1" si="379"/>
        <v>2.5133542995438972E-5</v>
      </c>
      <c r="AC1501" s="12">
        <f t="shared" ca="1" si="379"/>
        <v>1.9156331387180888E-5</v>
      </c>
      <c r="AD1501" s="12">
        <f t="shared" ca="1" si="379"/>
        <v>1.3716002750649203E-5</v>
      </c>
      <c r="AE1501" s="12">
        <f t="shared" ca="1" si="379"/>
        <v>9.2257011140654901E-6</v>
      </c>
      <c r="AF1501" s="12">
        <f t="shared" ca="1" si="379"/>
        <v>5.8294528313261767E-6</v>
      </c>
      <c r="AG1501" s="12">
        <f t="shared" ca="1" si="379"/>
        <v>3.4602924042665283E-6</v>
      </c>
      <c r="AH1501" s="12">
        <f t="shared" ca="1" si="379"/>
        <v>1.9295427327749957E-6</v>
      </c>
      <c r="AI1501" s="12">
        <f t="shared" ca="1" si="379"/>
        <v>1.0107705919192195E-6</v>
      </c>
      <c r="AJ1501" s="12">
        <f t="shared" ca="1" si="379"/>
        <v>4.9740184201192888E-7</v>
      </c>
      <c r="AK1501" s="12">
        <f t="shared" ca="1" si="379"/>
        <v>2.299422494536293E-7</v>
      </c>
      <c r="AL1501" s="12">
        <f t="shared" ca="1" si="379"/>
        <v>9.9858895196020216E-8</v>
      </c>
      <c r="AM1501" s="12">
        <f t="shared" ca="1" si="379"/>
        <v>4.0739090860518407E-8</v>
      </c>
      <c r="AN1501" s="12">
        <f t="shared" ca="1" si="379"/>
        <v>1.5613220890575307E-8</v>
      </c>
      <c r="AO1501" s="12">
        <f t="shared" ca="1" si="379"/>
        <v>5.6212159501596877E-9</v>
      </c>
      <c r="AP1501" s="12">
        <f t="shared" ca="1" si="379"/>
        <v>1.9011861011440232E-9</v>
      </c>
      <c r="AQ1501" s="12">
        <f t="shared" ca="1" si="379"/>
        <v>6.0405375212681117E-10</v>
      </c>
      <c r="AR1501" s="12">
        <f t="shared" ca="1" si="379"/>
        <v>1.8029477331810625E-10</v>
      </c>
      <c r="AS1501" s="12">
        <f t="shared" ca="1" si="379"/>
        <v>5.0553040620120199E-11</v>
      </c>
      <c r="AT1501" s="12">
        <f t="shared" ca="1" si="379"/>
        <v>1.3315823272665728E-11</v>
      </c>
    </row>
    <row r="1502" spans="1:46" x14ac:dyDescent="0.25">
      <c r="A1502" s="9" t="str">
        <f t="shared" si="367"/>
        <v>Tonga</v>
      </c>
      <c r="F1502" s="12">
        <f t="shared" ref="F1502:AT1502" ca="1" si="380">F812/$AV812*($C1274/1000)</f>
        <v>8.6123768903205829E-9</v>
      </c>
      <c r="G1502" s="12">
        <f t="shared" ca="1" si="380"/>
        <v>2.5852334663267567E-8</v>
      </c>
      <c r="H1502" s="12">
        <f t="shared" ca="1" si="380"/>
        <v>7.2900936362046728E-8</v>
      </c>
      <c r="I1502" s="12">
        <f t="shared" ca="1" si="380"/>
        <v>1.9311812612520272E-7</v>
      </c>
      <c r="J1502" s="12">
        <f t="shared" ca="1" si="380"/>
        <v>4.8058428539228474E-7</v>
      </c>
      <c r="K1502" s="12">
        <f t="shared" ca="1" si="380"/>
        <v>1.1234989933258061E-6</v>
      </c>
      <c r="L1502" s="12">
        <f t="shared" ca="1" si="380"/>
        <v>2.4673593442600762E-6</v>
      </c>
      <c r="M1502" s="12">
        <f t="shared" ca="1" si="380"/>
        <v>5.090362561058289E-6</v>
      </c>
      <c r="N1502" s="12">
        <f t="shared" ca="1" si="380"/>
        <v>9.8655572832392184E-6</v>
      </c>
      <c r="O1502" s="12">
        <f t="shared" ca="1" si="380"/>
        <v>1.79618524305037E-5</v>
      </c>
      <c r="P1502" s="12">
        <f t="shared" ca="1" si="380"/>
        <v>3.0721132422149106E-5</v>
      </c>
      <c r="Q1502" s="12">
        <f t="shared" ca="1" si="380"/>
        <v>4.9360541059535562E-5</v>
      </c>
      <c r="R1502" s="12">
        <f t="shared" ca="1" si="380"/>
        <v>7.4503932689413781E-5</v>
      </c>
      <c r="S1502" s="12">
        <f t="shared" ca="1" si="380"/>
        <v>1.0564162634828806E-4</v>
      </c>
      <c r="T1502" s="12">
        <f t="shared" ca="1" si="380"/>
        <v>1.4071731970491846E-4</v>
      </c>
      <c r="U1502" s="12">
        <f t="shared" ca="1" si="380"/>
        <v>1.7608267410423008E-4</v>
      </c>
      <c r="V1502" s="12">
        <f t="shared" ca="1" si="380"/>
        <v>2.0698662853062423E-4</v>
      </c>
      <c r="W1502" s="12">
        <f t="shared" ca="1" si="380"/>
        <v>2.2857280143741854E-4</v>
      </c>
      <c r="X1502" s="12">
        <f t="shared" ca="1" si="380"/>
        <v>2.3711739028829177E-4</v>
      </c>
      <c r="Y1502" s="12">
        <f t="shared" ca="1" si="380"/>
        <v>2.3107813657829911E-4</v>
      </c>
      <c r="Z1502" s="12">
        <f t="shared" ca="1" si="380"/>
        <v>2.1154896350935717E-4</v>
      </c>
      <c r="AA1502" s="12">
        <f t="shared" ca="1" si="380"/>
        <v>1.8193637688076331E-4</v>
      </c>
      <c r="AB1502" s="12">
        <f t="shared" ca="1" si="380"/>
        <v>1.4698898016676622E-4</v>
      </c>
      <c r="AC1502" s="12">
        <f t="shared" ca="1" si="380"/>
        <v>1.1155951215947552E-4</v>
      </c>
      <c r="AD1502" s="12">
        <f t="shared" ca="1" si="380"/>
        <v>7.9539898253028882E-5</v>
      </c>
      <c r="AE1502" s="12">
        <f t="shared" ca="1" si="380"/>
        <v>5.3274581970629543E-5</v>
      </c>
      <c r="AF1502" s="12">
        <f t="shared" ca="1" si="380"/>
        <v>3.3520590843535601E-5</v>
      </c>
      <c r="AG1502" s="12">
        <f t="shared" ca="1" si="380"/>
        <v>1.9813439553868524E-5</v>
      </c>
      <c r="AH1502" s="12">
        <f t="shared" ca="1" si="380"/>
        <v>1.1001823629141889E-5</v>
      </c>
      <c r="AI1502" s="12">
        <f t="shared" ca="1" si="380"/>
        <v>5.7388659105981014E-6</v>
      </c>
      <c r="AJ1502" s="12">
        <f t="shared" ca="1" si="380"/>
        <v>2.812186191625535E-6</v>
      </c>
      <c r="AK1502" s="12">
        <f t="shared" ca="1" si="380"/>
        <v>1.294549496826615E-6</v>
      </c>
      <c r="AL1502" s="12">
        <f t="shared" ca="1" si="380"/>
        <v>5.5982184850492955E-7</v>
      </c>
      <c r="AM1502" s="12">
        <f t="shared" ca="1" si="380"/>
        <v>2.2742469581305135E-7</v>
      </c>
      <c r="AN1502" s="12">
        <f t="shared" ca="1" si="380"/>
        <v>8.6792459599171372E-8</v>
      </c>
      <c r="AO1502" s="12">
        <f t="shared" ca="1" si="380"/>
        <v>3.1115942787240839E-8</v>
      </c>
      <c r="AP1502" s="12">
        <f t="shared" ca="1" si="380"/>
        <v>1.0479499167444283E-8</v>
      </c>
      <c r="AQ1502" s="12">
        <f t="shared" ca="1" si="380"/>
        <v>3.3155431591154353E-9</v>
      </c>
      <c r="AR1502" s="12">
        <f t="shared" ca="1" si="380"/>
        <v>9.8542922614264325E-10</v>
      </c>
      <c r="AS1502" s="12">
        <f t="shared" ca="1" si="380"/>
        <v>2.751394003435825E-10</v>
      </c>
      <c r="AT1502" s="12">
        <f t="shared" ca="1" si="380"/>
        <v>7.2166680488858331E-11</v>
      </c>
    </row>
    <row r="1503" spans="1:46" x14ac:dyDescent="0.25">
      <c r="A1503" s="9" t="str">
        <f t="shared" si="367"/>
        <v>Trinidad and Tobago</v>
      </c>
      <c r="F1503" s="12">
        <f t="shared" ref="F1503:AT1503" ca="1" si="381">F813/$AV813*($C1275/1000)</f>
        <v>2.5922253969902534E-8</v>
      </c>
      <c r="G1503" s="12">
        <f t="shared" ca="1" si="381"/>
        <v>8.2362995914434723E-8</v>
      </c>
      <c r="H1503" s="12">
        <f t="shared" ca="1" si="381"/>
        <v>2.4583748517811358E-7</v>
      </c>
      <c r="I1503" s="12">
        <f t="shared" ca="1" si="381"/>
        <v>6.8931966552292541E-7</v>
      </c>
      <c r="J1503" s="12">
        <f t="shared" ca="1" si="381"/>
        <v>1.8157239725391625E-6</v>
      </c>
      <c r="K1503" s="12">
        <f t="shared" ca="1" si="381"/>
        <v>4.4929913373252304E-6</v>
      </c>
      <c r="L1503" s="12">
        <f t="shared" ca="1" si="381"/>
        <v>1.0444266138793993E-5</v>
      </c>
      <c r="M1503" s="12">
        <f t="shared" ca="1" si="381"/>
        <v>2.280745745618992E-5</v>
      </c>
      <c r="N1503" s="12">
        <f t="shared" ca="1" si="381"/>
        <v>4.6787777056956464E-5</v>
      </c>
      <c r="O1503" s="12">
        <f t="shared" ca="1" si="381"/>
        <v>9.0166361553908845E-5</v>
      </c>
      <c r="P1503" s="12">
        <f t="shared" ca="1" si="381"/>
        <v>1.6323499613766343E-4</v>
      </c>
      <c r="Q1503" s="12">
        <f t="shared" ca="1" si="381"/>
        <v>2.7761223103377994E-4</v>
      </c>
      <c r="R1503" s="12">
        <f t="shared" ca="1" si="381"/>
        <v>4.4352746093083282E-4</v>
      </c>
      <c r="S1503" s="12">
        <f t="shared" ca="1" si="381"/>
        <v>6.6567006468993021E-4</v>
      </c>
      <c r="T1503" s="12">
        <f t="shared" ca="1" si="381"/>
        <v>9.3854291325761081E-4</v>
      </c>
      <c r="U1503" s="12">
        <f t="shared" ca="1" si="381"/>
        <v>1.2430993442320479E-3</v>
      </c>
      <c r="V1503" s="12">
        <f t="shared" ca="1" si="381"/>
        <v>1.5467286670345917E-3</v>
      </c>
      <c r="W1503" s="12">
        <f t="shared" ca="1" si="381"/>
        <v>1.8079192423556454E-3</v>
      </c>
      <c r="X1503" s="12">
        <f t="shared" ca="1" si="381"/>
        <v>1.9851828485909998E-3</v>
      </c>
      <c r="Y1503" s="12">
        <f t="shared" ca="1" si="381"/>
        <v>2.0477578358629369E-3</v>
      </c>
      <c r="Z1503" s="12">
        <f t="shared" ca="1" si="381"/>
        <v>1.9843271449960431E-3</v>
      </c>
      <c r="AA1503" s="12">
        <f t="shared" ca="1" si="381"/>
        <v>1.8063609883404827E-3</v>
      </c>
      <c r="AB1503" s="12">
        <f t="shared" ca="1" si="381"/>
        <v>1.5447293990212289E-3</v>
      </c>
      <c r="AC1503" s="12">
        <f t="shared" ca="1" si="381"/>
        <v>1.2409574014764671E-3</v>
      </c>
      <c r="AD1503" s="12">
        <f t="shared" ca="1" si="381"/>
        <v>9.3652188409535265E-4</v>
      </c>
      <c r="AE1503" s="12">
        <f t="shared" ca="1" si="381"/>
        <v>6.6395031541480415E-4</v>
      </c>
      <c r="AF1503" s="12">
        <f t="shared" ca="1" si="381"/>
        <v>4.4219092747268705E-4</v>
      </c>
      <c r="AG1503" s="12">
        <f t="shared" ca="1" si="381"/>
        <v>2.7665636661826463E-4</v>
      </c>
      <c r="AH1503" s="12">
        <f t="shared" ca="1" si="381"/>
        <v>1.6260283189024392E-4</v>
      </c>
      <c r="AI1503" s="12">
        <f t="shared" ca="1" si="381"/>
        <v>8.9778456769556769E-5</v>
      </c>
      <c r="AJ1503" s="12">
        <f t="shared" ca="1" si="381"/>
        <v>4.6566410434801374E-5</v>
      </c>
      <c r="AK1503" s="12">
        <f t="shared" ca="1" si="381"/>
        <v>2.268976418941885E-5</v>
      </c>
      <c r="AL1503" s="12">
        <f t="shared" ca="1" si="381"/>
        <v>1.0385891898175625E-5</v>
      </c>
      <c r="AM1503" s="12">
        <f t="shared" ca="1" si="381"/>
        <v>4.4659536183958915E-6</v>
      </c>
      <c r="AN1503" s="12">
        <f t="shared" ca="1" si="381"/>
        <v>1.804019442091699E-6</v>
      </c>
      <c r="AO1503" s="12">
        <f t="shared" ca="1" si="381"/>
        <v>6.845809564751672E-7</v>
      </c>
      <c r="AP1503" s="12">
        <f t="shared" ca="1" si="381"/>
        <v>2.440422435525551E-7</v>
      </c>
      <c r="AQ1503" s="12">
        <f t="shared" ca="1" si="381"/>
        <v>8.1726292730866813E-8</v>
      </c>
      <c r="AR1503" s="12">
        <f t="shared" ca="1" si="381"/>
        <v>2.5710775944358365E-8</v>
      </c>
      <c r="AS1503" s="12">
        <f t="shared" ca="1" si="381"/>
        <v>7.598452684266545E-9</v>
      </c>
      <c r="AT1503" s="12">
        <f t="shared" ca="1" si="381"/>
        <v>2.1095593004158428E-9</v>
      </c>
    </row>
    <row r="1504" spans="1:46" x14ac:dyDescent="0.25">
      <c r="A1504" s="9" t="str">
        <f t="shared" si="367"/>
        <v>Tunisia</v>
      </c>
      <c r="F1504" s="12">
        <f t="shared" ref="F1504:AT1504" ca="1" si="382">F814/$AV814*($C1276/1000)</f>
        <v>1.2627077331393301E-5</v>
      </c>
      <c r="G1504" s="12">
        <f t="shared" ca="1" si="382"/>
        <v>3.2006117451951802E-5</v>
      </c>
      <c r="H1504" s="12">
        <f t="shared" ca="1" si="382"/>
        <v>7.62113656497463E-5</v>
      </c>
      <c r="I1504" s="12">
        <f t="shared" ca="1" si="382"/>
        <v>1.7047593775960812E-4</v>
      </c>
      <c r="J1504" s="12">
        <f t="shared" ca="1" si="382"/>
        <v>3.5823088598166696E-4</v>
      </c>
      <c r="K1504" s="12">
        <f t="shared" ca="1" si="382"/>
        <v>7.0716305137986317E-4</v>
      </c>
      <c r="L1504" s="12">
        <f t="shared" ca="1" si="382"/>
        <v>1.3113924830151543E-3</v>
      </c>
      <c r="M1504" s="12">
        <f t="shared" ca="1" si="382"/>
        <v>2.2845591852058973E-3</v>
      </c>
      <c r="N1504" s="12">
        <f t="shared" ca="1" si="382"/>
        <v>3.7387698535271507E-3</v>
      </c>
      <c r="O1504" s="12">
        <f t="shared" ca="1" si="382"/>
        <v>5.747932318340386E-3</v>
      </c>
      <c r="P1504" s="12">
        <f t="shared" ca="1" si="382"/>
        <v>8.3013964322839872E-3</v>
      </c>
      <c r="Q1504" s="12">
        <f t="shared" ca="1" si="382"/>
        <v>1.1262822953957365E-2</v>
      </c>
      <c r="R1504" s="12">
        <f t="shared" ca="1" si="382"/>
        <v>1.4354892858748958E-2</v>
      </c>
      <c r="S1504" s="12">
        <f t="shared" ca="1" si="382"/>
        <v>1.7187362957832041E-2</v>
      </c>
      <c r="T1504" s="12">
        <f t="shared" ca="1" si="382"/>
        <v>1.9331926542902361E-2</v>
      </c>
      <c r="U1504" s="12">
        <f t="shared" ca="1" si="382"/>
        <v>2.0426672174111433E-2</v>
      </c>
      <c r="V1504" s="12">
        <f t="shared" ca="1" si="382"/>
        <v>2.0275739210760205E-2</v>
      </c>
      <c r="W1504" s="12">
        <f t="shared" ca="1" si="382"/>
        <v>1.8906553551836503E-2</v>
      </c>
      <c r="X1504" s="12">
        <f t="shared" ca="1" si="382"/>
        <v>1.6561689437273885E-2</v>
      </c>
      <c r="Y1504" s="12">
        <f t="shared" ca="1" si="382"/>
        <v>1.3628670722474924E-2</v>
      </c>
      <c r="Z1504" s="12">
        <f t="shared" ca="1" si="382"/>
        <v>1.0535592294438116E-2</v>
      </c>
      <c r="AA1504" s="12">
        <f t="shared" ca="1" si="382"/>
        <v>7.6510494347311704E-3</v>
      </c>
      <c r="AB1504" s="12">
        <f t="shared" ca="1" si="382"/>
        <v>5.2196292351171045E-3</v>
      </c>
      <c r="AC1504" s="12">
        <f t="shared" ca="1" si="382"/>
        <v>3.3451446081862882E-3</v>
      </c>
      <c r="AD1504" s="12">
        <f t="shared" ca="1" si="382"/>
        <v>2.0139409537535185E-3</v>
      </c>
      <c r="AE1504" s="12">
        <f t="shared" ca="1" si="382"/>
        <v>1.1390300058463003E-3</v>
      </c>
      <c r="AF1504" s="12">
        <f t="shared" ca="1" si="382"/>
        <v>6.0517390275827425E-4</v>
      </c>
      <c r="AG1504" s="12">
        <f t="shared" ca="1" si="382"/>
        <v>3.0205206750732707E-4</v>
      </c>
      <c r="AH1504" s="12">
        <f t="shared" ca="1" si="382"/>
        <v>1.4162503459993399E-4</v>
      </c>
      <c r="AI1504" s="12">
        <f t="shared" ca="1" si="382"/>
        <v>6.2381360188969685E-5</v>
      </c>
      <c r="AJ1504" s="12">
        <f t="shared" ca="1" si="382"/>
        <v>2.5812272780934532E-5</v>
      </c>
      <c r="AK1504" s="12">
        <f t="shared" ca="1" si="382"/>
        <v>1.0033541397688589E-5</v>
      </c>
      <c r="AL1504" s="12">
        <f t="shared" ca="1" si="382"/>
        <v>3.6638597650878939E-6</v>
      </c>
      <c r="AM1504" s="12">
        <f t="shared" ca="1" si="382"/>
        <v>1.2568401133923646E-6</v>
      </c>
      <c r="AN1504" s="12">
        <f t="shared" ca="1" si="382"/>
        <v>4.0502125843543854E-7</v>
      </c>
      <c r="AO1504" s="12">
        <f t="shared" ca="1" si="382"/>
        <v>1.226117805093386E-7</v>
      </c>
      <c r="AP1504" s="12">
        <f t="shared" ca="1" si="382"/>
        <v>3.4869295610710415E-8</v>
      </c>
      <c r="AQ1504" s="12">
        <f t="shared" ca="1" si="382"/>
        <v>9.3155981182822249E-9</v>
      </c>
      <c r="AR1504" s="12">
        <f t="shared" ca="1" si="382"/>
        <v>2.3379483339206355E-9</v>
      </c>
      <c r="AS1504" s="12">
        <f t="shared" ca="1" si="382"/>
        <v>5.5120819963269401E-10</v>
      </c>
      <c r="AT1504" s="12">
        <f t="shared" ca="1" si="382"/>
        <v>1.220823903736189E-10</v>
      </c>
    </row>
    <row r="1505" spans="1:46" x14ac:dyDescent="0.25">
      <c r="A1505" s="9" t="str">
        <f t="shared" si="367"/>
        <v>Turkey</v>
      </c>
      <c r="F1505" s="12">
        <f t="shared" ref="F1505:AT1505" ca="1" si="383">F815/$AV815*($C1277/1000)</f>
        <v>4.1228762649961576E-6</v>
      </c>
      <c r="G1505" s="12">
        <f t="shared" ca="1" si="383"/>
        <v>1.2529015853244058E-5</v>
      </c>
      <c r="H1505" s="12">
        <f t="shared" ca="1" si="383"/>
        <v>3.576763387641899E-5</v>
      </c>
      <c r="I1505" s="12">
        <f t="shared" ca="1" si="383"/>
        <v>9.5922404967302131E-5</v>
      </c>
      <c r="J1505" s="12">
        <f t="shared" ca="1" si="383"/>
        <v>2.4166096269557445E-4</v>
      </c>
      <c r="K1505" s="12">
        <f t="shared" ca="1" si="383"/>
        <v>5.7193877188797771E-4</v>
      </c>
      <c r="L1505" s="12">
        <f t="shared" ca="1" si="383"/>
        <v>1.2715960512905298E-3</v>
      </c>
      <c r="M1505" s="12">
        <f t="shared" ca="1" si="383"/>
        <v>2.6558613427706489E-3</v>
      </c>
      <c r="N1505" s="12">
        <f t="shared" ca="1" si="383"/>
        <v>5.2109657600369393E-3</v>
      </c>
      <c r="O1505" s="12">
        <f t="shared" ca="1" si="383"/>
        <v>9.6047847467139544E-3</v>
      </c>
      <c r="P1505" s="12">
        <f t="shared" ca="1" si="383"/>
        <v>1.663081942097926E-2</v>
      </c>
      <c r="Q1505" s="12">
        <f t="shared" ca="1" si="383"/>
        <v>2.7051805393116753E-2</v>
      </c>
      <c r="R1505" s="12">
        <f t="shared" ca="1" si="383"/>
        <v>4.1336666966775876E-2</v>
      </c>
      <c r="S1505" s="12">
        <f t="shared" ca="1" si="383"/>
        <v>5.9337774285660325E-2</v>
      </c>
      <c r="T1505" s="12">
        <f t="shared" ca="1" si="383"/>
        <v>8.0017254011384334E-2</v>
      </c>
      <c r="U1505" s="12">
        <f t="shared" ca="1" si="383"/>
        <v>0.10136607476551043</v>
      </c>
      <c r="V1505" s="12">
        <f t="shared" ca="1" si="383"/>
        <v>0.12063080067696078</v>
      </c>
      <c r="W1505" s="12">
        <f t="shared" ca="1" si="383"/>
        <v>0.13485914012697139</v>
      </c>
      <c r="X1505" s="12">
        <f t="shared" ca="1" si="383"/>
        <v>0.14163127244437032</v>
      </c>
      <c r="Y1505" s="12">
        <f t="shared" ca="1" si="383"/>
        <v>0.13973156479007201</v>
      </c>
      <c r="Z1505" s="12">
        <f t="shared" ca="1" si="383"/>
        <v>0.12950498413481629</v>
      </c>
      <c r="AA1505" s="12">
        <f t="shared" ca="1" si="383"/>
        <v>0.11275479984386554</v>
      </c>
      <c r="AB1505" s="12">
        <f t="shared" ca="1" si="383"/>
        <v>9.2223200237345718E-2</v>
      </c>
      <c r="AC1505" s="12">
        <f t="shared" ca="1" si="383"/>
        <v>7.0860128198016195E-2</v>
      </c>
      <c r="AD1505" s="12">
        <f t="shared" ca="1" si="383"/>
        <v>5.1147012745077415E-2</v>
      </c>
      <c r="AE1505" s="12">
        <f t="shared" ca="1" si="383"/>
        <v>3.4681287246704981E-2</v>
      </c>
      <c r="AF1505" s="12">
        <f t="shared" ca="1" si="383"/>
        <v>2.2091577986131372E-2</v>
      </c>
      <c r="AG1505" s="12">
        <f t="shared" ca="1" si="383"/>
        <v>1.3219494940807819E-2</v>
      </c>
      <c r="AH1505" s="12">
        <f t="shared" ca="1" si="383"/>
        <v>7.4312108247035942E-3</v>
      </c>
      <c r="AI1505" s="12">
        <f t="shared" ca="1" si="383"/>
        <v>3.9242882215987027E-3</v>
      </c>
      <c r="AJ1505" s="12">
        <f t="shared" ca="1" si="383"/>
        <v>1.9467886525721683E-3</v>
      </c>
      <c r="AK1505" s="12">
        <f t="shared" ca="1" si="383"/>
        <v>9.0726323081146299E-4</v>
      </c>
      <c r="AL1505" s="12">
        <f t="shared" ca="1" si="383"/>
        <v>3.9719558215459795E-4</v>
      </c>
      <c r="AM1505" s="12">
        <f t="shared" ca="1" si="383"/>
        <v>1.6335487636737832E-4</v>
      </c>
      <c r="AN1505" s="12">
        <f t="shared" ca="1" si="383"/>
        <v>6.3112646541606536E-5</v>
      </c>
      <c r="AO1505" s="12">
        <f t="shared" ca="1" si="383"/>
        <v>2.2906422971103794E-5</v>
      </c>
      <c r="AP1505" s="12">
        <f t="shared" ca="1" si="383"/>
        <v>7.8100669061875873E-6</v>
      </c>
      <c r="AQ1505" s="12">
        <f t="shared" ca="1" si="383"/>
        <v>2.5015479262713979E-6</v>
      </c>
      <c r="AR1505" s="12">
        <f t="shared" ca="1" si="383"/>
        <v>7.5269580592578958E-7</v>
      </c>
      <c r="AS1505" s="12">
        <f t="shared" ca="1" si="383"/>
        <v>2.127584213987218E-7</v>
      </c>
      <c r="AT1505" s="12">
        <f t="shared" ca="1" si="383"/>
        <v>5.6495078628615015E-8</v>
      </c>
    </row>
    <row r="1506" spans="1:46" x14ac:dyDescent="0.25">
      <c r="A1506" s="9" t="str">
        <f t="shared" si="367"/>
        <v>Turkmenistan</v>
      </c>
      <c r="F1506" s="12">
        <f t="shared" ref="F1506:AT1506" ca="1" si="384">F816/$AV816*($C1278/1000)</f>
        <v>2.791394705401431E-7</v>
      </c>
      <c r="G1506" s="12">
        <f t="shared" ca="1" si="384"/>
        <v>8.6390019450534797E-7</v>
      </c>
      <c r="H1506" s="12">
        <f t="shared" ca="1" si="384"/>
        <v>2.5116694779973895E-6</v>
      </c>
      <c r="I1506" s="12">
        <f t="shared" ca="1" si="384"/>
        <v>6.8599033855975157E-6</v>
      </c>
      <c r="J1506" s="12">
        <f t="shared" ca="1" si="384"/>
        <v>1.76007066726716E-5</v>
      </c>
      <c r="K1506" s="12">
        <f t="shared" ca="1" si="384"/>
        <v>4.2422748868824002E-5</v>
      </c>
      <c r="L1506" s="12">
        <f t="shared" ca="1" si="384"/>
        <v>9.6055912468220056E-5</v>
      </c>
      <c r="M1506" s="12">
        <f t="shared" ca="1" si="384"/>
        <v>2.0431770067204729E-4</v>
      </c>
      <c r="N1506" s="12">
        <f t="shared" ca="1" si="384"/>
        <v>4.082671885014675E-4</v>
      </c>
      <c r="O1506" s="12">
        <f t="shared" ca="1" si="384"/>
        <v>7.6637187545798818E-4</v>
      </c>
      <c r="P1506" s="12">
        <f t="shared" ca="1" si="384"/>
        <v>1.3514227754763172E-3</v>
      </c>
      <c r="Q1506" s="12">
        <f t="shared" ca="1" si="384"/>
        <v>2.2387185816808764E-3</v>
      </c>
      <c r="R1506" s="12">
        <f t="shared" ca="1" si="384"/>
        <v>3.4838894775154061E-3</v>
      </c>
      <c r="S1506" s="12">
        <f t="shared" ca="1" si="384"/>
        <v>5.0931425189084797E-3</v>
      </c>
      <c r="T1506" s="12">
        <f t="shared" ca="1" si="384"/>
        <v>6.9946161100620952E-3</v>
      </c>
      <c r="U1506" s="12">
        <f t="shared" ca="1" si="384"/>
        <v>9.0239885072530487E-3</v>
      </c>
      <c r="V1506" s="12">
        <f t="shared" ca="1" si="384"/>
        <v>1.0936787605675777E-2</v>
      </c>
      <c r="W1506" s="12">
        <f t="shared" ca="1" si="384"/>
        <v>1.2451957152438648E-2</v>
      </c>
      <c r="X1506" s="12">
        <f t="shared" ca="1" si="384"/>
        <v>1.3318093267006377E-2</v>
      </c>
      <c r="Y1506" s="12">
        <f t="shared" ca="1" si="384"/>
        <v>1.3381447088195339E-2</v>
      </c>
      <c r="Z1506" s="12">
        <f t="shared" ca="1" si="384"/>
        <v>1.2630504714436898E-2</v>
      </c>
      <c r="AA1506" s="12">
        <f t="shared" ca="1" si="384"/>
        <v>1.1199404332703406E-2</v>
      </c>
      <c r="AB1506" s="12">
        <f t="shared" ca="1" si="384"/>
        <v>9.3287990509865019E-3</v>
      </c>
      <c r="AC1506" s="12">
        <f t="shared" ca="1" si="384"/>
        <v>7.2998367338809895E-3</v>
      </c>
      <c r="AD1506" s="12">
        <f t="shared" ca="1" si="384"/>
        <v>5.366080092799679E-3</v>
      </c>
      <c r="AE1506" s="12">
        <f t="shared" ca="1" si="384"/>
        <v>3.7055932710136851E-3</v>
      </c>
      <c r="AF1506" s="12">
        <f t="shared" ca="1" si="384"/>
        <v>2.4038919464104448E-3</v>
      </c>
      <c r="AG1506" s="12">
        <f t="shared" ca="1" si="384"/>
        <v>1.4649699985210011E-3</v>
      </c>
      <c r="AH1506" s="12">
        <f t="shared" ca="1" si="384"/>
        <v>8.3868546009889403E-4</v>
      </c>
      <c r="AI1506" s="12">
        <f t="shared" ca="1" si="384"/>
        <v>4.5105145900900572E-4</v>
      </c>
      <c r="AJ1506" s="12">
        <f t="shared" ca="1" si="384"/>
        <v>2.2788181242064832E-4</v>
      </c>
      <c r="AK1506" s="12">
        <f t="shared" ca="1" si="384"/>
        <v>1.0815580464941156E-4</v>
      </c>
      <c r="AL1506" s="12">
        <f t="shared" ca="1" si="384"/>
        <v>4.8222152859020804E-5</v>
      </c>
      <c r="AM1506" s="12">
        <f t="shared" ca="1" si="384"/>
        <v>2.0197608646117206E-5</v>
      </c>
      <c r="AN1506" s="12">
        <f t="shared" ca="1" si="384"/>
        <v>7.9471224624136994E-6</v>
      </c>
      <c r="AO1506" s="12">
        <f t="shared" ca="1" si="384"/>
        <v>2.937490378085247E-6</v>
      </c>
      <c r="AP1506" s="12">
        <f t="shared" ca="1" si="384"/>
        <v>1.0199986452483158E-6</v>
      </c>
      <c r="AQ1506" s="12">
        <f t="shared" ca="1" si="384"/>
        <v>3.3272032534800152E-7</v>
      </c>
      <c r="AR1506" s="12">
        <f t="shared" ca="1" si="384"/>
        <v>1.019566750323128E-7</v>
      </c>
      <c r="AS1506" s="12">
        <f t="shared" ca="1" si="384"/>
        <v>2.9350032795095522E-8</v>
      </c>
      <c r="AT1506" s="12">
        <f t="shared" ca="1" si="384"/>
        <v>7.9370316586321454E-9</v>
      </c>
    </row>
    <row r="1507" spans="1:46" x14ac:dyDescent="0.25">
      <c r="A1507" s="9" t="str">
        <f t="shared" si="367"/>
        <v>Turks and Caicos Islands</v>
      </c>
      <c r="F1507" s="12">
        <f t="shared" ref="F1507:AT1507" ca="1" si="385">F817/$AV817*($C1279/1000)</f>
        <v>2.3555081254297299E-9</v>
      </c>
      <c r="G1507" s="12">
        <f t="shared" ca="1" si="385"/>
        <v>7.1944329247655787E-9</v>
      </c>
      <c r="H1507" s="12">
        <f t="shared" ca="1" si="385"/>
        <v>2.0642634550004447E-8</v>
      </c>
      <c r="I1507" s="12">
        <f t="shared" ca="1" si="385"/>
        <v>5.5640404041455437E-8</v>
      </c>
      <c r="J1507" s="12">
        <f t="shared" ca="1" si="385"/>
        <v>1.4088735664874497E-7</v>
      </c>
      <c r="K1507" s="12">
        <f t="shared" ca="1" si="385"/>
        <v>3.3512772754896049E-7</v>
      </c>
      <c r="L1507" s="12">
        <f t="shared" ca="1" si="385"/>
        <v>7.4886804175708106E-7</v>
      </c>
      <c r="M1507" s="12">
        <f t="shared" ca="1" si="385"/>
        <v>1.5720155143334514E-6</v>
      </c>
      <c r="N1507" s="12">
        <f t="shared" ca="1" si="385"/>
        <v>3.1000232655224698E-6</v>
      </c>
      <c r="O1507" s="12">
        <f t="shared" ca="1" si="385"/>
        <v>5.7428790992405516E-6</v>
      </c>
      <c r="P1507" s="12">
        <f t="shared" ca="1" si="385"/>
        <v>9.9942679450723335E-6</v>
      </c>
      <c r="Q1507" s="12">
        <f t="shared" ca="1" si="385"/>
        <v>1.6339128889901553E-5</v>
      </c>
      <c r="R1507" s="12">
        <f t="shared" ca="1" si="385"/>
        <v>2.5093625000693732E-5</v>
      </c>
      <c r="S1507" s="12">
        <f t="shared" ca="1" si="385"/>
        <v>3.6203828872072512E-5</v>
      </c>
      <c r="T1507" s="12">
        <f t="shared" ca="1" si="385"/>
        <v>4.9068434025932997E-5</v>
      </c>
      <c r="U1507" s="12">
        <f t="shared" ca="1" si="385"/>
        <v>6.2475032059069213E-5</v>
      </c>
      <c r="V1507" s="12">
        <f t="shared" ca="1" si="385"/>
        <v>7.4725249211597864E-5</v>
      </c>
      <c r="W1507" s="12">
        <f t="shared" ca="1" si="385"/>
        <v>8.3962401425084342E-5</v>
      </c>
      <c r="X1507" s="12">
        <f t="shared" ca="1" si="385"/>
        <v>8.8625546379062151E-5</v>
      </c>
      <c r="Y1507" s="12">
        <f t="shared" ca="1" si="385"/>
        <v>8.78799082293261E-5</v>
      </c>
      <c r="Z1507" s="12">
        <f t="shared" ca="1" si="385"/>
        <v>8.1860964768519433E-5</v>
      </c>
      <c r="AA1507" s="12">
        <f t="shared" ca="1" si="385"/>
        <v>7.1634249884040217E-5</v>
      </c>
      <c r="AB1507" s="12">
        <f t="shared" ca="1" si="385"/>
        <v>5.8887236140199233E-5</v>
      </c>
      <c r="AC1507" s="12">
        <f t="shared" ca="1" si="385"/>
        <v>4.5475577181964442E-5</v>
      </c>
      <c r="AD1507" s="12">
        <f t="shared" ca="1" si="385"/>
        <v>3.2990725283814256E-5</v>
      </c>
      <c r="AE1507" s="12">
        <f t="shared" ca="1" si="385"/>
        <v>2.2483405939231639E-5</v>
      </c>
      <c r="AF1507" s="12">
        <f t="shared" ca="1" si="385"/>
        <v>1.4394246478614811E-5</v>
      </c>
      <c r="AG1507" s="12">
        <f t="shared" ca="1" si="385"/>
        <v>8.6570985843453366E-6</v>
      </c>
      <c r="AH1507" s="12">
        <f t="shared" ca="1" si="385"/>
        <v>4.8911658163832065E-6</v>
      </c>
      <c r="AI1507" s="12">
        <f t="shared" ca="1" si="385"/>
        <v>2.5960257987388656E-6</v>
      </c>
      <c r="AJ1507" s="12">
        <f t="shared" ca="1" si="385"/>
        <v>1.2943812607111505E-6</v>
      </c>
      <c r="AK1507" s="12">
        <f t="shared" ca="1" si="385"/>
        <v>6.0627830046499713E-7</v>
      </c>
      <c r="AL1507" s="12">
        <f t="shared" ca="1" si="385"/>
        <v>2.6677088347526704E-7</v>
      </c>
      <c r="AM1507" s="12">
        <f t="shared" ca="1" si="385"/>
        <v>1.1027102830088055E-7</v>
      </c>
      <c r="AN1507" s="12">
        <f t="shared" ca="1" si="385"/>
        <v>4.2819443309749328E-8</v>
      </c>
      <c r="AO1507" s="12">
        <f t="shared" ca="1" si="385"/>
        <v>1.5619862408743748E-8</v>
      </c>
      <c r="AP1507" s="12">
        <f t="shared" ca="1" si="385"/>
        <v>5.3526640436583078E-9</v>
      </c>
      <c r="AQ1507" s="12">
        <f t="shared" ca="1" si="385"/>
        <v>1.7231352347099639E-9</v>
      </c>
      <c r="AR1507" s="12">
        <f t="shared" ca="1" si="385"/>
        <v>5.2110511348015491E-10</v>
      </c>
      <c r="AS1507" s="12">
        <f t="shared" ca="1" si="385"/>
        <v>1.4804300828475609E-10</v>
      </c>
      <c r="AT1507" s="12">
        <f t="shared" ca="1" si="385"/>
        <v>3.951000304177455E-11</v>
      </c>
    </row>
    <row r="1508" spans="1:46" x14ac:dyDescent="0.25">
      <c r="A1508" s="9" t="str">
        <f t="shared" si="367"/>
        <v>Tuvalu</v>
      </c>
      <c r="F1508" s="12">
        <f t="shared" ref="F1508:AT1508" ca="1" si="386">F818/$AV818*($C1280/1000)</f>
        <v>2.7051620311478677E-9</v>
      </c>
      <c r="G1508" s="12">
        <f t="shared" ca="1" si="386"/>
        <v>7.8404016986667603E-9</v>
      </c>
      <c r="H1508" s="12">
        <f t="shared" ca="1" si="386"/>
        <v>2.1347151874978673E-8</v>
      </c>
      <c r="I1508" s="12">
        <f t="shared" ca="1" si="386"/>
        <v>5.4600693719004386E-8</v>
      </c>
      <c r="J1508" s="12">
        <f t="shared" ca="1" si="386"/>
        <v>1.3119369870025634E-7</v>
      </c>
      <c r="K1508" s="12">
        <f t="shared" ca="1" si="386"/>
        <v>2.9613135008057816E-7</v>
      </c>
      <c r="L1508" s="12">
        <f t="shared" ca="1" si="386"/>
        <v>6.2793167650739632E-7</v>
      </c>
      <c r="M1508" s="12">
        <f t="shared" ca="1" si="386"/>
        <v>1.2508262653326453E-6</v>
      </c>
      <c r="N1508" s="12">
        <f t="shared" ca="1" si="386"/>
        <v>2.3406592119846058E-6</v>
      </c>
      <c r="O1508" s="12">
        <f t="shared" ca="1" si="386"/>
        <v>4.1146791622577244E-6</v>
      </c>
      <c r="P1508" s="12">
        <f t="shared" ca="1" si="386"/>
        <v>6.7950140971770188E-6</v>
      </c>
      <c r="Q1508" s="12">
        <f t="shared" ca="1" si="386"/>
        <v>1.0541473997036761E-5</v>
      </c>
      <c r="R1508" s="12">
        <f t="shared" ca="1" si="386"/>
        <v>1.5362748342509609E-5</v>
      </c>
      <c r="S1508" s="12">
        <f t="shared" ca="1" si="386"/>
        <v>2.103260597947181E-5</v>
      </c>
      <c r="T1508" s="12">
        <f t="shared" ca="1" si="386"/>
        <v>2.7050409891535546E-5</v>
      </c>
      <c r="U1508" s="12">
        <f t="shared" ca="1" si="386"/>
        <v>3.2682194447552261E-5</v>
      </c>
      <c r="V1508" s="12">
        <f t="shared" ca="1" si="386"/>
        <v>3.7094127783081494E-5</v>
      </c>
      <c r="W1508" s="12">
        <f t="shared" ca="1" si="386"/>
        <v>3.9550840094563426E-5</v>
      </c>
      <c r="X1508" s="12">
        <f t="shared" ca="1" si="386"/>
        <v>3.9615291563939976E-5</v>
      </c>
      <c r="Y1508" s="12">
        <f t="shared" ca="1" si="386"/>
        <v>3.7275767600353761E-5</v>
      </c>
      <c r="Z1508" s="12">
        <f t="shared" ca="1" si="386"/>
        <v>3.2949355879969956E-5</v>
      </c>
      <c r="AA1508" s="12">
        <f t="shared" ca="1" si="386"/>
        <v>2.7360489163044461E-5</v>
      </c>
      <c r="AB1508" s="12">
        <f t="shared" ca="1" si="386"/>
        <v>2.134309419348866E-5</v>
      </c>
      <c r="AC1508" s="12">
        <f t="shared" ca="1" si="386"/>
        <v>1.5640387161503394E-5</v>
      </c>
      <c r="AD1508" s="12">
        <f t="shared" ca="1" si="386"/>
        <v>1.0766987591685028E-5</v>
      </c>
      <c r="AE1508" s="12">
        <f t="shared" ca="1" si="386"/>
        <v>6.9630180442481373E-6</v>
      </c>
      <c r="AF1508" s="12">
        <f t="shared" ca="1" si="386"/>
        <v>4.2301661295630237E-6</v>
      </c>
      <c r="AG1508" s="12">
        <f t="shared" ca="1" si="386"/>
        <v>2.4142037568394403E-6</v>
      </c>
      <c r="AH1508" s="12">
        <f t="shared" ca="1" si="386"/>
        <v>1.2943359509384579E-6</v>
      </c>
      <c r="AI1508" s="12">
        <f t="shared" ca="1" si="386"/>
        <v>6.5189357653483063E-7</v>
      </c>
      <c r="AJ1508" s="12">
        <f t="shared" ca="1" si="386"/>
        <v>3.0843452415178721E-7</v>
      </c>
      <c r="AK1508" s="12">
        <f t="shared" ca="1" si="386"/>
        <v>1.3709002687022686E-7</v>
      </c>
      <c r="AL1508" s="12">
        <f t="shared" ca="1" si="386"/>
        <v>5.7240752411851053E-8</v>
      </c>
      <c r="AM1508" s="12">
        <f t="shared" ca="1" si="386"/>
        <v>2.2452329180030097E-8</v>
      </c>
      <c r="AN1508" s="12">
        <f t="shared" ca="1" si="386"/>
        <v>8.2732102798031081E-9</v>
      </c>
      <c r="AO1508" s="12">
        <f t="shared" ca="1" si="386"/>
        <v>2.8638041875601508E-9</v>
      </c>
      <c r="AP1508" s="12">
        <f t="shared" ca="1" si="386"/>
        <v>9.3125618798592071E-10</v>
      </c>
      <c r="AQ1508" s="12">
        <f t="shared" ca="1" si="386"/>
        <v>2.8447992067963748E-10</v>
      </c>
      <c r="AR1508" s="12">
        <f t="shared" ca="1" si="386"/>
        <v>8.1637681013547307E-11</v>
      </c>
      <c r="AS1508" s="12">
        <f t="shared" ca="1" si="386"/>
        <v>2.200828980103506E-11</v>
      </c>
      <c r="AT1508" s="12">
        <f t="shared" ca="1" si="386"/>
        <v>5.5736350346376457E-12</v>
      </c>
    </row>
    <row r="1509" spans="1:46" x14ac:dyDescent="0.25">
      <c r="A1509" s="9" t="str">
        <f t="shared" si="367"/>
        <v>Uganda</v>
      </c>
      <c r="F1509" s="12">
        <f t="shared" ref="F1509:AT1509" ca="1" si="387">F819/$AV819*($C1281/1000)</f>
        <v>2.0447633904772302E-3</v>
      </c>
      <c r="G1509" s="12">
        <f t="shared" ca="1" si="387"/>
        <v>4.0720477460898996E-3</v>
      </c>
      <c r="H1509" s="12">
        <f t="shared" ca="1" si="387"/>
        <v>7.6179699844388885E-3</v>
      </c>
      <c r="I1509" s="12">
        <f t="shared" ca="1" si="387"/>
        <v>1.3388201731051099E-2</v>
      </c>
      <c r="J1509" s="12">
        <f t="shared" ca="1" si="387"/>
        <v>2.2103539953907562E-2</v>
      </c>
      <c r="K1509" s="12">
        <f t="shared" ca="1" si="387"/>
        <v>3.4281357658777843E-2</v>
      </c>
      <c r="L1509" s="12">
        <f t="shared" ca="1" si="387"/>
        <v>4.9947158732679416E-2</v>
      </c>
      <c r="M1509" s="12">
        <f t="shared" ca="1" si="387"/>
        <v>6.8362849736339618E-2</v>
      </c>
      <c r="N1509" s="12">
        <f t="shared" ca="1" si="387"/>
        <v>8.7899442996932475E-2</v>
      </c>
      <c r="O1509" s="12">
        <f t="shared" ca="1" si="387"/>
        <v>0.10617167836829555</v>
      </c>
      <c r="P1509" s="12">
        <f t="shared" ca="1" si="387"/>
        <v>0.12047247631676487</v>
      </c>
      <c r="Q1509" s="12">
        <f t="shared" ca="1" si="387"/>
        <v>0.12841731547045268</v>
      </c>
      <c r="R1509" s="12">
        <f t="shared" ca="1" si="387"/>
        <v>0.12859258634267323</v>
      </c>
      <c r="S1509" s="12">
        <f t="shared" ca="1" si="387"/>
        <v>0.12096643186374849</v>
      </c>
      <c r="T1509" s="12">
        <f t="shared" ca="1" si="387"/>
        <v>0.1068982030030365</v>
      </c>
      <c r="U1509" s="12">
        <f t="shared" ca="1" si="387"/>
        <v>8.8742678673775346E-2</v>
      </c>
      <c r="V1509" s="12">
        <f t="shared" ca="1" si="387"/>
        <v>6.9207196609057484E-2</v>
      </c>
      <c r="W1509" s="12">
        <f t="shared" ca="1" si="387"/>
        <v>5.0702173412648058E-2</v>
      </c>
      <c r="X1509" s="12">
        <f t="shared" ca="1" si="387"/>
        <v>3.4894621343486899E-2</v>
      </c>
      <c r="Y1509" s="12">
        <f t="shared" ca="1" si="387"/>
        <v>2.2560410545873905E-2</v>
      </c>
      <c r="Z1509" s="12">
        <f t="shared" ca="1" si="387"/>
        <v>1.3702256780076539E-2</v>
      </c>
      <c r="AA1509" s="12">
        <f t="shared" ca="1" si="387"/>
        <v>7.8179664115260832E-3</v>
      </c>
      <c r="AB1509" s="12">
        <f t="shared" ca="1" si="387"/>
        <v>4.1903673133776298E-3</v>
      </c>
      <c r="AC1509" s="12">
        <f t="shared" ca="1" si="387"/>
        <v>2.1099248224935264E-3</v>
      </c>
      <c r="AD1509" s="12">
        <f t="shared" ca="1" si="387"/>
        <v>9.9801820737351532E-4</v>
      </c>
      <c r="AE1509" s="12">
        <f t="shared" ca="1" si="387"/>
        <v>4.4347234490191403E-4</v>
      </c>
      <c r="AF1509" s="12">
        <f t="shared" ca="1" si="387"/>
        <v>1.851190935071043E-4</v>
      </c>
      <c r="AG1509" s="12">
        <f t="shared" ca="1" si="387"/>
        <v>7.2592621901765707E-5</v>
      </c>
      <c r="AH1509" s="12">
        <f t="shared" ca="1" si="387"/>
        <v>2.674178205619245E-5</v>
      </c>
      <c r="AI1509" s="12">
        <f t="shared" ca="1" si="387"/>
        <v>9.2543261733976494E-6</v>
      </c>
      <c r="AJ1509" s="12">
        <f t="shared" ca="1" si="387"/>
        <v>3.0085404473081793E-6</v>
      </c>
      <c r="AK1509" s="12">
        <f t="shared" ca="1" si="387"/>
        <v>9.1880532117186047E-7</v>
      </c>
      <c r="AL1509" s="12">
        <f t="shared" ca="1" si="387"/>
        <v>2.6360141894343431E-7</v>
      </c>
      <c r="AM1509" s="12">
        <f t="shared" ca="1" si="387"/>
        <v>7.1044192207769101E-8</v>
      </c>
      <c r="AN1509" s="12">
        <f t="shared" ca="1" si="387"/>
        <v>1.7987301418806078E-8</v>
      </c>
      <c r="AO1509" s="12">
        <f t="shared" ca="1" si="387"/>
        <v>4.2781897115090275E-9</v>
      </c>
      <c r="AP1509" s="12">
        <f t="shared" ca="1" si="387"/>
        <v>9.5589603565344166E-10</v>
      </c>
      <c r="AQ1509" s="12">
        <f t="shared" ca="1" si="387"/>
        <v>2.0064016526675872E-10</v>
      </c>
      <c r="AR1509" s="12">
        <f t="shared" ca="1" si="387"/>
        <v>3.9562314237038765E-11</v>
      </c>
      <c r="AS1509" s="12">
        <f t="shared" ca="1" si="387"/>
        <v>7.3282806707949861E-12</v>
      </c>
      <c r="AT1509" s="12">
        <f t="shared" ca="1" si="387"/>
        <v>1.2752023234816082E-12</v>
      </c>
    </row>
    <row r="1510" spans="1:46" x14ac:dyDescent="0.25">
      <c r="A1510" s="9" t="str">
        <f t="shared" si="367"/>
        <v>Ukraine</v>
      </c>
      <c r="F1510" s="12">
        <f t="shared" ref="F1510:AT1510" ca="1" si="388">F820/$AV820*($C1282/1000)</f>
        <v>2.9617971942768598E-7</v>
      </c>
      <c r="G1510" s="12">
        <f t="shared" ca="1" si="388"/>
        <v>9.8297143031317568E-7</v>
      </c>
      <c r="H1510" s="12">
        <f t="shared" ca="1" si="388"/>
        <v>3.0646654221185353E-6</v>
      </c>
      <c r="I1510" s="12">
        <f t="shared" ca="1" si="388"/>
        <v>8.9759791711092724E-6</v>
      </c>
      <c r="J1510" s="12">
        <f t="shared" ca="1" si="388"/>
        <v>2.4696601767772557E-5</v>
      </c>
      <c r="K1510" s="12">
        <f t="shared" ca="1" si="388"/>
        <v>6.3833573322384383E-5</v>
      </c>
      <c r="L1510" s="12">
        <f t="shared" ca="1" si="388"/>
        <v>1.54995007266017E-4</v>
      </c>
      <c r="M1510" s="12">
        <f t="shared" ca="1" si="388"/>
        <v>3.5354349926929377E-4</v>
      </c>
      <c r="N1510" s="12">
        <f t="shared" ca="1" si="388"/>
        <v>7.5757319252426844E-4</v>
      </c>
      <c r="O1510" s="12">
        <f t="shared" ca="1" si="388"/>
        <v>1.5249757421963482E-3</v>
      </c>
      <c r="P1510" s="12">
        <f t="shared" ca="1" si="388"/>
        <v>2.8837517254026073E-3</v>
      </c>
      <c r="Q1510" s="12">
        <f t="shared" ca="1" si="388"/>
        <v>5.1228235132104831E-3</v>
      </c>
      <c r="R1510" s="12">
        <f t="shared" ca="1" si="388"/>
        <v>8.5490432843574847E-3</v>
      </c>
      <c r="S1510" s="12">
        <f t="shared" ca="1" si="388"/>
        <v>1.3402389417101443E-2</v>
      </c>
      <c r="T1510" s="12">
        <f t="shared" ca="1" si="388"/>
        <v>1.9738018152420871E-2</v>
      </c>
      <c r="U1510" s="12">
        <f t="shared" ca="1" si="388"/>
        <v>2.7307469069655536E-2</v>
      </c>
      <c r="V1510" s="12">
        <f t="shared" ca="1" si="388"/>
        <v>3.5490813300159789E-2</v>
      </c>
      <c r="W1510" s="12">
        <f t="shared" ca="1" si="388"/>
        <v>4.3331831710963609E-2</v>
      </c>
      <c r="X1510" s="12">
        <f t="shared" ca="1" si="388"/>
        <v>4.9699811185530775E-2</v>
      </c>
      <c r="Y1510" s="12">
        <f t="shared" ca="1" si="388"/>
        <v>5.3549944456151674E-2</v>
      </c>
      <c r="Z1510" s="12">
        <f t="shared" ca="1" si="388"/>
        <v>5.4202573307037046E-2</v>
      </c>
      <c r="AA1510" s="12">
        <f t="shared" ca="1" si="388"/>
        <v>5.1539165354200819E-2</v>
      </c>
      <c r="AB1510" s="12">
        <f t="shared" ca="1" si="388"/>
        <v>4.6037470298164997E-2</v>
      </c>
      <c r="AC1510" s="12">
        <f t="shared" ca="1" si="388"/>
        <v>3.8631548536799683E-2</v>
      </c>
      <c r="AD1510" s="12">
        <f t="shared" ca="1" si="388"/>
        <v>3.0452950557497901E-2</v>
      </c>
      <c r="AE1510" s="12">
        <f t="shared" ca="1" si="388"/>
        <v>2.2551385685980405E-2</v>
      </c>
      <c r="AF1510" s="12">
        <f t="shared" ca="1" si="388"/>
        <v>1.5688220422720764E-2</v>
      </c>
      <c r="AG1510" s="12">
        <f t="shared" ca="1" si="388"/>
        <v>1.0252522417756659E-2</v>
      </c>
      <c r="AH1510" s="12">
        <f t="shared" ca="1" si="388"/>
        <v>6.2942554903063939E-3</v>
      </c>
      <c r="AI1510" s="12">
        <f t="shared" ca="1" si="388"/>
        <v>3.6300666759678177E-3</v>
      </c>
      <c r="AJ1510" s="12">
        <f t="shared" ca="1" si="388"/>
        <v>1.9667150070386114E-3</v>
      </c>
      <c r="AK1510" s="12">
        <f t="shared" ca="1" si="388"/>
        <v>1.0009787460996367E-3</v>
      </c>
      <c r="AL1510" s="12">
        <f t="shared" ca="1" si="388"/>
        <v>4.785913836484947E-4</v>
      </c>
      <c r="AM1510" s="12">
        <f t="shared" ca="1" si="388"/>
        <v>2.1496189883853635E-4</v>
      </c>
      <c r="AN1510" s="12">
        <f t="shared" ca="1" si="388"/>
        <v>9.0701547921725702E-5</v>
      </c>
      <c r="AO1510" s="12">
        <f t="shared" ca="1" si="388"/>
        <v>3.5952119848798926E-5</v>
      </c>
      <c r="AP1510" s="12">
        <f t="shared" ca="1" si="388"/>
        <v>1.3387235450753364E-5</v>
      </c>
      <c r="AQ1510" s="12">
        <f t="shared" ca="1" si="388"/>
        <v>4.6828893425361915E-6</v>
      </c>
      <c r="AR1510" s="12">
        <f t="shared" ca="1" si="388"/>
        <v>1.5388400617399734E-6</v>
      </c>
      <c r="AS1510" s="12">
        <f t="shared" ca="1" si="388"/>
        <v>4.7503943925150513E-7</v>
      </c>
      <c r="AT1510" s="12">
        <f t="shared" ca="1" si="388"/>
        <v>1.3775978172770968E-7</v>
      </c>
    </row>
    <row r="1511" spans="1:46" x14ac:dyDescent="0.25">
      <c r="A1511" s="9" t="str">
        <f t="shared" si="367"/>
        <v>United Arab Emirates</v>
      </c>
      <c r="F1511" s="12">
        <f t="shared" ref="F1511:AT1511" ca="1" si="389">F821/$AV821*($C1283/1000)</f>
        <v>7.72584841609669E-7</v>
      </c>
      <c r="G1511" s="12">
        <f t="shared" ca="1" si="389"/>
        <v>2.2239560618822538E-6</v>
      </c>
      <c r="H1511" s="12">
        <f t="shared" ca="1" si="389"/>
        <v>6.0139916046939215E-6</v>
      </c>
      <c r="I1511" s="12">
        <f t="shared" ca="1" si="389"/>
        <v>1.527763138061237E-5</v>
      </c>
      <c r="J1511" s="12">
        <f t="shared" ca="1" si="389"/>
        <v>3.6459090584957549E-5</v>
      </c>
      <c r="K1511" s="12">
        <f t="shared" ca="1" si="389"/>
        <v>8.1735783693707818E-5</v>
      </c>
      <c r="L1511" s="12">
        <f t="shared" ca="1" si="389"/>
        <v>1.7213739458135684E-4</v>
      </c>
      <c r="M1511" s="12">
        <f t="shared" ca="1" si="389"/>
        <v>3.4056092321966717E-4</v>
      </c>
      <c r="N1511" s="12">
        <f t="shared" ca="1" si="389"/>
        <v>6.3295232361435807E-4</v>
      </c>
      <c r="O1511" s="12">
        <f t="shared" ca="1" si="389"/>
        <v>1.1051055943925743E-3</v>
      </c>
      <c r="P1511" s="12">
        <f t="shared" ca="1" si="389"/>
        <v>1.8125631702662012E-3</v>
      </c>
      <c r="Q1511" s="12">
        <f t="shared" ca="1" si="389"/>
        <v>2.792795396494662E-3</v>
      </c>
      <c r="R1511" s="12">
        <f t="shared" ca="1" si="389"/>
        <v>4.0424223230989863E-3</v>
      </c>
      <c r="S1511" s="12">
        <f t="shared" ca="1" si="389"/>
        <v>5.4966849050523811E-3</v>
      </c>
      <c r="T1511" s="12">
        <f t="shared" ca="1" si="389"/>
        <v>7.0212848948154449E-3</v>
      </c>
      <c r="U1511" s="12">
        <f t="shared" ca="1" si="389"/>
        <v>8.4253692527559623E-3</v>
      </c>
      <c r="V1511" s="12">
        <f t="shared" ca="1" si="389"/>
        <v>9.4976877311337589E-3</v>
      </c>
      <c r="W1511" s="12">
        <f t="shared" ca="1" si="389"/>
        <v>1.0057809938463553E-2</v>
      </c>
      <c r="X1511" s="12">
        <f t="shared" ca="1" si="389"/>
        <v>1.0005655766614061E-2</v>
      </c>
      <c r="Y1511" s="12">
        <f t="shared" ca="1" si="389"/>
        <v>9.3507034759222531E-3</v>
      </c>
      <c r="Z1511" s="12">
        <f t="shared" ca="1" si="389"/>
        <v>8.2091767739382159E-3</v>
      </c>
      <c r="AA1511" s="12">
        <f t="shared" ca="1" si="389"/>
        <v>6.7703563085998661E-3</v>
      </c>
      <c r="AB1511" s="12">
        <f t="shared" ca="1" si="389"/>
        <v>5.2454172194583157E-3</v>
      </c>
      <c r="AC1511" s="12">
        <f t="shared" ca="1" si="389"/>
        <v>3.8177294213306663E-3</v>
      </c>
      <c r="AD1511" s="12">
        <f t="shared" ca="1" si="389"/>
        <v>2.6102785044695852E-3</v>
      </c>
      <c r="AE1511" s="12">
        <f t="shared" ca="1" si="389"/>
        <v>1.6765833311130855E-3</v>
      </c>
      <c r="AF1511" s="12">
        <f t="shared" ca="1" si="389"/>
        <v>1.0116261239369951E-3</v>
      </c>
      <c r="AG1511" s="12">
        <f t="shared" ca="1" si="389"/>
        <v>5.7341826545880665E-4</v>
      </c>
      <c r="AH1511" s="12">
        <f t="shared" ca="1" si="389"/>
        <v>3.0533711959698068E-4</v>
      </c>
      <c r="AI1511" s="12">
        <f t="shared" ca="1" si="389"/>
        <v>1.5273700871648862E-4</v>
      </c>
      <c r="AJ1511" s="12">
        <f t="shared" ca="1" si="389"/>
        <v>7.1773735900365295E-5</v>
      </c>
      <c r="AK1511" s="12">
        <f t="shared" ca="1" si="389"/>
        <v>3.1684249069944015E-5</v>
      </c>
      <c r="AL1511" s="12">
        <f t="shared" ca="1" si="389"/>
        <v>1.3139470972412217E-5</v>
      </c>
      <c r="AM1511" s="12">
        <f t="shared" ca="1" si="389"/>
        <v>5.1188091297610773E-6</v>
      </c>
      <c r="AN1511" s="12">
        <f t="shared" ca="1" si="389"/>
        <v>1.8733399156319501E-6</v>
      </c>
      <c r="AO1511" s="12">
        <f t="shared" ca="1" si="389"/>
        <v>6.4405185088227485E-7</v>
      </c>
      <c r="AP1511" s="12">
        <f t="shared" ca="1" si="389"/>
        <v>2.0800878313394344E-7</v>
      </c>
      <c r="AQ1511" s="12">
        <f t="shared" ca="1" si="389"/>
        <v>6.3110134965852635E-8</v>
      </c>
      <c r="AR1511" s="12">
        <f t="shared" ca="1" si="389"/>
        <v>1.7987596606105641E-8</v>
      </c>
      <c r="AS1511" s="12">
        <f t="shared" ca="1" si="389"/>
        <v>4.8161916983753054E-9</v>
      </c>
      <c r="AT1511" s="12">
        <f t="shared" ca="1" si="389"/>
        <v>1.2114095275642555E-9</v>
      </c>
    </row>
    <row r="1512" spans="1:46" x14ac:dyDescent="0.25">
      <c r="A1512" s="9" t="str">
        <f t="shared" si="367"/>
        <v>United Kingdom of Great Britain and Northern Ireland</v>
      </c>
      <c r="F1512" s="12">
        <f t="shared" ref="F1512:AT1512" ca="1" si="390">F822/$AV822*($C1284/1000)</f>
        <v>1.5261165769658975E-8</v>
      </c>
      <c r="G1512" s="12">
        <f t="shared" ca="1" si="390"/>
        <v>5.9546572645163383E-8</v>
      </c>
      <c r="H1512" s="12">
        <f t="shared" ca="1" si="390"/>
        <v>2.1826415797424958E-7</v>
      </c>
      <c r="I1512" s="12">
        <f t="shared" ca="1" si="390"/>
        <v>7.5156175856609807E-7</v>
      </c>
      <c r="J1512" s="12">
        <f t="shared" ca="1" si="390"/>
        <v>2.4311038911159585E-6</v>
      </c>
      <c r="K1512" s="12">
        <f t="shared" ca="1" si="390"/>
        <v>7.3875249018185832E-6</v>
      </c>
      <c r="L1512" s="12">
        <f t="shared" ca="1" si="390"/>
        <v>2.1088757460029268E-5</v>
      </c>
      <c r="M1512" s="12">
        <f t="shared" ca="1" si="390"/>
        <v>5.6553517365101781E-5</v>
      </c>
      <c r="N1512" s="12">
        <f t="shared" ca="1" si="390"/>
        <v>1.4247046612786058E-4</v>
      </c>
      <c r="O1512" s="12">
        <f t="shared" ca="1" si="390"/>
        <v>3.3716824400244373E-4</v>
      </c>
      <c r="P1512" s="12">
        <f t="shared" ca="1" si="390"/>
        <v>7.4959223295780158E-4</v>
      </c>
      <c r="Q1512" s="12">
        <f t="shared" ca="1" si="390"/>
        <v>1.5655252856483319E-3</v>
      </c>
      <c r="R1512" s="12">
        <f t="shared" ca="1" si="390"/>
        <v>3.0715082776634518E-3</v>
      </c>
      <c r="S1512" s="12">
        <f t="shared" ca="1" si="390"/>
        <v>5.6610877728190479E-3</v>
      </c>
      <c r="T1512" s="12">
        <f t="shared" ca="1" si="390"/>
        <v>9.8017739334370184E-3</v>
      </c>
      <c r="U1512" s="12">
        <f t="shared" ca="1" si="390"/>
        <v>1.5942854036727572E-2</v>
      </c>
      <c r="V1512" s="12">
        <f t="shared" ca="1" si="390"/>
        <v>2.4360379686997162E-2</v>
      </c>
      <c r="W1512" s="12">
        <f t="shared" ca="1" si="390"/>
        <v>3.4967020728045022E-2</v>
      </c>
      <c r="X1512" s="12">
        <f t="shared" ca="1" si="390"/>
        <v>4.7150880130752089E-2</v>
      </c>
      <c r="Y1512" s="12">
        <f t="shared" ca="1" si="390"/>
        <v>5.9727944840999025E-2</v>
      </c>
      <c r="Z1512" s="12">
        <f t="shared" ca="1" si="390"/>
        <v>7.1075829043742864E-2</v>
      </c>
      <c r="AA1512" s="12">
        <f t="shared" ca="1" si="390"/>
        <v>7.9455303622509924E-2</v>
      </c>
      <c r="AB1512" s="12">
        <f t="shared" ca="1" si="390"/>
        <v>8.3441181304342971E-2</v>
      </c>
      <c r="AC1512" s="12">
        <f t="shared" ca="1" si="390"/>
        <v>8.2317958468602376E-2</v>
      </c>
      <c r="AD1512" s="12">
        <f t="shared" ca="1" si="390"/>
        <v>7.6289599198068325E-2</v>
      </c>
      <c r="AE1512" s="12">
        <f t="shared" ca="1" si="390"/>
        <v>6.6419051637327711E-2</v>
      </c>
      <c r="AF1512" s="12">
        <f t="shared" ca="1" si="390"/>
        <v>5.432210643344277E-2</v>
      </c>
      <c r="AG1512" s="12">
        <f t="shared" ca="1" si="390"/>
        <v>4.1736605934311562E-2</v>
      </c>
      <c r="AH1512" s="12">
        <f t="shared" ca="1" si="390"/>
        <v>3.0124111784108128E-2</v>
      </c>
      <c r="AI1512" s="12">
        <f t="shared" ca="1" si="390"/>
        <v>2.0425277566126995E-2</v>
      </c>
      <c r="AJ1512" s="12">
        <f t="shared" ca="1" si="390"/>
        <v>1.3010029413165874E-2</v>
      </c>
      <c r="AK1512" s="12">
        <f t="shared" ca="1" si="390"/>
        <v>7.7847592230110788E-3</v>
      </c>
      <c r="AL1512" s="12">
        <f t="shared" ca="1" si="390"/>
        <v>4.3759130695103657E-3</v>
      </c>
      <c r="AM1512" s="12">
        <f t="shared" ca="1" si="390"/>
        <v>2.3107277605835274E-3</v>
      </c>
      <c r="AN1512" s="12">
        <f t="shared" ca="1" si="390"/>
        <v>1.1462661637876221E-3</v>
      </c>
      <c r="AO1512" s="12">
        <f t="shared" ca="1" si="390"/>
        <v>5.3416909603357327E-4</v>
      </c>
      <c r="AP1512" s="12">
        <f t="shared" ca="1" si="390"/>
        <v>2.3384529663456101E-4</v>
      </c>
      <c r="AQ1512" s="12">
        <f t="shared" ca="1" si="390"/>
        <v>9.6169003265775176E-5</v>
      </c>
      <c r="AR1512" s="12">
        <f t="shared" ca="1" si="390"/>
        <v>3.7153367665037936E-5</v>
      </c>
      <c r="AS1512" s="12">
        <f t="shared" ca="1" si="390"/>
        <v>1.3483972267579197E-5</v>
      </c>
      <c r="AT1512" s="12">
        <f t="shared" ca="1" si="390"/>
        <v>4.5972075454718435E-6</v>
      </c>
    </row>
    <row r="1513" spans="1:46" x14ac:dyDescent="0.25">
      <c r="A1513" s="9" t="str">
        <f t="shared" si="367"/>
        <v>United Republic of Tanzania</v>
      </c>
      <c r="F1513" s="12">
        <f t="shared" ref="F1513:AT1513" ca="1" si="391">F823/$AV823*($C1285/1000)</f>
        <v>2.3327728064710313E-4</v>
      </c>
      <c r="G1513" s="12">
        <f t="shared" ca="1" si="391"/>
        <v>5.554768809075257E-4</v>
      </c>
      <c r="H1513" s="12">
        <f t="shared" ca="1" si="391"/>
        <v>1.2425564476614484E-3</v>
      </c>
      <c r="I1513" s="12">
        <f t="shared" ca="1" si="391"/>
        <v>2.6110961307480593E-3</v>
      </c>
      <c r="J1513" s="12">
        <f t="shared" ca="1" si="391"/>
        <v>5.1544957993408663E-3</v>
      </c>
      <c r="K1513" s="12">
        <f t="shared" ca="1" si="391"/>
        <v>9.5588602817967046E-3</v>
      </c>
      <c r="L1513" s="12">
        <f t="shared" ca="1" si="391"/>
        <v>1.6652622316939251E-2</v>
      </c>
      <c r="M1513" s="12">
        <f t="shared" ca="1" si="391"/>
        <v>2.7253089709183009E-2</v>
      </c>
      <c r="N1513" s="12">
        <f t="shared" ca="1" si="391"/>
        <v>4.189917330204531E-2</v>
      </c>
      <c r="O1513" s="12">
        <f t="shared" ca="1" si="391"/>
        <v>6.0513428218835048E-2</v>
      </c>
      <c r="P1513" s="12">
        <f t="shared" ca="1" si="391"/>
        <v>8.2102173704070719E-2</v>
      </c>
      <c r="Q1513" s="12">
        <f t="shared" ca="1" si="391"/>
        <v>0.10464395574553344</v>
      </c>
      <c r="R1513" s="12">
        <f t="shared" ca="1" si="391"/>
        <v>0.12529398905685085</v>
      </c>
      <c r="S1513" s="12">
        <f t="shared" ca="1" si="391"/>
        <v>0.14092982709357674</v>
      </c>
      <c r="T1513" s="12">
        <f t="shared" ca="1" si="391"/>
        <v>0.14891285726361123</v>
      </c>
      <c r="U1513" s="12">
        <f t="shared" ca="1" si="391"/>
        <v>0.14781485076285408</v>
      </c>
      <c r="V1513" s="12">
        <f t="shared" ca="1" si="391"/>
        <v>0.13783532564754325</v>
      </c>
      <c r="W1513" s="12">
        <f t="shared" ca="1" si="391"/>
        <v>0.12074234295906963</v>
      </c>
      <c r="X1513" s="12">
        <f t="shared" ca="1" si="391"/>
        <v>9.936084038612096E-2</v>
      </c>
      <c r="Y1513" s="12">
        <f t="shared" ca="1" si="391"/>
        <v>7.6811723182407587E-2</v>
      </c>
      <c r="Z1513" s="12">
        <f t="shared" ca="1" si="391"/>
        <v>5.5782292040393443E-2</v>
      </c>
      <c r="AA1513" s="12">
        <f t="shared" ca="1" si="391"/>
        <v>3.8055882441875626E-2</v>
      </c>
      <c r="AB1513" s="12">
        <f t="shared" ca="1" si="391"/>
        <v>2.4389552588622708E-2</v>
      </c>
      <c r="AC1513" s="12">
        <f t="shared" ca="1" si="391"/>
        <v>1.4683935395564831E-2</v>
      </c>
      <c r="AD1513" s="12">
        <f t="shared" ca="1" si="391"/>
        <v>8.3049628009780867E-3</v>
      </c>
      <c r="AE1513" s="12">
        <f t="shared" ca="1" si="391"/>
        <v>4.4125487127297108E-3</v>
      </c>
      <c r="AF1513" s="12">
        <f t="shared" ca="1" si="391"/>
        <v>2.2024087766504439E-3</v>
      </c>
      <c r="AG1513" s="12">
        <f t="shared" ca="1" si="391"/>
        <v>1.0326732804200787E-3</v>
      </c>
      <c r="AH1513" s="12">
        <f t="shared" ca="1" si="391"/>
        <v>4.5486712111528563E-4</v>
      </c>
      <c r="AI1513" s="12">
        <f t="shared" ca="1" si="391"/>
        <v>1.8821869024368847E-4</v>
      </c>
      <c r="AJ1513" s="12">
        <f t="shared" ca="1" si="391"/>
        <v>7.3164017121397351E-5</v>
      </c>
      <c r="AK1513" s="12">
        <f t="shared" ca="1" si="391"/>
        <v>2.6717076458248372E-5</v>
      </c>
      <c r="AL1513" s="12">
        <f t="shared" ca="1" si="391"/>
        <v>9.1650938992961055E-6</v>
      </c>
      <c r="AM1513" s="12">
        <f t="shared" ca="1" si="391"/>
        <v>2.9535307663662577E-6</v>
      </c>
      <c r="AN1513" s="12">
        <f t="shared" ca="1" si="391"/>
        <v>8.9413413366684488E-7</v>
      </c>
      <c r="AO1513" s="12">
        <f t="shared" ca="1" si="391"/>
        <v>2.5428482563849222E-7</v>
      </c>
      <c r="AP1513" s="12">
        <f t="shared" ca="1" si="391"/>
        <v>6.7935192381004447E-8</v>
      </c>
      <c r="AQ1513" s="12">
        <f t="shared" ca="1" si="391"/>
        <v>1.7050054419408173E-8</v>
      </c>
      <c r="AR1513" s="12">
        <f t="shared" ca="1" si="391"/>
        <v>4.0198821788014109E-9</v>
      </c>
      <c r="AS1513" s="12">
        <f t="shared" ca="1" si="391"/>
        <v>8.9034325700196131E-10</v>
      </c>
      <c r="AT1513" s="12">
        <f t="shared" ca="1" si="391"/>
        <v>1.8525000077535377E-10</v>
      </c>
    </row>
    <row r="1514" spans="1:46" x14ac:dyDescent="0.25">
      <c r="A1514" s="9" t="str">
        <f t="shared" si="367"/>
        <v>United States Virgin Islands</v>
      </c>
      <c r="F1514" s="12">
        <f t="shared" ref="F1514:AT1514" ca="1" si="392">F824/$AV824*($C1286/1000)</f>
        <v>2.6629473786316635E-9</v>
      </c>
      <c r="G1514" s="12">
        <f t="shared" ca="1" si="392"/>
        <v>8.3161857592881252E-9</v>
      </c>
      <c r="H1514" s="12">
        <f t="shared" ca="1" si="392"/>
        <v>2.4397334101452591E-8</v>
      </c>
      <c r="I1514" s="12">
        <f t="shared" ca="1" si="392"/>
        <v>6.7238367467737169E-8</v>
      </c>
      <c r="J1514" s="12">
        <f t="shared" ca="1" si="392"/>
        <v>1.7407986530825704E-7</v>
      </c>
      <c r="K1514" s="12">
        <f t="shared" ca="1" si="392"/>
        <v>4.2338602468647395E-7</v>
      </c>
      <c r="L1514" s="12">
        <f t="shared" ca="1" si="392"/>
        <v>9.6734432897341504E-7</v>
      </c>
      <c r="M1514" s="12">
        <f t="shared" ca="1" si="392"/>
        <v>2.0762624816522413E-6</v>
      </c>
      <c r="N1514" s="12">
        <f t="shared" ca="1" si="392"/>
        <v>4.1863932111462863E-6</v>
      </c>
      <c r="O1514" s="12">
        <f t="shared" ca="1" si="392"/>
        <v>7.9296564770879018E-6</v>
      </c>
      <c r="P1514" s="12">
        <f t="shared" ca="1" si="392"/>
        <v>1.4109945116506368E-5</v>
      </c>
      <c r="Q1514" s="12">
        <f t="shared" ca="1" si="392"/>
        <v>2.3585922670395103E-5</v>
      </c>
      <c r="R1514" s="12">
        <f t="shared" ca="1" si="392"/>
        <v>3.70371031456633E-5</v>
      </c>
      <c r="S1514" s="12">
        <f t="shared" ca="1" si="392"/>
        <v>5.4635855358938634E-5</v>
      </c>
      <c r="T1514" s="12">
        <f t="shared" ca="1" si="392"/>
        <v>7.5713805850622572E-5</v>
      </c>
      <c r="U1514" s="12">
        <f t="shared" ca="1" si="392"/>
        <v>9.8566424422459313E-5</v>
      </c>
      <c r="V1514" s="12">
        <f t="shared" ca="1" si="392"/>
        <v>1.2054231358663311E-4</v>
      </c>
      <c r="W1514" s="12">
        <f t="shared" ca="1" si="392"/>
        <v>1.3848624439652169E-4</v>
      </c>
      <c r="X1514" s="12">
        <f t="shared" ca="1" si="392"/>
        <v>1.4946184802843004E-4</v>
      </c>
      <c r="Y1514" s="12">
        <f t="shared" ca="1" si="392"/>
        <v>1.5153419726485982E-4</v>
      </c>
      <c r="Z1514" s="12">
        <f t="shared" ca="1" si="392"/>
        <v>1.4432698937808693E-4</v>
      </c>
      <c r="AA1514" s="12">
        <f t="shared" ca="1" si="392"/>
        <v>1.2913413182310361E-4</v>
      </c>
      <c r="AB1514" s="12">
        <f t="shared" ca="1" si="392"/>
        <v>1.0854032974201057E-4</v>
      </c>
      <c r="AC1514" s="12">
        <f t="shared" ca="1" si="392"/>
        <v>8.5703354524220855E-5</v>
      </c>
      <c r="AD1514" s="12">
        <f t="shared" ca="1" si="392"/>
        <v>6.3571301125862504E-5</v>
      </c>
      <c r="AE1514" s="12">
        <f t="shared" ca="1" si="392"/>
        <v>4.4297679279741057E-5</v>
      </c>
      <c r="AF1514" s="12">
        <f t="shared" ca="1" si="392"/>
        <v>2.8997292109345142E-5</v>
      </c>
      <c r="AG1514" s="12">
        <f t="shared" ca="1" si="392"/>
        <v>1.7831607965527591E-5</v>
      </c>
      <c r="AH1514" s="12">
        <f t="shared" ca="1" si="392"/>
        <v>1.0301018479238076E-5</v>
      </c>
      <c r="AI1514" s="12">
        <f t="shared" ca="1" si="392"/>
        <v>5.5901880816733579E-6</v>
      </c>
      <c r="AJ1514" s="12">
        <f t="shared" ca="1" si="392"/>
        <v>2.8498976848008058E-6</v>
      </c>
      <c r="AK1514" s="12">
        <f t="shared" ca="1" si="392"/>
        <v>1.3648619042018377E-6</v>
      </c>
      <c r="AL1514" s="12">
        <f t="shared" ca="1" si="392"/>
        <v>6.1405143456473125E-7</v>
      </c>
      <c r="AM1514" s="12">
        <f t="shared" ca="1" si="392"/>
        <v>2.5952391468911582E-7</v>
      </c>
      <c r="AN1514" s="12">
        <f t="shared" ca="1" si="392"/>
        <v>1.0304018069849004E-7</v>
      </c>
      <c r="AO1514" s="12">
        <f t="shared" ca="1" si="392"/>
        <v>3.8431951229823223E-8</v>
      </c>
      <c r="AP1514" s="12">
        <f t="shared" ca="1" si="392"/>
        <v>1.3465883487882607E-8</v>
      </c>
      <c r="AQ1514" s="12">
        <f t="shared" ca="1" si="392"/>
        <v>4.4323481436932E-9</v>
      </c>
      <c r="AR1514" s="12">
        <f t="shared" ca="1" si="392"/>
        <v>1.3705329235693921E-9</v>
      </c>
      <c r="AS1514" s="12">
        <f t="shared" ca="1" si="392"/>
        <v>3.981087062845523E-10</v>
      </c>
      <c r="AT1514" s="12">
        <f t="shared" ca="1" si="392"/>
        <v>1.086351761020092E-10</v>
      </c>
    </row>
    <row r="1515" spans="1:46" x14ac:dyDescent="0.25">
      <c r="A1515" s="9" t="str">
        <f t="shared" si="367"/>
        <v>United States of America</v>
      </c>
      <c r="F1515" s="12">
        <f t="shared" ref="F1515:AT1515" ca="1" si="393">F825/$AV825*($C1287/1000)</f>
        <v>1.009048061586931E-8</v>
      </c>
      <c r="G1515" s="12">
        <f t="shared" ca="1" si="393"/>
        <v>4.2917203149571283E-8</v>
      </c>
      <c r="H1515" s="12">
        <f t="shared" ca="1" si="393"/>
        <v>1.7147766701134678E-7</v>
      </c>
      <c r="I1515" s="12">
        <f t="shared" ca="1" si="393"/>
        <v>6.4363598258893104E-7</v>
      </c>
      <c r="J1515" s="12">
        <f t="shared" ca="1" si="393"/>
        <v>2.2694972430538585E-6</v>
      </c>
      <c r="K1515" s="12">
        <f t="shared" ca="1" si="393"/>
        <v>7.5175374184488E-6</v>
      </c>
      <c r="L1515" s="12">
        <f t="shared" ca="1" si="393"/>
        <v>2.3392580481114391E-5</v>
      </c>
      <c r="M1515" s="12">
        <f t="shared" ca="1" si="393"/>
        <v>6.8381285533214106E-5</v>
      </c>
      <c r="N1515" s="12">
        <f t="shared" ca="1" si="393"/>
        <v>1.8778157816503845E-4</v>
      </c>
      <c r="O1515" s="12">
        <f t="shared" ca="1" si="393"/>
        <v>4.8442361153641628E-4</v>
      </c>
      <c r="P1515" s="12">
        <f t="shared" ca="1" si="393"/>
        <v>1.1739624786591719E-3</v>
      </c>
      <c r="Q1515" s="12">
        <f t="shared" ca="1" si="393"/>
        <v>2.6726354509971962E-3</v>
      </c>
      <c r="R1515" s="12">
        <f t="shared" ca="1" si="393"/>
        <v>5.7158632238585019E-3</v>
      </c>
      <c r="S1515" s="12">
        <f t="shared" ca="1" si="393"/>
        <v>1.1483665293642958E-2</v>
      </c>
      <c r="T1515" s="12">
        <f t="shared" ca="1" si="393"/>
        <v>2.1673837795221366E-2</v>
      </c>
      <c r="U1515" s="12">
        <f t="shared" ca="1" si="393"/>
        <v>3.8427993326287407E-2</v>
      </c>
      <c r="V1515" s="12">
        <f t="shared" ca="1" si="393"/>
        <v>6.4005337103673343E-2</v>
      </c>
      <c r="W1515" s="12">
        <f t="shared" ca="1" si="393"/>
        <v>0.10014776620559361</v>
      </c>
      <c r="X1515" s="12">
        <f t="shared" ca="1" si="393"/>
        <v>0.14720512799696145</v>
      </c>
      <c r="Y1515" s="12">
        <f t="shared" ca="1" si="393"/>
        <v>0.20326434577825797</v>
      </c>
      <c r="Z1515" s="12">
        <f t="shared" ca="1" si="393"/>
        <v>0.2636671766039127</v>
      </c>
      <c r="AA1515" s="12">
        <f t="shared" ca="1" si="393"/>
        <v>0.32129763274949019</v>
      </c>
      <c r="AB1515" s="12">
        <f t="shared" ca="1" si="393"/>
        <v>0.36780326293235399</v>
      </c>
      <c r="AC1515" s="12">
        <f t="shared" ca="1" si="393"/>
        <v>0.39553072428858338</v>
      </c>
      <c r="AD1515" s="12">
        <f t="shared" ca="1" si="393"/>
        <v>0.3995779056631662</v>
      </c>
      <c r="AE1515" s="12">
        <f t="shared" ca="1" si="393"/>
        <v>0.3792095821182126</v>
      </c>
      <c r="AF1515" s="12">
        <f t="shared" ca="1" si="393"/>
        <v>0.33807552748172109</v>
      </c>
      <c r="AG1515" s="12">
        <f t="shared" ca="1" si="393"/>
        <v>0.28314230332228507</v>
      </c>
      <c r="AH1515" s="12">
        <f t="shared" ca="1" si="393"/>
        <v>0.22276778256475113</v>
      </c>
      <c r="AI1515" s="12">
        <f t="shared" ca="1" si="393"/>
        <v>0.164648052454062</v>
      </c>
      <c r="AJ1515" s="12">
        <f t="shared" ca="1" si="393"/>
        <v>0.11431873471091732</v>
      </c>
      <c r="AK1515" s="12">
        <f t="shared" ca="1" si="393"/>
        <v>7.4564964405261031E-2</v>
      </c>
      <c r="AL1515" s="12">
        <f t="shared" ca="1" si="393"/>
        <v>4.5688701532516265E-2</v>
      </c>
      <c r="AM1515" s="12">
        <f t="shared" ca="1" si="393"/>
        <v>2.6299010669466584E-2</v>
      </c>
      <c r="AN1515" s="12">
        <f t="shared" ca="1" si="393"/>
        <v>1.4220884258641519E-2</v>
      </c>
      <c r="AO1515" s="12">
        <f t="shared" ca="1" si="393"/>
        <v>7.223877740087729E-3</v>
      </c>
      <c r="AP1515" s="12">
        <f t="shared" ca="1" si="393"/>
        <v>3.4472340232407348E-3</v>
      </c>
      <c r="AQ1515" s="12">
        <f t="shared" ca="1" si="393"/>
        <v>1.5453531531774566E-3</v>
      </c>
      <c r="AR1515" s="12">
        <f t="shared" ca="1" si="393"/>
        <v>6.5079066188323046E-4</v>
      </c>
      <c r="AS1515" s="12">
        <f t="shared" ca="1" si="393"/>
        <v>2.5746101531739178E-4</v>
      </c>
      <c r="AT1515" s="12">
        <f t="shared" ca="1" si="393"/>
        <v>9.568376095449695E-5</v>
      </c>
    </row>
    <row r="1516" spans="1:46" x14ac:dyDescent="0.25">
      <c r="A1516" s="9" t="str">
        <f t="shared" si="367"/>
        <v>Uruguay</v>
      </c>
      <c r="F1516" s="12">
        <f t="shared" ref="F1516:AT1516" ca="1" si="394">F826/$AV826*($C1288/1000)</f>
        <v>5.1306538152374897E-8</v>
      </c>
      <c r="G1516" s="12">
        <f t="shared" ca="1" si="394"/>
        <v>1.6453190531513994E-7</v>
      </c>
      <c r="H1516" s="12">
        <f t="shared" ca="1" si="394"/>
        <v>4.9566030143207634E-7</v>
      </c>
      <c r="I1516" s="12">
        <f t="shared" ca="1" si="394"/>
        <v>1.4027321186659426E-6</v>
      </c>
      <c r="J1516" s="12">
        <f t="shared" ca="1" si="394"/>
        <v>3.7292537980059368E-6</v>
      </c>
      <c r="K1516" s="12">
        <f t="shared" ca="1" si="394"/>
        <v>9.3137748478625409E-6</v>
      </c>
      <c r="L1516" s="12">
        <f t="shared" ca="1" si="394"/>
        <v>2.1851745020992664E-5</v>
      </c>
      <c r="M1516" s="12">
        <f t="shared" ca="1" si="394"/>
        <v>4.8161844191309639E-5</v>
      </c>
      <c r="N1516" s="12">
        <f t="shared" ca="1" si="394"/>
        <v>9.971871819575498E-5</v>
      </c>
      <c r="O1516" s="12">
        <f t="shared" ca="1" si="394"/>
        <v>1.9395762663549447E-4</v>
      </c>
      <c r="P1516" s="12">
        <f t="shared" ca="1" si="394"/>
        <v>3.543999320733679E-4</v>
      </c>
      <c r="Q1516" s="12">
        <f t="shared" ca="1" si="394"/>
        <v>6.083268612963647E-4</v>
      </c>
      <c r="R1516" s="12">
        <f t="shared" ca="1" si="394"/>
        <v>9.8092759508598866E-4</v>
      </c>
      <c r="S1516" s="12">
        <f t="shared" ca="1" si="394"/>
        <v>1.4859134215861661E-3</v>
      </c>
      <c r="T1516" s="12">
        <f t="shared" ca="1" si="394"/>
        <v>2.1144949573516461E-3</v>
      </c>
      <c r="U1516" s="12">
        <f t="shared" ca="1" si="394"/>
        <v>2.8266783783054347E-3</v>
      </c>
      <c r="V1516" s="12">
        <f t="shared" ca="1" si="394"/>
        <v>3.5497905993827866E-3</v>
      </c>
      <c r="W1516" s="12">
        <f t="shared" ca="1" si="394"/>
        <v>4.1877974477243394E-3</v>
      </c>
      <c r="X1516" s="12">
        <f t="shared" ca="1" si="394"/>
        <v>4.6411456272324346E-3</v>
      </c>
      <c r="Y1516" s="12">
        <f t="shared" ca="1" si="394"/>
        <v>4.8319376135506206E-3</v>
      </c>
      <c r="Z1516" s="12">
        <f t="shared" ca="1" si="394"/>
        <v>4.7257858317210962E-3</v>
      </c>
      <c r="AA1516" s="12">
        <f t="shared" ca="1" si="394"/>
        <v>4.3419353069201186E-3</v>
      </c>
      <c r="AB1516" s="12">
        <f t="shared" ca="1" si="394"/>
        <v>3.7475657026439474E-3</v>
      </c>
      <c r="AC1516" s="12">
        <f t="shared" ca="1" si="394"/>
        <v>3.0385875766162575E-3</v>
      </c>
      <c r="AD1516" s="12">
        <f t="shared" ca="1" si="394"/>
        <v>2.3144662647196796E-3</v>
      </c>
      <c r="AE1516" s="12">
        <f t="shared" ca="1" si="394"/>
        <v>1.656099960930848E-3</v>
      </c>
      <c r="AF1516" s="12">
        <f t="shared" ca="1" si="394"/>
        <v>1.1132144467751171E-3</v>
      </c>
      <c r="AG1516" s="12">
        <f t="shared" ca="1" si="394"/>
        <v>7.0295530940407908E-4</v>
      </c>
      <c r="AH1516" s="12">
        <f t="shared" ca="1" si="394"/>
        <v>4.1699725114238944E-4</v>
      </c>
      <c r="AI1516" s="12">
        <f t="shared" ca="1" si="394"/>
        <v>2.32378135924912E-4</v>
      </c>
      <c r="AJ1516" s="12">
        <f t="shared" ca="1" si="394"/>
        <v>1.2165050887374443E-4</v>
      </c>
      <c r="AK1516" s="12">
        <f t="shared" ca="1" si="394"/>
        <v>5.982589318111308E-5</v>
      </c>
      <c r="AL1516" s="12">
        <f t="shared" ca="1" si="394"/>
        <v>2.7638918632235173E-5</v>
      </c>
      <c r="AM1516" s="12">
        <f t="shared" ca="1" si="394"/>
        <v>1.1995255374038405E-5</v>
      </c>
      <c r="AN1516" s="12">
        <f t="shared" ca="1" si="394"/>
        <v>4.890514425137909E-6</v>
      </c>
      <c r="AO1516" s="12">
        <f t="shared" ca="1" si="394"/>
        <v>1.8730793891042367E-6</v>
      </c>
      <c r="AP1516" s="12">
        <f t="shared" ca="1" si="394"/>
        <v>6.7392942778240194E-7</v>
      </c>
      <c r="AQ1516" s="12">
        <f t="shared" ca="1" si="394"/>
        <v>2.2778716591032978E-7</v>
      </c>
      <c r="AR1516" s="12">
        <f t="shared" ca="1" si="394"/>
        <v>7.2327037462933732E-8</v>
      </c>
      <c r="AS1516" s="12">
        <f t="shared" ca="1" si="394"/>
        <v>2.1573901767559522E-8</v>
      </c>
      <c r="AT1516" s="12">
        <f t="shared" ca="1" si="394"/>
        <v>6.0452367259876432E-9</v>
      </c>
    </row>
    <row r="1517" spans="1:46" x14ac:dyDescent="0.25">
      <c r="A1517" s="9" t="str">
        <f t="shared" si="367"/>
        <v>Uzbekistan</v>
      </c>
      <c r="F1517" s="12">
        <f t="shared" ref="F1517:AT1517" ca="1" si="395">F827/$AV827*($C1289/1000)</f>
        <v>5.7035869084935105E-6</v>
      </c>
      <c r="G1517" s="12">
        <f t="shared" ca="1" si="395"/>
        <v>1.6281722091181261E-5</v>
      </c>
      <c r="H1517" s="12">
        <f t="shared" ca="1" si="395"/>
        <v>4.3662561119821204E-5</v>
      </c>
      <c r="I1517" s="12">
        <f t="shared" ca="1" si="395"/>
        <v>1.0999543724877101E-4</v>
      </c>
      <c r="J1517" s="12">
        <f t="shared" ca="1" si="395"/>
        <v>2.6031352262240919E-4</v>
      </c>
      <c r="K1517" s="12">
        <f t="shared" ca="1" si="395"/>
        <v>5.7872918320787958E-4</v>
      </c>
      <c r="L1517" s="12">
        <f t="shared" ca="1" si="395"/>
        <v>1.2086780390490701E-3</v>
      </c>
      <c r="M1517" s="12">
        <f t="shared" ca="1" si="395"/>
        <v>2.3713872182573583E-3</v>
      </c>
      <c r="N1517" s="12">
        <f t="shared" ca="1" si="395"/>
        <v>4.3706991439738151E-3</v>
      </c>
      <c r="O1517" s="12">
        <f t="shared" ca="1" si="395"/>
        <v>7.5675612742647381E-3</v>
      </c>
      <c r="P1517" s="12">
        <f t="shared" ca="1" si="395"/>
        <v>1.2308852689242243E-2</v>
      </c>
      <c r="Q1517" s="12">
        <f t="shared" ca="1" si="395"/>
        <v>1.8807704688707006E-2</v>
      </c>
      <c r="R1517" s="12">
        <f t="shared" ca="1" si="395"/>
        <v>2.6996695919596397E-2</v>
      </c>
      <c r="S1517" s="12">
        <f t="shared" ca="1" si="395"/>
        <v>3.6403406687786674E-2</v>
      </c>
      <c r="T1517" s="12">
        <f t="shared" ca="1" si="395"/>
        <v>4.6113706922120842E-2</v>
      </c>
      <c r="U1517" s="12">
        <f t="shared" ca="1" si="395"/>
        <v>5.487501317168287E-2</v>
      </c>
      <c r="V1517" s="12">
        <f t="shared" ca="1" si="395"/>
        <v>6.1344528786462529E-2</v>
      </c>
      <c r="W1517" s="12">
        <f t="shared" ca="1" si="395"/>
        <v>6.442191448530768E-2</v>
      </c>
      <c r="X1517" s="12">
        <f t="shared" ca="1" si="395"/>
        <v>6.3554749907594674E-2</v>
      </c>
      <c r="Y1517" s="12">
        <f t="shared" ca="1" si="395"/>
        <v>5.8900501974206841E-2</v>
      </c>
      <c r="Z1517" s="12">
        <f t="shared" ca="1" si="395"/>
        <v>5.127982954097296E-2</v>
      </c>
      <c r="AA1517" s="12">
        <f t="shared" ca="1" si="395"/>
        <v>4.1940223895966966E-2</v>
      </c>
      <c r="AB1517" s="12">
        <f t="shared" ca="1" si="395"/>
        <v>3.2223411041711746E-2</v>
      </c>
      <c r="AC1517" s="12">
        <f t="shared" ca="1" si="395"/>
        <v>2.3257812911311987E-2</v>
      </c>
      <c r="AD1517" s="12">
        <f t="shared" ca="1" si="395"/>
        <v>1.5769678125370886E-2</v>
      </c>
      <c r="AE1517" s="12">
        <f t="shared" ca="1" si="395"/>
        <v>1.004461696486327E-2</v>
      </c>
      <c r="AF1517" s="12">
        <f t="shared" ca="1" si="395"/>
        <v>6.0103605656929935E-3</v>
      </c>
      <c r="AG1517" s="12">
        <f t="shared" ca="1" si="395"/>
        <v>3.3785026772883303E-3</v>
      </c>
      <c r="AH1517" s="12">
        <f t="shared" ca="1" si="395"/>
        <v>1.7840400650226541E-3</v>
      </c>
      <c r="AI1517" s="12">
        <f t="shared" ca="1" si="395"/>
        <v>8.8499646113241836E-4</v>
      </c>
      <c r="AJ1517" s="12">
        <f t="shared" ca="1" si="395"/>
        <v>4.1241557645908491E-4</v>
      </c>
      <c r="AK1517" s="12">
        <f t="shared" ca="1" si="395"/>
        <v>1.8054488137079082E-4</v>
      </c>
      <c r="AL1517" s="12">
        <f t="shared" ca="1" si="395"/>
        <v>7.4249219997069607E-5</v>
      </c>
      <c r="AM1517" s="12">
        <f t="shared" ca="1" si="395"/>
        <v>2.8685023232082965E-5</v>
      </c>
      <c r="AN1517" s="12">
        <f t="shared" ca="1" si="395"/>
        <v>1.041058444160815E-5</v>
      </c>
      <c r="AO1517" s="12">
        <f t="shared" ca="1" si="395"/>
        <v>3.5493727537654387E-6</v>
      </c>
      <c r="AP1517" s="12">
        <f t="shared" ca="1" si="395"/>
        <v>1.1368016783891782E-6</v>
      </c>
      <c r="AQ1517" s="12">
        <f t="shared" ca="1" si="395"/>
        <v>3.4203802962575444E-7</v>
      </c>
      <c r="AR1517" s="12">
        <f t="shared" ca="1" si="395"/>
        <v>9.6676446901347256E-8</v>
      </c>
      <c r="AS1517" s="12">
        <f t="shared" ca="1" si="395"/>
        <v>2.5669863553337174E-8</v>
      </c>
      <c r="AT1517" s="12">
        <f t="shared" ca="1" si="395"/>
        <v>6.4029931125412573E-9</v>
      </c>
    </row>
    <row r="1518" spans="1:46" x14ac:dyDescent="0.25">
      <c r="A1518" s="9" t="str">
        <f t="shared" si="367"/>
        <v>Vanuatu</v>
      </c>
      <c r="F1518" s="12">
        <f t="shared" ref="F1518:AT1518" ca="1" si="396">F828/$AV828*($C1290/1000)</f>
        <v>6.4859152902524783E-8</v>
      </c>
      <c r="G1518" s="12">
        <f t="shared" ca="1" si="396"/>
        <v>1.8480732996464196E-7</v>
      </c>
      <c r="H1518" s="12">
        <f t="shared" ca="1" si="396"/>
        <v>4.9467926599179751E-7</v>
      </c>
      <c r="I1518" s="12">
        <f t="shared" ca="1" si="396"/>
        <v>1.243898138118961E-6</v>
      </c>
      <c r="J1518" s="12">
        <f t="shared" ca="1" si="396"/>
        <v>2.9383432166649043E-6</v>
      </c>
      <c r="K1518" s="12">
        <f t="shared" ca="1" si="396"/>
        <v>6.5204387922384351E-6</v>
      </c>
      <c r="L1518" s="12">
        <f t="shared" ca="1" si="396"/>
        <v>1.3592762139273601E-5</v>
      </c>
      <c r="M1518" s="12">
        <f t="shared" ca="1" si="396"/>
        <v>2.6619212719921647E-5</v>
      </c>
      <c r="N1518" s="12">
        <f t="shared" ca="1" si="396"/>
        <v>4.8971035941606783E-5</v>
      </c>
      <c r="O1518" s="12">
        <f t="shared" ca="1" si="396"/>
        <v>8.4633045783783016E-5</v>
      </c>
      <c r="P1518" s="12">
        <f t="shared" ca="1" si="396"/>
        <v>1.3740332580631606E-4</v>
      </c>
      <c r="Q1518" s="12">
        <f t="shared" ca="1" si="396"/>
        <v>2.095613144856299E-4</v>
      </c>
      <c r="R1518" s="12">
        <f t="shared" ca="1" si="396"/>
        <v>3.0024900572229524E-4</v>
      </c>
      <c r="S1518" s="12">
        <f t="shared" ca="1" si="396"/>
        <v>4.0411841109724535E-4</v>
      </c>
      <c r="T1518" s="12">
        <f t="shared" ca="1" si="396"/>
        <v>5.1096633843453556E-4</v>
      </c>
      <c r="U1518" s="12">
        <f t="shared" ca="1" si="396"/>
        <v>6.069215232550251E-4</v>
      </c>
      <c r="V1518" s="12">
        <f t="shared" ca="1" si="396"/>
        <v>6.7721938752727867E-4</v>
      </c>
      <c r="W1518" s="12">
        <f t="shared" ca="1" si="396"/>
        <v>7.0987653542004198E-4</v>
      </c>
      <c r="X1518" s="12">
        <f t="shared" ca="1" si="396"/>
        <v>6.9902523522405175E-4</v>
      </c>
      <c r="Y1518" s="12">
        <f t="shared" ca="1" si="396"/>
        <v>6.4663540912295785E-4</v>
      </c>
      <c r="Z1518" s="12">
        <f t="shared" ca="1" si="396"/>
        <v>5.6193063002175914E-4</v>
      </c>
      <c r="AA1518" s="12">
        <f t="shared" ca="1" si="396"/>
        <v>4.587356831488695E-4</v>
      </c>
      <c r="AB1518" s="12">
        <f t="shared" ca="1" si="396"/>
        <v>3.51802512044031E-4</v>
      </c>
      <c r="AC1518" s="12">
        <f t="shared" ca="1" si="396"/>
        <v>2.5344979476699976E-4</v>
      </c>
      <c r="AD1518" s="12">
        <f t="shared" ca="1" si="396"/>
        <v>1.7153057618324167E-4</v>
      </c>
      <c r="AE1518" s="12">
        <f t="shared" ca="1" si="396"/>
        <v>1.090555428455798E-4</v>
      </c>
      <c r="AF1518" s="12">
        <f t="shared" ca="1" si="396"/>
        <v>6.5134417892522537E-5</v>
      </c>
      <c r="AG1518" s="12">
        <f t="shared" ca="1" si="396"/>
        <v>3.6545164693183045E-5</v>
      </c>
      <c r="AH1518" s="12">
        <f t="shared" ca="1" si="396"/>
        <v>1.9262200782477741E-5</v>
      </c>
      <c r="AI1518" s="12">
        <f t="shared" ca="1" si="396"/>
        <v>9.5375863392894672E-6</v>
      </c>
      <c r="AJ1518" s="12">
        <f t="shared" ca="1" si="396"/>
        <v>4.4363689221077173E-6</v>
      </c>
      <c r="AK1518" s="12">
        <f t="shared" ca="1" si="396"/>
        <v>1.938533993304345E-6</v>
      </c>
      <c r="AL1518" s="12">
        <f t="shared" ca="1" si="396"/>
        <v>7.9574841567318784E-7</v>
      </c>
      <c r="AM1518" s="12">
        <f t="shared" ca="1" si="396"/>
        <v>3.0685608448966188E-7</v>
      </c>
      <c r="AN1518" s="12">
        <f t="shared" ca="1" si="396"/>
        <v>1.1116044852861699E-7</v>
      </c>
      <c r="AO1518" s="12">
        <f t="shared" ca="1" si="396"/>
        <v>3.7828788836716337E-8</v>
      </c>
      <c r="AP1518" s="12">
        <f t="shared" ca="1" si="396"/>
        <v>1.2093476857178409E-8</v>
      </c>
      <c r="AQ1518" s="12">
        <f t="shared" ca="1" si="396"/>
        <v>3.631922007704767E-9</v>
      </c>
      <c r="AR1518" s="12">
        <f t="shared" ca="1" si="396"/>
        <v>1.0246568429756764E-9</v>
      </c>
      <c r="AS1518" s="12">
        <f t="shared" ca="1" si="396"/>
        <v>2.715669849066753E-10</v>
      </c>
      <c r="AT1518" s="12">
        <f t="shared" ca="1" si="396"/>
        <v>6.7613293481568417E-11</v>
      </c>
    </row>
    <row r="1519" spans="1:46" x14ac:dyDescent="0.25">
      <c r="A1519" s="9" t="str">
        <f t="shared" si="367"/>
        <v>Venezuela (Bolivarian Republic of)</v>
      </c>
      <c r="F1519" s="12">
        <f t="shared" ref="F1519:AT1519" ca="1" si="397">F829/$AV829*($C1291/1000)</f>
        <v>1.0721425642146363E-6</v>
      </c>
      <c r="G1519" s="12">
        <f t="shared" ca="1" si="397"/>
        <v>3.3393039771363887E-6</v>
      </c>
      <c r="H1519" s="12">
        <f t="shared" ca="1" si="397"/>
        <v>9.7704814923114126E-6</v>
      </c>
      <c r="I1519" s="12">
        <f t="shared" ca="1" si="397"/>
        <v>2.6855458595950802E-5</v>
      </c>
      <c r="J1519" s="12">
        <f t="shared" ca="1" si="397"/>
        <v>6.9343502596039565E-5</v>
      </c>
      <c r="K1519" s="12">
        <f t="shared" ca="1" si="397"/>
        <v>1.6820371005829573E-4</v>
      </c>
      <c r="L1519" s="12">
        <f t="shared" ca="1" si="397"/>
        <v>3.832851223886517E-4</v>
      </c>
      <c r="M1519" s="12">
        <f t="shared" ca="1" si="397"/>
        <v>8.2047423584196279E-4</v>
      </c>
      <c r="N1519" s="12">
        <f t="shared" ca="1" si="397"/>
        <v>1.6499262383413125E-3</v>
      </c>
      <c r="O1519" s="12">
        <f t="shared" ca="1" si="397"/>
        <v>3.1168844688946257E-3</v>
      </c>
      <c r="P1519" s="12">
        <f t="shared" ca="1" si="397"/>
        <v>5.5313797528397214E-3</v>
      </c>
      <c r="Q1519" s="12">
        <f t="shared" ca="1" si="397"/>
        <v>9.2215269810387735E-3</v>
      </c>
      <c r="R1519" s="12">
        <f t="shared" ca="1" si="397"/>
        <v>1.444204858834652E-2</v>
      </c>
      <c r="S1519" s="12">
        <f t="shared" ca="1" si="397"/>
        <v>2.1247672177509662E-2</v>
      </c>
      <c r="T1519" s="12">
        <f t="shared" ca="1" si="397"/>
        <v>2.9366386301181033E-2</v>
      </c>
      <c r="U1519" s="12">
        <f t="shared" ca="1" si="397"/>
        <v>3.8128195566167339E-2</v>
      </c>
      <c r="V1519" s="12">
        <f t="shared" ca="1" si="397"/>
        <v>4.6504886910696375E-2</v>
      </c>
      <c r="W1519" s="12">
        <f t="shared" ca="1" si="397"/>
        <v>5.3285313776728266E-2</v>
      </c>
      <c r="X1519" s="12">
        <f t="shared" ca="1" si="397"/>
        <v>5.7355234178276135E-2</v>
      </c>
      <c r="Y1519" s="12">
        <f t="shared" ca="1" si="397"/>
        <v>5.7995618179759324E-2</v>
      </c>
      <c r="Z1519" s="12">
        <f t="shared" ca="1" si="397"/>
        <v>5.5090143232198588E-2</v>
      </c>
      <c r="AA1519" s="12">
        <f t="shared" ca="1" si="397"/>
        <v>4.915969909903125E-2</v>
      </c>
      <c r="AB1519" s="12">
        <f t="shared" ca="1" si="397"/>
        <v>4.1209858685367778E-2</v>
      </c>
      <c r="AC1519" s="12">
        <f t="shared" ca="1" si="397"/>
        <v>3.2452609910516059E-2</v>
      </c>
      <c r="AD1519" s="12">
        <f t="shared" ca="1" si="397"/>
        <v>2.4007930685021293E-2</v>
      </c>
      <c r="AE1519" s="12">
        <f t="shared" ca="1" si="397"/>
        <v>1.6684623943521402E-2</v>
      </c>
      <c r="AF1519" s="12">
        <f t="shared" ca="1" si="397"/>
        <v>1.0892679147420089E-2</v>
      </c>
      <c r="AG1519" s="12">
        <f t="shared" ca="1" si="397"/>
        <v>6.6805096404232676E-3</v>
      </c>
      <c r="AH1519" s="12">
        <f t="shared" ca="1" si="397"/>
        <v>3.8489394025684556E-3</v>
      </c>
      <c r="AI1519" s="12">
        <f t="shared" ca="1" si="397"/>
        <v>2.0831912710865428E-3</v>
      </c>
      <c r="AJ1519" s="12">
        <f t="shared" ca="1" si="397"/>
        <v>1.0591898625056933E-3</v>
      </c>
      <c r="AK1519" s="12">
        <f t="shared" ca="1" si="397"/>
        <v>5.0591211408382417E-4</v>
      </c>
      <c r="AL1519" s="12">
        <f t="shared" ca="1" si="397"/>
        <v>2.2700370047523793E-4</v>
      </c>
      <c r="AM1519" s="12">
        <f t="shared" ca="1" si="397"/>
        <v>9.5685777445739286E-5</v>
      </c>
      <c r="AN1519" s="12">
        <f t="shared" ca="1" si="397"/>
        <v>3.7889461917809032E-5</v>
      </c>
      <c r="AO1519" s="12">
        <f t="shared" ca="1" si="397"/>
        <v>1.4094383379483036E-5</v>
      </c>
      <c r="AP1519" s="12">
        <f t="shared" ca="1" si="397"/>
        <v>4.9252731180357696E-6</v>
      </c>
      <c r="AQ1519" s="12">
        <f t="shared" ca="1" si="397"/>
        <v>1.6168552854791439E-6</v>
      </c>
      <c r="AR1519" s="12">
        <f t="shared" ca="1" si="397"/>
        <v>4.9861871838354373E-7</v>
      </c>
      <c r="AS1519" s="12">
        <f t="shared" ca="1" si="397"/>
        <v>1.4445168108100765E-7</v>
      </c>
      <c r="AT1519" s="12">
        <f t="shared" ca="1" si="397"/>
        <v>3.9312731259224931E-8</v>
      </c>
    </row>
    <row r="1520" spans="1:46" x14ac:dyDescent="0.25">
      <c r="A1520" s="9" t="str">
        <f t="shared" si="367"/>
        <v>Viet Nam</v>
      </c>
      <c r="F1520" s="12">
        <f t="shared" ref="F1520:AT1520" ca="1" si="398">F830/$AV830*($C1292/1000)</f>
        <v>1.9521048682921987E-8</v>
      </c>
      <c r="G1520" s="12">
        <f t="shared" ca="1" si="398"/>
        <v>7.7382378003736533E-8</v>
      </c>
      <c r="H1520" s="12">
        <f t="shared" ca="1" si="398"/>
        <v>2.8816258657246094E-7</v>
      </c>
      <c r="I1520" s="12">
        <f t="shared" ca="1" si="398"/>
        <v>1.0080677259395332E-6</v>
      </c>
      <c r="J1520" s="12">
        <f t="shared" ca="1" si="398"/>
        <v>3.3128244479789826E-6</v>
      </c>
      <c r="K1520" s="12">
        <f t="shared" ca="1" si="398"/>
        <v>1.0227364379192073E-5</v>
      </c>
      <c r="L1520" s="12">
        <f t="shared" ca="1" si="398"/>
        <v>2.966098920325616E-5</v>
      </c>
      <c r="M1520" s="12">
        <f t="shared" ca="1" si="398"/>
        <v>8.0809817740066042E-5</v>
      </c>
      <c r="N1520" s="12">
        <f t="shared" ca="1" si="398"/>
        <v>2.0682318346499937E-4</v>
      </c>
      <c r="O1520" s="12">
        <f t="shared" ca="1" si="398"/>
        <v>4.9726844911202614E-4</v>
      </c>
      <c r="P1520" s="12">
        <f t="shared" ca="1" si="398"/>
        <v>1.1231536839072995E-3</v>
      </c>
      <c r="Q1520" s="12">
        <f t="shared" ca="1" si="398"/>
        <v>2.3831098510547957E-3</v>
      </c>
      <c r="R1520" s="12">
        <f t="shared" ca="1" si="398"/>
        <v>4.750130408564957E-3</v>
      </c>
      <c r="S1520" s="12">
        <f t="shared" ca="1" si="398"/>
        <v>8.8945421704596118E-3</v>
      </c>
      <c r="T1520" s="12">
        <f t="shared" ca="1" si="398"/>
        <v>1.5645817464569143E-2</v>
      </c>
      <c r="U1520" s="12">
        <f t="shared" ca="1" si="398"/>
        <v>2.5854105381035171E-2</v>
      </c>
      <c r="V1520" s="12">
        <f t="shared" ca="1" si="398"/>
        <v>4.013445455004664E-2</v>
      </c>
      <c r="W1520" s="12">
        <f t="shared" ca="1" si="398"/>
        <v>5.8527747519696152E-2</v>
      </c>
      <c r="X1520" s="12">
        <f t="shared" ca="1" si="398"/>
        <v>8.0179408947152045E-2</v>
      </c>
      <c r="Y1520" s="12">
        <f t="shared" ca="1" si="398"/>
        <v>0.10318593065219769</v>
      </c>
      <c r="Z1520" s="12">
        <f t="shared" ca="1" si="398"/>
        <v>0.124748322807872</v>
      </c>
      <c r="AA1520" s="12">
        <f t="shared" ca="1" si="398"/>
        <v>0.14167901871244051</v>
      </c>
      <c r="AB1520" s="12">
        <f t="shared" ca="1" si="398"/>
        <v>0.15115863444741101</v>
      </c>
      <c r="AC1520" s="12">
        <f t="shared" ca="1" si="398"/>
        <v>0.15150151454095984</v>
      </c>
      <c r="AD1520" s="12">
        <f t="shared" ca="1" si="398"/>
        <v>0.14264533848262753</v>
      </c>
      <c r="AE1520" s="12">
        <f t="shared" ca="1" si="398"/>
        <v>0.12616961801239657</v>
      </c>
      <c r="AF1520" s="12">
        <f t="shared" ca="1" si="398"/>
        <v>0.10483555227500191</v>
      </c>
      <c r="AG1520" s="12">
        <f t="shared" ca="1" si="398"/>
        <v>8.1831211611418278E-2</v>
      </c>
      <c r="AH1520" s="12">
        <f t="shared" ca="1" si="398"/>
        <v>6.0004796945999847E-2</v>
      </c>
      <c r="AI1520" s="12">
        <f t="shared" ca="1" si="398"/>
        <v>4.1334201691340396E-2</v>
      </c>
      <c r="AJ1520" s="12">
        <f t="shared" ca="1" si="398"/>
        <v>2.674790259565954E-2</v>
      </c>
      <c r="AK1520" s="12">
        <f t="shared" ca="1" si="398"/>
        <v>1.6260223345004279E-2</v>
      </c>
      <c r="AL1520" s="12">
        <f t="shared" ca="1" si="398"/>
        <v>9.2858117517896979E-3</v>
      </c>
      <c r="AM1520" s="12">
        <f t="shared" ca="1" si="398"/>
        <v>4.9816113072838107E-3</v>
      </c>
      <c r="AN1520" s="12">
        <f t="shared" ca="1" si="398"/>
        <v>2.5105934805642067E-3</v>
      </c>
      <c r="AO1520" s="12">
        <f t="shared" ca="1" si="398"/>
        <v>1.18861046559242E-3</v>
      </c>
      <c r="AP1520" s="12">
        <f t="shared" ca="1" si="398"/>
        <v>5.286391194064317E-4</v>
      </c>
      <c r="AQ1520" s="12">
        <f t="shared" ca="1" si="398"/>
        <v>2.2086944544591743E-4</v>
      </c>
      <c r="AR1520" s="12">
        <f t="shared" ca="1" si="398"/>
        <v>8.6689915281513405E-5</v>
      </c>
      <c r="AS1520" s="12">
        <f t="shared" ca="1" si="398"/>
        <v>3.196377840590588E-5</v>
      </c>
      <c r="AT1520" s="12">
        <f t="shared" ca="1" si="398"/>
        <v>1.1071443261241532E-5</v>
      </c>
    </row>
    <row r="1521" spans="1:50" x14ac:dyDescent="0.25">
      <c r="A1521" s="9" t="str">
        <f t="shared" si="367"/>
        <v>Wallis and Futuna Islands</v>
      </c>
      <c r="F1521" s="12">
        <f t="shared" ref="F1521:AT1521" ca="1" si="399">F831/$AV831*($C1293/1000)</f>
        <v>4.2453812553718917E-10</v>
      </c>
      <c r="G1521" s="12">
        <f t="shared" ca="1" si="399"/>
        <v>1.3612233953034958E-9</v>
      </c>
      <c r="H1521" s="12">
        <f t="shared" ca="1" si="399"/>
        <v>4.1001401906889104E-9</v>
      </c>
      <c r="I1521" s="12">
        <f t="shared" ca="1" si="399"/>
        <v>1.1601779380191002E-8</v>
      </c>
      <c r="J1521" s="12">
        <f t="shared" ca="1" si="399"/>
        <v>3.0839483363808268E-8</v>
      </c>
      <c r="K1521" s="12">
        <f t="shared" ca="1" si="399"/>
        <v>7.7009832740105452E-8</v>
      </c>
      <c r="L1521" s="12">
        <f t="shared" ca="1" si="399"/>
        <v>1.8065162030168774E-7</v>
      </c>
      <c r="M1521" s="12">
        <f t="shared" ca="1" si="399"/>
        <v>3.9810179625117153E-7</v>
      </c>
      <c r="N1521" s="12">
        <f t="shared" ca="1" si="399"/>
        <v>8.2414382309708746E-7</v>
      </c>
      <c r="O1521" s="12">
        <f t="shared" ca="1" si="399"/>
        <v>1.6027599204454432E-6</v>
      </c>
      <c r="P1521" s="12">
        <f t="shared" ca="1" si="399"/>
        <v>2.9281312142998508E-6</v>
      </c>
      <c r="Q1521" s="12">
        <f t="shared" ca="1" si="399"/>
        <v>5.0253832713294536E-6</v>
      </c>
      <c r="R1521" s="12">
        <f t="shared" ca="1" si="399"/>
        <v>8.1022276238101439E-6</v>
      </c>
      <c r="S1521" s="12">
        <f t="shared" ca="1" si="399"/>
        <v>1.2271461390608801E-5</v>
      </c>
      <c r="T1521" s="12">
        <f t="shared" ca="1" si="399"/>
        <v>1.746001954079299E-5</v>
      </c>
      <c r="U1521" s="12">
        <f t="shared" ca="1" si="399"/>
        <v>2.3337254395896876E-5</v>
      </c>
      <c r="V1521" s="12">
        <f t="shared" ca="1" si="399"/>
        <v>2.9302953119850715E-5</v>
      </c>
      <c r="W1521" s="12">
        <f t="shared" ca="1" si="399"/>
        <v>3.4564447166151048E-5</v>
      </c>
      <c r="X1521" s="12">
        <f t="shared" ca="1" si="399"/>
        <v>3.8300499215519017E-5</v>
      </c>
      <c r="Y1521" s="12">
        <f t="shared" ca="1" si="399"/>
        <v>3.986904649132964E-5</v>
      </c>
      <c r="Z1521" s="12">
        <f t="shared" ca="1" si="399"/>
        <v>3.8987362723201435E-5</v>
      </c>
      <c r="AA1521" s="12">
        <f t="shared" ca="1" si="399"/>
        <v>3.5815289244210596E-5</v>
      </c>
      <c r="AB1521" s="12">
        <f t="shared" ca="1" si="399"/>
        <v>3.0907911641627681E-5</v>
      </c>
      <c r="AC1521" s="12">
        <f t="shared" ca="1" si="399"/>
        <v>2.5056906710878459E-5</v>
      </c>
      <c r="AD1521" s="12">
        <f t="shared" ca="1" si="399"/>
        <v>1.9082788855028793E-5</v>
      </c>
      <c r="AE1521" s="12">
        <f t="shared" ca="1" si="399"/>
        <v>1.3652520231883455E-5</v>
      </c>
      <c r="AF1521" s="12">
        <f t="shared" ca="1" si="399"/>
        <v>9.1757253879908964E-6</v>
      </c>
      <c r="AG1521" s="12">
        <f t="shared" ca="1" si="399"/>
        <v>5.793280824093642E-6</v>
      </c>
      <c r="AH1521" s="12">
        <f t="shared" ca="1" si="399"/>
        <v>3.4360964790348148E-6</v>
      </c>
      <c r="AI1521" s="12">
        <f t="shared" ca="1" si="399"/>
        <v>1.9145323665989166E-6</v>
      </c>
      <c r="AJ1521" s="12">
        <f t="shared" ca="1" si="399"/>
        <v>1.0021129421634185E-6</v>
      </c>
      <c r="AK1521" s="12">
        <f t="shared" ca="1" si="399"/>
        <v>4.9275067073462242E-7</v>
      </c>
      <c r="AL1521" s="12">
        <f t="shared" ca="1" si="399"/>
        <v>2.2761158973313979E-7</v>
      </c>
      <c r="AM1521" s="12">
        <f t="shared" ca="1" si="399"/>
        <v>9.8768421939670618E-8</v>
      </c>
      <c r="AN1521" s="12">
        <f t="shared" ca="1" si="399"/>
        <v>4.0262288148507361E-8</v>
      </c>
      <c r="AO1521" s="12">
        <f t="shared" ca="1" si="399"/>
        <v>1.5418260721591176E-8</v>
      </c>
      <c r="AP1521" s="12">
        <f t="shared" ca="1" si="399"/>
        <v>5.5466263791174069E-9</v>
      </c>
      <c r="AQ1521" s="12">
        <f t="shared" ca="1" si="399"/>
        <v>1.8744723350967303E-9</v>
      </c>
      <c r="AR1521" s="12">
        <f t="shared" ca="1" si="399"/>
        <v>5.950942478396961E-10</v>
      </c>
      <c r="AS1521" s="12">
        <f t="shared" ca="1" si="399"/>
        <v>1.7747985472159072E-10</v>
      </c>
      <c r="AT1521" s="12">
        <f t="shared" ca="1" si="399"/>
        <v>4.9724333611104717E-11</v>
      </c>
    </row>
    <row r="1522" spans="1:50" x14ac:dyDescent="0.25">
      <c r="A1522" s="9" t="str">
        <f t="shared" si="367"/>
        <v>Yemen</v>
      </c>
      <c r="F1522" s="12">
        <f t="shared" ref="F1522:AT1522" ca="1" si="400">F832/$AV832*($C1294/1000)</f>
        <v>6.531214591148052E-4</v>
      </c>
      <c r="G1522" s="12">
        <f t="shared" ca="1" si="400"/>
        <v>1.3672541337008471E-3</v>
      </c>
      <c r="H1522" s="12">
        <f t="shared" ca="1" si="400"/>
        <v>2.6888162970911105E-3</v>
      </c>
      <c r="I1522" s="12">
        <f t="shared" ca="1" si="400"/>
        <v>4.9674054940729798E-3</v>
      </c>
      <c r="J1522" s="12">
        <f t="shared" ca="1" si="400"/>
        <v>8.620941335085194E-3</v>
      </c>
      <c r="K1522" s="12">
        <f t="shared" ca="1" si="400"/>
        <v>1.4055178357177761E-2</v>
      </c>
      <c r="L1522" s="12">
        <f t="shared" ca="1" si="400"/>
        <v>2.1526559667872935E-2</v>
      </c>
      <c r="M1522" s="12">
        <f t="shared" ca="1" si="400"/>
        <v>3.0972016957349316E-2</v>
      </c>
      <c r="N1522" s="12">
        <f t="shared" ca="1" si="400"/>
        <v>4.1862093593008493E-2</v>
      </c>
      <c r="O1522" s="12">
        <f t="shared" ca="1" si="400"/>
        <v>5.3153148542421515E-2</v>
      </c>
      <c r="P1522" s="12">
        <f t="shared" ca="1" si="400"/>
        <v>6.340063985489415E-2</v>
      </c>
      <c r="Q1522" s="12">
        <f t="shared" ca="1" si="400"/>
        <v>7.1041951279662272E-2</v>
      </c>
      <c r="R1522" s="12">
        <f t="shared" ca="1" si="400"/>
        <v>7.4781249434592231E-2</v>
      </c>
      <c r="S1522" s="12">
        <f t="shared" ca="1" si="400"/>
        <v>7.39481217156365E-2</v>
      </c>
      <c r="T1522" s="12">
        <f t="shared" ca="1" si="400"/>
        <v>6.8693899856941507E-2</v>
      </c>
      <c r="U1522" s="12">
        <f t="shared" ca="1" si="400"/>
        <v>5.9946770687485676E-2</v>
      </c>
      <c r="V1522" s="12">
        <f t="shared" ca="1" si="400"/>
        <v>4.914394403977692E-2</v>
      </c>
      <c r="W1522" s="12">
        <f t="shared" ca="1" si="400"/>
        <v>3.7846944007717848E-2</v>
      </c>
      <c r="X1522" s="12">
        <f t="shared" ca="1" si="400"/>
        <v>2.7380931732851041E-2</v>
      </c>
      <c r="Y1522" s="12">
        <f t="shared" ca="1" si="400"/>
        <v>1.8608965130740132E-2</v>
      </c>
      <c r="Z1522" s="12">
        <f t="shared" ca="1" si="400"/>
        <v>1.1880995096712367E-2</v>
      </c>
      <c r="AA1522" s="12">
        <f t="shared" ca="1" si="400"/>
        <v>7.1259046369149693E-3</v>
      </c>
      <c r="AB1522" s="12">
        <f t="shared" ca="1" si="400"/>
        <v>4.0149837360087615E-3</v>
      </c>
      <c r="AC1522" s="12">
        <f t="shared" ca="1" si="400"/>
        <v>2.1251234790720082E-3</v>
      </c>
      <c r="AD1522" s="12">
        <f t="shared" ca="1" si="400"/>
        <v>1.0566742970630481E-3</v>
      </c>
      <c r="AE1522" s="12">
        <f t="shared" ca="1" si="400"/>
        <v>4.9357677108142377E-4</v>
      </c>
      <c r="AF1522" s="12">
        <f t="shared" ca="1" si="400"/>
        <v>2.1658325500079791E-4</v>
      </c>
      <c r="AG1522" s="12">
        <f t="shared" ca="1" si="400"/>
        <v>8.9279476503798032E-5</v>
      </c>
      <c r="AH1522" s="12">
        <f t="shared" ca="1" si="400"/>
        <v>3.4572834616053143E-5</v>
      </c>
      <c r="AI1522" s="12">
        <f t="shared" ca="1" si="400"/>
        <v>1.2576938496421249E-5</v>
      </c>
      <c r="AJ1522" s="12">
        <f t="shared" ca="1" si="400"/>
        <v>4.2980501690132226E-6</v>
      </c>
      <c r="AK1522" s="12">
        <f t="shared" ca="1" si="400"/>
        <v>1.3798269361215818E-6</v>
      </c>
      <c r="AL1522" s="12">
        <f t="shared" ca="1" si="400"/>
        <v>4.161351026754437E-7</v>
      </c>
      <c r="AM1522" s="12">
        <f t="shared" ca="1" si="400"/>
        <v>1.1789643687333928E-7</v>
      </c>
      <c r="AN1522" s="12">
        <f t="shared" ca="1" si="400"/>
        <v>3.1377880355262876E-8</v>
      </c>
      <c r="AO1522" s="12">
        <f t="shared" ca="1" si="400"/>
        <v>7.8451837564386812E-9</v>
      </c>
      <c r="AP1522" s="12">
        <f t="shared" ca="1" si="400"/>
        <v>1.8426346476629525E-9</v>
      </c>
      <c r="AQ1522" s="12">
        <f t="shared" ca="1" si="400"/>
        <v>4.065668272205603E-10</v>
      </c>
      <c r="AR1522" s="12">
        <f t="shared" ca="1" si="400"/>
        <v>8.4271600656608167E-11</v>
      </c>
      <c r="AS1522" s="12">
        <f t="shared" ca="1" si="400"/>
        <v>1.6409189871226534E-11</v>
      </c>
      <c r="AT1522" s="12">
        <f t="shared" ca="1" si="400"/>
        <v>3.0015779922402993E-12</v>
      </c>
    </row>
    <row r="1523" spans="1:50" x14ac:dyDescent="0.25">
      <c r="A1523" s="9" t="str">
        <f t="shared" si="367"/>
        <v>Zambia</v>
      </c>
      <c r="F1523" s="12">
        <f t="shared" ref="F1523:AT1523" ca="1" si="401">F833/$AV833*($C1295/1000)</f>
        <v>1.9964293488068515E-3</v>
      </c>
      <c r="G1523" s="12">
        <f t="shared" ca="1" si="401"/>
        <v>3.6404544440628885E-3</v>
      </c>
      <c r="H1523" s="12">
        <f t="shared" ca="1" si="401"/>
        <v>6.2361111993855132E-3</v>
      </c>
      <c r="I1523" s="12">
        <f t="shared" ca="1" si="401"/>
        <v>1.0035261539480929E-2</v>
      </c>
      <c r="J1523" s="12">
        <f t="shared" ca="1" si="401"/>
        <v>1.5170508401221014E-2</v>
      </c>
      <c r="K1523" s="12">
        <f t="shared" ca="1" si="401"/>
        <v>2.154409075729085E-2</v>
      </c>
      <c r="L1523" s="12">
        <f t="shared" ca="1" si="401"/>
        <v>2.874172299318576E-2</v>
      </c>
      <c r="M1523" s="12">
        <f t="shared" ca="1" si="401"/>
        <v>3.6020855554032144E-2</v>
      </c>
      <c r="N1523" s="12">
        <f t="shared" ca="1" si="401"/>
        <v>4.2408395657035629E-2</v>
      </c>
      <c r="O1523" s="12">
        <f t="shared" ca="1" si="401"/>
        <v>4.6903608611638906E-2</v>
      </c>
      <c r="P1523" s="12">
        <f t="shared" ca="1" si="401"/>
        <v>4.8732340074264552E-2</v>
      </c>
      <c r="Q1523" s="12">
        <f t="shared" ca="1" si="401"/>
        <v>4.7564711853247267E-2</v>
      </c>
      <c r="R1523" s="12">
        <f t="shared" ca="1" si="401"/>
        <v>4.3612307840488168E-2</v>
      </c>
      <c r="S1523" s="12">
        <f t="shared" ca="1" si="401"/>
        <v>3.7565559586407386E-2</v>
      </c>
      <c r="T1523" s="12">
        <f t="shared" ca="1" si="401"/>
        <v>3.0396756965327083E-2</v>
      </c>
      <c r="U1523" s="12">
        <f t="shared" ca="1" si="401"/>
        <v>2.3105811955918078E-2</v>
      </c>
      <c r="V1523" s="12">
        <f t="shared" ca="1" si="401"/>
        <v>1.6499539104582135E-2</v>
      </c>
      <c r="W1523" s="12">
        <f t="shared" ca="1" si="401"/>
        <v>1.1068250663063502E-2</v>
      </c>
      <c r="X1523" s="12">
        <f t="shared" ca="1" si="401"/>
        <v>6.9749765868102895E-3</v>
      </c>
      <c r="Y1523" s="12">
        <f t="shared" ca="1" si="401"/>
        <v>4.1291733631058083E-3</v>
      </c>
      <c r="Z1523" s="12">
        <f t="shared" ca="1" si="401"/>
        <v>2.296360537100198E-3</v>
      </c>
      <c r="AA1523" s="12">
        <f t="shared" ca="1" si="401"/>
        <v>1.1997026761741544E-3</v>
      </c>
      <c r="AB1523" s="12">
        <f t="shared" ca="1" si="401"/>
        <v>5.8879454159151839E-4</v>
      </c>
      <c r="AC1523" s="12">
        <f t="shared" ca="1" si="401"/>
        <v>2.7146292088804148E-4</v>
      </c>
      <c r="AD1523" s="12">
        <f t="shared" ca="1" si="401"/>
        <v>1.1757469344205353E-4</v>
      </c>
      <c r="AE1523" s="12">
        <f t="shared" ca="1" si="401"/>
        <v>4.7838085127577512E-5</v>
      </c>
      <c r="AF1523" s="12">
        <f t="shared" ca="1" si="401"/>
        <v>1.828480421254826E-5</v>
      </c>
      <c r="AG1523" s="12">
        <f t="shared" ca="1" si="401"/>
        <v>6.5654339477139296E-6</v>
      </c>
      <c r="AH1523" s="12">
        <f t="shared" ca="1" si="401"/>
        <v>2.2145890759121433E-6</v>
      </c>
      <c r="AI1523" s="12">
        <f t="shared" ca="1" si="401"/>
        <v>7.0174522320864616E-7</v>
      </c>
      <c r="AJ1523" s="12">
        <f t="shared" ca="1" si="401"/>
        <v>2.0889227114415859E-7</v>
      </c>
      <c r="AK1523" s="12">
        <f t="shared" ca="1" si="401"/>
        <v>5.8414662688860849E-8</v>
      </c>
      <c r="AL1523" s="12">
        <f t="shared" ca="1" si="401"/>
        <v>1.5345391386027485E-8</v>
      </c>
      <c r="AM1523" s="12">
        <f t="shared" ca="1" si="401"/>
        <v>3.7869595033699452E-9</v>
      </c>
      <c r="AN1523" s="12">
        <f t="shared" ca="1" si="401"/>
        <v>8.7793011606562916E-10</v>
      </c>
      <c r="AO1523" s="12">
        <f t="shared" ca="1" si="401"/>
        <v>1.9119909316873066E-10</v>
      </c>
      <c r="AP1523" s="12">
        <f t="shared" ca="1" si="401"/>
        <v>3.9117248957453427E-11</v>
      </c>
      <c r="AQ1523" s="12">
        <f t="shared" ca="1" si="401"/>
        <v>7.5180874809645107E-12</v>
      </c>
      <c r="AR1523" s="12">
        <f t="shared" ca="1" si="401"/>
        <v>1.3573849841769514E-12</v>
      </c>
      <c r="AS1523" s="12">
        <f t="shared" ca="1" si="401"/>
        <v>2.302264946628543E-13</v>
      </c>
      <c r="AT1523" s="12">
        <f t="shared" ca="1" si="401"/>
        <v>3.6682941785620992E-14</v>
      </c>
    </row>
    <row r="1524" spans="1:50" x14ac:dyDescent="0.25">
      <c r="A1524" s="9" t="str">
        <f t="shared" si="367"/>
        <v>Zimbabwe</v>
      </c>
      <c r="F1524" s="12">
        <f t="shared" ref="F1524:AT1524" ca="1" si="402">F834/$AV834*($C1296/1000)</f>
        <v>1.7460782147313378E-4</v>
      </c>
      <c r="G1524" s="12">
        <f t="shared" ca="1" si="402"/>
        <v>3.8916421937500005E-4</v>
      </c>
      <c r="H1524" s="12">
        <f t="shared" ca="1" si="402"/>
        <v>8.1481442318232151E-4</v>
      </c>
      <c r="I1524" s="12">
        <f t="shared" ca="1" si="402"/>
        <v>1.6026589282639252E-3</v>
      </c>
      <c r="J1524" s="12">
        <f t="shared" ca="1" si="402"/>
        <v>2.9612842825685192E-3</v>
      </c>
      <c r="K1524" s="12">
        <f t="shared" ca="1" si="402"/>
        <v>5.140148791797223E-3</v>
      </c>
      <c r="L1524" s="12">
        <f t="shared" ca="1" si="402"/>
        <v>8.3816182148861284E-3</v>
      </c>
      <c r="M1524" s="12">
        <f t="shared" ca="1" si="402"/>
        <v>1.2839161259229317E-2</v>
      </c>
      <c r="N1524" s="12">
        <f t="shared" ca="1" si="402"/>
        <v>1.8475747886626599E-2</v>
      </c>
      <c r="O1524" s="12">
        <f t="shared" ca="1" si="402"/>
        <v>2.4976063854595346E-2</v>
      </c>
      <c r="P1524" s="12">
        <f t="shared" ca="1" si="402"/>
        <v>3.1717763724504161E-2</v>
      </c>
      <c r="Q1524" s="12">
        <f t="shared" ca="1" si="402"/>
        <v>3.7838831632132079E-2</v>
      </c>
      <c r="R1524" s="12">
        <f t="shared" ca="1" si="402"/>
        <v>4.2406211135852606E-2</v>
      </c>
      <c r="S1524" s="12">
        <f t="shared" ca="1" si="402"/>
        <v>4.4645513196253261E-2</v>
      </c>
      <c r="T1524" s="12">
        <f t="shared" ca="1" si="402"/>
        <v>4.4155292148616923E-2</v>
      </c>
      <c r="U1524" s="12">
        <f t="shared" ca="1" si="402"/>
        <v>4.102459482847462E-2</v>
      </c>
      <c r="V1524" s="12">
        <f t="shared" ca="1" si="402"/>
        <v>3.5806546295339539E-2</v>
      </c>
      <c r="W1524" s="12">
        <f t="shared" ca="1" si="402"/>
        <v>2.9358722977595224E-2</v>
      </c>
      <c r="X1524" s="12">
        <f t="shared" ca="1" si="402"/>
        <v>2.2613536358021605E-2</v>
      </c>
      <c r="Y1524" s="12">
        <f t="shared" ca="1" si="402"/>
        <v>1.6362753997395119E-2</v>
      </c>
      <c r="Z1524" s="12">
        <f t="shared" ca="1" si="402"/>
        <v>1.1122461560076491E-2</v>
      </c>
      <c r="AA1524" s="12">
        <f t="shared" ca="1" si="402"/>
        <v>7.1023491891053763E-3</v>
      </c>
      <c r="AB1524" s="12">
        <f t="shared" ca="1" si="402"/>
        <v>4.260491692566792E-3</v>
      </c>
      <c r="AC1524" s="12">
        <f t="shared" ca="1" si="402"/>
        <v>2.400899713661535E-3</v>
      </c>
      <c r="AD1524" s="12">
        <f t="shared" ca="1" si="402"/>
        <v>1.2709981303267394E-3</v>
      </c>
      <c r="AE1524" s="12">
        <f t="shared" ca="1" si="402"/>
        <v>6.3208050890890496E-4</v>
      </c>
      <c r="AF1524" s="12">
        <f t="shared" ca="1" si="402"/>
        <v>2.9529526288938501E-4</v>
      </c>
      <c r="AG1524" s="12">
        <f t="shared" ca="1" si="402"/>
        <v>1.2959765897850432E-4</v>
      </c>
      <c r="AH1524" s="12">
        <f t="shared" ca="1" si="402"/>
        <v>5.3431138484289483E-5</v>
      </c>
      <c r="AI1524" s="12">
        <f t="shared" ca="1" si="402"/>
        <v>2.0694183430453049E-5</v>
      </c>
      <c r="AJ1524" s="12">
        <f t="shared" ca="1" si="402"/>
        <v>7.5293720141000742E-6</v>
      </c>
      <c r="AK1524" s="12">
        <f t="shared" ca="1" si="402"/>
        <v>2.5735097117544706E-6</v>
      </c>
      <c r="AL1524" s="12">
        <f t="shared" ca="1" si="402"/>
        <v>8.2632227942802222E-7</v>
      </c>
      <c r="AM1524" s="12">
        <f t="shared" ca="1" si="402"/>
        <v>2.4924686713833695E-7</v>
      </c>
      <c r="AN1524" s="12">
        <f t="shared" ca="1" si="402"/>
        <v>7.062631529884866E-8</v>
      </c>
      <c r="AO1524" s="12">
        <f t="shared" ca="1" si="402"/>
        <v>1.8800092431229075E-8</v>
      </c>
      <c r="AP1524" s="12">
        <f t="shared" ca="1" si="402"/>
        <v>4.7012139366662329E-9</v>
      </c>
      <c r="AQ1524" s="12">
        <f t="shared" ca="1" si="402"/>
        <v>1.1043751867017268E-9</v>
      </c>
      <c r="AR1524" s="12">
        <f t="shared" ca="1" si="402"/>
        <v>2.4371365364672412E-10</v>
      </c>
      <c r="AS1524" s="12">
        <f t="shared" ca="1" si="402"/>
        <v>5.0524226751634324E-11</v>
      </c>
      <c r="AT1524" s="12">
        <f t="shared" ca="1" si="402"/>
        <v>9.839569226242268E-12</v>
      </c>
    </row>
    <row r="1525" spans="1:50" x14ac:dyDescent="0.25">
      <c r="A1525" t="s">
        <v>268</v>
      </c>
    </row>
    <row r="1526" spans="1:50" x14ac:dyDescent="0.25">
      <c r="A1526" t="s">
        <v>17</v>
      </c>
      <c r="F1526" s="14">
        <f t="shared" ref="F1526:O1527" ca="1" si="403">SUMIF($B$146:$B$372,$A1526,F$1298:F$1524)</f>
        <v>5.8426850410424697E-2</v>
      </c>
      <c r="G1526" s="14">
        <f t="shared" ca="1" si="403"/>
        <v>0.10831823847128869</v>
      </c>
      <c r="H1526" s="14">
        <f t="shared" ca="1" si="403"/>
        <v>0.18997959626975847</v>
      </c>
      <c r="I1526" s="14">
        <f t="shared" ca="1" si="403"/>
        <v>0.31529426961174895</v>
      </c>
      <c r="J1526" s="14">
        <f t="shared" ca="1" si="403"/>
        <v>0.49523196221340593</v>
      </c>
      <c r="K1526" s="14">
        <f t="shared" ca="1" si="403"/>
        <v>0.73630146888046366</v>
      </c>
      <c r="L1526" s="14">
        <f t="shared" ca="1" si="403"/>
        <v>1.0363783136676901</v>
      </c>
      <c r="M1526" s="14">
        <f t="shared" ca="1" si="403"/>
        <v>1.3811707246204139</v>
      </c>
      <c r="N1526" s="14">
        <f t="shared" ca="1" si="403"/>
        <v>1.7429400185647577</v>
      </c>
      <c r="O1526" s="14">
        <f t="shared" ca="1" si="403"/>
        <v>2.0828193872963463</v>
      </c>
      <c r="P1526" s="14">
        <f t="shared" ref="P1526:Y1527" ca="1" si="404">SUMIF($B$146:$B$372,$A1526,P$1298:P$1524)</f>
        <v>2.3570625757769257</v>
      </c>
      <c r="Q1526" s="14">
        <f t="shared" ca="1" si="404"/>
        <v>2.5260695920900513</v>
      </c>
      <c r="R1526" s="14">
        <f t="shared" ca="1" si="404"/>
        <v>2.5636981203388074</v>
      </c>
      <c r="S1526" s="14">
        <f t="shared" ca="1" si="404"/>
        <v>2.4638669774490181</v>
      </c>
      <c r="T1526" s="14">
        <f t="shared" ca="1" si="404"/>
        <v>2.2421636720988736</v>
      </c>
      <c r="U1526" s="14">
        <f t="shared" ca="1" si="404"/>
        <v>1.9318724331250454</v>
      </c>
      <c r="V1526" s="14">
        <f t="shared" ca="1" si="404"/>
        <v>1.5758105631590036</v>
      </c>
      <c r="W1526" s="14">
        <f t="shared" ca="1" si="404"/>
        <v>1.2167216385363473</v>
      </c>
      <c r="X1526" s="14">
        <f t="shared" ca="1" si="404"/>
        <v>0.88916789787721007</v>
      </c>
      <c r="Y1526" s="14">
        <f t="shared" ca="1" si="404"/>
        <v>0.6149290654124091</v>
      </c>
      <c r="Z1526" s="14">
        <f t="shared" ref="Z1526:AI1527" ca="1" si="405">SUMIF($B$146:$B$372,$A1526,Z$1298:Z$1524)</f>
        <v>0.40240406870529977</v>
      </c>
      <c r="AA1526" s="14">
        <f t="shared" ca="1" si="405"/>
        <v>0.24914530795606676</v>
      </c>
      <c r="AB1526" s="14">
        <f t="shared" ca="1" si="405"/>
        <v>0.14593839167594458</v>
      </c>
      <c r="AC1526" s="14">
        <f t="shared" ca="1" si="405"/>
        <v>8.0874558223410595E-2</v>
      </c>
      <c r="AD1526" s="14">
        <f t="shared" ca="1" si="405"/>
        <v>4.2404862122865546E-2</v>
      </c>
      <c r="AE1526" s="14">
        <f t="shared" ca="1" si="405"/>
        <v>2.1041048020752823E-2</v>
      </c>
      <c r="AF1526" s="14">
        <f t="shared" ca="1" si="405"/>
        <v>9.8837388396866149E-3</v>
      </c>
      <c r="AG1526" s="14">
        <f t="shared" ca="1" si="405"/>
        <v>4.397629992444951E-3</v>
      </c>
      <c r="AH1526" s="14">
        <f t="shared" ca="1" si="405"/>
        <v>1.8548529711512923E-3</v>
      </c>
      <c r="AI1526" s="14">
        <f t="shared" ca="1" si="405"/>
        <v>7.4245985504145593E-4</v>
      </c>
      <c r="AJ1526" s="14">
        <f t="shared" ref="AJ1526:AT1527" ca="1" si="406">SUMIF($B$146:$B$372,$A1526,AJ$1298:AJ$1524)</f>
        <v>2.8244526038442516E-4</v>
      </c>
      <c r="AK1526" s="14">
        <f t="shared" ca="1" si="406"/>
        <v>1.0229857869748943E-4</v>
      </c>
      <c r="AL1526" s="14">
        <f t="shared" ca="1" si="406"/>
        <v>3.535012915425018E-5</v>
      </c>
      <c r="AM1526" s="14">
        <f t="shared" ca="1" si="406"/>
        <v>1.1681576417911969E-5</v>
      </c>
      <c r="AN1526" s="14">
        <f t="shared" ca="1" si="406"/>
        <v>3.7000968992449444E-6</v>
      </c>
      <c r="AO1526" s="14">
        <f t="shared" ca="1" si="406"/>
        <v>1.1257235698721247E-6</v>
      </c>
      <c r="AP1526" s="14">
        <f t="shared" ca="1" si="406"/>
        <v>3.2947663806750841E-7</v>
      </c>
      <c r="AQ1526" s="14">
        <f t="shared" ca="1" si="406"/>
        <v>9.2832963427291362E-8</v>
      </c>
      <c r="AR1526" s="14">
        <f t="shared" ca="1" si="406"/>
        <v>2.517386145193956E-8</v>
      </c>
      <c r="AS1526" s="14">
        <f t="shared" ca="1" si="406"/>
        <v>6.5619316850088031E-9</v>
      </c>
      <c r="AT1526" s="14">
        <f t="shared" ca="1" si="406"/>
        <v>1.6408400787030712E-9</v>
      </c>
      <c r="AW1526" s="15">
        <f t="shared" ref="AW1526:AW1534" ca="1" si="407">SUM(F1526:AT1526)</f>
        <v>27.487347341284011</v>
      </c>
      <c r="AX1526" s="9" t="str">
        <f>A1526</f>
        <v>SSA</v>
      </c>
    </row>
    <row r="1527" spans="1:50" x14ac:dyDescent="0.25">
      <c r="A1527" t="s">
        <v>12</v>
      </c>
      <c r="F1527" s="14">
        <f t="shared" ca="1" si="403"/>
        <v>1.5276973008910145E-3</v>
      </c>
      <c r="G1527" s="14">
        <f t="shared" ca="1" si="403"/>
        <v>3.3679519678176803E-3</v>
      </c>
      <c r="H1527" s="14">
        <f t="shared" ca="1" si="403"/>
        <v>7.0209026874824476E-3</v>
      </c>
      <c r="I1527" s="14">
        <f t="shared" ca="1" si="403"/>
        <v>1.3852428658559245E-2</v>
      </c>
      <c r="J1527" s="14">
        <f t="shared" ca="1" si="403"/>
        <v>2.5894208464303875E-2</v>
      </c>
      <c r="K1527" s="14">
        <f t="shared" ca="1" si="403"/>
        <v>4.590717818408073E-2</v>
      </c>
      <c r="L1527" s="14">
        <f t="shared" ca="1" si="403"/>
        <v>7.7271872360353849E-2</v>
      </c>
      <c r="M1527" s="14">
        <f t="shared" ca="1" si="403"/>
        <v>0.12361497924474175</v>
      </c>
      <c r="N1527" s="14">
        <f t="shared" ca="1" si="403"/>
        <v>0.1881208898835211</v>
      </c>
      <c r="O1527" s="14">
        <f t="shared" ca="1" si="403"/>
        <v>0.27256160941373186</v>
      </c>
      <c r="P1527" s="14">
        <f t="shared" ca="1" si="404"/>
        <v>0.37619819757964701</v>
      </c>
      <c r="Q1527" s="14">
        <f t="shared" ca="1" si="404"/>
        <v>0.49483212322001019</v>
      </c>
      <c r="R1527" s="14">
        <f t="shared" ca="1" si="404"/>
        <v>0.62036713334745863</v>
      </c>
      <c r="S1527" s="14">
        <f t="shared" ca="1" si="404"/>
        <v>0.7412238404629139</v>
      </c>
      <c r="T1527" s="14">
        <f t="shared" ca="1" si="404"/>
        <v>0.84378592437665212</v>
      </c>
      <c r="U1527" s="14">
        <f t="shared" ca="1" si="404"/>
        <v>0.91475216506193868</v>
      </c>
      <c r="V1527" s="14">
        <f t="shared" ca="1" si="404"/>
        <v>0.94390330445522608</v>
      </c>
      <c r="W1527" s="14">
        <f t="shared" ca="1" si="404"/>
        <v>0.92651879860081543</v>
      </c>
      <c r="X1527" s="14">
        <f t="shared" ca="1" si="404"/>
        <v>0.86465643391035274</v>
      </c>
      <c r="Y1527" s="14">
        <f t="shared" ca="1" si="404"/>
        <v>0.76680915333700606</v>
      </c>
      <c r="Z1527" s="14">
        <f t="shared" ca="1" si="405"/>
        <v>0.64599075328038491</v>
      </c>
      <c r="AA1527" s="14">
        <f t="shared" ca="1" si="405"/>
        <v>0.51684893304923429</v>
      </c>
      <c r="AB1527" s="14">
        <f t="shared" ca="1" si="405"/>
        <v>0.39271089001866427</v>
      </c>
      <c r="AC1527" s="14">
        <f t="shared" ca="1" si="405"/>
        <v>0.28340216358161935</v>
      </c>
      <c r="AD1527" s="14">
        <f t="shared" ca="1" si="405"/>
        <v>0.19430268727811112</v>
      </c>
      <c r="AE1527" s="14">
        <f t="shared" ca="1" si="405"/>
        <v>0.12661815400235346</v>
      </c>
      <c r="AF1527" s="14">
        <f t="shared" ca="1" si="405"/>
        <v>7.8471697051030659E-2</v>
      </c>
      <c r="AG1527" s="14">
        <f t="shared" ca="1" si="405"/>
        <v>4.6284472012884305E-2</v>
      </c>
      <c r="AH1527" s="14">
        <f t="shared" ca="1" si="405"/>
        <v>2.6001180975861671E-2</v>
      </c>
      <c r="AI1527" s="14">
        <f t="shared" ca="1" si="405"/>
        <v>1.3922374880870192E-2</v>
      </c>
      <c r="AJ1527" s="14">
        <f t="shared" ca="1" si="406"/>
        <v>7.1102814101884054E-3</v>
      </c>
      <c r="AK1527" s="14">
        <f t="shared" ca="1" si="406"/>
        <v>3.4652413052436728E-3</v>
      </c>
      <c r="AL1527" s="14">
        <f t="shared" ca="1" si="406"/>
        <v>1.6120235472618628E-3</v>
      </c>
      <c r="AM1527" s="14">
        <f t="shared" ca="1" si="406"/>
        <v>7.1580266327941585E-4</v>
      </c>
      <c r="AN1527" s="14">
        <f t="shared" ca="1" si="406"/>
        <v>3.0328866489065986E-4</v>
      </c>
      <c r="AO1527" s="14">
        <f t="shared" ca="1" si="406"/>
        <v>1.2254188939114406E-4</v>
      </c>
      <c r="AP1527" s="14">
        <f t="shared" ca="1" si="406"/>
        <v>4.717237760804069E-5</v>
      </c>
      <c r="AQ1527" s="14">
        <f t="shared" ca="1" si="406"/>
        <v>1.7281709747194379E-5</v>
      </c>
      <c r="AR1527" s="14">
        <f t="shared" ca="1" si="406"/>
        <v>6.0179137782473067E-6</v>
      </c>
      <c r="AS1527" s="14">
        <f t="shared" ca="1" si="406"/>
        <v>1.9893245628415426E-6</v>
      </c>
      <c r="AT1527" s="14">
        <f t="shared" ca="1" si="406"/>
        <v>6.2346115115933795E-7</v>
      </c>
      <c r="AW1527" s="15">
        <f t="shared" ca="1" si="407"/>
        <v>10.590142362915618</v>
      </c>
      <c r="AX1527" s="9" t="str">
        <f t="shared" ref="AX1527:AX1534" si="408">A1527</f>
        <v>NAW</v>
      </c>
    </row>
    <row r="1528" spans="1:50" x14ac:dyDescent="0.25">
      <c r="A1528" t="s">
        <v>269</v>
      </c>
      <c r="F1528" s="18">
        <f t="shared" ref="F1528:AT1528" ca="1" si="409">SUMIF($B$146:$B$372,"CSA",F$1298:F$1524)-F1529</f>
        <v>7.2714024434714151E-4</v>
      </c>
      <c r="G1528" s="18">
        <f t="shared" ca="1" si="409"/>
        <v>1.8013636512658917E-3</v>
      </c>
      <c r="H1528" s="18">
        <f t="shared" ca="1" si="409"/>
        <v>4.2005837671284622E-3</v>
      </c>
      <c r="I1528" s="18">
        <f t="shared" ca="1" si="409"/>
        <v>9.2216531372150516E-3</v>
      </c>
      <c r="J1528" s="18">
        <f t="shared" ca="1" si="409"/>
        <v>1.9062155573717016E-2</v>
      </c>
      <c r="K1528" s="18">
        <f t="shared" ca="1" si="409"/>
        <v>3.7109128263812401E-2</v>
      </c>
      <c r="L1528" s="18">
        <f t="shared" ca="1" si="409"/>
        <v>6.8049594936593377E-2</v>
      </c>
      <c r="M1528" s="18">
        <f t="shared" ca="1" si="409"/>
        <v>0.11757284542238397</v>
      </c>
      <c r="N1528" s="18">
        <f t="shared" ca="1" si="409"/>
        <v>0.1914419330560046</v>
      </c>
      <c r="O1528" s="18">
        <f t="shared" ca="1" si="409"/>
        <v>0.29385970059991307</v>
      </c>
      <c r="P1528" s="18">
        <f t="shared" ca="1" si="409"/>
        <v>0.42535769152750569</v>
      </c>
      <c r="Q1528" s="18">
        <f t="shared" ca="1" si="409"/>
        <v>0.58081010521910281</v>
      </c>
      <c r="R1528" s="18">
        <f t="shared" ca="1" si="409"/>
        <v>0.74843224317009382</v>
      </c>
      <c r="S1528" s="18">
        <f t="shared" ca="1" si="409"/>
        <v>0.91055102363119111</v>
      </c>
      <c r="T1528" s="18">
        <f t="shared" ca="1" si="409"/>
        <v>1.0464348004218702</v>
      </c>
      <c r="U1528" s="18">
        <f t="shared" ca="1" si="409"/>
        <v>1.1366703064022707</v>
      </c>
      <c r="V1528" s="18">
        <f t="shared" ca="1" si="409"/>
        <v>1.1678248793893342</v>
      </c>
      <c r="W1528" s="18">
        <f t="shared" ca="1" si="409"/>
        <v>1.1358332821676251</v>
      </c>
      <c r="X1528" s="18">
        <f t="shared" ca="1" si="409"/>
        <v>1.0469136841098612</v>
      </c>
      <c r="Y1528" s="18">
        <f t="shared" ca="1" si="409"/>
        <v>0.91571928044675088</v>
      </c>
      <c r="Z1528" s="18">
        <f t="shared" ca="1" si="409"/>
        <v>0.76145350772714449</v>
      </c>
      <c r="AA1528" s="18">
        <f t="shared" ca="1" si="409"/>
        <v>0.60334363643143241</v>
      </c>
      <c r="AB1528" s="18">
        <f t="shared" ca="1" si="409"/>
        <v>0.45691070083332119</v>
      </c>
      <c r="AC1528" s="18">
        <f t="shared" ca="1" si="409"/>
        <v>0.33195460991196735</v>
      </c>
      <c r="AD1528" s="18">
        <f t="shared" ca="1" si="409"/>
        <v>0.23240819576762922</v>
      </c>
      <c r="AE1528" s="18">
        <f t="shared" ca="1" si="409"/>
        <v>0.15757124440270021</v>
      </c>
      <c r="AF1528" s="18">
        <f t="shared" ca="1" si="409"/>
        <v>0.10394450751700703</v>
      </c>
      <c r="AG1528" s="18">
        <f t="shared" ca="1" si="409"/>
        <v>6.6959236150301082E-2</v>
      </c>
      <c r="AH1528" s="18">
        <f t="shared" ca="1" si="409"/>
        <v>4.2193063335778394E-2</v>
      </c>
      <c r="AI1528" s="18">
        <f t="shared" ca="1" si="409"/>
        <v>2.5986778131401055E-2</v>
      </c>
      <c r="AJ1528" s="18">
        <f t="shared" ca="1" si="409"/>
        <v>1.5594472822872343E-2</v>
      </c>
      <c r="AK1528" s="18">
        <f t="shared" ca="1" si="409"/>
        <v>9.0737806504759596E-3</v>
      </c>
      <c r="AL1528" s="18">
        <f t="shared" ca="1" si="409"/>
        <v>5.0906787334290974E-3</v>
      </c>
      <c r="AM1528" s="18">
        <f t="shared" ca="1" si="409"/>
        <v>2.7387174263191851E-3</v>
      </c>
      <c r="AN1528" s="18">
        <f t="shared" ca="1" si="409"/>
        <v>1.4060300720421565E-3</v>
      </c>
      <c r="AO1528" s="18">
        <f t="shared" ca="1" si="409"/>
        <v>6.8609629574599364E-4</v>
      </c>
      <c r="AP1528" s="18">
        <f t="shared" ca="1" si="409"/>
        <v>3.1722254270027885E-4</v>
      </c>
      <c r="AQ1528" s="18">
        <f t="shared" ca="1" si="409"/>
        <v>1.3864625047431105E-4</v>
      </c>
      <c r="AR1528" s="18">
        <f t="shared" ca="1" si="409"/>
        <v>5.7182293994475936E-5</v>
      </c>
      <c r="AS1528" s="18">
        <f t="shared" ca="1" si="409"/>
        <v>2.2226669384594948E-5</v>
      </c>
      <c r="AT1528" s="18">
        <f t="shared" ca="1" si="409"/>
        <v>8.1348571814354328E-6</v>
      </c>
      <c r="AW1528" s="15">
        <f t="shared" ca="1" si="407"/>
        <v>12.675452063961293</v>
      </c>
      <c r="AX1528" s="9" t="str">
        <f t="shared" si="408"/>
        <v>CSA no India</v>
      </c>
    </row>
    <row r="1529" spans="1:50" x14ac:dyDescent="0.25">
      <c r="A1529" t="s">
        <v>108</v>
      </c>
      <c r="F1529" s="18">
        <f t="shared" ref="F1529:AT1529" ca="1" si="410">SUMIF($A1298:$A1524,$A1529,F1298:F1524)</f>
        <v>8.2794192565940612E-4</v>
      </c>
      <c r="G1529" s="18">
        <f t="shared" ca="1" si="410"/>
        <v>2.1778828209445939E-3</v>
      </c>
      <c r="H1529" s="18">
        <f t="shared" ca="1" si="410"/>
        <v>5.3817774940598563E-3</v>
      </c>
      <c r="I1529" s="18">
        <f t="shared" ca="1" si="410"/>
        <v>1.2493196246349727E-2</v>
      </c>
      <c r="J1529" s="18">
        <f t="shared" ca="1" si="410"/>
        <v>2.7244445972820455E-2</v>
      </c>
      <c r="K1529" s="18">
        <f t="shared" ca="1" si="410"/>
        <v>5.5813466188661252E-2</v>
      </c>
      <c r="L1529" s="18">
        <f t="shared" ca="1" si="410"/>
        <v>0.10741293976614411</v>
      </c>
      <c r="M1529" s="18">
        <f t="shared" ca="1" si="410"/>
        <v>0.19419176375405792</v>
      </c>
      <c r="N1529" s="18">
        <f t="shared" ca="1" si="410"/>
        <v>0.32980831788271631</v>
      </c>
      <c r="O1529" s="18">
        <f t="shared" ca="1" si="410"/>
        <v>0.52619776322607048</v>
      </c>
      <c r="P1529" s="18">
        <f t="shared" ca="1" si="410"/>
        <v>0.78866575884458379</v>
      </c>
      <c r="Q1529" s="18">
        <f t="shared" ca="1" si="410"/>
        <v>1.1104360908359503</v>
      </c>
      <c r="R1529" s="18">
        <f t="shared" ca="1" si="410"/>
        <v>1.468759695073431</v>
      </c>
      <c r="S1529" s="18">
        <f t="shared" ca="1" si="410"/>
        <v>1.8250069345542976</v>
      </c>
      <c r="T1529" s="18">
        <f t="shared" ca="1" si="410"/>
        <v>2.1302711535950989</v>
      </c>
      <c r="U1529" s="18">
        <f t="shared" ca="1" si="410"/>
        <v>2.3359408901456695</v>
      </c>
      <c r="V1529" s="18">
        <f t="shared" ca="1" si="410"/>
        <v>2.4062758160952082</v>
      </c>
      <c r="W1529" s="18">
        <f t="shared" ca="1" si="410"/>
        <v>2.3285499499258857</v>
      </c>
      <c r="X1529" s="18">
        <f t="shared" ca="1" si="410"/>
        <v>2.116812081398487</v>
      </c>
      <c r="Y1529" s="18">
        <f t="shared" ca="1" si="410"/>
        <v>1.8077386666552111</v>
      </c>
      <c r="Z1529" s="18">
        <f t="shared" ca="1" si="410"/>
        <v>1.4502590501289581</v>
      </c>
      <c r="AA1529" s="18">
        <f t="shared" ca="1" si="410"/>
        <v>1.0929797507623025</v>
      </c>
      <c r="AB1529" s="18">
        <f t="shared" ca="1" si="410"/>
        <v>0.77381161206995575</v>
      </c>
      <c r="AC1529" s="18">
        <f t="shared" ca="1" si="410"/>
        <v>0.51465353963420823</v>
      </c>
      <c r="AD1529" s="18">
        <f t="shared" ca="1" si="410"/>
        <v>0.3215520483159689</v>
      </c>
      <c r="AE1529" s="18">
        <f t="shared" ca="1" si="410"/>
        <v>0.18873141310909036</v>
      </c>
      <c r="AF1529" s="18">
        <f t="shared" ca="1" si="410"/>
        <v>0.10406236643635759</v>
      </c>
      <c r="AG1529" s="18">
        <f t="shared" ca="1" si="410"/>
        <v>5.3901369387747845E-2</v>
      </c>
      <c r="AH1529" s="18">
        <f t="shared" ca="1" si="410"/>
        <v>2.6227838128231946E-2</v>
      </c>
      <c r="AI1529" s="18">
        <f t="shared" ca="1" si="410"/>
        <v>1.1988967569009867E-2</v>
      </c>
      <c r="AJ1529" s="18">
        <f t="shared" ca="1" si="410"/>
        <v>5.148226799720013E-3</v>
      </c>
      <c r="AK1529" s="18">
        <f t="shared" ca="1" si="410"/>
        <v>2.076778368410772E-3</v>
      </c>
      <c r="AL1529" s="18">
        <f t="shared" ca="1" si="410"/>
        <v>7.870081448662213E-4</v>
      </c>
      <c r="AM1529" s="18">
        <f t="shared" ca="1" si="410"/>
        <v>2.8017210767801735E-4</v>
      </c>
      <c r="AN1529" s="18">
        <f t="shared" ca="1" si="410"/>
        <v>9.3697318565923431E-5</v>
      </c>
      <c r="AO1529" s="18">
        <f t="shared" ca="1" si="410"/>
        <v>2.943648992326011E-5</v>
      </c>
      <c r="AP1529" s="18">
        <f t="shared" ca="1" si="410"/>
        <v>8.6876332212694087E-6</v>
      </c>
      <c r="AQ1529" s="18">
        <f t="shared" ca="1" si="410"/>
        <v>2.4086490558412688E-6</v>
      </c>
      <c r="AR1529" s="18">
        <f t="shared" ca="1" si="410"/>
        <v>6.2733883324363755E-7</v>
      </c>
      <c r="AS1529" s="18">
        <f t="shared" ca="1" si="410"/>
        <v>1.5349258897339091E-7</v>
      </c>
      <c r="AT1529" s="18">
        <f t="shared" ca="1" si="410"/>
        <v>3.5280054381088897E-8</v>
      </c>
      <c r="AW1529" s="15">
        <f t="shared" ca="1" si="407"/>
        <v>24.126601719566057</v>
      </c>
      <c r="AX1529" s="9" t="str">
        <f t="shared" si="408"/>
        <v>India</v>
      </c>
    </row>
    <row r="1530" spans="1:50" x14ac:dyDescent="0.25">
      <c r="A1530" t="s">
        <v>271</v>
      </c>
      <c r="F1530" s="18">
        <f t="shared" ref="F1530:AT1530" ca="1" si="411">SUMIF($B$146:$B$372,"ESA",F$1298:F$1524)-F1531</f>
        <v>2.286612333530638E-4</v>
      </c>
      <c r="G1530" s="18">
        <f t="shared" ca="1" si="411"/>
        <v>5.9123483132314178E-4</v>
      </c>
      <c r="H1530" s="18">
        <f t="shared" ca="1" si="411"/>
        <v>1.4418756700466848E-3</v>
      </c>
      <c r="I1530" s="18">
        <f t="shared" ca="1" si="411"/>
        <v>3.317829148695192E-3</v>
      </c>
      <c r="J1530" s="18">
        <f t="shared" ca="1" si="411"/>
        <v>7.2060836435571792E-3</v>
      </c>
      <c r="K1530" s="18">
        <f t="shared" ca="1" si="411"/>
        <v>1.4778322553044503E-2</v>
      </c>
      <c r="L1530" s="18">
        <f t="shared" ca="1" si="411"/>
        <v>2.8628090023700512E-2</v>
      </c>
      <c r="M1530" s="18">
        <f t="shared" ca="1" si="411"/>
        <v>5.2403515411855936E-2</v>
      </c>
      <c r="N1530" s="18">
        <f t="shared" ca="1" si="411"/>
        <v>9.067505118123409E-2</v>
      </c>
      <c r="O1530" s="18">
        <f t="shared" ca="1" si="411"/>
        <v>0.14836606708586336</v>
      </c>
      <c r="P1530" s="18">
        <f t="shared" ca="1" si="411"/>
        <v>0.22965054444592833</v>
      </c>
      <c r="Q1530" s="18">
        <f t="shared" ca="1" si="411"/>
        <v>0.33640993220990384</v>
      </c>
      <c r="R1530" s="18">
        <f t="shared" ca="1" si="411"/>
        <v>0.46660599727949076</v>
      </c>
      <c r="S1530" s="18">
        <f t="shared" ca="1" si="411"/>
        <v>0.61315938388869007</v>
      </c>
      <c r="T1530" s="18">
        <f t="shared" ca="1" si="411"/>
        <v>0.76397154461330608</v>
      </c>
      <c r="U1530" s="18">
        <f t="shared" ca="1" si="411"/>
        <v>0.9034754704081156</v>
      </c>
      <c r="V1530" s="18">
        <f t="shared" ca="1" si="411"/>
        <v>1.015567861263265</v>
      </c>
      <c r="W1530" s="18">
        <f t="shared" ca="1" si="411"/>
        <v>1.0871594290901121</v>
      </c>
      <c r="X1530" s="18">
        <f t="shared" ca="1" si="411"/>
        <v>1.1111883831595812</v>
      </c>
      <c r="Y1530" s="18">
        <f t="shared" ca="1" si="411"/>
        <v>1.0880258595139247</v>
      </c>
      <c r="Z1530" s="18">
        <f t="shared" ca="1" si="411"/>
        <v>1.024785184916237</v>
      </c>
      <c r="AA1530" s="18">
        <f t="shared" ca="1" si="411"/>
        <v>0.93287528925225649</v>
      </c>
      <c r="AB1530" s="18">
        <f t="shared" ca="1" si="411"/>
        <v>0.82480520378819455</v>
      </c>
      <c r="AC1530" s="18">
        <f t="shared" ca="1" si="411"/>
        <v>0.71142585989818841</v>
      </c>
      <c r="AD1530" s="18">
        <f t="shared" ca="1" si="411"/>
        <v>0.60043359017871745</v>
      </c>
      <c r="AE1530" s="18">
        <f t="shared" ca="1" si="411"/>
        <v>0.49629322779661056</v>
      </c>
      <c r="AF1530" s="18">
        <f t="shared" ca="1" si="411"/>
        <v>0.40113470403032347</v>
      </c>
      <c r="AG1530" s="18">
        <f t="shared" ca="1" si="411"/>
        <v>0.31591259531677995</v>
      </c>
      <c r="AH1530" s="18">
        <f t="shared" ca="1" si="411"/>
        <v>0.24124300748555128</v>
      </c>
      <c r="AI1530" s="18">
        <f t="shared" ca="1" si="411"/>
        <v>0.17768694608865437</v>
      </c>
      <c r="AJ1530" s="18">
        <f t="shared" ca="1" si="411"/>
        <v>0.12559787454332227</v>
      </c>
      <c r="AK1530" s="18">
        <f t="shared" ca="1" si="411"/>
        <v>8.4825771813687084E-2</v>
      </c>
      <c r="AL1530" s="18">
        <f t="shared" ca="1" si="411"/>
        <v>5.4540914392359502E-2</v>
      </c>
      <c r="AM1530" s="18">
        <f t="shared" ca="1" si="411"/>
        <v>3.329054475416339E-2</v>
      </c>
      <c r="AN1530" s="18">
        <f t="shared" ca="1" si="411"/>
        <v>1.9246705833362743E-2</v>
      </c>
      <c r="AO1530" s="18">
        <f t="shared" ca="1" si="411"/>
        <v>1.0521691705503019E-2</v>
      </c>
      <c r="AP1530" s="18">
        <f t="shared" ca="1" si="411"/>
        <v>5.4317256442555639E-3</v>
      </c>
      <c r="AQ1530" s="18">
        <f t="shared" ca="1" si="411"/>
        <v>2.6452911052645832E-3</v>
      </c>
      <c r="AR1530" s="18">
        <f t="shared" ca="1" si="411"/>
        <v>1.2143701699427129E-3</v>
      </c>
      <c r="AS1530" s="18">
        <f t="shared" ca="1" si="411"/>
        <v>5.2517380422372503E-4</v>
      </c>
      <c r="AT1530" s="18">
        <f t="shared" ca="1" si="411"/>
        <v>2.1385404273189254E-4</v>
      </c>
      <c r="AW1530" s="15">
        <f t="shared" ca="1" si="407"/>
        <v>14.027500663215319</v>
      </c>
      <c r="AX1530" s="9" t="str">
        <f t="shared" si="408"/>
        <v>ESA no China</v>
      </c>
    </row>
    <row r="1531" spans="1:50" x14ac:dyDescent="0.25">
      <c r="A1531" t="s">
        <v>55</v>
      </c>
      <c r="F1531" s="18">
        <f t="shared" ref="F1531:AT1531" ca="1" si="412">SUMIF($A1298:$A1524,$A1531,F1298:F1524)</f>
        <v>5.2676067950267749E-7</v>
      </c>
      <c r="G1531" s="18">
        <f t="shared" ca="1" si="412"/>
        <v>2.012176491675355E-6</v>
      </c>
      <c r="H1531" s="18">
        <f t="shared" ca="1" si="412"/>
        <v>7.220634919277422E-6</v>
      </c>
      <c r="I1531" s="18">
        <f t="shared" ca="1" si="412"/>
        <v>2.4341161545233428E-5</v>
      </c>
      <c r="J1531" s="18">
        <f t="shared" ca="1" si="412"/>
        <v>7.7083922286399006E-5</v>
      </c>
      <c r="K1531" s="18">
        <f t="shared" ca="1" si="412"/>
        <v>2.2932051372616741E-4</v>
      </c>
      <c r="L1531" s="18">
        <f t="shared" ca="1" si="412"/>
        <v>6.4088277913830613E-4</v>
      </c>
      <c r="M1531" s="18">
        <f t="shared" ca="1" si="412"/>
        <v>1.6825612893840854E-3</v>
      </c>
      <c r="N1531" s="18">
        <f t="shared" ca="1" si="412"/>
        <v>4.1497294092536193E-3</v>
      </c>
      <c r="O1531" s="18">
        <f t="shared" ca="1" si="412"/>
        <v>9.614468022267916E-3</v>
      </c>
      <c r="P1531" s="18">
        <f t="shared" ca="1" si="412"/>
        <v>2.0926053669807577E-2</v>
      </c>
      <c r="Q1531" s="18">
        <f t="shared" ca="1" si="412"/>
        <v>4.278642544511873E-2</v>
      </c>
      <c r="R1531" s="18">
        <f t="shared" ca="1" si="412"/>
        <v>8.2182863728206434E-2</v>
      </c>
      <c r="S1531" s="18">
        <f t="shared" ca="1" si="412"/>
        <v>0.14829043211292992</v>
      </c>
      <c r="T1531" s="18">
        <f t="shared" ca="1" si="412"/>
        <v>0.2513631358695555</v>
      </c>
      <c r="U1531" s="18">
        <f t="shared" ca="1" si="412"/>
        <v>0.40026409635241506</v>
      </c>
      <c r="V1531" s="18">
        <f t="shared" ca="1" si="412"/>
        <v>0.59875379697695064</v>
      </c>
      <c r="W1531" s="18">
        <f t="shared" ca="1" si="412"/>
        <v>0.84140777384872478</v>
      </c>
      <c r="X1531" s="18">
        <f t="shared" ca="1" si="412"/>
        <v>1.1107628720747207</v>
      </c>
      <c r="Y1531" s="18">
        <f t="shared" ca="1" si="412"/>
        <v>1.3775037322598462</v>
      </c>
      <c r="Z1531" s="18">
        <f t="shared" ca="1" si="412"/>
        <v>1.6047996041693424</v>
      </c>
      <c r="AA1531" s="18">
        <f t="shared" ca="1" si="412"/>
        <v>1.7563272021560938</v>
      </c>
      <c r="AB1531" s="18">
        <f t="shared" ca="1" si="412"/>
        <v>1.8057043400099053</v>
      </c>
      <c r="AC1531" s="18">
        <f t="shared" ca="1" si="412"/>
        <v>1.743991849157827</v>
      </c>
      <c r="AD1531" s="18">
        <f t="shared" ca="1" si="412"/>
        <v>1.5823365312516449</v>
      </c>
      <c r="AE1531" s="18">
        <f t="shared" ca="1" si="412"/>
        <v>1.348682907302452</v>
      </c>
      <c r="AF1531" s="18">
        <f t="shared" ca="1" si="412"/>
        <v>1.0798848467635367</v>
      </c>
      <c r="AG1531" s="18">
        <f t="shared" ca="1" si="412"/>
        <v>0.81227228568633947</v>
      </c>
      <c r="AH1531" s="18">
        <f t="shared" ca="1" si="412"/>
        <v>0.57396104676469806</v>
      </c>
      <c r="AI1531" s="18">
        <f t="shared" ca="1" si="412"/>
        <v>0.38099545705788246</v>
      </c>
      <c r="AJ1531" s="18">
        <f t="shared" ca="1" si="412"/>
        <v>0.23758212933149081</v>
      </c>
      <c r="AK1531" s="18">
        <f t="shared" ca="1" si="412"/>
        <v>0.13917599613811513</v>
      </c>
      <c r="AL1531" s="18">
        <f t="shared" ca="1" si="412"/>
        <v>7.6589899794155231E-2</v>
      </c>
      <c r="AM1531" s="18">
        <f t="shared" ca="1" si="412"/>
        <v>3.9594536107803627E-2</v>
      </c>
      <c r="AN1531" s="18">
        <f t="shared" ca="1" si="412"/>
        <v>1.9228951842608789E-2</v>
      </c>
      <c r="AO1531" s="18">
        <f t="shared" ca="1" si="412"/>
        <v>8.7726854820938237E-3</v>
      </c>
      <c r="AP1531" s="18">
        <f t="shared" ca="1" si="412"/>
        <v>3.7598117585066122E-3</v>
      </c>
      <c r="AQ1531" s="18">
        <f t="shared" ca="1" si="412"/>
        <v>1.5137572601469766E-3</v>
      </c>
      <c r="AR1531" s="18">
        <f t="shared" ca="1" si="412"/>
        <v>5.7253622645364458E-4</v>
      </c>
      <c r="AS1531" s="18">
        <f t="shared" ca="1" si="412"/>
        <v>2.0342592448278343E-4</v>
      </c>
      <c r="AT1531" s="18">
        <f t="shared" ca="1" si="412"/>
        <v>6.7899444354920367E-5</v>
      </c>
      <c r="AW1531" s="15">
        <f t="shared" ca="1" si="407"/>
        <v>18.106687028637893</v>
      </c>
      <c r="AX1531" s="9" t="str">
        <f t="shared" si="408"/>
        <v>China</v>
      </c>
    </row>
    <row r="1532" spans="1:50" x14ac:dyDescent="0.25">
      <c r="A1532" t="s">
        <v>14</v>
      </c>
      <c r="F1532" s="14">
        <f t="shared" ref="F1532:O1534" ca="1" si="413">SUMIF($B$146:$B$372,$A1532,F$1298:F$1524)</f>
        <v>1.6510841443392791E-6</v>
      </c>
      <c r="G1532" s="14">
        <f t="shared" ca="1" si="413"/>
        <v>4.7951752853359319E-6</v>
      </c>
      <c r="H1532" s="14">
        <f t="shared" ca="1" si="413"/>
        <v>1.3100804048963792E-5</v>
      </c>
      <c r="I1532" s="14">
        <f t="shared" ca="1" si="413"/>
        <v>3.3678814450502982E-5</v>
      </c>
      <c r="J1532" s="14">
        <f t="shared" ca="1" si="413"/>
        <v>8.1492234462654531E-5</v>
      </c>
      <c r="K1532" s="14">
        <f t="shared" ca="1" si="413"/>
        <v>1.8567168265456777E-4</v>
      </c>
      <c r="L1532" s="14">
        <f t="shared" ca="1" si="413"/>
        <v>3.9852521856089486E-4</v>
      </c>
      <c r="M1532" s="14">
        <f t="shared" ca="1" si="413"/>
        <v>8.0631752330550448E-4</v>
      </c>
      <c r="N1532" s="14">
        <f t="shared" ca="1" si="413"/>
        <v>1.5389068774183433E-3</v>
      </c>
      <c r="O1532" s="14">
        <f t="shared" ca="1" si="413"/>
        <v>2.773021545924328E-3</v>
      </c>
      <c r="P1532" s="14">
        <f t="shared" ref="P1532:Y1534" ca="1" si="414">SUMIF($B$146:$B$372,$A1532,P$1298:P$1524)</f>
        <v>4.7225285064113288E-3</v>
      </c>
      <c r="Q1532" s="14">
        <f t="shared" ca="1" si="414"/>
        <v>7.6100754025162018E-3</v>
      </c>
      <c r="R1532" s="14">
        <f t="shared" ca="1" si="414"/>
        <v>1.1618996241801594E-2</v>
      </c>
      <c r="S1532" s="14">
        <f t="shared" ca="1" si="414"/>
        <v>1.6831736322022957E-2</v>
      </c>
      <c r="T1532" s="14">
        <f t="shared" ca="1" si="414"/>
        <v>2.3168643415223764E-2</v>
      </c>
      <c r="U1532" s="14">
        <f t="shared" ca="1" si="414"/>
        <v>3.0345242372430966E-2</v>
      </c>
      <c r="V1532" s="14">
        <f t="shared" ca="1" si="414"/>
        <v>3.786468347204152E-2</v>
      </c>
      <c r="W1532" s="14">
        <f t="shared" ca="1" si="414"/>
        <v>4.5055236813695783E-2</v>
      </c>
      <c r="X1532" s="14">
        <f t="shared" ca="1" si="414"/>
        <v>5.1152972048622264E-2</v>
      </c>
      <c r="Y1532" s="14">
        <f t="shared" ca="1" si="414"/>
        <v>5.5419628536441091E-2</v>
      </c>
      <c r="Z1532" s="14">
        <f t="shared" ref="Z1532:AI1534" ca="1" si="415">SUMIF($B$146:$B$372,$A1532,Z$1298:Z$1524)</f>
        <v>5.727621105217439E-2</v>
      </c>
      <c r="AA1532" s="14">
        <f t="shared" ca="1" si="415"/>
        <v>5.6424653474412674E-2</v>
      </c>
      <c r="AB1532" s="14">
        <f t="shared" ca="1" si="415"/>
        <v>5.2925541987552595E-2</v>
      </c>
      <c r="AC1532" s="14">
        <f t="shared" ca="1" si="415"/>
        <v>4.7204268692268139E-2</v>
      </c>
      <c r="AD1532" s="14">
        <f t="shared" ca="1" si="415"/>
        <v>3.9974648947500371E-2</v>
      </c>
      <c r="AE1532" s="14">
        <f t="shared" ca="1" si="415"/>
        <v>3.2095051877043215E-2</v>
      </c>
      <c r="AF1532" s="14">
        <f t="shared" ca="1" si="415"/>
        <v>2.439682336637634E-2</v>
      </c>
      <c r="AG1532" s="14">
        <f t="shared" ca="1" si="415"/>
        <v>1.7535328822084986E-2</v>
      </c>
      <c r="AH1532" s="14">
        <f t="shared" ca="1" si="415"/>
        <v>1.1903858411499551E-2</v>
      </c>
      <c r="AI1532" s="14">
        <f t="shared" ca="1" si="415"/>
        <v>7.6248366535966571E-3</v>
      </c>
      <c r="AJ1532" s="14">
        <f t="shared" ref="AJ1532:AT1534" ca="1" si="416">SUMIF($B$146:$B$372,$A1532,AJ$1298:AJ$1524)</f>
        <v>4.6045169992932596E-3</v>
      </c>
      <c r="AK1532" s="14">
        <f t="shared" ca="1" si="416"/>
        <v>2.6196952580726717E-3</v>
      </c>
      <c r="AL1532" s="14">
        <f t="shared" ca="1" si="416"/>
        <v>1.4034162789860617E-3</v>
      </c>
      <c r="AM1532" s="14">
        <f t="shared" ca="1" si="416"/>
        <v>7.0760843552225582E-4</v>
      </c>
      <c r="AN1532" s="14">
        <f t="shared" ca="1" si="416"/>
        <v>3.3566835957444797E-4</v>
      </c>
      <c r="AO1532" s="14">
        <f t="shared" ca="1" si="416"/>
        <v>1.4976509836684188E-4</v>
      </c>
      <c r="AP1532" s="14">
        <f t="shared" ca="1" si="416"/>
        <v>6.2833522244666728E-5</v>
      </c>
      <c r="AQ1532" s="14">
        <f t="shared" ca="1" si="416"/>
        <v>2.4784003598268224E-5</v>
      </c>
      <c r="AR1532" s="14">
        <f t="shared" ca="1" si="416"/>
        <v>9.1893811015836858E-6</v>
      </c>
      <c r="AS1532" s="14">
        <f t="shared" ca="1" si="416"/>
        <v>3.2024670997747988E-6</v>
      </c>
      <c r="AT1532" s="14">
        <f t="shared" ca="1" si="416"/>
        <v>1.048881039042319E-6</v>
      </c>
      <c r="AW1532" s="15">
        <f t="shared" ca="1" si="407"/>
        <v>0.64690985606087081</v>
      </c>
      <c r="AX1532" s="9" t="str">
        <f t="shared" si="408"/>
        <v>OCE</v>
      </c>
    </row>
    <row r="1533" spans="1:50" x14ac:dyDescent="0.25">
      <c r="A1533" t="s">
        <v>19</v>
      </c>
      <c r="F1533" s="14">
        <f t="shared" ca="1" si="413"/>
        <v>1.550303733858043E-4</v>
      </c>
      <c r="G1533" s="14">
        <f t="shared" ca="1" si="413"/>
        <v>3.9969879432872495E-4</v>
      </c>
      <c r="H1533" s="14">
        <f t="shared" ca="1" si="413"/>
        <v>9.7599735393616102E-4</v>
      </c>
      <c r="I1533" s="14">
        <f t="shared" ca="1" si="413"/>
        <v>2.2581445530533467E-3</v>
      </c>
      <c r="J1533" s="14">
        <f t="shared" ca="1" si="413"/>
        <v>4.9521822485814005E-3</v>
      </c>
      <c r="K1533" s="14">
        <f t="shared" ca="1" si="413"/>
        <v>1.0296668615702069E-2</v>
      </c>
      <c r="L1533" s="14">
        <f t="shared" ca="1" si="413"/>
        <v>2.0301044028615257E-2</v>
      </c>
      <c r="M1533" s="14">
        <f t="shared" ca="1" si="413"/>
        <v>3.7955701776683622E-2</v>
      </c>
      <c r="N1533" s="14">
        <f t="shared" ca="1" si="413"/>
        <v>6.728786517491607E-2</v>
      </c>
      <c r="O1533" s="14">
        <f t="shared" ca="1" si="413"/>
        <v>0.1130869660076019</v>
      </c>
      <c r="P1533" s="14">
        <f t="shared" ca="1" si="414"/>
        <v>0.18012563127960382</v>
      </c>
      <c r="Q1533" s="14">
        <f t="shared" ca="1" si="414"/>
        <v>0.27180662327128152</v>
      </c>
      <c r="R1533" s="14">
        <f t="shared" ca="1" si="414"/>
        <v>0.38839386904871137</v>
      </c>
      <c r="S1533" s="14">
        <f t="shared" ca="1" si="414"/>
        <v>0.52529058732274803</v>
      </c>
      <c r="T1533" s="14">
        <f t="shared" ca="1" si="414"/>
        <v>0.67207608352940174</v>
      </c>
      <c r="U1533" s="14">
        <f t="shared" ca="1" si="414"/>
        <v>0.81302291319987119</v>
      </c>
      <c r="V1533" s="14">
        <f t="shared" ca="1" si="414"/>
        <v>0.92945934863027624</v>
      </c>
      <c r="W1533" s="14">
        <f t="shared" ca="1" si="414"/>
        <v>1.0036628948735458</v>
      </c>
      <c r="X1533" s="14">
        <f t="shared" ca="1" si="414"/>
        <v>1.0232322423198392</v>
      </c>
      <c r="Y1533" s="14">
        <f t="shared" ca="1" si="414"/>
        <v>0.98447163544716754</v>
      </c>
      <c r="Z1533" s="14">
        <f t="shared" ca="1" si="415"/>
        <v>0.89352054341818676</v>
      </c>
      <c r="AA1533" s="14">
        <f t="shared" ca="1" si="415"/>
        <v>0.76475825195379121</v>
      </c>
      <c r="AB1533" s="14">
        <f t="shared" ca="1" si="415"/>
        <v>0.61705513279265212</v>
      </c>
      <c r="AC1533" s="14">
        <f t="shared" ca="1" si="415"/>
        <v>0.46922477973191967</v>
      </c>
      <c r="AD1533" s="14">
        <f t="shared" ca="1" si="415"/>
        <v>0.336191049021972</v>
      </c>
      <c r="AE1533" s="14">
        <f t="shared" ca="1" si="415"/>
        <v>0.22690469761512119</v>
      </c>
      <c r="AF1533" s="14">
        <f t="shared" ca="1" si="415"/>
        <v>0.14423425121089103</v>
      </c>
      <c r="AG1533" s="14">
        <f t="shared" ca="1" si="415"/>
        <v>8.6334944173763917E-2</v>
      </c>
      <c r="AH1533" s="14">
        <f t="shared" ca="1" si="415"/>
        <v>4.8655605779976838E-2</v>
      </c>
      <c r="AI1533" s="14">
        <f t="shared" ca="1" si="415"/>
        <v>2.5813679788431423E-2</v>
      </c>
      <c r="AJ1533" s="14">
        <f t="shared" ca="1" si="416"/>
        <v>1.2891020949377387E-2</v>
      </c>
      <c r="AK1533" s="14">
        <f t="shared" ca="1" si="416"/>
        <v>6.0589957233946829E-3</v>
      </c>
      <c r="AL1533" s="14">
        <f t="shared" ca="1" si="416"/>
        <v>2.6800978299422206E-3</v>
      </c>
      <c r="AM1533" s="14">
        <f t="shared" ca="1" si="416"/>
        <v>1.1155845519259656E-3</v>
      </c>
      <c r="AN1533" s="14">
        <f t="shared" ca="1" si="416"/>
        <v>4.3694338556452233E-4</v>
      </c>
      <c r="AO1533" s="14">
        <f t="shared" ca="1" si="416"/>
        <v>1.6102412329268128E-4</v>
      </c>
      <c r="AP1533" s="14">
        <f t="shared" ca="1" si="416"/>
        <v>5.58309327227141E-5</v>
      </c>
      <c r="AQ1533" s="14">
        <f t="shared" ca="1" si="416"/>
        <v>1.8211866792851747E-5</v>
      </c>
      <c r="AR1533" s="14">
        <f t="shared" ca="1" si="416"/>
        <v>5.5886797840225149E-6</v>
      </c>
      <c r="AS1533" s="14">
        <f t="shared" ca="1" si="416"/>
        <v>1.6133198384722218E-6</v>
      </c>
      <c r="AT1533" s="14">
        <f t="shared" ca="1" si="416"/>
        <v>4.3809776133646061E-7</v>
      </c>
      <c r="AW1533" s="15">
        <f t="shared" ca="1" si="407"/>
        <v>10.685329412796353</v>
      </c>
      <c r="AX1533" s="9" t="str">
        <f t="shared" si="408"/>
        <v>LAC</v>
      </c>
    </row>
    <row r="1534" spans="1:50" x14ac:dyDescent="0.25">
      <c r="A1534" t="s">
        <v>10</v>
      </c>
      <c r="F1534" s="22">
        <f t="shared" ca="1" si="413"/>
        <v>8.2244758517571157E-7</v>
      </c>
      <c r="G1534" s="22">
        <f t="shared" ca="1" si="413"/>
        <v>2.667713926424531E-6</v>
      </c>
      <c r="H1534" s="22">
        <f t="shared" ca="1" si="413"/>
        <v>8.1979258903736665E-6</v>
      </c>
      <c r="I1534" s="22">
        <f t="shared" ca="1" si="413"/>
        <v>2.3884650712824763E-5</v>
      </c>
      <c r="J1534" s="22">
        <f t="shared" ca="1" si="413"/>
        <v>6.6026621375245008E-5</v>
      </c>
      <c r="K1534" s="22">
        <f t="shared" ca="1" si="413"/>
        <v>1.7332076914700068E-4</v>
      </c>
      <c r="L1534" s="22">
        <f t="shared" ca="1" si="413"/>
        <v>4.3237369252813217E-4</v>
      </c>
      <c r="M1534" s="22">
        <f t="shared" ca="1" si="413"/>
        <v>1.0258306478752445E-3</v>
      </c>
      <c r="N1534" s="22">
        <f t="shared" ca="1" si="413"/>
        <v>2.3163157085760934E-3</v>
      </c>
      <c r="O1534" s="22">
        <f t="shared" ca="1" si="413"/>
        <v>4.9804883477086084E-3</v>
      </c>
      <c r="P1534" s="22">
        <f t="shared" ca="1" si="414"/>
        <v>1.0201765050533804E-2</v>
      </c>
      <c r="Q1534" s="22">
        <f t="shared" ca="1" si="414"/>
        <v>1.9911383928852406E-2</v>
      </c>
      <c r="R1534" s="22">
        <f t="shared" ca="1" si="414"/>
        <v>3.7029833557701293E-2</v>
      </c>
      <c r="S1534" s="22">
        <f t="shared" ca="1" si="414"/>
        <v>6.5604621778105082E-2</v>
      </c>
      <c r="T1534" s="22">
        <f t="shared" ca="1" si="414"/>
        <v>0.11068042107562918</v>
      </c>
      <c r="U1534" s="22">
        <f t="shared" ca="1" si="414"/>
        <v>0.17770856250852704</v>
      </c>
      <c r="V1534" s="22">
        <f t="shared" ca="1" si="414"/>
        <v>0.2713553243402223</v>
      </c>
      <c r="W1534" s="22">
        <f t="shared" ca="1" si="414"/>
        <v>0.39374538664069736</v>
      </c>
      <c r="X1534" s="22">
        <f t="shared" ca="1" si="414"/>
        <v>0.54247184958001304</v>
      </c>
      <c r="Y1534" s="22">
        <f t="shared" ca="1" si="414"/>
        <v>0.70902385186995387</v>
      </c>
      <c r="Z1534" s="22">
        <f t="shared" ca="1" si="415"/>
        <v>0.87845043876613149</v>
      </c>
      <c r="AA1534" s="22">
        <f t="shared" ca="1" si="415"/>
        <v>1.0309100560162596</v>
      </c>
      <c r="AB1534" s="22">
        <f t="shared" ca="1" si="415"/>
        <v>1.1451842602806486</v>
      </c>
      <c r="AC1534" s="22">
        <f t="shared" ca="1" si="415"/>
        <v>1.203421598524353</v>
      </c>
      <c r="AD1534" s="22">
        <f t="shared" ca="1" si="415"/>
        <v>1.1956889480451527</v>
      </c>
      <c r="AE1534" s="22">
        <f t="shared" ca="1" si="415"/>
        <v>1.1227394942646269</v>
      </c>
      <c r="AF1534" s="22">
        <f t="shared" ca="1" si="415"/>
        <v>0.99593844370424511</v>
      </c>
      <c r="AG1534" s="22">
        <f t="shared" ca="1" si="415"/>
        <v>0.83433037428412937</v>
      </c>
      <c r="AH1534" s="22">
        <f t="shared" ca="1" si="415"/>
        <v>0.6599010642619918</v>
      </c>
      <c r="AI1534" s="22">
        <f t="shared" ca="1" si="415"/>
        <v>0.49267279958594801</v>
      </c>
      <c r="AJ1534" s="22">
        <f t="shared" ca="1" si="416"/>
        <v>0.34713523975979027</v>
      </c>
      <c r="AK1534" s="22">
        <f t="shared" ca="1" si="416"/>
        <v>0.23079983260755596</v>
      </c>
      <c r="AL1534" s="22">
        <f t="shared" ca="1" si="416"/>
        <v>0.1447831036089097</v>
      </c>
      <c r="AM1534" s="22">
        <f t="shared" ca="1" si="416"/>
        <v>8.5685156843179011E-2</v>
      </c>
      <c r="AN1534" s="22">
        <f t="shared" ca="1" si="416"/>
        <v>4.7837418552999923E-2</v>
      </c>
      <c r="AO1534" s="22">
        <f t="shared" ca="1" si="416"/>
        <v>2.519311741065558E-2</v>
      </c>
      <c r="AP1534" s="22">
        <f t="shared" ca="1" si="416"/>
        <v>1.2515087320293591E-2</v>
      </c>
      <c r="AQ1534" s="22">
        <f t="shared" ca="1" si="416"/>
        <v>5.864321867866517E-3</v>
      </c>
      <c r="AR1534" s="22">
        <f t="shared" ca="1" si="416"/>
        <v>2.5920121366411141E-3</v>
      </c>
      <c r="AS1534" s="22">
        <f t="shared" ca="1" si="416"/>
        <v>1.0807014586982876E-3</v>
      </c>
      <c r="AT1534" s="22">
        <f t="shared" ca="1" si="416"/>
        <v>4.2506092592545577E-4</v>
      </c>
      <c r="AW1534" s="15">
        <f t="shared" ca="1" si="407"/>
        <v>12.809911459081565</v>
      </c>
      <c r="AX1534" s="9" t="str">
        <f t="shared" si="408"/>
        <v>ENA</v>
      </c>
    </row>
    <row r="1535" spans="1:50" x14ac:dyDescent="0.25">
      <c r="A1535" t="s">
        <v>287</v>
      </c>
      <c r="F1535" s="14">
        <f ca="1">SUM(F1298:F1524)</f>
        <v>6.1896321780470179E-2</v>
      </c>
      <c r="G1535" s="14">
        <f t="shared" ref="G1535:AT1535" ca="1" si="417">SUM(G1298:G1524)</f>
        <v>0.11666584560267218</v>
      </c>
      <c r="H1535" s="14">
        <f t="shared" ca="1" si="417"/>
        <v>0.20902925260727082</v>
      </c>
      <c r="I1535" s="14">
        <f t="shared" ca="1" si="417"/>
        <v>0.35651942598233011</v>
      </c>
      <c r="J1535" s="14">
        <f t="shared" ca="1" si="417"/>
        <v>0.57981564089450999</v>
      </c>
      <c r="K1535" s="14">
        <f t="shared" ca="1" si="417"/>
        <v>0.90079454565129224</v>
      </c>
      <c r="L1535" s="14">
        <f t="shared" ca="1" si="417"/>
        <v>1.3395136364733242</v>
      </c>
      <c r="M1535" s="14">
        <f t="shared" ca="1" si="417"/>
        <v>1.9104242396907012</v>
      </c>
      <c r="N1535" s="14">
        <f t="shared" ca="1" si="417"/>
        <v>2.618279027738398</v>
      </c>
      <c r="O1535" s="14">
        <f t="shared" ca="1" si="417"/>
        <v>3.4542594715454285</v>
      </c>
      <c r="P1535" s="14">
        <f t="shared" ca="1" si="417"/>
        <v>4.3929107466809434</v>
      </c>
      <c r="Q1535" s="14">
        <f t="shared" ca="1" si="417"/>
        <v>5.3906723516227872</v>
      </c>
      <c r="R1535" s="14">
        <f t="shared" ca="1" si="417"/>
        <v>6.3870887517857033</v>
      </c>
      <c r="S1535" s="14">
        <f t="shared" ca="1" si="417"/>
        <v>7.3098255375219114</v>
      </c>
      <c r="T1535" s="14">
        <f t="shared" ca="1" si="417"/>
        <v>8.0839153789956057</v>
      </c>
      <c r="U1535" s="14">
        <f t="shared" ca="1" si="417"/>
        <v>8.6440520795762872</v>
      </c>
      <c r="V1535" s="14">
        <f t="shared" ca="1" si="417"/>
        <v>8.9468155777815301</v>
      </c>
      <c r="W1535" s="14">
        <f t="shared" ca="1" si="417"/>
        <v>8.9786543904974465</v>
      </c>
      <c r="X1535" s="14">
        <f t="shared" ca="1" si="417"/>
        <v>8.7563584164786921</v>
      </c>
      <c r="Y1535" s="14">
        <f t="shared" ca="1" si="417"/>
        <v>8.319640873478706</v>
      </c>
      <c r="Z1535" s="14">
        <f t="shared" ca="1" si="417"/>
        <v>7.7189393621638569</v>
      </c>
      <c r="AA1535" s="14">
        <f t="shared" ca="1" si="417"/>
        <v>7.0036130810518511</v>
      </c>
      <c r="AB1535" s="14">
        <f t="shared" ca="1" si="417"/>
        <v>6.2150460734568371</v>
      </c>
      <c r="AC1535" s="14">
        <f t="shared" ca="1" si="417"/>
        <v>5.3861532273557637</v>
      </c>
      <c r="AD1535" s="14">
        <f t="shared" ca="1" si="417"/>
        <v>4.5452925609295596</v>
      </c>
      <c r="AE1535" s="14">
        <f t="shared" ca="1" si="417"/>
        <v>3.7206772383907531</v>
      </c>
      <c r="AF1535" s="14">
        <f t="shared" ca="1" si="417"/>
        <v>2.9419513789194531</v>
      </c>
      <c r="AG1535" s="14">
        <f t="shared" ca="1" si="417"/>
        <v>2.2379282358264772</v>
      </c>
      <c r="AH1535" s="14">
        <f t="shared" ca="1" si="417"/>
        <v>1.6319415181147414</v>
      </c>
      <c r="AI1535" s="14">
        <f t="shared" ca="1" si="417"/>
        <v>1.137434299610836</v>
      </c>
      <c r="AJ1535" s="14">
        <f t="shared" ca="1" si="417"/>
        <v>0.75594620787643962</v>
      </c>
      <c r="AK1535" s="14">
        <f t="shared" ca="1" si="417"/>
        <v>0.4781983904436532</v>
      </c>
      <c r="AL1535" s="14">
        <f t="shared" ca="1" si="417"/>
        <v>0.28752249245906425</v>
      </c>
      <c r="AM1535" s="14">
        <f t="shared" ca="1" si="417"/>
        <v>0.16413980446628862</v>
      </c>
      <c r="AN1535" s="14">
        <f t="shared" ca="1" si="417"/>
        <v>8.8892404126508381E-2</v>
      </c>
      <c r="AO1535" s="14">
        <f t="shared" ca="1" si="417"/>
        <v>4.5637484218542211E-2</v>
      </c>
      <c r="AP1535" s="14">
        <f t="shared" ca="1" si="417"/>
        <v>2.2198701208190799E-2</v>
      </c>
      <c r="AQ1535" s="14">
        <f t="shared" ca="1" si="417"/>
        <v>1.0224795545909968E-2</v>
      </c>
      <c r="AR1535" s="14">
        <f t="shared" ca="1" si="417"/>
        <v>4.4575493143904988E-3</v>
      </c>
      <c r="AS1535" s="14">
        <f t="shared" ca="1" si="417"/>
        <v>1.8384930228111369E-3</v>
      </c>
      <c r="AT1535" s="14">
        <f t="shared" ca="1" si="417"/>
        <v>7.1709663103970201E-4</v>
      </c>
      <c r="AV1535" t="s">
        <v>267</v>
      </c>
      <c r="AW1535" s="17">
        <f ca="1">SUM(AW1526:AW1534)</f>
        <v>131.15588190751899</v>
      </c>
      <c r="AX1535" t="s">
        <v>270</v>
      </c>
    </row>
    <row r="1536" spans="1:50" x14ac:dyDescent="0.25">
      <c r="A1536" t="s">
        <v>274</v>
      </c>
      <c r="D1536" t="s">
        <v>276</v>
      </c>
    </row>
    <row r="1537" spans="1:52" x14ac:dyDescent="0.25">
      <c r="C1537" t="s">
        <v>277</v>
      </c>
      <c r="D1537" t="s">
        <v>280</v>
      </c>
      <c r="E1537" t="s">
        <v>281</v>
      </c>
      <c r="F1537" t="s">
        <v>282</v>
      </c>
      <c r="H1537">
        <v>0</v>
      </c>
      <c r="I1537">
        <v>25</v>
      </c>
      <c r="J1537">
        <v>50</v>
      </c>
      <c r="K1537">
        <v>75</v>
      </c>
      <c r="L1537">
        <v>100</v>
      </c>
      <c r="M1537">
        <v>125</v>
      </c>
      <c r="N1537">
        <v>150</v>
      </c>
      <c r="O1537">
        <v>175</v>
      </c>
      <c r="P1537">
        <v>200</v>
      </c>
      <c r="Q1537">
        <v>225</v>
      </c>
      <c r="R1537">
        <v>250</v>
      </c>
      <c r="S1537">
        <v>275</v>
      </c>
      <c r="T1537">
        <v>300</v>
      </c>
      <c r="U1537">
        <v>325</v>
      </c>
      <c r="V1537">
        <v>350</v>
      </c>
      <c r="W1537">
        <v>375</v>
      </c>
      <c r="X1537">
        <v>400</v>
      </c>
      <c r="Y1537">
        <v>425</v>
      </c>
      <c r="Z1537">
        <v>450</v>
      </c>
      <c r="AA1537">
        <v>475</v>
      </c>
      <c r="AB1537">
        <v>500</v>
      </c>
      <c r="AC1537">
        <v>525</v>
      </c>
      <c r="AD1537">
        <v>550</v>
      </c>
      <c r="AE1537">
        <v>575</v>
      </c>
      <c r="AF1537">
        <v>600</v>
      </c>
      <c r="AG1537">
        <v>625</v>
      </c>
      <c r="AH1537">
        <v>650</v>
      </c>
      <c r="AI1537">
        <v>675</v>
      </c>
      <c r="AJ1537">
        <v>700</v>
      </c>
      <c r="AK1537">
        <v>725</v>
      </c>
      <c r="AL1537">
        <v>750</v>
      </c>
      <c r="AM1537">
        <v>775</v>
      </c>
      <c r="AN1537">
        <v>800</v>
      </c>
      <c r="AO1537">
        <v>825</v>
      </c>
      <c r="AP1537">
        <v>850</v>
      </c>
      <c r="AQ1537">
        <v>875</v>
      </c>
      <c r="AR1537">
        <v>900</v>
      </c>
      <c r="AS1537">
        <v>925</v>
      </c>
      <c r="AT1537">
        <v>950</v>
      </c>
      <c r="AU1537">
        <v>975</v>
      </c>
      <c r="AV1537">
        <v>1000</v>
      </c>
      <c r="AX1537" t="s">
        <v>261</v>
      </c>
      <c r="AZ1537" t="s">
        <v>320</v>
      </c>
    </row>
    <row r="1538" spans="1:52" x14ac:dyDescent="0.25">
      <c r="A1538" s="9" t="str">
        <f t="shared" ref="A1538:A1601" si="418">A146</f>
        <v>Afghanistan</v>
      </c>
      <c r="C1538" s="20">
        <f t="shared" ref="C1538:C1601" si="419">E608</f>
        <v>356.07135622778867</v>
      </c>
      <c r="D1538" s="15">
        <f t="shared" ref="D1538:D1601" si="420">C1538+IFERROR(INDEX(B$2259:B$2601,MATCH(C1538,B$2259:B$2601,1)+B$60)-INDEX(B$2259:B$2601,MATCH(C1538,B$2259:B$2601,1)),0)</f>
        <v>444.27134487769365</v>
      </c>
      <c r="E1538" s="23">
        <f t="shared" ref="E1538:E1601" si="421">INDEX(B$23:B$29,MATCH(B146,A$23:A$29,0))</f>
        <v>1</v>
      </c>
      <c r="F1538" s="15">
        <f>C1538+E1538*(D1538-C1538)</f>
        <v>444.27134487769365</v>
      </c>
      <c r="H1538" s="12">
        <f t="shared" ref="H1538:AV1538" ca="1" si="422">_xlfn.NORM.DIST(H$1537,$F1538,$B$37+$B$38*$F1538,FALSE)/$AV608*($D1070/1000)</f>
        <v>5.9087636176065473E-6</v>
      </c>
      <c r="I1538" s="12">
        <f t="shared" ca="1" si="422"/>
        <v>1.7389472075466885E-5</v>
      </c>
      <c r="J1538" s="12">
        <f t="shared" ca="1" si="422"/>
        <v>4.8076492304201587E-5</v>
      </c>
      <c r="K1538" s="12">
        <f t="shared" ca="1" si="422"/>
        <v>1.2486356913949401E-4</v>
      </c>
      <c r="L1538" s="12">
        <f t="shared" ca="1" si="422"/>
        <v>3.0464588111599888E-4</v>
      </c>
      <c r="M1538" s="12">
        <f t="shared" ca="1" si="422"/>
        <v>6.9825084761982782E-4</v>
      </c>
      <c r="N1538" s="12">
        <f t="shared" ca="1" si="422"/>
        <v>1.5034335144605449E-3</v>
      </c>
      <c r="O1538" s="12">
        <f t="shared" ca="1" si="422"/>
        <v>3.0409800981065823E-3</v>
      </c>
      <c r="P1538" s="12">
        <f t="shared" ca="1" si="422"/>
        <v>5.7782925146172542E-3</v>
      </c>
      <c r="Q1538" s="12">
        <f t="shared" ca="1" si="422"/>
        <v>1.0314354734582655E-2</v>
      </c>
      <c r="R1538" s="12">
        <f t="shared" ca="1" si="422"/>
        <v>1.7295821676340015E-2</v>
      </c>
      <c r="S1538" s="12">
        <f t="shared" ca="1" si="422"/>
        <v>2.7245634676752773E-2</v>
      </c>
      <c r="T1538" s="12">
        <f t="shared" ca="1" si="422"/>
        <v>4.0318953764377476E-2</v>
      </c>
      <c r="U1538" s="12">
        <f t="shared" ca="1" si="422"/>
        <v>5.6050330012070999E-2</v>
      </c>
      <c r="V1538" s="12">
        <f t="shared" ca="1" si="422"/>
        <v>7.3198754039989863E-2</v>
      </c>
      <c r="W1538" s="12">
        <f t="shared" ca="1" si="422"/>
        <v>8.9801956439750599E-2</v>
      </c>
      <c r="X1538" s="12">
        <f t="shared" ca="1" si="422"/>
        <v>0.10349622347746248</v>
      </c>
      <c r="Y1538" s="12">
        <f t="shared" ca="1" si="422"/>
        <v>0.11205204894783972</v>
      </c>
      <c r="Z1538" s="12">
        <f t="shared" ca="1" si="422"/>
        <v>0.1139650529454872</v>
      </c>
      <c r="AA1538" s="12">
        <f t="shared" ca="1" si="422"/>
        <v>0.10888804131779747</v>
      </c>
      <c r="AB1538" s="12">
        <f t="shared" ca="1" si="422"/>
        <v>9.7733909114524564E-2</v>
      </c>
      <c r="AC1538" s="12">
        <f t="shared" ca="1" si="422"/>
        <v>8.2407539776423885E-2</v>
      </c>
      <c r="AD1538" s="12">
        <f t="shared" ca="1" si="422"/>
        <v>6.5274750811822935E-2</v>
      </c>
      <c r="AE1538" s="12">
        <f t="shared" ca="1" si="422"/>
        <v>4.8571340691416706E-2</v>
      </c>
      <c r="AF1538" s="12">
        <f t="shared" ca="1" si="422"/>
        <v>3.3952484125751463E-2</v>
      </c>
      <c r="AG1538" s="12">
        <f t="shared" ca="1" si="422"/>
        <v>2.2295623055142624E-2</v>
      </c>
      <c r="AH1538" s="12">
        <f t="shared" ca="1" si="422"/>
        <v>1.3753849462522949E-2</v>
      </c>
      <c r="AI1538" s="12">
        <f t="shared" ca="1" si="422"/>
        <v>7.9704990590368369E-3</v>
      </c>
      <c r="AJ1538" s="12">
        <f t="shared" ca="1" si="422"/>
        <v>4.3391369558140888E-3</v>
      </c>
      <c r="AK1538" s="12">
        <f t="shared" ca="1" si="422"/>
        <v>2.2191047136940777E-3</v>
      </c>
      <c r="AL1538" s="12">
        <f t="shared" ca="1" si="422"/>
        <v>1.0661267217521096E-3</v>
      </c>
      <c r="AM1538" s="12">
        <f t="shared" ca="1" si="422"/>
        <v>4.8116768932015218E-4</v>
      </c>
      <c r="AN1538" s="12">
        <f t="shared" ca="1" si="422"/>
        <v>2.0400493770532044E-4</v>
      </c>
      <c r="AO1538" s="12">
        <f t="shared" ca="1" si="422"/>
        <v>8.1253391362374477E-5</v>
      </c>
      <c r="AP1538" s="12">
        <f t="shared" ca="1" si="422"/>
        <v>3.0401772796238059E-5</v>
      </c>
      <c r="AQ1538" s="12">
        <f t="shared" ca="1" si="422"/>
        <v>1.0685944550877373E-5</v>
      </c>
      <c r="AR1538" s="12">
        <f t="shared" ca="1" si="422"/>
        <v>3.5284463506497719E-6</v>
      </c>
      <c r="AS1538" s="12">
        <f t="shared" ca="1" si="422"/>
        <v>1.0944872721111041E-6</v>
      </c>
      <c r="AT1538" s="12">
        <f t="shared" ca="1" si="422"/>
        <v>3.1892936442674259E-7</v>
      </c>
      <c r="AU1538" s="12">
        <f t="shared" ca="1" si="422"/>
        <v>8.7304151168764145E-8</v>
      </c>
      <c r="AV1538" s="12">
        <f t="shared" ca="1" si="422"/>
        <v>2.245080283391784E-8</v>
      </c>
      <c r="AX1538" s="13">
        <f t="shared" ref="AX1538:AX1601" si="423">_xlfn.NORM.DIST(D$608,F1538,$B$37+$B$38*$F1538,TRUE)</f>
        <v>0.32898650677040603</v>
      </c>
      <c r="AZ1538" s="14">
        <f ca="1">AX1538*D1070</f>
        <v>376.49970121354147</v>
      </c>
    </row>
    <row r="1539" spans="1:52" x14ac:dyDescent="0.25">
      <c r="A1539" s="9" t="str">
        <f t="shared" si="418"/>
        <v>Albania</v>
      </c>
      <c r="C1539" s="20">
        <f t="shared" si="419"/>
        <v>467.44356251046491</v>
      </c>
      <c r="D1539" s="15">
        <f t="shared" si="420"/>
        <v>537.66445884212681</v>
      </c>
      <c r="E1539" s="23">
        <f t="shared" si="421"/>
        <v>1</v>
      </c>
      <c r="F1539" s="15">
        <f t="shared" ref="F1539:F1602" si="424">C1539+E1539*(D1539-C1539)</f>
        <v>537.66445884212681</v>
      </c>
      <c r="H1539" s="12">
        <f t="shared" ref="H1539:AV1539" ca="1" si="425">_xlfn.NORM.DIST(H$1537,$F1539,$B$37+$B$38*$F1539,FALSE)/$AV609*($D1071/1000)</f>
        <v>1.4859840127922602E-9</v>
      </c>
      <c r="I1539" s="12">
        <f t="shared" ca="1" si="425"/>
        <v>5.5233708480567567E-9</v>
      </c>
      <c r="J1539" s="12">
        <f t="shared" ca="1" si="425"/>
        <v>1.9286386453046417E-8</v>
      </c>
      <c r="K1539" s="12">
        <f t="shared" ca="1" si="425"/>
        <v>6.3263631931991452E-8</v>
      </c>
      <c r="L1539" s="12">
        <f t="shared" ca="1" si="425"/>
        <v>1.949458399437017E-7</v>
      </c>
      <c r="M1539" s="12">
        <f t="shared" ca="1" si="425"/>
        <v>5.6432646529602755E-7</v>
      </c>
      <c r="N1539" s="12">
        <f t="shared" ca="1" si="425"/>
        <v>1.5346292045973462E-6</v>
      </c>
      <c r="O1539" s="12">
        <f t="shared" ca="1" si="425"/>
        <v>3.9204244987668819E-6</v>
      </c>
      <c r="P1539" s="12">
        <f t="shared" ca="1" si="425"/>
        <v>9.4084769449119199E-6</v>
      </c>
      <c r="Q1539" s="12">
        <f t="shared" ca="1" si="425"/>
        <v>2.1211049158982116E-5</v>
      </c>
      <c r="R1539" s="12">
        <f t="shared" ca="1" si="425"/>
        <v>4.4922257281630538E-5</v>
      </c>
      <c r="S1539" s="12">
        <f t="shared" ca="1" si="425"/>
        <v>8.9375315123241036E-5</v>
      </c>
      <c r="T1539" s="12">
        <f t="shared" ca="1" si="425"/>
        <v>1.6704373660522852E-4</v>
      </c>
      <c r="U1539" s="12">
        <f t="shared" ca="1" si="425"/>
        <v>2.9329144898944089E-4</v>
      </c>
      <c r="V1539" s="12">
        <f t="shared" ca="1" si="425"/>
        <v>4.8375470392774176E-4</v>
      </c>
      <c r="W1539" s="12">
        <f t="shared" ca="1" si="425"/>
        <v>7.4956205947604849E-4</v>
      </c>
      <c r="X1539" s="12">
        <f t="shared" ca="1" si="425"/>
        <v>1.0910548531014041E-3</v>
      </c>
      <c r="Y1539" s="12">
        <f t="shared" ca="1" si="425"/>
        <v>1.4919084368757514E-3</v>
      </c>
      <c r="Z1539" s="12">
        <f t="shared" ca="1" si="425"/>
        <v>1.9164361275288567E-3</v>
      </c>
      <c r="AA1539" s="12">
        <f t="shared" ca="1" si="425"/>
        <v>2.3126138571640167E-3</v>
      </c>
      <c r="AB1539" s="12">
        <f t="shared" ca="1" si="425"/>
        <v>2.6216124616102988E-3</v>
      </c>
      <c r="AC1539" s="12">
        <f t="shared" ca="1" si="425"/>
        <v>2.79183955963097E-3</v>
      </c>
      <c r="AD1539" s="12">
        <f t="shared" ca="1" si="425"/>
        <v>2.7929876523857555E-3</v>
      </c>
      <c r="AE1539" s="12">
        <f t="shared" ca="1" si="425"/>
        <v>2.6248480617861165E-3</v>
      </c>
      <c r="AF1539" s="12">
        <f t="shared" ca="1" si="425"/>
        <v>2.3173728695889332E-3</v>
      </c>
      <c r="AG1539" s="12">
        <f t="shared" ca="1" si="425"/>
        <v>1.921959632286214E-3</v>
      </c>
      <c r="AH1539" s="12">
        <f t="shared" ca="1" si="425"/>
        <v>1.497439207904179E-3</v>
      </c>
      <c r="AI1539" s="12">
        <f t="shared" ca="1" si="425"/>
        <v>1.0960004526913989E-3</v>
      </c>
      <c r="AJ1539" s="12">
        <f t="shared" ca="1" si="425"/>
        <v>7.5357912887780436E-4</v>
      </c>
      <c r="AK1539" s="12">
        <f t="shared" ca="1" si="425"/>
        <v>4.8674733773097783E-4</v>
      </c>
      <c r="AL1539" s="12">
        <f t="shared" ca="1" si="425"/>
        <v>2.9534859062570418E-4</v>
      </c>
      <c r="AM1539" s="12">
        <f t="shared" ca="1" si="425"/>
        <v>1.6835375817988239E-4</v>
      </c>
      <c r="AN1539" s="12">
        <f t="shared" ca="1" si="425"/>
        <v>9.0150330528795437E-5</v>
      </c>
      <c r="AO1539" s="12">
        <f t="shared" ca="1" si="425"/>
        <v>4.534907426258545E-5</v>
      </c>
      <c r="AP1539" s="12">
        <f t="shared" ca="1" si="425"/>
        <v>2.1430195031014457E-5</v>
      </c>
      <c r="AQ1539" s="12">
        <f t="shared" ca="1" si="425"/>
        <v>9.5135020443723174E-6</v>
      </c>
      <c r="AR1539" s="12">
        <f t="shared" ca="1" si="425"/>
        <v>3.9674485461312469E-6</v>
      </c>
      <c r="AS1539" s="12">
        <f t="shared" ca="1" si="425"/>
        <v>1.5543140946022969E-6</v>
      </c>
      <c r="AT1539" s="12">
        <f t="shared" ca="1" si="425"/>
        <v>5.7203534286018819E-7</v>
      </c>
      <c r="AU1539" s="12">
        <f t="shared" ca="1" si="425"/>
        <v>1.9777142107342672E-7</v>
      </c>
      <c r="AV1539" s="12">
        <f t="shared" ca="1" si="425"/>
        <v>6.4233383765931253E-8</v>
      </c>
      <c r="AX1539" s="13">
        <f t="shared" si="423"/>
        <v>8.4311079111306586E-2</v>
      </c>
      <c r="AZ1539" s="14">
        <f t="shared" ref="AZ1539:AZ1602" ca="1" si="426">AX1539*D1071</f>
        <v>2.3790714641846908</v>
      </c>
    </row>
    <row r="1540" spans="1:52" x14ac:dyDescent="0.25">
      <c r="A1540" s="9" t="str">
        <f t="shared" si="418"/>
        <v>Algeria</v>
      </c>
      <c r="C1540" s="20">
        <f t="shared" si="419"/>
        <v>397.45469537443182</v>
      </c>
      <c r="D1540" s="15">
        <f t="shared" si="420"/>
        <v>478.89094652163828</v>
      </c>
      <c r="E1540" s="23">
        <f t="shared" si="421"/>
        <v>1</v>
      </c>
      <c r="F1540" s="15">
        <f t="shared" si="424"/>
        <v>478.89094652163828</v>
      </c>
      <c r="H1540" s="12">
        <f t="shared" ref="H1540:AV1540" ca="1" si="427">_xlfn.NORM.DIST(H$1537,$F1540,$B$37+$B$38*$F1540,FALSE)/$AV610*($D1072/1000)</f>
        <v>9.2655572511910232E-7</v>
      </c>
      <c r="I1540" s="12">
        <f t="shared" ca="1" si="427"/>
        <v>2.9733708545185842E-6</v>
      </c>
      <c r="J1540" s="12">
        <f t="shared" ca="1" si="427"/>
        <v>8.9636153400862942E-6</v>
      </c>
      <c r="K1540" s="12">
        <f t="shared" ca="1" si="427"/>
        <v>2.538481116894056E-5</v>
      </c>
      <c r="L1540" s="12">
        <f t="shared" ca="1" si="427"/>
        <v>6.7533810987666784E-5</v>
      </c>
      <c r="M1540" s="12">
        <f t="shared" ca="1" si="427"/>
        <v>1.6878162882995995E-4</v>
      </c>
      <c r="N1540" s="12">
        <f t="shared" ca="1" si="427"/>
        <v>3.9626497195742526E-4</v>
      </c>
      <c r="O1540" s="12">
        <f t="shared" ca="1" si="427"/>
        <v>8.7398260691401485E-4</v>
      </c>
      <c r="P1540" s="12">
        <f t="shared" ca="1" si="427"/>
        <v>1.8108250356487898E-3</v>
      </c>
      <c r="Q1540" s="12">
        <f t="shared" ca="1" si="427"/>
        <v>3.5245752358223029E-3</v>
      </c>
      <c r="R1540" s="12">
        <f t="shared" ca="1" si="427"/>
        <v>6.4445659982621624E-3</v>
      </c>
      <c r="S1540" s="12">
        <f t="shared" ca="1" si="427"/>
        <v>1.1069733375786841E-2</v>
      </c>
      <c r="T1540" s="12">
        <f t="shared" ca="1" si="427"/>
        <v>1.7862294299917994E-2</v>
      </c>
      <c r="U1540" s="12">
        <f t="shared" ca="1" si="427"/>
        <v>2.7076586664688793E-2</v>
      </c>
      <c r="V1540" s="12">
        <f t="shared" ca="1" si="427"/>
        <v>3.8557350645205393E-2</v>
      </c>
      <c r="W1540" s="12">
        <f t="shared" ca="1" si="427"/>
        <v>5.1579490696379723E-2</v>
      </c>
      <c r="X1540" s="12">
        <f t="shared" ca="1" si="427"/>
        <v>6.4819176463423389E-2</v>
      </c>
      <c r="Y1540" s="12">
        <f t="shared" ca="1" si="427"/>
        <v>7.6522044212292778E-2</v>
      </c>
      <c r="Z1540" s="12">
        <f t="shared" ca="1" si="427"/>
        <v>8.4864530413627057E-2</v>
      </c>
      <c r="AA1540" s="12">
        <f t="shared" ca="1" si="427"/>
        <v>8.8414288532798674E-2</v>
      </c>
      <c r="AB1540" s="12">
        <f t="shared" ca="1" si="427"/>
        <v>8.6531711861895594E-2</v>
      </c>
      <c r="AC1540" s="12">
        <f t="shared" ca="1" si="427"/>
        <v>7.9558159813669774E-2</v>
      </c>
      <c r="AD1540" s="12">
        <f t="shared" ca="1" si="427"/>
        <v>6.8714874559092212E-2</v>
      </c>
      <c r="AE1540" s="12">
        <f t="shared" ca="1" si="427"/>
        <v>5.5753659909417178E-2</v>
      </c>
      <c r="AF1540" s="12">
        <f t="shared" ca="1" si="427"/>
        <v>4.2496444902939086E-2</v>
      </c>
      <c r="AG1540" s="12">
        <f t="shared" ca="1" si="427"/>
        <v>3.0429051374270027E-2</v>
      </c>
      <c r="AH1540" s="12">
        <f t="shared" ca="1" si="427"/>
        <v>2.04682551301812E-2</v>
      </c>
      <c r="AI1540" s="12">
        <f t="shared" ca="1" si="427"/>
        <v>1.293390970776169E-2</v>
      </c>
      <c r="AJ1540" s="12">
        <f t="shared" ca="1" si="427"/>
        <v>7.6777757421529966E-3</v>
      </c>
      <c r="AK1540" s="12">
        <f t="shared" ca="1" si="427"/>
        <v>4.2815164372466503E-3</v>
      </c>
      <c r="AL1540" s="12">
        <f t="shared" ca="1" si="427"/>
        <v>2.2429335305220689E-3</v>
      </c>
      <c r="AM1540" s="12">
        <f t="shared" ca="1" si="427"/>
        <v>1.1038035489372476E-3</v>
      </c>
      <c r="AN1540" s="12">
        <f t="shared" ca="1" si="427"/>
        <v>5.1029787941904447E-4</v>
      </c>
      <c r="AO1540" s="12">
        <f t="shared" ca="1" si="427"/>
        <v>2.2162172760107084E-4</v>
      </c>
      <c r="AP1540" s="12">
        <f t="shared" ca="1" si="427"/>
        <v>9.0418542734810003E-5</v>
      </c>
      <c r="AQ1540" s="12">
        <f t="shared" ca="1" si="427"/>
        <v>3.4654470338628834E-5</v>
      </c>
      <c r="AR1540" s="12">
        <f t="shared" ca="1" si="427"/>
        <v>1.2477213961065864E-5</v>
      </c>
      <c r="AS1540" s="12">
        <f t="shared" ca="1" si="427"/>
        <v>4.2201955423507851E-6</v>
      </c>
      <c r="AT1540" s="12">
        <f t="shared" ca="1" si="427"/>
        <v>1.340923868265921E-6</v>
      </c>
      <c r="AU1540" s="12">
        <f t="shared" ca="1" si="427"/>
        <v>4.00250850026976E-7</v>
      </c>
      <c r="AV1540" s="12">
        <f t="shared" ca="1" si="427"/>
        <v>1.1223207682308799E-7</v>
      </c>
      <c r="AX1540" s="13">
        <f t="shared" si="423"/>
        <v>0.21508246159013189</v>
      </c>
      <c r="AZ1540" s="14">
        <f t="shared" ca="1" si="426"/>
        <v>190.80842410979682</v>
      </c>
    </row>
    <row r="1541" spans="1:52" x14ac:dyDescent="0.25">
      <c r="A1541" s="9" t="str">
        <f t="shared" si="418"/>
        <v>American Samoa</v>
      </c>
      <c r="C1541" s="20">
        <f t="shared" si="419"/>
        <v>561.03338190366992</v>
      </c>
      <c r="D1541" s="15">
        <f t="shared" si="420"/>
        <v>616.30651720736182</v>
      </c>
      <c r="E1541" s="23">
        <f t="shared" si="421"/>
        <v>1</v>
      </c>
      <c r="F1541" s="15">
        <f t="shared" si="424"/>
        <v>616.30651720736182</v>
      </c>
      <c r="H1541" s="12">
        <f t="shared" ref="H1541:AV1541" ca="1" si="428">_xlfn.NORM.DIST(H$1537,$F1541,$B$37+$B$38*$F1541,FALSE)/$AV611*($D1073/1000)</f>
        <v>6.9822368476836016E-13</v>
      </c>
      <c r="I1541" s="12">
        <f t="shared" ca="1" si="428"/>
        <v>3.1591421863933849E-12</v>
      </c>
      <c r="J1541" s="12">
        <f t="shared" ca="1" si="428"/>
        <v>1.3427660875380948E-11</v>
      </c>
      <c r="K1541" s="12">
        <f t="shared" ca="1" si="428"/>
        <v>5.36152271731067E-11</v>
      </c>
      <c r="L1541" s="12">
        <f t="shared" ca="1" si="428"/>
        <v>2.0110947465179155E-10</v>
      </c>
      <c r="M1541" s="12">
        <f t="shared" ca="1" si="428"/>
        <v>7.0865280002730646E-10</v>
      </c>
      <c r="N1541" s="12">
        <f t="shared" ca="1" si="428"/>
        <v>2.3458005201798267E-9</v>
      </c>
      <c r="O1541" s="12">
        <f t="shared" ca="1" si="428"/>
        <v>7.294663182294196E-9</v>
      </c>
      <c r="P1541" s="12">
        <f t="shared" ca="1" si="428"/>
        <v>2.1309634681133656E-8</v>
      </c>
      <c r="Q1541" s="12">
        <f t="shared" ca="1" si="428"/>
        <v>5.8479460844275575E-8</v>
      </c>
      <c r="R1541" s="12">
        <f t="shared" ca="1" si="428"/>
        <v>1.5076041014756445E-7</v>
      </c>
      <c r="S1541" s="12">
        <f t="shared" ca="1" si="428"/>
        <v>3.6511346998686808E-7</v>
      </c>
      <c r="T1541" s="12">
        <f t="shared" ca="1" si="428"/>
        <v>8.3066324742199449E-7</v>
      </c>
      <c r="U1541" s="12">
        <f t="shared" ca="1" si="428"/>
        <v>1.7753285226796017E-6</v>
      </c>
      <c r="V1541" s="12">
        <f t="shared" ca="1" si="428"/>
        <v>3.5644215478018137E-6</v>
      </c>
      <c r="W1541" s="12">
        <f t="shared" ca="1" si="428"/>
        <v>6.7228896869043065E-6</v>
      </c>
      <c r="X1541" s="12">
        <f t="shared" ca="1" si="428"/>
        <v>1.1911857922550455E-5</v>
      </c>
      <c r="Y1541" s="12">
        <f t="shared" ca="1" si="428"/>
        <v>1.9827119277976173E-5</v>
      </c>
      <c r="Z1541" s="12">
        <f t="shared" ca="1" si="428"/>
        <v>3.1002472336438332E-5</v>
      </c>
      <c r="AA1541" s="12">
        <f t="shared" ca="1" si="428"/>
        <v>4.553964417351655E-5</v>
      </c>
      <c r="AB1541" s="12">
        <f t="shared" ca="1" si="428"/>
        <v>6.2840485550392402E-5</v>
      </c>
      <c r="AC1541" s="12">
        <f t="shared" ca="1" si="428"/>
        <v>8.1460303921989703E-5</v>
      </c>
      <c r="AD1541" s="12">
        <f t="shared" ca="1" si="428"/>
        <v>9.9199415899837298E-5</v>
      </c>
      <c r="AE1541" s="12">
        <f t="shared" ca="1" si="428"/>
        <v>1.1348247494008438E-4</v>
      </c>
      <c r="AF1541" s="12">
        <f t="shared" ca="1" si="428"/>
        <v>1.2195653517583431E-4</v>
      </c>
      <c r="AG1541" s="12">
        <f t="shared" ca="1" si="428"/>
        <v>1.2312264904044807E-4</v>
      </c>
      <c r="AH1541" s="12">
        <f t="shared" ca="1" si="428"/>
        <v>1.1676896193718086E-4</v>
      </c>
      <c r="AI1541" s="12">
        <f t="shared" ca="1" si="428"/>
        <v>1.0403356539559002E-4</v>
      </c>
      <c r="AJ1541" s="12">
        <f t="shared" ca="1" si="428"/>
        <v>8.7071522992731947E-5</v>
      </c>
      <c r="AK1541" s="12">
        <f t="shared" ca="1" si="428"/>
        <v>6.8459763415916762E-5</v>
      </c>
      <c r="AL1541" s="12">
        <f t="shared" ca="1" si="428"/>
        <v>5.0565143248831174E-5</v>
      </c>
      <c r="AM1541" s="12">
        <f t="shared" ca="1" si="428"/>
        <v>3.5085178043789246E-5</v>
      </c>
      <c r="AN1541" s="12">
        <f t="shared" ca="1" si="428"/>
        <v>2.2869292145950058E-5</v>
      </c>
      <c r="AO1541" s="12">
        <f t="shared" ca="1" si="428"/>
        <v>1.4003556728279361E-5</v>
      </c>
      <c r="AP1541" s="12">
        <f t="shared" ca="1" si="428"/>
        <v>8.055278915316978E-6</v>
      </c>
      <c r="AQ1541" s="12">
        <f t="shared" ca="1" si="428"/>
        <v>4.3529071638455626E-6</v>
      </c>
      <c r="AR1541" s="12">
        <f t="shared" ca="1" si="428"/>
        <v>2.2097076648344969E-6</v>
      </c>
      <c r="AS1541" s="12">
        <f t="shared" ca="1" si="428"/>
        <v>1.0537724357451095E-6</v>
      </c>
      <c r="AT1541" s="12">
        <f t="shared" ca="1" si="428"/>
        <v>4.7207982565839053E-7</v>
      </c>
      <c r="AU1541" s="12">
        <f t="shared" ca="1" si="428"/>
        <v>1.9867382039766622E-7</v>
      </c>
      <c r="AV1541" s="12">
        <f t="shared" ca="1" si="428"/>
        <v>7.8545704593323583E-8</v>
      </c>
      <c r="AX1541" s="13">
        <f t="shared" si="423"/>
        <v>1.5268083683603337E-2</v>
      </c>
      <c r="AZ1541" s="14">
        <f t="shared" ca="1" si="426"/>
        <v>1.8919612145733958E-2</v>
      </c>
    </row>
    <row r="1542" spans="1:52" x14ac:dyDescent="0.25">
      <c r="A1542" s="9" t="str">
        <f t="shared" si="418"/>
        <v>Andorra</v>
      </c>
      <c r="C1542" s="20">
        <f t="shared" si="419"/>
        <v>550.57046879441759</v>
      </c>
      <c r="D1542" s="15">
        <f t="shared" si="420"/>
        <v>607.7663063732349</v>
      </c>
      <c r="E1542" s="23">
        <f t="shared" si="421"/>
        <v>1</v>
      </c>
      <c r="F1542" s="15">
        <f t="shared" si="424"/>
        <v>607.7663063732349</v>
      </c>
      <c r="H1542" s="12">
        <f t="shared" ref="H1542:AV1542" ca="1" si="429">_xlfn.NORM.DIST(H$1537,$F1542,$B$37+$B$38*$F1542,FALSE)/$AV612*($D1074/1000)</f>
        <v>1.5205076186397939E-12</v>
      </c>
      <c r="I1542" s="12">
        <f t="shared" ca="1" si="429"/>
        <v>6.7342739711693436E-12</v>
      </c>
      <c r="J1542" s="12">
        <f t="shared" ca="1" si="429"/>
        <v>2.8018801601677471E-11</v>
      </c>
      <c r="K1542" s="12">
        <f t="shared" ca="1" si="429"/>
        <v>1.0951281085652416E-10</v>
      </c>
      <c r="L1542" s="12">
        <f t="shared" ca="1" si="429"/>
        <v>4.021026090611124E-10</v>
      </c>
      <c r="M1542" s="12">
        <f t="shared" ca="1" si="429"/>
        <v>1.3869648373439553E-9</v>
      </c>
      <c r="N1542" s="12">
        <f t="shared" ca="1" si="429"/>
        <v>4.4941814785331051E-9</v>
      </c>
      <c r="O1542" s="12">
        <f t="shared" ca="1" si="429"/>
        <v>1.3680197117806802E-8</v>
      </c>
      <c r="P1542" s="12">
        <f t="shared" ca="1" si="429"/>
        <v>3.9119266196014025E-8</v>
      </c>
      <c r="Q1542" s="12">
        <f t="shared" ca="1" si="429"/>
        <v>1.050861881685327E-7</v>
      </c>
      <c r="R1542" s="12">
        <f t="shared" ca="1" si="429"/>
        <v>2.6519001826526395E-7</v>
      </c>
      <c r="S1542" s="12">
        <f t="shared" ca="1" si="429"/>
        <v>6.2867371437009755E-7</v>
      </c>
      <c r="T1542" s="12">
        <f t="shared" ca="1" si="429"/>
        <v>1.4000708912835016E-6</v>
      </c>
      <c r="U1542" s="12">
        <f t="shared" ca="1" si="429"/>
        <v>2.9290807538124414E-6</v>
      </c>
      <c r="V1542" s="12">
        <f t="shared" ca="1" si="429"/>
        <v>5.7566424907091875E-6</v>
      </c>
      <c r="W1542" s="12">
        <f t="shared" ca="1" si="429"/>
        <v>1.0628299096024039E-5</v>
      </c>
      <c r="X1542" s="12">
        <f t="shared" ca="1" si="429"/>
        <v>1.8433799994603014E-5</v>
      </c>
      <c r="Y1542" s="12">
        <f t="shared" ca="1" si="429"/>
        <v>3.0034649593718887E-5</v>
      </c>
      <c r="Z1542" s="12">
        <f t="shared" ca="1" si="429"/>
        <v>4.597130822141324E-5</v>
      </c>
      <c r="AA1542" s="12">
        <f t="shared" ca="1" si="429"/>
        <v>6.6100957574121878E-5</v>
      </c>
      <c r="AB1542" s="12">
        <f t="shared" ca="1" si="429"/>
        <v>8.9286383819823172E-5</v>
      </c>
      <c r="AC1542" s="12">
        <f t="shared" ca="1" si="429"/>
        <v>1.1329723521168991E-4</v>
      </c>
      <c r="AD1542" s="12">
        <f t="shared" ca="1" si="429"/>
        <v>1.3505478775086124E-4</v>
      </c>
      <c r="AE1542" s="12">
        <f t="shared" ca="1" si="429"/>
        <v>1.5123672088185924E-4</v>
      </c>
      <c r="AF1542" s="12">
        <f t="shared" ca="1" si="429"/>
        <v>1.5909667927139028E-4</v>
      </c>
      <c r="AG1542" s="12">
        <f t="shared" ca="1" si="429"/>
        <v>1.5722498878527655E-4</v>
      </c>
      <c r="AH1542" s="12">
        <f t="shared" ca="1" si="429"/>
        <v>1.4596160315539472E-4</v>
      </c>
      <c r="AI1542" s="12">
        <f t="shared" ca="1" si="429"/>
        <v>1.2729527158065085E-4</v>
      </c>
      <c r="AJ1542" s="12">
        <f t="shared" ca="1" si="429"/>
        <v>1.0428996316129196E-4</v>
      </c>
      <c r="AK1542" s="12">
        <f t="shared" ca="1" si="429"/>
        <v>8.0265580510797586E-5</v>
      </c>
      <c r="AL1542" s="12">
        <f t="shared" ca="1" si="429"/>
        <v>5.8032700811739237E-5</v>
      </c>
      <c r="AM1542" s="12">
        <f t="shared" ca="1" si="429"/>
        <v>3.9416023628215619E-5</v>
      </c>
      <c r="AN1542" s="12">
        <f t="shared" ca="1" si="429"/>
        <v>2.5149504401153345E-5</v>
      </c>
      <c r="AO1542" s="12">
        <f t="shared" ca="1" si="429"/>
        <v>1.5074490683928488E-5</v>
      </c>
      <c r="AP1542" s="12">
        <f t="shared" ca="1" si="429"/>
        <v>8.4881385353618074E-6</v>
      </c>
      <c r="AQ1542" s="12">
        <f t="shared" ca="1" si="429"/>
        <v>4.4899227128455348E-6</v>
      </c>
      <c r="AR1542" s="12">
        <f t="shared" ca="1" si="429"/>
        <v>2.2311145400572738E-6</v>
      </c>
      <c r="AS1542" s="12">
        <f t="shared" ca="1" si="429"/>
        <v>1.0415052476928177E-6</v>
      </c>
      <c r="AT1542" s="12">
        <f t="shared" ca="1" si="429"/>
        <v>4.5672801713077849E-7</v>
      </c>
      <c r="AU1542" s="12">
        <f t="shared" ca="1" si="429"/>
        <v>1.8815269321838347E-7</v>
      </c>
      <c r="AV1542" s="12">
        <f t="shared" ca="1" si="429"/>
        <v>7.2814826638200784E-8</v>
      </c>
      <c r="AX1542" s="13">
        <f t="shared" si="423"/>
        <v>1.887020165016343E-2</v>
      </c>
      <c r="AZ1542" s="14">
        <f t="shared" ca="1" si="426"/>
        <v>3.0192322624583684E-2</v>
      </c>
    </row>
    <row r="1543" spans="1:52" x14ac:dyDescent="0.25">
      <c r="A1543" s="9" t="str">
        <f t="shared" si="418"/>
        <v>Angola</v>
      </c>
      <c r="C1543" s="20">
        <f t="shared" si="419"/>
        <v>314.89385169100683</v>
      </c>
      <c r="D1543" s="15">
        <f t="shared" si="420"/>
        <v>409.3367219384582</v>
      </c>
      <c r="E1543" s="23">
        <f t="shared" si="421"/>
        <v>1</v>
      </c>
      <c r="F1543" s="15">
        <f t="shared" si="424"/>
        <v>409.3367219384582</v>
      </c>
      <c r="H1543" s="12">
        <f t="shared" ref="H1543:AV1543" ca="1" si="430">_xlfn.NORM.DIST(H$1537,$F1543,$B$37+$B$38*$F1543,FALSE)/$AV613*($D1075/1000)</f>
        <v>3.0356837812861522E-5</v>
      </c>
      <c r="I1543" s="12">
        <f t="shared" ca="1" si="430"/>
        <v>8.18684422087495E-5</v>
      </c>
      <c r="J1543" s="12">
        <f t="shared" ca="1" si="430"/>
        <v>2.0741163642835415E-4</v>
      </c>
      <c r="K1543" s="12">
        <f t="shared" ca="1" si="430"/>
        <v>4.9363540852496784E-4</v>
      </c>
      <c r="L1543" s="12">
        <f t="shared" ca="1" si="430"/>
        <v>1.1036619885057624E-3</v>
      </c>
      <c r="M1543" s="12">
        <f t="shared" ca="1" si="430"/>
        <v>2.3180481942063633E-3</v>
      </c>
      <c r="N1543" s="12">
        <f t="shared" ca="1" si="430"/>
        <v>4.5736763791553317E-3</v>
      </c>
      <c r="O1543" s="12">
        <f t="shared" ca="1" si="430"/>
        <v>8.4774453259337124E-3</v>
      </c>
      <c r="P1543" s="12">
        <f t="shared" ca="1" si="430"/>
        <v>1.4761182786201147E-2</v>
      </c>
      <c r="Q1543" s="12">
        <f t="shared" ca="1" si="430"/>
        <v>2.414537270627571E-2</v>
      </c>
      <c r="R1543" s="12">
        <f t="shared" ca="1" si="430"/>
        <v>3.7102507696270742E-2</v>
      </c>
      <c r="S1543" s="12">
        <f t="shared" ca="1" si="430"/>
        <v>5.3558599116011178E-2</v>
      </c>
      <c r="T1543" s="12">
        <f t="shared" ca="1" si="430"/>
        <v>7.2629281714256019E-2</v>
      </c>
      <c r="U1543" s="12">
        <f t="shared" ca="1" si="430"/>
        <v>9.2523250968963799E-2</v>
      </c>
      <c r="V1543" s="12">
        <f t="shared" ca="1" si="430"/>
        <v>0.11072523582189193</v>
      </c>
      <c r="W1543" s="12">
        <f t="shared" ca="1" si="430"/>
        <v>0.1244798162702863</v>
      </c>
      <c r="X1543" s="12">
        <f t="shared" ca="1" si="430"/>
        <v>0.13146430754965657</v>
      </c>
      <c r="Y1543" s="12">
        <f t="shared" ca="1" si="430"/>
        <v>0.13042876219404179</v>
      </c>
      <c r="Z1543" s="12">
        <f t="shared" ca="1" si="430"/>
        <v>0.12156134092859099</v>
      </c>
      <c r="AA1543" s="12">
        <f t="shared" ca="1" si="430"/>
        <v>0.10643248110196742</v>
      </c>
      <c r="AB1543" s="12">
        <f t="shared" ca="1" si="430"/>
        <v>8.7540593253516402E-2</v>
      </c>
      <c r="AC1543" s="12">
        <f t="shared" ca="1" si="430"/>
        <v>6.7639654326508286E-2</v>
      </c>
      <c r="AD1543" s="12">
        <f t="shared" ca="1" si="430"/>
        <v>4.9096424843638187E-2</v>
      </c>
      <c r="AE1543" s="12">
        <f t="shared" ca="1" si="430"/>
        <v>3.3477649036564139E-2</v>
      </c>
      <c r="AF1543" s="12">
        <f t="shared" ca="1" si="430"/>
        <v>2.1444534865089151E-2</v>
      </c>
      <c r="AG1543" s="12">
        <f t="shared" ca="1" si="430"/>
        <v>1.2904313468933684E-2</v>
      </c>
      <c r="AH1543" s="12">
        <f t="shared" ca="1" si="430"/>
        <v>7.2947392506049298E-3</v>
      </c>
      <c r="AI1543" s="12">
        <f t="shared" ca="1" si="430"/>
        <v>3.8738360465699604E-3</v>
      </c>
      <c r="AJ1543" s="12">
        <f t="shared" ca="1" si="430"/>
        <v>1.932543570581413E-3</v>
      </c>
      <c r="AK1543" s="12">
        <f t="shared" ca="1" si="430"/>
        <v>9.0567826880296972E-4</v>
      </c>
      <c r="AL1543" s="12">
        <f t="shared" ca="1" si="430"/>
        <v>3.9872658689545044E-4</v>
      </c>
      <c r="AM1543" s="12">
        <f t="shared" ca="1" si="430"/>
        <v>1.6490470159789448E-4</v>
      </c>
      <c r="AN1543" s="12">
        <f t="shared" ca="1" si="430"/>
        <v>6.4068930691316275E-5</v>
      </c>
      <c r="AO1543" s="12">
        <f t="shared" ca="1" si="430"/>
        <v>2.338398416564732E-5</v>
      </c>
      <c r="AP1543" s="12">
        <f t="shared" ca="1" si="430"/>
        <v>8.0176323132925202E-6</v>
      </c>
      <c r="AQ1543" s="12">
        <f t="shared" ca="1" si="430"/>
        <v>2.582440702205738E-6</v>
      </c>
      <c r="AR1543" s="12">
        <f t="shared" ca="1" si="430"/>
        <v>7.8139598483609403E-7</v>
      </c>
      <c r="AS1543" s="12">
        <f t="shared" ca="1" si="430"/>
        <v>2.2211024307293454E-7</v>
      </c>
      <c r="AT1543" s="12">
        <f t="shared" ca="1" si="430"/>
        <v>5.9309272153699792E-8</v>
      </c>
      <c r="AU1543" s="12">
        <f t="shared" ca="1" si="430"/>
        <v>1.4877610900067145E-8</v>
      </c>
      <c r="AV1543" s="12">
        <f t="shared" ca="1" si="430"/>
        <v>3.5059070118408653E-9</v>
      </c>
      <c r="AX1543" s="13">
        <f t="shared" si="423"/>
        <v>0.46280591593565179</v>
      </c>
      <c r="AZ1543" s="14">
        <f t="shared" ca="1" si="426"/>
        <v>612.38725176667606</v>
      </c>
    </row>
    <row r="1544" spans="1:52" x14ac:dyDescent="0.25">
      <c r="A1544" s="9" t="str">
        <f t="shared" si="418"/>
        <v>Anguilla</v>
      </c>
      <c r="C1544" s="20">
        <f t="shared" si="419"/>
        <v>446.81009499094347</v>
      </c>
      <c r="D1544" s="15">
        <f t="shared" si="420"/>
        <v>520.30661917508814</v>
      </c>
      <c r="E1544" s="23">
        <f t="shared" si="421"/>
        <v>1</v>
      </c>
      <c r="F1544" s="15">
        <f t="shared" si="424"/>
        <v>520.30661917508814</v>
      </c>
      <c r="H1544" s="12">
        <f t="shared" ref="H1544:AV1544" ca="1" si="431">_xlfn.NORM.DIST(H$1537,$F1544,$B$37+$B$38*$F1544,FALSE)/$AV614*($D1076/1000)</f>
        <v>5.2762218813652973E-11</v>
      </c>
      <c r="I1544" s="12">
        <f t="shared" ca="1" si="431"/>
        <v>1.877876737710455E-10</v>
      </c>
      <c r="J1544" s="12">
        <f t="shared" ca="1" si="431"/>
        <v>6.2786707351470914E-10</v>
      </c>
      <c r="K1544" s="12">
        <f t="shared" ca="1" si="431"/>
        <v>1.9720818208864691E-9</v>
      </c>
      <c r="L1544" s="12">
        <f t="shared" ca="1" si="431"/>
        <v>5.8188712205810529E-9</v>
      </c>
      <c r="M1544" s="12">
        <f t="shared" ca="1" si="431"/>
        <v>1.6129063686802185E-8</v>
      </c>
      <c r="N1544" s="12">
        <f t="shared" ca="1" si="431"/>
        <v>4.199873045037981E-8</v>
      </c>
      <c r="O1544" s="12">
        <f t="shared" ca="1" si="431"/>
        <v>1.0273531653466049E-7</v>
      </c>
      <c r="P1544" s="12">
        <f t="shared" ca="1" si="431"/>
        <v>2.360804144849244E-7</v>
      </c>
      <c r="Q1544" s="12">
        <f t="shared" ca="1" si="431"/>
        <v>5.0963207014207605E-7</v>
      </c>
      <c r="R1544" s="12">
        <f t="shared" ca="1" si="431"/>
        <v>1.0334991763872924E-6</v>
      </c>
      <c r="S1544" s="12">
        <f t="shared" ca="1" si="431"/>
        <v>1.9688839338325287E-6</v>
      </c>
      <c r="T1544" s="12">
        <f t="shared" ca="1" si="431"/>
        <v>3.5236007217929185E-6</v>
      </c>
      <c r="U1544" s="12">
        <f t="shared" ca="1" si="431"/>
        <v>5.9239292123607215E-6</v>
      </c>
      <c r="V1544" s="12">
        <f t="shared" ca="1" si="431"/>
        <v>9.3559873343450608E-6</v>
      </c>
      <c r="W1544" s="12">
        <f t="shared" ca="1" si="431"/>
        <v>1.3881167188198559E-5</v>
      </c>
      <c r="X1544" s="12">
        <f t="shared" ca="1" si="431"/>
        <v>1.9347236463445324E-5</v>
      </c>
      <c r="Y1544" s="12">
        <f t="shared" ca="1" si="431"/>
        <v>2.5331942246480217E-5</v>
      </c>
      <c r="Z1544" s="12">
        <f t="shared" ca="1" si="431"/>
        <v>3.1158363074912782E-5</v>
      </c>
      <c r="AA1544" s="12">
        <f t="shared" ca="1" si="431"/>
        <v>3.6002890779499715E-5</v>
      </c>
      <c r="AB1544" s="12">
        <f t="shared" ca="1" si="431"/>
        <v>3.9080193658526707E-5</v>
      </c>
      <c r="AC1544" s="12">
        <f t="shared" ca="1" si="431"/>
        <v>3.9850395525249447E-5</v>
      </c>
      <c r="AD1544" s="12">
        <f t="shared" ca="1" si="431"/>
        <v>3.8173779464411183E-5</v>
      </c>
      <c r="AE1544" s="12">
        <f t="shared" ca="1" si="431"/>
        <v>3.4352178125107193E-5</v>
      </c>
      <c r="AF1544" s="12">
        <f t="shared" ca="1" si="431"/>
        <v>2.9040226059705944E-5</v>
      </c>
      <c r="AG1544" s="12">
        <f t="shared" ca="1" si="431"/>
        <v>2.3062283224782684E-5</v>
      </c>
      <c r="AH1544" s="12">
        <f t="shared" ca="1" si="431"/>
        <v>1.7205258609910249E-5</v>
      </c>
      <c r="AI1544" s="12">
        <f t="shared" ca="1" si="431"/>
        <v>1.2058039527362993E-5</v>
      </c>
      <c r="AJ1544" s="12">
        <f t="shared" ca="1" si="431"/>
        <v>7.9386891415159094E-6</v>
      </c>
      <c r="AK1544" s="12">
        <f t="shared" ca="1" si="431"/>
        <v>4.9099546918760519E-6</v>
      </c>
      <c r="AL1544" s="12">
        <f t="shared" ca="1" si="431"/>
        <v>2.8527437828520931E-6</v>
      </c>
      <c r="AM1544" s="12">
        <f t="shared" ca="1" si="431"/>
        <v>1.557057480929055E-6</v>
      </c>
      <c r="AN1544" s="12">
        <f t="shared" ca="1" si="431"/>
        <v>7.9836799425305247E-7</v>
      </c>
      <c r="AO1544" s="12">
        <f t="shared" ca="1" si="431"/>
        <v>3.8455475509397399E-7</v>
      </c>
      <c r="AP1544" s="12">
        <f t="shared" ca="1" si="431"/>
        <v>1.7400825362409422E-7</v>
      </c>
      <c r="AQ1544" s="12">
        <f t="shared" ca="1" si="431"/>
        <v>7.3967017223494234E-8</v>
      </c>
      <c r="AR1544" s="12">
        <f t="shared" ca="1" si="431"/>
        <v>2.9536767067730303E-8</v>
      </c>
      <c r="AS1544" s="12">
        <f t="shared" ca="1" si="431"/>
        <v>1.1080118503502864E-8</v>
      </c>
      <c r="AT1544" s="12">
        <f t="shared" ca="1" si="431"/>
        <v>3.9046530216851431E-9</v>
      </c>
      <c r="AU1544" s="12">
        <f t="shared" ca="1" si="431"/>
        <v>1.2926384923303633E-9</v>
      </c>
      <c r="AV1544" s="12">
        <f t="shared" ca="1" si="431"/>
        <v>4.0200209470694251E-10</v>
      </c>
      <c r="AX1544" s="13">
        <f t="shared" si="423"/>
        <v>0.11447535351777015</v>
      </c>
      <c r="AZ1544" s="14">
        <f t="shared" ca="1" si="426"/>
        <v>4.579014138333086E-2</v>
      </c>
    </row>
    <row r="1545" spans="1:52" x14ac:dyDescent="0.25">
      <c r="A1545" s="9" t="str">
        <f t="shared" si="418"/>
        <v>Antigua and Barbuda</v>
      </c>
      <c r="C1545" s="20">
        <f t="shared" si="419"/>
        <v>440.42063290708484</v>
      </c>
      <c r="D1545" s="15">
        <f t="shared" si="420"/>
        <v>514.75966613447326</v>
      </c>
      <c r="E1545" s="23">
        <f t="shared" si="421"/>
        <v>1</v>
      </c>
      <c r="F1545" s="15">
        <f t="shared" si="424"/>
        <v>514.75966613447326</v>
      </c>
      <c r="H1545" s="12">
        <f t="shared" ref="H1545:AV1545" ca="1" si="432">_xlfn.NORM.DIST(H$1537,$F1545,$B$37+$B$38*$F1545,FALSE)/$AV615*($D1077/1000)</f>
        <v>2.432645199026192E-10</v>
      </c>
      <c r="I1545" s="12">
        <f t="shared" ca="1" si="432"/>
        <v>8.5388675182905963E-10</v>
      </c>
      <c r="J1545" s="12">
        <f t="shared" ca="1" si="432"/>
        <v>2.8156480894450977E-9</v>
      </c>
      <c r="K1545" s="12">
        <f t="shared" ca="1" si="432"/>
        <v>8.7219394535287575E-9</v>
      </c>
      <c r="L1545" s="12">
        <f t="shared" ca="1" si="432"/>
        <v>2.5380744422456669E-8</v>
      </c>
      <c r="M1545" s="12">
        <f t="shared" ca="1" si="432"/>
        <v>6.9382866613026275E-8</v>
      </c>
      <c r="N1545" s="12">
        <f t="shared" ca="1" si="432"/>
        <v>1.7817908207281929E-7</v>
      </c>
      <c r="O1545" s="12">
        <f t="shared" ca="1" si="432"/>
        <v>4.2985085037750328E-7</v>
      </c>
      <c r="P1545" s="12">
        <f t="shared" ca="1" si="432"/>
        <v>9.7417158582015159E-7</v>
      </c>
      <c r="Q1545" s="12">
        <f t="shared" ca="1" si="432"/>
        <v>2.0740046267125673E-6</v>
      </c>
      <c r="R1545" s="12">
        <f t="shared" ca="1" si="432"/>
        <v>4.1480174863035047E-6</v>
      </c>
      <c r="S1545" s="12">
        <f t="shared" ca="1" si="432"/>
        <v>7.7934190910021308E-6</v>
      </c>
      <c r="T1545" s="12">
        <f t="shared" ca="1" si="432"/>
        <v>1.3755363717998028E-5</v>
      </c>
      <c r="U1545" s="12">
        <f t="shared" ca="1" si="432"/>
        <v>2.2807239373987002E-5</v>
      </c>
      <c r="V1545" s="12">
        <f t="shared" ca="1" si="432"/>
        <v>3.552466227675169E-5</v>
      </c>
      <c r="W1545" s="12">
        <f t="shared" ca="1" si="432"/>
        <v>5.198089943979709E-5</v>
      </c>
      <c r="X1545" s="12">
        <f t="shared" ca="1" si="432"/>
        <v>7.1451971589803001E-5</v>
      </c>
      <c r="Y1545" s="12">
        <f t="shared" ca="1" si="432"/>
        <v>9.2265903461638847E-5</v>
      </c>
      <c r="Z1545" s="12">
        <f t="shared" ca="1" si="432"/>
        <v>1.1192442073585018E-4</v>
      </c>
      <c r="AA1545" s="12">
        <f t="shared" ca="1" si="432"/>
        <v>1.2754547835547349E-4</v>
      </c>
      <c r="AB1545" s="12">
        <f t="shared" ca="1" si="432"/>
        <v>1.3654062089368829E-4</v>
      </c>
      <c r="AC1545" s="12">
        <f t="shared" ca="1" si="432"/>
        <v>1.3731414425979081E-4</v>
      </c>
      <c r="AD1545" s="12">
        <f t="shared" ca="1" si="432"/>
        <v>1.2972547540894506E-4</v>
      </c>
      <c r="AE1545" s="12">
        <f t="shared" ca="1" si="432"/>
        <v>1.151308900322453E-4</v>
      </c>
      <c r="AF1545" s="12">
        <f t="shared" ca="1" si="432"/>
        <v>9.5987581206133312E-5</v>
      </c>
      <c r="AG1545" s="12">
        <f t="shared" ca="1" si="432"/>
        <v>7.5178702995591133E-5</v>
      </c>
      <c r="AH1545" s="12">
        <f t="shared" ca="1" si="432"/>
        <v>5.531350827685173E-5</v>
      </c>
      <c r="AI1545" s="12">
        <f t="shared" ca="1" si="432"/>
        <v>3.8231749787532999E-5</v>
      </c>
      <c r="AJ1545" s="12">
        <f t="shared" ca="1" si="432"/>
        <v>2.4824113070160153E-5</v>
      </c>
      <c r="AK1545" s="12">
        <f t="shared" ca="1" si="432"/>
        <v>1.5141883523088469E-5</v>
      </c>
      <c r="AL1545" s="12">
        <f t="shared" ca="1" si="432"/>
        <v>8.6764617465442608E-6</v>
      </c>
      <c r="AM1545" s="12">
        <f t="shared" ca="1" si="432"/>
        <v>4.6704852678006279E-6</v>
      </c>
      <c r="AN1545" s="12">
        <f t="shared" ca="1" si="432"/>
        <v>2.3617719022295666E-6</v>
      </c>
      <c r="AO1545" s="12">
        <f t="shared" ca="1" si="432"/>
        <v>1.12194222027046E-6</v>
      </c>
      <c r="AP1545" s="12">
        <f t="shared" ca="1" si="432"/>
        <v>5.0067928830783323E-7</v>
      </c>
      <c r="AQ1545" s="12">
        <f t="shared" ca="1" si="432"/>
        <v>2.098965768773835E-7</v>
      </c>
      <c r="AR1545" s="12">
        <f t="shared" ca="1" si="432"/>
        <v>8.2662337211182791E-8</v>
      </c>
      <c r="AS1545" s="12">
        <f t="shared" ca="1" si="432"/>
        <v>3.0582050412335207E-8</v>
      </c>
      <c r="AT1545" s="12">
        <f t="shared" ca="1" si="432"/>
        <v>1.0628748093569325E-8</v>
      </c>
      <c r="AU1545" s="12">
        <f t="shared" ca="1" si="432"/>
        <v>3.4701977461167113E-9</v>
      </c>
      <c r="AV1545" s="12">
        <f t="shared" ca="1" si="432"/>
        <v>1.0643462330891622E-9</v>
      </c>
      <c r="AX1545" s="13">
        <f t="shared" si="423"/>
        <v>0.12556755434527267</v>
      </c>
      <c r="AZ1545" s="14">
        <f t="shared" ca="1" si="426"/>
        <v>0.17378749369115548</v>
      </c>
    </row>
    <row r="1546" spans="1:52" x14ac:dyDescent="0.25">
      <c r="A1546" s="9" t="str">
        <f t="shared" si="418"/>
        <v>Argentina</v>
      </c>
      <c r="C1546" s="20">
        <f t="shared" si="419"/>
        <v>422.77860141388823</v>
      </c>
      <c r="D1546" s="15">
        <f t="shared" si="420"/>
        <v>499.70355323503088</v>
      </c>
      <c r="E1546" s="23">
        <f t="shared" si="421"/>
        <v>1</v>
      </c>
      <c r="F1546" s="15">
        <f t="shared" si="424"/>
        <v>499.70355323503088</v>
      </c>
      <c r="H1546" s="12">
        <f t="shared" ref="H1546:AV1546" ca="1" si="433">_xlfn.NORM.DIST(H$1537,$F1546,$B$37+$B$38*$F1546,FALSE)/$AV616*($D1078/1000)</f>
        <v>2.7726297981174184E-7</v>
      </c>
      <c r="I1546" s="12">
        <f t="shared" ca="1" si="433"/>
        <v>9.3727368355642107E-7</v>
      </c>
      <c r="J1546" s="12">
        <f t="shared" ca="1" si="433"/>
        <v>2.9764428963641002E-6</v>
      </c>
      <c r="K1546" s="12">
        <f t="shared" ca="1" si="433"/>
        <v>8.8794339596382987E-6</v>
      </c>
      <c r="L1546" s="12">
        <f t="shared" ca="1" si="433"/>
        <v>2.4884539195419854E-5</v>
      </c>
      <c r="M1546" s="12">
        <f t="shared" ca="1" si="433"/>
        <v>6.5513457389328365E-5</v>
      </c>
      <c r="N1546" s="12">
        <f t="shared" ca="1" si="433"/>
        <v>1.6202723865613476E-4</v>
      </c>
      <c r="O1546" s="12">
        <f t="shared" ca="1" si="433"/>
        <v>3.764455231863187E-4</v>
      </c>
      <c r="P1546" s="12">
        <f t="shared" ca="1" si="433"/>
        <v>8.21623472224702E-4</v>
      </c>
      <c r="Q1546" s="12">
        <f t="shared" ca="1" si="433"/>
        <v>1.6846129450764601E-3</v>
      </c>
      <c r="R1546" s="12">
        <f t="shared" ca="1" si="433"/>
        <v>3.244770794804942E-3</v>
      </c>
      <c r="S1546" s="12">
        <f t="shared" ca="1" si="433"/>
        <v>5.871168032331734E-3</v>
      </c>
      <c r="T1546" s="12">
        <f t="shared" ca="1" si="433"/>
        <v>9.9797943160271369E-3</v>
      </c>
      <c r="U1546" s="12">
        <f t="shared" ca="1" si="433"/>
        <v>1.5935851202116248E-2</v>
      </c>
      <c r="V1546" s="12">
        <f t="shared" ca="1" si="433"/>
        <v>2.3904823213414951E-2</v>
      </c>
      <c r="W1546" s="12">
        <f t="shared" ca="1" si="433"/>
        <v>3.3686229368115175E-2</v>
      </c>
      <c r="X1546" s="12">
        <f t="shared" ca="1" si="433"/>
        <v>4.4593941671826509E-2</v>
      </c>
      <c r="Y1546" s="12">
        <f t="shared" ca="1" si="433"/>
        <v>5.5456941783924837E-2</v>
      </c>
      <c r="Z1546" s="12">
        <f t="shared" ca="1" si="433"/>
        <v>6.4787700550282976E-2</v>
      </c>
      <c r="AA1546" s="12">
        <f t="shared" ca="1" si="433"/>
        <v>7.1102653878238484E-2</v>
      </c>
      <c r="AB1546" s="12">
        <f t="shared" ca="1" si="433"/>
        <v>7.3305346425943996E-2</v>
      </c>
      <c r="AC1546" s="12">
        <f t="shared" ca="1" si="433"/>
        <v>7.0997341187920893E-2</v>
      </c>
      <c r="AD1546" s="12">
        <f t="shared" ca="1" si="433"/>
        <v>6.4595923906177993E-2</v>
      </c>
      <c r="AE1546" s="12">
        <f t="shared" ca="1" si="433"/>
        <v>5.5210888786670652E-2</v>
      </c>
      <c r="AF1546" s="12">
        <f t="shared" ca="1" si="433"/>
        <v>4.4330329319414621E-2</v>
      </c>
      <c r="AG1546" s="12">
        <f t="shared" ca="1" si="433"/>
        <v>3.3437497859222669E-2</v>
      </c>
      <c r="AH1546" s="12">
        <f t="shared" ca="1" si="433"/>
        <v>2.3693170539421028E-2</v>
      </c>
      <c r="AI1546" s="12">
        <f t="shared" ca="1" si="433"/>
        <v>1.5771361417151193E-2</v>
      </c>
      <c r="AJ1546" s="12">
        <f t="shared" ca="1" si="433"/>
        <v>9.8621540662922023E-3</v>
      </c>
      <c r="AK1546" s="12">
        <f t="shared" ca="1" si="433"/>
        <v>5.7933661342028202E-3</v>
      </c>
      <c r="AL1546" s="12">
        <f t="shared" ca="1" si="433"/>
        <v>3.1970303908045714E-3</v>
      </c>
      <c r="AM1546" s="12">
        <f t="shared" ca="1" si="433"/>
        <v>1.6573687578497278E-3</v>
      </c>
      <c r="AN1546" s="12">
        <f t="shared" ca="1" si="433"/>
        <v>8.0713861654083054E-4</v>
      </c>
      <c r="AO1546" s="12">
        <f t="shared" ca="1" si="433"/>
        <v>3.6926121905782392E-4</v>
      </c>
      <c r="AP1546" s="12">
        <f t="shared" ca="1" si="433"/>
        <v>1.586996127519912E-4</v>
      </c>
      <c r="AQ1546" s="12">
        <f t="shared" ca="1" si="433"/>
        <v>6.4072936705497068E-5</v>
      </c>
      <c r="AR1546" s="12">
        <f t="shared" ca="1" si="433"/>
        <v>2.4301326894762693E-5</v>
      </c>
      <c r="AS1546" s="12">
        <f t="shared" ca="1" si="433"/>
        <v>8.6584856204597798E-6</v>
      </c>
      <c r="AT1546" s="12">
        <f t="shared" ca="1" si="433"/>
        <v>2.8980807853541368E-6</v>
      </c>
      <c r="AU1546" s="12">
        <f t="shared" ca="1" si="433"/>
        <v>9.112459891423744E-7</v>
      </c>
      <c r="AV1546" s="12">
        <f t="shared" ca="1" si="433"/>
        <v>2.6916424376903233E-7</v>
      </c>
      <c r="AX1546" s="13">
        <f t="shared" si="423"/>
        <v>0.15937363154255263</v>
      </c>
      <c r="AZ1546" s="14">
        <f t="shared" ca="1" si="426"/>
        <v>117.13891042438297</v>
      </c>
    </row>
    <row r="1547" spans="1:52" x14ac:dyDescent="0.25">
      <c r="A1547" s="9" t="str">
        <f t="shared" si="418"/>
        <v>Armenia</v>
      </c>
      <c r="C1547" s="20">
        <f t="shared" si="419"/>
        <v>468.75900115543772</v>
      </c>
      <c r="D1547" s="15">
        <f t="shared" si="420"/>
        <v>538.97989748709961</v>
      </c>
      <c r="E1547" s="23">
        <f t="shared" si="421"/>
        <v>1</v>
      </c>
      <c r="F1547" s="15">
        <f t="shared" si="424"/>
        <v>538.97989748709961</v>
      </c>
      <c r="H1547" s="12">
        <f t="shared" ref="H1547:AV1547" ca="1" si="434">_xlfn.NORM.DIST(H$1537,$F1547,$B$37+$B$38*$F1547,FALSE)/$AV617*($D1079/1000)</f>
        <v>1.7976469015113662E-9</v>
      </c>
      <c r="I1547" s="12">
        <f t="shared" ca="1" si="434"/>
        <v>6.7038251168433508E-9</v>
      </c>
      <c r="J1547" s="12">
        <f t="shared" ca="1" si="434"/>
        <v>2.3485378127715842E-8</v>
      </c>
      <c r="K1547" s="12">
        <f t="shared" ca="1" si="434"/>
        <v>7.729101890274102E-8</v>
      </c>
      <c r="L1547" s="12">
        <f t="shared" ca="1" si="434"/>
        <v>2.3895553954143631E-7</v>
      </c>
      <c r="M1547" s="12">
        <f t="shared" ca="1" si="434"/>
        <v>6.9400367183463093E-7</v>
      </c>
      <c r="N1547" s="12">
        <f t="shared" ca="1" si="434"/>
        <v>1.8934900547898318E-6</v>
      </c>
      <c r="O1547" s="12">
        <f t="shared" ca="1" si="434"/>
        <v>4.8531183629642272E-6</v>
      </c>
      <c r="P1547" s="12">
        <f t="shared" ca="1" si="434"/>
        <v>1.1685178028186476E-5</v>
      </c>
      <c r="Q1547" s="12">
        <f t="shared" ca="1" si="434"/>
        <v>2.64305608133752E-5</v>
      </c>
      <c r="R1547" s="12">
        <f t="shared" ca="1" si="434"/>
        <v>5.6160894703872565E-5</v>
      </c>
      <c r="S1547" s="12">
        <f t="shared" ca="1" si="434"/>
        <v>1.1210326266944537E-4</v>
      </c>
      <c r="T1547" s="12">
        <f t="shared" ca="1" si="434"/>
        <v>2.1021276371469916E-4</v>
      </c>
      <c r="U1547" s="12">
        <f t="shared" ca="1" si="434"/>
        <v>3.7030238257751858E-4</v>
      </c>
      <c r="V1547" s="12">
        <f t="shared" ca="1" si="434"/>
        <v>6.1278838593963893E-4</v>
      </c>
      <c r="W1547" s="12">
        <f t="shared" ca="1" si="434"/>
        <v>9.5262316860866196E-4</v>
      </c>
      <c r="X1547" s="12">
        <f t="shared" ca="1" si="434"/>
        <v>1.3911960910031574E-3</v>
      </c>
      <c r="Y1547" s="12">
        <f t="shared" ca="1" si="434"/>
        <v>1.9085878402880249E-3</v>
      </c>
      <c r="Z1547" s="12">
        <f t="shared" ca="1" si="434"/>
        <v>2.4597589606974823E-3</v>
      </c>
      <c r="AA1547" s="12">
        <f t="shared" ca="1" si="434"/>
        <v>2.9780332678502773E-3</v>
      </c>
      <c r="AB1547" s="12">
        <f t="shared" ca="1" si="434"/>
        <v>3.3870618989631329E-3</v>
      </c>
      <c r="AC1547" s="12">
        <f t="shared" ca="1" si="434"/>
        <v>3.6188727880848781E-3</v>
      </c>
      <c r="AD1547" s="12">
        <f t="shared" ca="1" si="434"/>
        <v>3.6322864882737576E-3</v>
      </c>
      <c r="AE1547" s="12">
        <f t="shared" ca="1" si="434"/>
        <v>3.4248650869814854E-3</v>
      </c>
      <c r="AF1547" s="12">
        <f t="shared" ca="1" si="434"/>
        <v>3.0336357691312242E-3</v>
      </c>
      <c r="AG1547" s="12">
        <f t="shared" ca="1" si="434"/>
        <v>2.524294373699193E-3</v>
      </c>
      <c r="AH1547" s="12">
        <f t="shared" ca="1" si="434"/>
        <v>1.9732093156014353E-3</v>
      </c>
      <c r="AI1547" s="12">
        <f t="shared" ca="1" si="434"/>
        <v>1.4489817308456388E-3</v>
      </c>
      <c r="AJ1547" s="12">
        <f t="shared" ca="1" si="434"/>
        <v>9.995608952994609E-4</v>
      </c>
      <c r="AK1547" s="12">
        <f t="shared" ca="1" si="434"/>
        <v>6.4775712666400686E-4</v>
      </c>
      <c r="AL1547" s="12">
        <f t="shared" ca="1" si="434"/>
        <v>3.9434082178344167E-4</v>
      </c>
      <c r="AM1547" s="12">
        <f t="shared" ca="1" si="434"/>
        <v>2.2552145735876478E-4</v>
      </c>
      <c r="AN1547" s="12">
        <f t="shared" ca="1" si="434"/>
        <v>1.2116037154484094E-4</v>
      </c>
      <c r="AO1547" s="12">
        <f t="shared" ca="1" si="434"/>
        <v>6.1149078739535339E-5</v>
      </c>
      <c r="AP1547" s="12">
        <f t="shared" ca="1" si="434"/>
        <v>2.899184374203065E-5</v>
      </c>
      <c r="AQ1547" s="12">
        <f t="shared" ca="1" si="434"/>
        <v>1.2912738230402884E-5</v>
      </c>
      <c r="AR1547" s="12">
        <f t="shared" ca="1" si="434"/>
        <v>5.4027821161371347E-6</v>
      </c>
      <c r="AS1547" s="12">
        <f t="shared" ca="1" si="434"/>
        <v>2.1236021439436008E-6</v>
      </c>
      <c r="AT1547" s="12">
        <f t="shared" ca="1" si="434"/>
        <v>7.8412527255375734E-7</v>
      </c>
      <c r="AU1547" s="12">
        <f t="shared" ca="1" si="434"/>
        <v>2.7199088038137654E-7</v>
      </c>
      <c r="AV1547" s="12">
        <f t="shared" ca="1" si="434"/>
        <v>8.8629812165905948E-8</v>
      </c>
      <c r="AX1547" s="13">
        <f t="shared" si="423"/>
        <v>8.2294964748380953E-2</v>
      </c>
      <c r="AZ1547" s="14">
        <f t="shared" ca="1" si="426"/>
        <v>3.0153662059609756</v>
      </c>
    </row>
    <row r="1548" spans="1:52" x14ac:dyDescent="0.25">
      <c r="A1548" s="9" t="str">
        <f t="shared" si="418"/>
        <v>Aruba</v>
      </c>
      <c r="C1548" s="20">
        <f t="shared" si="419"/>
        <v>455.28098835228269</v>
      </c>
      <c r="D1548" s="15">
        <f t="shared" si="420"/>
        <v>527.12103154180409</v>
      </c>
      <c r="E1548" s="23">
        <f t="shared" si="421"/>
        <v>1</v>
      </c>
      <c r="F1548" s="15">
        <f t="shared" si="424"/>
        <v>527.12103154180409</v>
      </c>
      <c r="H1548" s="12">
        <f t="shared" ref="H1548:AV1548" ca="1" si="435">_xlfn.NORM.DIST(H$1537,$F1548,$B$37+$B$38*$F1548,FALSE)/$AV618*($D1080/1000)</f>
        <v>1.1077784741288088E-10</v>
      </c>
      <c r="I1548" s="12">
        <f t="shared" ca="1" si="435"/>
        <v>4.0104730987339668E-10</v>
      </c>
      <c r="J1548" s="12">
        <f t="shared" ca="1" si="435"/>
        <v>1.3639388130591127E-9</v>
      </c>
      <c r="K1548" s="12">
        <f t="shared" ca="1" si="435"/>
        <v>4.3576341276420277E-9</v>
      </c>
      <c r="L1548" s="12">
        <f t="shared" ca="1" si="435"/>
        <v>1.3078659520865738E-8</v>
      </c>
      <c r="M1548" s="12">
        <f t="shared" ca="1" si="435"/>
        <v>3.6875022931005575E-8</v>
      </c>
      <c r="N1548" s="12">
        <f t="shared" ca="1" si="435"/>
        <v>9.7669273915391666E-8</v>
      </c>
      <c r="O1548" s="12">
        <f t="shared" ca="1" si="435"/>
        <v>2.430189914073958E-7</v>
      </c>
      <c r="P1548" s="12">
        <f t="shared" ca="1" si="435"/>
        <v>5.6804018989823894E-7</v>
      </c>
      <c r="Q1548" s="12">
        <f t="shared" ca="1" si="435"/>
        <v>1.24731030000139E-6</v>
      </c>
      <c r="R1548" s="12">
        <f t="shared" ca="1" si="435"/>
        <v>2.572921572317353E-6</v>
      </c>
      <c r="S1548" s="12">
        <f t="shared" ca="1" si="435"/>
        <v>4.9858037826288171E-6</v>
      </c>
      <c r="T1548" s="12">
        <f t="shared" ca="1" si="435"/>
        <v>9.0761238210768447E-6</v>
      </c>
      <c r="U1548" s="12">
        <f t="shared" ca="1" si="435"/>
        <v>1.5521090684849898E-5</v>
      </c>
      <c r="V1548" s="12">
        <f t="shared" ca="1" si="435"/>
        <v>2.4934499515386457E-5</v>
      </c>
      <c r="W1548" s="12">
        <f t="shared" ca="1" si="435"/>
        <v>3.7630125739921409E-5</v>
      </c>
      <c r="X1548" s="12">
        <f t="shared" ca="1" si="435"/>
        <v>5.334912224966225E-5</v>
      </c>
      <c r="Y1548" s="12">
        <f t="shared" ca="1" si="435"/>
        <v>7.1051865033437683E-5</v>
      </c>
      <c r="Z1548" s="12">
        <f t="shared" ca="1" si="435"/>
        <v>8.8895603125777248E-5</v>
      </c>
      <c r="AA1548" s="12">
        <f t="shared" ca="1" si="435"/>
        <v>1.0448204740705346E-4</v>
      </c>
      <c r="AB1548" s="12">
        <f t="shared" ca="1" si="435"/>
        <v>1.1536117284990733E-4</v>
      </c>
      <c r="AC1548" s="12">
        <f t="shared" ca="1" si="435"/>
        <v>1.1965593536789728E-4</v>
      </c>
      <c r="AD1548" s="12">
        <f t="shared" ca="1" si="435"/>
        <v>1.1659110657457135E-4</v>
      </c>
      <c r="AE1548" s="12">
        <f t="shared" ca="1" si="435"/>
        <v>1.0672181369505717E-4</v>
      </c>
      <c r="AF1548" s="12">
        <f t="shared" ca="1" si="435"/>
        <v>9.1769330901881777E-5</v>
      </c>
      <c r="AG1548" s="12">
        <f t="shared" ca="1" si="435"/>
        <v>7.4130772880222018E-5</v>
      </c>
      <c r="AH1548" s="12">
        <f t="shared" ca="1" si="435"/>
        <v>5.6254346740192826E-5</v>
      </c>
      <c r="AI1548" s="12">
        <f t="shared" ca="1" si="435"/>
        <v>4.0102388347809487E-5</v>
      </c>
      <c r="AJ1548" s="12">
        <f t="shared" ca="1" si="435"/>
        <v>2.6855978824359408E-5</v>
      </c>
      <c r="AK1548" s="12">
        <f t="shared" ca="1" si="435"/>
        <v>1.6895394162876953E-5</v>
      </c>
      <c r="AL1548" s="12">
        <f t="shared" ca="1" si="435"/>
        <v>9.985096475839709E-6</v>
      </c>
      <c r="AM1548" s="12">
        <f t="shared" ca="1" si="435"/>
        <v>5.5436116334795925E-6</v>
      </c>
      <c r="AN1548" s="12">
        <f t="shared" ca="1" si="435"/>
        <v>2.8912784848616536E-6</v>
      </c>
      <c r="AO1548" s="12">
        <f t="shared" ca="1" si="435"/>
        <v>1.4165882863591602E-6</v>
      </c>
      <c r="AP1548" s="12">
        <f t="shared" ca="1" si="435"/>
        <v>6.5200955928443283E-7</v>
      </c>
      <c r="AQ1548" s="12">
        <f t="shared" ca="1" si="435"/>
        <v>2.8191674649424852E-7</v>
      </c>
      <c r="AR1548" s="12">
        <f t="shared" ca="1" si="435"/>
        <v>1.1451025485169422E-7</v>
      </c>
      <c r="AS1548" s="12">
        <f t="shared" ca="1" si="435"/>
        <v>4.3694269459893532E-8</v>
      </c>
      <c r="AT1548" s="12">
        <f t="shared" ca="1" si="435"/>
        <v>1.5662503422166084E-8</v>
      </c>
      <c r="AU1548" s="12">
        <f t="shared" ca="1" si="435"/>
        <v>5.2741742011973099E-9</v>
      </c>
      <c r="AV1548" s="12">
        <f t="shared" ca="1" si="435"/>
        <v>1.6684160385477265E-9</v>
      </c>
      <c r="AX1548" s="13">
        <f t="shared" si="423"/>
        <v>0.10182691889019463</v>
      </c>
      <c r="AZ1548" s="14">
        <f t="shared" ca="1" si="426"/>
        <v>0.12219230735414396</v>
      </c>
    </row>
    <row r="1549" spans="1:52" x14ac:dyDescent="0.25">
      <c r="A1549" s="9" t="str">
        <f t="shared" si="418"/>
        <v>Australia</v>
      </c>
      <c r="C1549" s="20">
        <f t="shared" si="419"/>
        <v>542.58390711933214</v>
      </c>
      <c r="D1549" s="15">
        <f t="shared" si="420"/>
        <v>601.0985609698896</v>
      </c>
      <c r="E1549" s="23">
        <f t="shared" si="421"/>
        <v>1</v>
      </c>
      <c r="F1549" s="15">
        <f t="shared" si="424"/>
        <v>601.0985609698896</v>
      </c>
      <c r="H1549" s="12">
        <f t="shared" ref="H1549:AV1549" ca="1" si="436">_xlfn.NORM.DIST(H$1537,$F1549,$B$37+$B$38*$F1549,FALSE)/$AV619*($D1081/1000)</f>
        <v>4.8073600241363031E-10</v>
      </c>
      <c r="I1549" s="12">
        <f t="shared" ca="1" si="436"/>
        <v>2.0939649862987718E-9</v>
      </c>
      <c r="J1549" s="12">
        <f t="shared" ca="1" si="436"/>
        <v>8.5681838765872765E-9</v>
      </c>
      <c r="K1549" s="12">
        <f t="shared" ca="1" si="436"/>
        <v>3.2935535991847859E-8</v>
      </c>
      <c r="L1549" s="12">
        <f t="shared" ca="1" si="436"/>
        <v>1.1893160721640813E-7</v>
      </c>
      <c r="M1549" s="12">
        <f t="shared" ca="1" si="436"/>
        <v>4.0344694861739021E-7</v>
      </c>
      <c r="N1549" s="12">
        <f t="shared" ca="1" si="436"/>
        <v>1.2856778956342604E-6</v>
      </c>
      <c r="O1549" s="12">
        <f t="shared" ca="1" si="436"/>
        <v>3.8488812702190535E-6</v>
      </c>
      <c r="P1549" s="12">
        <f t="shared" ca="1" si="436"/>
        <v>1.0824141129273256E-5</v>
      </c>
      <c r="Q1549" s="12">
        <f t="shared" ca="1" si="436"/>
        <v>2.8596242605327993E-5</v>
      </c>
      <c r="R1549" s="12">
        <f t="shared" ca="1" si="436"/>
        <v>7.0971027769914171E-5</v>
      </c>
      <c r="S1549" s="12">
        <f t="shared" ca="1" si="436"/>
        <v>1.6546639727822694E-4</v>
      </c>
      <c r="T1549" s="12">
        <f t="shared" ca="1" si="436"/>
        <v>3.6240578571300616E-4</v>
      </c>
      <c r="U1549" s="12">
        <f t="shared" ca="1" si="436"/>
        <v>7.4565344509666762E-4</v>
      </c>
      <c r="V1549" s="12">
        <f t="shared" ca="1" si="436"/>
        <v>1.4412374212562622E-3</v>
      </c>
      <c r="W1549" s="12">
        <f t="shared" ca="1" si="436"/>
        <v>2.6169210823547358E-3</v>
      </c>
      <c r="X1549" s="12">
        <f t="shared" ca="1" si="436"/>
        <v>4.4637752194702741E-3</v>
      </c>
      <c r="Y1549" s="12">
        <f t="shared" ca="1" si="436"/>
        <v>7.152709758953507E-3</v>
      </c>
      <c r="Z1549" s="12">
        <f t="shared" ca="1" si="436"/>
        <v>1.0767019098152777E-2</v>
      </c>
      <c r="AA1549" s="12">
        <f t="shared" ca="1" si="436"/>
        <v>1.5225689151289289E-2</v>
      </c>
      <c r="AB1549" s="12">
        <f t="shared" ca="1" si="436"/>
        <v>2.0226234096447658E-2</v>
      </c>
      <c r="AC1549" s="12">
        <f t="shared" ca="1" si="436"/>
        <v>2.5241182375313871E-2</v>
      </c>
      <c r="AD1549" s="12">
        <f t="shared" ca="1" si="436"/>
        <v>2.9591089461305661E-2</v>
      </c>
      <c r="AE1549" s="12">
        <f t="shared" ca="1" si="436"/>
        <v>3.2588833099227957E-2</v>
      </c>
      <c r="AF1549" s="12">
        <f t="shared" ca="1" si="436"/>
        <v>3.3715783780404705E-2</v>
      </c>
      <c r="AG1549" s="12">
        <f t="shared" ca="1" si="436"/>
        <v>3.2768329718365553E-2</v>
      </c>
      <c r="AH1549" s="12">
        <f t="shared" ca="1" si="436"/>
        <v>2.9917957757155757E-2</v>
      </c>
      <c r="AI1549" s="12">
        <f t="shared" ca="1" si="436"/>
        <v>2.5660562915607969E-2</v>
      </c>
      <c r="AJ1549" s="12">
        <f t="shared" ca="1" si="436"/>
        <v>2.0675547025080211E-2</v>
      </c>
      <c r="AK1549" s="12">
        <f t="shared" ca="1" si="436"/>
        <v>1.5649642938135651E-2</v>
      </c>
      <c r="AL1549" s="12">
        <f t="shared" ca="1" si="436"/>
        <v>1.112777798831991E-2</v>
      </c>
      <c r="AM1549" s="12">
        <f t="shared" ca="1" si="436"/>
        <v>7.4330844421662467E-3</v>
      </c>
      <c r="AN1549" s="12">
        <f t="shared" ca="1" si="436"/>
        <v>4.6642978502054741E-3</v>
      </c>
      <c r="AO1549" s="12">
        <f t="shared" ca="1" si="436"/>
        <v>2.749540236489669E-3</v>
      </c>
      <c r="AP1549" s="12">
        <f t="shared" ca="1" si="436"/>
        <v>1.5226163124700031E-3</v>
      </c>
      <c r="AQ1549" s="12">
        <f t="shared" ca="1" si="436"/>
        <v>7.9209536490697588E-4</v>
      </c>
      <c r="AR1549" s="12">
        <f t="shared" ca="1" si="436"/>
        <v>3.8709811856033792E-4</v>
      </c>
      <c r="AS1549" s="12">
        <f t="shared" ca="1" si="436"/>
        <v>1.7771383705868373E-4</v>
      </c>
      <c r="AT1549" s="12">
        <f t="shared" ca="1" si="436"/>
        <v>7.6643975298293926E-5</v>
      </c>
      <c r="AU1549" s="12">
        <f t="shared" ca="1" si="436"/>
        <v>3.105212998261621E-5</v>
      </c>
      <c r="AV1549" s="12">
        <f t="shared" ca="1" si="436"/>
        <v>1.1818472894935756E-5</v>
      </c>
      <c r="AX1549" s="13">
        <f t="shared" si="423"/>
        <v>2.2163488363840061E-2</v>
      </c>
      <c r="AZ1549" s="14">
        <f t="shared" ca="1" si="426"/>
        <v>7.4928487769750953</v>
      </c>
    </row>
    <row r="1550" spans="1:52" x14ac:dyDescent="0.25">
      <c r="A1550" s="9" t="str">
        <f t="shared" si="418"/>
        <v>Austria</v>
      </c>
      <c r="C1550" s="20">
        <f t="shared" si="419"/>
        <v>586.07393078400651</v>
      </c>
      <c r="D1550" s="15">
        <f t="shared" si="420"/>
        <v>637.69339018477422</v>
      </c>
      <c r="E1550" s="23">
        <f t="shared" si="421"/>
        <v>1</v>
      </c>
      <c r="F1550" s="15">
        <f t="shared" si="424"/>
        <v>637.69339018477422</v>
      </c>
      <c r="H1550" s="12">
        <f t="shared" ref="H1550:AV1550" ca="1" si="437">_xlfn.NORM.DIST(H$1537,$F1550,$B$37+$B$38*$F1550,FALSE)/$AV620*($D1082/1000)</f>
        <v>1.2587754602213666E-11</v>
      </c>
      <c r="I1550" s="12">
        <f t="shared" ca="1" si="437"/>
        <v>6.0081859651203632E-11</v>
      </c>
      <c r="J1550" s="12">
        <f t="shared" ca="1" si="437"/>
        <v>2.6939842977399524E-10</v>
      </c>
      <c r="K1550" s="12">
        <f t="shared" ca="1" si="437"/>
        <v>1.1347582490727719E-9</v>
      </c>
      <c r="L1550" s="12">
        <f t="shared" ca="1" si="437"/>
        <v>4.4902263265899542E-9</v>
      </c>
      <c r="M1550" s="12">
        <f t="shared" ca="1" si="437"/>
        <v>1.6691282593746552E-8</v>
      </c>
      <c r="N1550" s="12">
        <f t="shared" ca="1" si="437"/>
        <v>5.8286473920901346E-8</v>
      </c>
      <c r="O1550" s="12">
        <f t="shared" ca="1" si="437"/>
        <v>1.9120641162956556E-7</v>
      </c>
      <c r="P1550" s="12">
        <f t="shared" ca="1" si="437"/>
        <v>5.8924202592709227E-7</v>
      </c>
      <c r="Q1550" s="12">
        <f t="shared" ca="1" si="437"/>
        <v>1.7058528750267653E-6</v>
      </c>
      <c r="R1550" s="12">
        <f t="shared" ca="1" si="437"/>
        <v>4.6392312845788589E-6</v>
      </c>
      <c r="S1550" s="12">
        <f t="shared" ca="1" si="437"/>
        <v>1.1852421071549191E-5</v>
      </c>
      <c r="T1550" s="12">
        <f t="shared" ca="1" si="437"/>
        <v>2.8446229812236822E-5</v>
      </c>
      <c r="U1550" s="12">
        <f t="shared" ca="1" si="437"/>
        <v>6.4135568926160843E-5</v>
      </c>
      <c r="V1550" s="12">
        <f t="shared" ca="1" si="437"/>
        <v>1.3584066023438382E-4</v>
      </c>
      <c r="W1550" s="12">
        <f t="shared" ca="1" si="437"/>
        <v>2.7028205405792963E-4</v>
      </c>
      <c r="X1550" s="12">
        <f t="shared" ca="1" si="437"/>
        <v>5.051975464422636E-4</v>
      </c>
      <c r="Y1550" s="12">
        <f t="shared" ca="1" si="437"/>
        <v>8.8707808339466457E-4</v>
      </c>
      <c r="Z1550" s="12">
        <f t="shared" ca="1" si="437"/>
        <v>1.4632517802061343E-3</v>
      </c>
      <c r="AA1550" s="12">
        <f t="shared" ca="1" si="437"/>
        <v>2.2674246709429016E-3</v>
      </c>
      <c r="AB1550" s="12">
        <f t="shared" ca="1" si="437"/>
        <v>3.3006788410405554E-3</v>
      </c>
      <c r="AC1550" s="12">
        <f t="shared" ca="1" si="437"/>
        <v>4.5136747951229836E-3</v>
      </c>
      <c r="AD1550" s="12">
        <f t="shared" ca="1" si="437"/>
        <v>5.7984759028330063E-3</v>
      </c>
      <c r="AE1550" s="12">
        <f t="shared" ca="1" si="437"/>
        <v>6.9976794231105446E-3</v>
      </c>
      <c r="AF1550" s="12">
        <f t="shared" ca="1" si="437"/>
        <v>7.9332442152242263E-3</v>
      </c>
      <c r="AG1550" s="12">
        <f t="shared" ca="1" si="437"/>
        <v>8.4489783947716592E-3</v>
      </c>
      <c r="AH1550" s="12">
        <f t="shared" ca="1" si="437"/>
        <v>8.4530642561312219E-3</v>
      </c>
      <c r="AI1550" s="12">
        <f t="shared" ca="1" si="437"/>
        <v>7.944759150723478E-3</v>
      </c>
      <c r="AJ1550" s="12">
        <f t="shared" ca="1" si="437"/>
        <v>7.0146159172690447E-3</v>
      </c>
      <c r="AK1550" s="12">
        <f t="shared" ca="1" si="437"/>
        <v>5.8181330929720498E-3</v>
      </c>
      <c r="AL1550" s="12">
        <f t="shared" ca="1" si="437"/>
        <v>4.5333578463516988E-3</v>
      </c>
      <c r="AM1550" s="12">
        <f t="shared" ca="1" si="437"/>
        <v>3.3182793708915088E-3</v>
      </c>
      <c r="AN1550" s="12">
        <f t="shared" ca="1" si="437"/>
        <v>2.2817207249970599E-3</v>
      </c>
      <c r="AO1550" s="12">
        <f t="shared" ca="1" si="437"/>
        <v>1.4739020470539252E-3</v>
      </c>
      <c r="AP1550" s="12">
        <f t="shared" ca="1" si="437"/>
        <v>8.943990964523404E-4</v>
      </c>
      <c r="AQ1550" s="12">
        <f t="shared" ca="1" si="437"/>
        <v>5.0985968868203554E-4</v>
      </c>
      <c r="AR1550" s="12">
        <f t="shared" ca="1" si="437"/>
        <v>2.730402016395789E-4</v>
      </c>
      <c r="AS1550" s="12">
        <f t="shared" ca="1" si="437"/>
        <v>1.3735962939899008E-4</v>
      </c>
      <c r="AT1550" s="12">
        <f t="shared" ca="1" si="437"/>
        <v>6.4915472077108237E-5</v>
      </c>
      <c r="AU1550" s="12">
        <f t="shared" ca="1" si="437"/>
        <v>2.881999651021296E-5</v>
      </c>
      <c r="AV1550" s="12">
        <f t="shared" ca="1" si="437"/>
        <v>1.2019771812528769E-5</v>
      </c>
      <c r="AX1550" s="13">
        <f t="shared" si="423"/>
        <v>8.7286080161912E-3</v>
      </c>
      <c r="AZ1550" s="14">
        <f t="shared" ca="1" si="426"/>
        <v>0.74540738971112885</v>
      </c>
    </row>
    <row r="1551" spans="1:52" x14ac:dyDescent="0.25">
      <c r="A1551" s="9" t="str">
        <f t="shared" si="418"/>
        <v>Azerbaijan</v>
      </c>
      <c r="C1551" s="20">
        <f t="shared" si="419"/>
        <v>486.4850225507036</v>
      </c>
      <c r="D1551" s="15">
        <f t="shared" si="420"/>
        <v>553.57628076133028</v>
      </c>
      <c r="E1551" s="23">
        <f t="shared" si="421"/>
        <v>1</v>
      </c>
      <c r="F1551" s="15">
        <f t="shared" si="424"/>
        <v>553.57628076133028</v>
      </c>
      <c r="H1551" s="12">
        <f t="shared" ref="H1551:AV1551" ca="1" si="438">_xlfn.NORM.DIST(H$1537,$F1551,$B$37+$B$38*$F1551,FALSE)/$AV621*($D1083/1000)</f>
        <v>3.2803097778320147E-9</v>
      </c>
      <c r="I1551" s="12">
        <f t="shared" ca="1" si="438"/>
        <v>1.2687643464701561E-8</v>
      </c>
      <c r="J1551" s="12">
        <f t="shared" ca="1" si="438"/>
        <v>4.6100291177807945E-8</v>
      </c>
      <c r="K1551" s="12">
        <f t="shared" ca="1" si="438"/>
        <v>1.5735587628206035E-7</v>
      </c>
      <c r="L1551" s="12">
        <f t="shared" ca="1" si="438"/>
        <v>5.0456701729537617E-7</v>
      </c>
      <c r="M1551" s="12">
        <f t="shared" ca="1" si="438"/>
        <v>1.5198871564609992E-6</v>
      </c>
      <c r="N1551" s="12">
        <f t="shared" ca="1" si="438"/>
        <v>4.3009107166124574E-6</v>
      </c>
      <c r="O1551" s="12">
        <f t="shared" ca="1" si="438"/>
        <v>1.1433155331836746E-5</v>
      </c>
      <c r="P1551" s="12">
        <f t="shared" ca="1" si="438"/>
        <v>2.8551463583026809E-5</v>
      </c>
      <c r="Q1551" s="12">
        <f t="shared" ca="1" si="438"/>
        <v>6.698032372712307E-5</v>
      </c>
      <c r="R1551" s="12">
        <f t="shared" ca="1" si="438"/>
        <v>1.4761235320256424E-4</v>
      </c>
      <c r="S1551" s="12">
        <f t="shared" ca="1" si="438"/>
        <v>3.056009923029984E-4</v>
      </c>
      <c r="T1551" s="12">
        <f t="shared" ca="1" si="438"/>
        <v>5.9435156601242445E-4</v>
      </c>
      <c r="U1551" s="12">
        <f t="shared" ca="1" si="438"/>
        <v>1.085897060402829E-3</v>
      </c>
      <c r="V1551" s="12">
        <f t="shared" ca="1" si="438"/>
        <v>1.8637621963880507E-3</v>
      </c>
      <c r="W1551" s="12">
        <f t="shared" ca="1" si="438"/>
        <v>3.0050308464709212E-3</v>
      </c>
      <c r="X1551" s="12">
        <f t="shared" ca="1" si="438"/>
        <v>4.5515987045495294E-3</v>
      </c>
      <c r="Y1551" s="12">
        <f t="shared" ca="1" si="438"/>
        <v>6.4764287317006898E-3</v>
      </c>
      <c r="Z1551" s="12">
        <f t="shared" ca="1" si="438"/>
        <v>8.6569281165473442E-3</v>
      </c>
      <c r="AA1551" s="12">
        <f t="shared" ca="1" si="438"/>
        <v>1.0870477632458688E-2</v>
      </c>
      <c r="AB1551" s="12">
        <f t="shared" ca="1" si="438"/>
        <v>1.2823011656403311E-2</v>
      </c>
      <c r="AC1551" s="12">
        <f t="shared" ca="1" si="438"/>
        <v>1.4209802514969895E-2</v>
      </c>
      <c r="AD1551" s="12">
        <f t="shared" ca="1" si="438"/>
        <v>1.4792536252580561E-2</v>
      </c>
      <c r="AE1551" s="12">
        <f t="shared" ca="1" si="438"/>
        <v>1.4466179087043063E-2</v>
      </c>
      <c r="AF1551" s="12">
        <f t="shared" ca="1" si="438"/>
        <v>1.3289897366880458E-2</v>
      </c>
      <c r="AG1551" s="12">
        <f t="shared" ca="1" si="438"/>
        <v>1.1469540301648725E-2</v>
      </c>
      <c r="AH1551" s="12">
        <f t="shared" ca="1" si="438"/>
        <v>9.2988018071648616E-3</v>
      </c>
      <c r="AI1551" s="12">
        <f t="shared" ca="1" si="438"/>
        <v>7.0821409483101967E-3</v>
      </c>
      <c r="AJ1551" s="12">
        <f t="shared" ca="1" si="438"/>
        <v>5.0670913650788197E-3</v>
      </c>
      <c r="AK1551" s="12">
        <f t="shared" ca="1" si="438"/>
        <v>3.4057243887390446E-3</v>
      </c>
      <c r="AL1551" s="12">
        <f t="shared" ca="1" si="438"/>
        <v>2.1503881517291254E-3</v>
      </c>
      <c r="AM1551" s="12">
        <f t="shared" ca="1" si="438"/>
        <v>1.2755010265694045E-3</v>
      </c>
      <c r="AN1551" s="12">
        <f t="shared" ca="1" si="438"/>
        <v>7.107246222647504E-4</v>
      </c>
      <c r="AO1551" s="12">
        <f t="shared" ca="1" si="438"/>
        <v>3.7203046505351065E-4</v>
      </c>
      <c r="AP1551" s="12">
        <f t="shared" ca="1" si="438"/>
        <v>1.8294150338883127E-4</v>
      </c>
      <c r="AQ1551" s="12">
        <f t="shared" ca="1" si="438"/>
        <v>8.4508924995295445E-5</v>
      </c>
      <c r="AR1551" s="12">
        <f t="shared" ca="1" si="438"/>
        <v>3.6673259002276446E-5</v>
      </c>
      <c r="AS1551" s="12">
        <f t="shared" ca="1" si="438"/>
        <v>1.4950407452877044E-5</v>
      </c>
      <c r="AT1551" s="12">
        <f t="shared" ca="1" si="438"/>
        <v>5.7254964150961923E-6</v>
      </c>
      <c r="AU1551" s="12">
        <f t="shared" ca="1" si="438"/>
        <v>2.0598227957997456E-6</v>
      </c>
      <c r="AV1551" s="12">
        <f t="shared" ca="1" si="438"/>
        <v>6.9615054590375574E-7</v>
      </c>
      <c r="AX1551" s="13">
        <f t="shared" si="423"/>
        <v>6.2298282288676253E-2</v>
      </c>
      <c r="AZ1551" s="14">
        <f t="shared" ca="1" si="426"/>
        <v>9.2458366214242638</v>
      </c>
    </row>
    <row r="1552" spans="1:52" x14ac:dyDescent="0.25">
      <c r="A1552" s="9" t="str">
        <f t="shared" si="418"/>
        <v>Bahamas</v>
      </c>
      <c r="C1552" s="20">
        <f t="shared" si="419"/>
        <v>447.76471022320658</v>
      </c>
      <c r="D1552" s="15">
        <f t="shared" si="420"/>
        <v>521.26123440735114</v>
      </c>
      <c r="E1552" s="23">
        <f t="shared" si="421"/>
        <v>1</v>
      </c>
      <c r="F1552" s="15">
        <f t="shared" si="424"/>
        <v>521.26123440735114</v>
      </c>
      <c r="H1552" s="12">
        <f t="shared" ref="H1552:AV1552" ca="1" si="439">_xlfn.NORM.DIST(H$1537,$F1552,$B$37+$B$38*$F1552,FALSE)/$AV622*($D1084/1000)</f>
        <v>6.751113062998836E-10</v>
      </c>
      <c r="I1552" s="12">
        <f t="shared" ca="1" si="439"/>
        <v>2.4085511461206812E-9</v>
      </c>
      <c r="J1552" s="12">
        <f t="shared" ca="1" si="439"/>
        <v>8.0722194443684956E-9</v>
      </c>
      <c r="K1552" s="12">
        <f t="shared" ca="1" si="439"/>
        <v>2.5414796774199751E-8</v>
      </c>
      <c r="L1552" s="12">
        <f t="shared" ca="1" si="439"/>
        <v>7.5168678929103981E-8</v>
      </c>
      <c r="M1552" s="12">
        <f t="shared" ca="1" si="439"/>
        <v>2.0885447688702037E-7</v>
      </c>
      <c r="N1552" s="12">
        <f t="shared" ca="1" si="439"/>
        <v>5.4513900251437484E-7</v>
      </c>
      <c r="O1552" s="12">
        <f t="shared" ca="1" si="439"/>
        <v>1.3366795883049887E-6</v>
      </c>
      <c r="P1552" s="12">
        <f t="shared" ca="1" si="439"/>
        <v>3.0789594705915066E-6</v>
      </c>
      <c r="Q1552" s="12">
        <f t="shared" ca="1" si="439"/>
        <v>6.6625000147209517E-6</v>
      </c>
      <c r="R1552" s="12">
        <f t="shared" ca="1" si="439"/>
        <v>1.3543380144433637E-5</v>
      </c>
      <c r="S1552" s="12">
        <f t="shared" ca="1" si="439"/>
        <v>2.586267898635881E-5</v>
      </c>
      <c r="T1552" s="12">
        <f t="shared" ca="1" si="439"/>
        <v>4.6395573211514799E-5</v>
      </c>
      <c r="U1552" s="12">
        <f t="shared" ca="1" si="439"/>
        <v>7.8187292611674002E-5</v>
      </c>
      <c r="V1552" s="12">
        <f t="shared" ca="1" si="439"/>
        <v>1.2378054778739396E-4</v>
      </c>
      <c r="W1552" s="12">
        <f t="shared" ca="1" si="439"/>
        <v>1.8408789022163571E-4</v>
      </c>
      <c r="X1552" s="12">
        <f t="shared" ca="1" si="439"/>
        <v>2.5719032983902005E-4</v>
      </c>
      <c r="Y1552" s="12">
        <f t="shared" ca="1" si="439"/>
        <v>3.3755196871907203E-4</v>
      </c>
      <c r="Z1552" s="12">
        <f t="shared" ca="1" si="439"/>
        <v>4.1618195891486684E-4</v>
      </c>
      <c r="AA1552" s="12">
        <f t="shared" ca="1" si="439"/>
        <v>4.8203930283862112E-4</v>
      </c>
      <c r="AB1552" s="12">
        <f t="shared" ca="1" si="439"/>
        <v>5.2449124620334469E-4</v>
      </c>
      <c r="AC1552" s="12">
        <f t="shared" ca="1" si="439"/>
        <v>5.3610595775986517E-4</v>
      </c>
      <c r="AD1552" s="12">
        <f t="shared" ca="1" si="439"/>
        <v>5.1477757282417883E-4</v>
      </c>
      <c r="AE1552" s="12">
        <f t="shared" ca="1" si="439"/>
        <v>4.6434972962614311E-4</v>
      </c>
      <c r="AF1552" s="12">
        <f t="shared" ca="1" si="439"/>
        <v>3.9348426587067437E-4</v>
      </c>
      <c r="AG1552" s="12">
        <f t="shared" ca="1" si="439"/>
        <v>3.1323201189070851E-4</v>
      </c>
      <c r="AH1552" s="12">
        <f t="shared" ca="1" si="439"/>
        <v>2.3424023968408606E-4</v>
      </c>
      <c r="AI1552" s="12">
        <f t="shared" ca="1" si="439"/>
        <v>1.6455590163282503E-4</v>
      </c>
      <c r="AJ1552" s="12">
        <f t="shared" ca="1" si="439"/>
        <v>1.0859804723217715E-4</v>
      </c>
      <c r="AK1552" s="12">
        <f t="shared" ca="1" si="439"/>
        <v>6.7326674620554934E-5</v>
      </c>
      <c r="AL1552" s="12">
        <f t="shared" ca="1" si="439"/>
        <v>3.9211089338850385E-5</v>
      </c>
      <c r="AM1552" s="12">
        <f t="shared" ca="1" si="439"/>
        <v>2.1452961135167525E-5</v>
      </c>
      <c r="AN1552" s="12">
        <f t="shared" ca="1" si="439"/>
        <v>1.1026106400935801E-5</v>
      </c>
      <c r="AO1552" s="12">
        <f t="shared" ca="1" si="439"/>
        <v>5.3237016280271067E-6</v>
      </c>
      <c r="AP1552" s="12">
        <f t="shared" ca="1" si="439"/>
        <v>2.4146924815420762E-6</v>
      </c>
      <c r="AQ1552" s="12">
        <f t="shared" ca="1" si="439"/>
        <v>1.0288843173990363E-6</v>
      </c>
      <c r="AR1552" s="12">
        <f t="shared" ca="1" si="439"/>
        <v>4.1183936937956986E-7</v>
      </c>
      <c r="AS1552" s="12">
        <f t="shared" ca="1" si="439"/>
        <v>1.5486232233508147E-7</v>
      </c>
      <c r="AT1552" s="12">
        <f t="shared" ca="1" si="439"/>
        <v>5.4704149469017538E-8</v>
      </c>
      <c r="AU1552" s="12">
        <f t="shared" ca="1" si="439"/>
        <v>1.8153123711785261E-8</v>
      </c>
      <c r="AV1552" s="12">
        <f t="shared" ca="1" si="439"/>
        <v>5.6589917327330368E-9</v>
      </c>
      <c r="AX1552" s="13">
        <f t="shared" si="423"/>
        <v>0.11263903357874214</v>
      </c>
      <c r="AZ1552" s="14">
        <f t="shared" ca="1" si="426"/>
        <v>0.60588772294574611</v>
      </c>
    </row>
    <row r="1553" spans="1:52" x14ac:dyDescent="0.25">
      <c r="A1553" s="9" t="str">
        <f t="shared" si="418"/>
        <v>Bahrain</v>
      </c>
      <c r="C1553" s="20">
        <f t="shared" si="419"/>
        <v>471.65824120197237</v>
      </c>
      <c r="D1553" s="15">
        <f t="shared" si="420"/>
        <v>541.08330070854208</v>
      </c>
      <c r="E1553" s="23">
        <f t="shared" si="421"/>
        <v>1</v>
      </c>
      <c r="F1553" s="15">
        <f t="shared" si="424"/>
        <v>541.08330070854208</v>
      </c>
      <c r="H1553" s="12">
        <f t="shared" ref="H1553:AV1553" ca="1" si="440">_xlfn.NORM.DIST(H$1537,$F1553,$B$37+$B$38*$F1553,FALSE)/$AV623*($D1085/1000)</f>
        <v>9.648309703631435E-10</v>
      </c>
      <c r="I1553" s="12">
        <f t="shared" ca="1" si="440"/>
        <v>3.6170395903449829E-9</v>
      </c>
      <c r="J1553" s="12">
        <f t="shared" ca="1" si="440"/>
        <v>1.2738312063965178E-8</v>
      </c>
      <c r="K1553" s="12">
        <f t="shared" ca="1" si="440"/>
        <v>4.2143160353318016E-8</v>
      </c>
      <c r="L1553" s="12">
        <f t="shared" ca="1" si="440"/>
        <v>1.3097816813498722E-7</v>
      </c>
      <c r="M1553" s="12">
        <f t="shared" ca="1" si="440"/>
        <v>3.824083075193764E-7</v>
      </c>
      <c r="N1553" s="12">
        <f t="shared" ca="1" si="440"/>
        <v>1.0488474329977101E-6</v>
      </c>
      <c r="O1553" s="12">
        <f t="shared" ca="1" si="440"/>
        <v>2.7024266542134282E-6</v>
      </c>
      <c r="P1553" s="12">
        <f t="shared" ca="1" si="440"/>
        <v>6.5411198517015669E-6</v>
      </c>
      <c r="Q1553" s="12">
        <f t="shared" ca="1" si="440"/>
        <v>1.4873284748075445E-5</v>
      </c>
      <c r="R1553" s="12">
        <f t="shared" ca="1" si="440"/>
        <v>3.1770077430543316E-5</v>
      </c>
      <c r="S1553" s="12">
        <f t="shared" ca="1" si="440"/>
        <v>6.3750889524827865E-5</v>
      </c>
      <c r="T1553" s="12">
        <f t="shared" ca="1" si="440"/>
        <v>1.2017408370074269E-4</v>
      </c>
      <c r="U1553" s="12">
        <f t="shared" ca="1" si="440"/>
        <v>2.1280997701012675E-4</v>
      </c>
      <c r="V1553" s="12">
        <f t="shared" ca="1" si="440"/>
        <v>3.5402158738423472E-4</v>
      </c>
      <c r="W1553" s="12">
        <f t="shared" ca="1" si="440"/>
        <v>5.5325341103249599E-4</v>
      </c>
      <c r="X1553" s="12">
        <f t="shared" ca="1" si="440"/>
        <v>8.1222256394123424E-4</v>
      </c>
      <c r="Y1553" s="12">
        <f t="shared" ca="1" si="440"/>
        <v>1.1201665380245413E-3</v>
      </c>
      <c r="Z1553" s="12">
        <f t="shared" ca="1" si="440"/>
        <v>1.451265044692156E-3</v>
      </c>
      <c r="AA1553" s="12">
        <f t="shared" ca="1" si="440"/>
        <v>1.7663122039056603E-3</v>
      </c>
      <c r="AB1553" s="12">
        <f t="shared" ca="1" si="440"/>
        <v>2.019504378705956E-3</v>
      </c>
      <c r="AC1553" s="12">
        <f t="shared" ca="1" si="440"/>
        <v>2.16909575079319E-3</v>
      </c>
      <c r="AD1553" s="12">
        <f t="shared" ca="1" si="440"/>
        <v>2.1886143523877056E-3</v>
      </c>
      <c r="AE1553" s="12">
        <f t="shared" ca="1" si="440"/>
        <v>2.0745139381044071E-3</v>
      </c>
      <c r="AF1553" s="12">
        <f t="shared" ca="1" si="440"/>
        <v>1.847226142238095E-3</v>
      </c>
      <c r="AG1553" s="12">
        <f t="shared" ca="1" si="440"/>
        <v>1.5451845964085762E-3</v>
      </c>
      <c r="AH1553" s="12">
        <f t="shared" ca="1" si="440"/>
        <v>1.2142196837327983E-3</v>
      </c>
      <c r="AI1553" s="12">
        <f t="shared" ca="1" si="440"/>
        <v>8.9633584128893744E-4</v>
      </c>
      <c r="AJ1553" s="12">
        <f t="shared" ca="1" si="440"/>
        <v>6.215854661247264E-4</v>
      </c>
      <c r="AK1553" s="12">
        <f t="shared" ca="1" si="440"/>
        <v>4.0493706871994175E-4</v>
      </c>
      <c r="AL1553" s="12">
        <f t="shared" ca="1" si="440"/>
        <v>2.4781683901143426E-4</v>
      </c>
      <c r="AM1553" s="12">
        <f t="shared" ca="1" si="440"/>
        <v>1.4247238232771841E-4</v>
      </c>
      <c r="AN1553" s="12">
        <f t="shared" ca="1" si="440"/>
        <v>7.694619600809355E-5</v>
      </c>
      <c r="AO1553" s="12">
        <f t="shared" ca="1" si="440"/>
        <v>3.9039137799281937E-5</v>
      </c>
      <c r="AP1553" s="12">
        <f t="shared" ca="1" si="440"/>
        <v>1.8606722274129999E-5</v>
      </c>
      <c r="AQ1553" s="12">
        <f t="shared" ca="1" si="440"/>
        <v>8.3309806953589814E-6</v>
      </c>
      <c r="AR1553" s="12">
        <f t="shared" ca="1" si="440"/>
        <v>3.5041200437756243E-6</v>
      </c>
      <c r="AS1553" s="12">
        <f t="shared" ca="1" si="440"/>
        <v>1.3845811613509319E-6</v>
      </c>
      <c r="AT1553" s="12">
        <f t="shared" ca="1" si="440"/>
        <v>5.1394240882009249E-7</v>
      </c>
      <c r="AU1553" s="12">
        <f t="shared" ca="1" si="440"/>
        <v>1.7921200058555134E-7</v>
      </c>
      <c r="AV1553" s="12">
        <f t="shared" ca="1" si="440"/>
        <v>5.8705165286572016E-8</v>
      </c>
      <c r="AX1553" s="13">
        <f t="shared" si="423"/>
        <v>7.914692974413548E-2</v>
      </c>
      <c r="AZ1553" s="14">
        <f t="shared" ca="1" si="426"/>
        <v>1.7437308432793026</v>
      </c>
    </row>
    <row r="1554" spans="1:52" x14ac:dyDescent="0.25">
      <c r="A1554" s="9" t="str">
        <f t="shared" si="418"/>
        <v>Bangladesh</v>
      </c>
      <c r="C1554" s="20">
        <f t="shared" si="419"/>
        <v>410.31015183225622</v>
      </c>
      <c r="D1554" s="15">
        <f t="shared" si="420"/>
        <v>489.9109746541622</v>
      </c>
      <c r="E1554" s="23">
        <f t="shared" si="421"/>
        <v>1</v>
      </c>
      <c r="F1554" s="15">
        <f t="shared" si="424"/>
        <v>489.9109746541622</v>
      </c>
      <c r="H1554" s="12">
        <f t="shared" ref="H1554:AV1554" ca="1" si="441">_xlfn.NORM.DIST(H$1537,$F1554,$B$37+$B$38*$F1554,FALSE)/$AV624*($D1086/1000)</f>
        <v>1.6355695462854149E-6</v>
      </c>
      <c r="I1554" s="12">
        <f t="shared" ca="1" si="441"/>
        <v>5.3952477870772531E-6</v>
      </c>
      <c r="J1554" s="12">
        <f t="shared" ca="1" si="441"/>
        <v>1.671900277632311E-5</v>
      </c>
      <c r="K1554" s="12">
        <f t="shared" ca="1" si="441"/>
        <v>4.8670514741679388E-5</v>
      </c>
      <c r="L1554" s="12">
        <f t="shared" ca="1" si="441"/>
        <v>1.3310001479848553E-4</v>
      </c>
      <c r="M1554" s="12">
        <f t="shared" ca="1" si="441"/>
        <v>3.4193760305848472E-4</v>
      </c>
      <c r="N1554" s="12">
        <f t="shared" ca="1" si="441"/>
        <v>8.2522469749814989E-4</v>
      </c>
      <c r="O1554" s="12">
        <f t="shared" ca="1" si="441"/>
        <v>1.870915470534408E-3</v>
      </c>
      <c r="P1554" s="12">
        <f t="shared" ca="1" si="441"/>
        <v>3.9846732111276416E-3</v>
      </c>
      <c r="Q1554" s="12">
        <f t="shared" ca="1" si="441"/>
        <v>7.9723773908853875E-3</v>
      </c>
      <c r="R1554" s="12">
        <f t="shared" ca="1" si="441"/>
        <v>1.4984407754243279E-2</v>
      </c>
      <c r="S1554" s="12">
        <f t="shared" ca="1" si="441"/>
        <v>2.6457445552220408E-2</v>
      </c>
      <c r="T1554" s="12">
        <f t="shared" ca="1" si="441"/>
        <v>4.3884669750875981E-2</v>
      </c>
      <c r="U1554" s="12">
        <f t="shared" ca="1" si="441"/>
        <v>6.838082761564479E-2</v>
      </c>
      <c r="V1554" s="12">
        <f t="shared" ca="1" si="441"/>
        <v>0.1000950189112014</v>
      </c>
      <c r="W1554" s="12">
        <f t="shared" ca="1" si="441"/>
        <v>0.13764079551502004</v>
      </c>
      <c r="X1554" s="12">
        <f t="shared" ca="1" si="441"/>
        <v>0.17780275132465867</v>
      </c>
      <c r="Y1554" s="12">
        <f t="shared" ca="1" si="441"/>
        <v>0.21576767148985304</v>
      </c>
      <c r="Z1554" s="12">
        <f t="shared" ca="1" si="441"/>
        <v>0.24597494237937484</v>
      </c>
      <c r="AA1554" s="12">
        <f t="shared" ca="1" si="441"/>
        <v>0.26342194682911957</v>
      </c>
      <c r="AB1554" s="12">
        <f t="shared" ca="1" si="441"/>
        <v>0.26501450060905313</v>
      </c>
      <c r="AC1554" s="12">
        <f t="shared" ca="1" si="441"/>
        <v>0.25046319420390706</v>
      </c>
      <c r="AD1554" s="12">
        <f t="shared" ca="1" si="441"/>
        <v>0.22236927859911063</v>
      </c>
      <c r="AE1554" s="12">
        <f t="shared" ca="1" si="441"/>
        <v>0.18546512401581336</v>
      </c>
      <c r="AF1554" s="12">
        <f t="shared" ca="1" si="441"/>
        <v>0.14531361811548443</v>
      </c>
      <c r="AG1554" s="12">
        <f t="shared" ca="1" si="441"/>
        <v>0.10695644836146186</v>
      </c>
      <c r="AH1554" s="12">
        <f t="shared" ca="1" si="441"/>
        <v>7.3954435241672264E-2</v>
      </c>
      <c r="AI1554" s="12">
        <f t="shared" ca="1" si="441"/>
        <v>4.8037242727475095E-2</v>
      </c>
      <c r="AJ1554" s="12">
        <f t="shared" ca="1" si="441"/>
        <v>2.9312206602260735E-2</v>
      </c>
      <c r="AK1554" s="12">
        <f t="shared" ca="1" si="441"/>
        <v>1.6802563658497E-2</v>
      </c>
      <c r="AL1554" s="12">
        <f t="shared" ca="1" si="441"/>
        <v>9.0481372710438414E-3</v>
      </c>
      <c r="AM1554" s="12">
        <f t="shared" ca="1" si="441"/>
        <v>4.5771949160915001E-3</v>
      </c>
      <c r="AN1554" s="12">
        <f t="shared" ca="1" si="441"/>
        <v>2.1751851413843301E-3</v>
      </c>
      <c r="AO1554" s="12">
        <f t="shared" ca="1" si="441"/>
        <v>9.7106800220992859E-4</v>
      </c>
      <c r="AP1554" s="12">
        <f t="shared" ca="1" si="441"/>
        <v>4.0724865125713728E-4</v>
      </c>
      <c r="AQ1554" s="12">
        <f t="shared" ca="1" si="441"/>
        <v>1.6044502688535484E-4</v>
      </c>
      <c r="AR1554" s="12">
        <f t="shared" ca="1" si="441"/>
        <v>5.9381267157877858E-5</v>
      </c>
      <c r="AS1554" s="12">
        <f t="shared" ca="1" si="441"/>
        <v>2.064568307620059E-5</v>
      </c>
      <c r="AT1554" s="12">
        <f t="shared" ca="1" si="441"/>
        <v>6.7431938804606198E-6</v>
      </c>
      <c r="AU1554" s="12">
        <f t="shared" ca="1" si="441"/>
        <v>2.0689911448232149E-6</v>
      </c>
      <c r="AV1554" s="12">
        <f t="shared" ca="1" si="441"/>
        <v>5.963595961933377E-7</v>
      </c>
      <c r="AX1554" s="13">
        <f t="shared" si="423"/>
        <v>0.18429710355353157</v>
      </c>
      <c r="AZ1554" s="14">
        <f t="shared" ca="1" si="426"/>
        <v>492.20214999933546</v>
      </c>
    </row>
    <row r="1555" spans="1:52" x14ac:dyDescent="0.25">
      <c r="A1555" s="9" t="str">
        <f t="shared" si="418"/>
        <v>Barbados</v>
      </c>
      <c r="C1555" s="20">
        <f t="shared" si="419"/>
        <v>435.00467672737119</v>
      </c>
      <c r="D1555" s="15">
        <f t="shared" si="420"/>
        <v>510.19587688993522</v>
      </c>
      <c r="E1555" s="23">
        <f t="shared" si="421"/>
        <v>1</v>
      </c>
      <c r="F1555" s="15">
        <f t="shared" si="424"/>
        <v>510.19587688993522</v>
      </c>
      <c r="H1555" s="12">
        <f t="shared" ref="H1555:AV1555" ca="1" si="442">_xlfn.NORM.DIST(H$1537,$F1555,$B$37+$B$38*$F1555,FALSE)/$AV625*($D1087/1000)</f>
        <v>6.6336058109080335E-10</v>
      </c>
      <c r="I1555" s="12">
        <f t="shared" ca="1" si="442"/>
        <v>2.3020571091182833E-9</v>
      </c>
      <c r="J1555" s="12">
        <f t="shared" ca="1" si="442"/>
        <v>7.5047999614706326E-9</v>
      </c>
      <c r="K1555" s="12">
        <f t="shared" ca="1" si="442"/>
        <v>2.2983636424576038E-8</v>
      </c>
      <c r="L1555" s="12">
        <f t="shared" ca="1" si="442"/>
        <v>6.6123367061095981E-8</v>
      </c>
      <c r="M1555" s="12">
        <f t="shared" ca="1" si="442"/>
        <v>1.787095544875066E-7</v>
      </c>
      <c r="N1555" s="12">
        <f t="shared" ca="1" si="442"/>
        <v>4.5372966974019048E-7</v>
      </c>
      <c r="O1555" s="12">
        <f t="shared" ca="1" si="442"/>
        <v>1.082189163564889E-6</v>
      </c>
      <c r="P1555" s="12">
        <f t="shared" ca="1" si="442"/>
        <v>2.424743353214129E-6</v>
      </c>
      <c r="Q1555" s="12">
        <f t="shared" ca="1" si="442"/>
        <v>5.1036980116080913E-6</v>
      </c>
      <c r="R1555" s="12">
        <f t="shared" ca="1" si="442"/>
        <v>1.0091616902168907E-5</v>
      </c>
      <c r="S1555" s="12">
        <f t="shared" ca="1" si="442"/>
        <v>1.8745332005929338E-5</v>
      </c>
      <c r="T1555" s="12">
        <f t="shared" ca="1" si="442"/>
        <v>3.2710118162196543E-5</v>
      </c>
      <c r="U1555" s="12">
        <f t="shared" ca="1" si="442"/>
        <v>5.3620107957485709E-5</v>
      </c>
      <c r="V1555" s="12">
        <f t="shared" ca="1" si="442"/>
        <v>8.2571438380460316E-5</v>
      </c>
      <c r="W1555" s="12">
        <f t="shared" ca="1" si="442"/>
        <v>1.1945067571438514E-4</v>
      </c>
      <c r="X1555" s="12">
        <f t="shared" ca="1" si="442"/>
        <v>1.6233193539720914E-4</v>
      </c>
      <c r="Y1555" s="12">
        <f t="shared" ca="1" si="442"/>
        <v>2.0724111353241862E-4</v>
      </c>
      <c r="Z1555" s="12">
        <f t="shared" ca="1" si="442"/>
        <v>2.4854467481618742E-4</v>
      </c>
      <c r="AA1555" s="12">
        <f t="shared" ca="1" si="442"/>
        <v>2.8002035572250453E-4</v>
      </c>
      <c r="AB1555" s="12">
        <f t="shared" ca="1" si="442"/>
        <v>2.9636801967297379E-4</v>
      </c>
      <c r="AC1555" s="12">
        <f t="shared" ca="1" si="442"/>
        <v>2.9466575615275618E-4</v>
      </c>
      <c r="AD1555" s="12">
        <f t="shared" ca="1" si="442"/>
        <v>2.7522291689970941E-4</v>
      </c>
      <c r="AE1555" s="12">
        <f t="shared" ca="1" si="442"/>
        <v>2.4148831055812155E-4</v>
      </c>
      <c r="AF1555" s="12">
        <f t="shared" ca="1" si="442"/>
        <v>1.9905093776927878E-4</v>
      </c>
      <c r="AG1555" s="12">
        <f t="shared" ca="1" si="442"/>
        <v>1.541306243396859E-4</v>
      </c>
      <c r="AH1555" s="12">
        <f t="shared" ca="1" si="442"/>
        <v>1.1211668340637134E-4</v>
      </c>
      <c r="AI1555" s="12">
        <f t="shared" ca="1" si="442"/>
        <v>7.6614000740386575E-5</v>
      </c>
      <c r="AJ1555" s="12">
        <f t="shared" ca="1" si="442"/>
        <v>4.9181598020451758E-5</v>
      </c>
      <c r="AK1555" s="12">
        <f t="shared" ca="1" si="442"/>
        <v>2.9658810215169271E-5</v>
      </c>
      <c r="AL1555" s="12">
        <f t="shared" ca="1" si="442"/>
        <v>1.6802016584696377E-5</v>
      </c>
      <c r="AM1555" s="12">
        <f t="shared" ca="1" si="442"/>
        <v>8.941815156660191E-6</v>
      </c>
      <c r="AN1555" s="12">
        <f t="shared" ca="1" si="442"/>
        <v>4.4704018256140063E-6</v>
      </c>
      <c r="AO1555" s="12">
        <f t="shared" ca="1" si="442"/>
        <v>2.0995394070219346E-6</v>
      </c>
      <c r="AP1555" s="12">
        <f t="shared" ca="1" si="442"/>
        <v>9.2631371455703651E-7</v>
      </c>
      <c r="AQ1555" s="12">
        <f t="shared" ca="1" si="442"/>
        <v>3.8392708590994281E-7</v>
      </c>
      <c r="AR1555" s="12">
        <f t="shared" ca="1" si="442"/>
        <v>1.4948444585884513E-7</v>
      </c>
      <c r="AS1555" s="12">
        <f t="shared" ca="1" si="442"/>
        <v>5.4676392699454263E-8</v>
      </c>
      <c r="AT1555" s="12">
        <f t="shared" ca="1" si="442"/>
        <v>1.8787123797431658E-8</v>
      </c>
      <c r="AU1555" s="12">
        <f t="shared" ca="1" si="442"/>
        <v>6.064253326917919E-9</v>
      </c>
      <c r="AV1555" s="12">
        <f t="shared" ca="1" si="442"/>
        <v>1.8388697475391869E-9</v>
      </c>
      <c r="AX1555" s="13">
        <f t="shared" si="423"/>
        <v>0.13523979853724352</v>
      </c>
      <c r="AZ1555" s="14">
        <f t="shared" ca="1" si="426"/>
        <v>0.40396299179627637</v>
      </c>
    </row>
    <row r="1556" spans="1:52" x14ac:dyDescent="0.25">
      <c r="A1556" s="9" t="str">
        <f t="shared" si="418"/>
        <v>Belarus</v>
      </c>
      <c r="C1556" s="20">
        <f t="shared" si="419"/>
        <v>511.70732661923466</v>
      </c>
      <c r="D1556" s="15">
        <f t="shared" si="420"/>
        <v>575.08195073034642</v>
      </c>
      <c r="E1556" s="23">
        <f t="shared" si="421"/>
        <v>1</v>
      </c>
      <c r="F1556" s="15">
        <f t="shared" si="424"/>
        <v>575.08195073034642</v>
      </c>
      <c r="H1556" s="12">
        <f t="shared" ref="H1556:AV1556" ca="1" si="443">_xlfn.NORM.DIST(H$1537,$F1556,$B$37+$B$38*$F1556,FALSE)/$AV626*($D1088/1000)</f>
        <v>6.8091202974858375E-10</v>
      </c>
      <c r="I1556" s="12">
        <f t="shared" ca="1" si="443"/>
        <v>2.7791155166480732E-9</v>
      </c>
      <c r="J1556" s="12">
        <f t="shared" ca="1" si="443"/>
        <v>1.0655621512291741E-8</v>
      </c>
      <c r="K1556" s="12">
        <f t="shared" ca="1" si="443"/>
        <v>3.8380229538883473E-8</v>
      </c>
      <c r="L1556" s="12">
        <f t="shared" ca="1" si="443"/>
        <v>1.2986524657948274E-7</v>
      </c>
      <c r="M1556" s="12">
        <f t="shared" ca="1" si="443"/>
        <v>4.1279546365678034E-7</v>
      </c>
      <c r="N1556" s="12">
        <f t="shared" ca="1" si="443"/>
        <v>1.2326321259203972E-6</v>
      </c>
      <c r="O1556" s="12">
        <f t="shared" ca="1" si="443"/>
        <v>3.4577106200835911E-6</v>
      </c>
      <c r="P1556" s="12">
        <f t="shared" ca="1" si="443"/>
        <v>9.1117207237944773E-6</v>
      </c>
      <c r="Q1556" s="12">
        <f t="shared" ca="1" si="443"/>
        <v>2.2556346175900166E-5</v>
      </c>
      <c r="R1556" s="12">
        <f t="shared" ca="1" si="443"/>
        <v>5.2455822021778742E-5</v>
      </c>
      <c r="S1556" s="12">
        <f t="shared" ca="1" si="443"/>
        <v>1.145975249642122E-4</v>
      </c>
      <c r="T1556" s="12">
        <f t="shared" ca="1" si="443"/>
        <v>2.3518703323528636E-4</v>
      </c>
      <c r="U1556" s="12">
        <f t="shared" ca="1" si="443"/>
        <v>4.5342775911073684E-4</v>
      </c>
      <c r="V1556" s="12">
        <f t="shared" ca="1" si="443"/>
        <v>8.2121983403380468E-4</v>
      </c>
      <c r="W1556" s="12">
        <f t="shared" ca="1" si="443"/>
        <v>1.3972282254677947E-3</v>
      </c>
      <c r="X1556" s="12">
        <f t="shared" ca="1" si="443"/>
        <v>2.2332218353752187E-3</v>
      </c>
      <c r="Y1556" s="12">
        <f t="shared" ca="1" si="443"/>
        <v>3.3531499540914405E-3</v>
      </c>
      <c r="Z1556" s="12">
        <f t="shared" ca="1" si="443"/>
        <v>4.7296682644351346E-3</v>
      </c>
      <c r="AA1556" s="12">
        <f t="shared" ca="1" si="443"/>
        <v>6.2670762777427575E-3</v>
      </c>
      <c r="AB1556" s="12">
        <f t="shared" ca="1" si="443"/>
        <v>7.8011005455602715E-3</v>
      </c>
      <c r="AC1556" s="12">
        <f t="shared" ca="1" si="443"/>
        <v>9.1222793004266875E-3</v>
      </c>
      <c r="AD1556" s="12">
        <f t="shared" ca="1" si="443"/>
        <v>1.0020916644693541E-2</v>
      </c>
      <c r="AE1556" s="12">
        <f t="shared" ca="1" si="443"/>
        <v>1.0341133126774265E-2</v>
      </c>
      <c r="AF1556" s="12">
        <f t="shared" ca="1" si="443"/>
        <v>1.002502359324353E-2</v>
      </c>
      <c r="AG1556" s="12">
        <f t="shared" ca="1" si="443"/>
        <v>9.1297581390004812E-3</v>
      </c>
      <c r="AH1556" s="12">
        <f t="shared" ca="1" si="443"/>
        <v>7.8106960303375847E-3</v>
      </c>
      <c r="AI1556" s="12">
        <f t="shared" ca="1" si="443"/>
        <v>6.2773565297449315E-3</v>
      </c>
      <c r="AJ1556" s="12">
        <f t="shared" ca="1" si="443"/>
        <v>4.7393681917079428E-3</v>
      </c>
      <c r="AK1556" s="12">
        <f t="shared" ca="1" si="443"/>
        <v>3.3614038888046182E-3</v>
      </c>
      <c r="AL1556" s="12">
        <f t="shared" ca="1" si="443"/>
        <v>2.2396365261430065E-3</v>
      </c>
      <c r="AM1556" s="12">
        <f t="shared" ca="1" si="443"/>
        <v>1.4018158955595376E-3</v>
      </c>
      <c r="AN1556" s="12">
        <f t="shared" ca="1" si="443"/>
        <v>8.2425390552651916E-4</v>
      </c>
      <c r="AO1556" s="12">
        <f t="shared" ca="1" si="443"/>
        <v>4.5528950759800052E-4</v>
      </c>
      <c r="AP1556" s="12">
        <f t="shared" ca="1" si="443"/>
        <v>2.3624948202186628E-4</v>
      </c>
      <c r="AQ1556" s="12">
        <f t="shared" ca="1" si="443"/>
        <v>1.1516239362009789E-4</v>
      </c>
      <c r="AR1556" s="12">
        <f t="shared" ca="1" si="443"/>
        <v>5.2735989096102083E-5</v>
      </c>
      <c r="AS1556" s="12">
        <f t="shared" ca="1" si="443"/>
        <v>2.2686113661957768E-5</v>
      </c>
      <c r="AT1556" s="12">
        <f t="shared" ca="1" si="443"/>
        <v>9.1678965965675814E-6</v>
      </c>
      <c r="AU1556" s="12">
        <f t="shared" ca="1" si="443"/>
        <v>3.4804540450836433E-6</v>
      </c>
      <c r="AV1556" s="12">
        <f t="shared" ca="1" si="443"/>
        <v>1.2412483844513229E-6</v>
      </c>
      <c r="AX1556" s="13">
        <f t="shared" si="423"/>
        <v>3.9988502654871812E-2</v>
      </c>
      <c r="AZ1556" s="14">
        <f t="shared" ca="1" si="426"/>
        <v>4.1462281819609714</v>
      </c>
    </row>
    <row r="1557" spans="1:52" x14ac:dyDescent="0.25">
      <c r="A1557" s="9" t="str">
        <f t="shared" si="418"/>
        <v>Belgium</v>
      </c>
      <c r="C1557" s="20">
        <f t="shared" si="419"/>
        <v>555.84964874929597</v>
      </c>
      <c r="D1557" s="15">
        <f t="shared" si="420"/>
        <v>612.3972668355533</v>
      </c>
      <c r="E1557" s="23">
        <f t="shared" si="421"/>
        <v>1</v>
      </c>
      <c r="F1557" s="15">
        <f t="shared" si="424"/>
        <v>612.3972668355533</v>
      </c>
      <c r="H1557" s="12">
        <f t="shared" ref="H1557:AV1557" ca="1" si="444">_xlfn.NORM.DIST(H$1537,$F1557,$B$37+$B$38*$F1557,FALSE)/$AV627*($D1089/1000)</f>
        <v>9.2193470318411952E-11</v>
      </c>
      <c r="I1557" s="12">
        <f t="shared" ca="1" si="444"/>
        <v>4.1307636305265318E-10</v>
      </c>
      <c r="J1557" s="12">
        <f t="shared" ca="1" si="444"/>
        <v>1.738669842261649E-9</v>
      </c>
      <c r="K1557" s="12">
        <f t="shared" ca="1" si="444"/>
        <v>6.8748067185887956E-9</v>
      </c>
      <c r="L1557" s="12">
        <f t="shared" ca="1" si="444"/>
        <v>2.5536446253648014E-8</v>
      </c>
      <c r="M1557" s="12">
        <f t="shared" ca="1" si="444"/>
        <v>8.9108066516720003E-8</v>
      </c>
      <c r="N1557" s="12">
        <f t="shared" ca="1" si="444"/>
        <v>2.9209907152382243E-7</v>
      </c>
      <c r="O1557" s="12">
        <f t="shared" ca="1" si="444"/>
        <v>8.9949743144775117E-7</v>
      </c>
      <c r="P1557" s="12">
        <f t="shared" ca="1" si="444"/>
        <v>2.6021137251578875E-6</v>
      </c>
      <c r="Q1557" s="12">
        <f t="shared" ca="1" si="444"/>
        <v>7.0714620372517808E-6</v>
      </c>
      <c r="R1557" s="12">
        <f t="shared" ca="1" si="444"/>
        <v>1.805297371815756E-5</v>
      </c>
      <c r="S1557" s="12">
        <f t="shared" ca="1" si="444"/>
        <v>4.3295711443433718E-5</v>
      </c>
      <c r="T1557" s="12">
        <f t="shared" ca="1" si="444"/>
        <v>9.7543336318488166E-5</v>
      </c>
      <c r="U1557" s="12">
        <f t="shared" ca="1" si="444"/>
        <v>2.0644621561464603E-4</v>
      </c>
      <c r="V1557" s="12">
        <f t="shared" ca="1" si="444"/>
        <v>4.1046189078516101E-4</v>
      </c>
      <c r="W1557" s="12">
        <f t="shared" ca="1" si="444"/>
        <v>7.6664684271156845E-4</v>
      </c>
      <c r="X1557" s="12">
        <f t="shared" ca="1" si="444"/>
        <v>1.3451615854096022E-3</v>
      </c>
      <c r="Y1557" s="12">
        <f t="shared" ca="1" si="444"/>
        <v>2.2172269883975891E-3</v>
      </c>
      <c r="Z1557" s="12">
        <f t="shared" ca="1" si="444"/>
        <v>3.433226459790406E-3</v>
      </c>
      <c r="AA1557" s="12">
        <f t="shared" ca="1" si="444"/>
        <v>4.9940322268749058E-3</v>
      </c>
      <c r="AB1557" s="12">
        <f t="shared" ca="1" si="444"/>
        <v>6.8242798023946168E-3</v>
      </c>
      <c r="AC1557" s="12">
        <f t="shared" ca="1" si="444"/>
        <v>8.7602984949456206E-3</v>
      </c>
      <c r="AD1557" s="12">
        <f t="shared" ca="1" si="444"/>
        <v>1.056422344984366E-2</v>
      </c>
      <c r="AE1557" s="12">
        <f t="shared" ca="1" si="444"/>
        <v>1.1967759350819706E-2</v>
      </c>
      <c r="AF1557" s="12">
        <f t="shared" ca="1" si="444"/>
        <v>1.273634198272103E-2</v>
      </c>
      <c r="AG1557" s="12">
        <f t="shared" ca="1" si="444"/>
        <v>1.2733071290961248E-2</v>
      </c>
      <c r="AH1557" s="12">
        <f t="shared" ca="1" si="444"/>
        <v>1.1958541758926316E-2</v>
      </c>
      <c r="AI1557" s="12">
        <f t="shared" ca="1" si="444"/>
        <v>1.0550665955422117E-2</v>
      </c>
      <c r="AJ1557" s="12">
        <f t="shared" ca="1" si="444"/>
        <v>8.7445631132046266E-3</v>
      </c>
      <c r="AK1557" s="12">
        <f t="shared" ca="1" si="444"/>
        <v>6.8085237226379516E-3</v>
      </c>
      <c r="AL1557" s="12">
        <f t="shared" ca="1" si="444"/>
        <v>4.979943187969316E-3</v>
      </c>
      <c r="AM1557" s="12">
        <f t="shared" ca="1" si="444"/>
        <v>3.4217826228217863E-3</v>
      </c>
      <c r="AN1557" s="12">
        <f t="shared" ca="1" si="444"/>
        <v>2.2087015680752496E-3</v>
      </c>
      <c r="AO1557" s="12">
        <f t="shared" ca="1" si="444"/>
        <v>1.3393011983913227E-3</v>
      </c>
      <c r="AP1557" s="12">
        <f t="shared" ca="1" si="444"/>
        <v>7.6291485317795673E-4</v>
      </c>
      <c r="AQ1557" s="12">
        <f t="shared" ca="1" si="444"/>
        <v>4.0825402761398915E-4</v>
      </c>
      <c r="AR1557" s="12">
        <f t="shared" ca="1" si="444"/>
        <v>2.0523030025327343E-4</v>
      </c>
      <c r="AS1557" s="12">
        <f t="shared" ca="1" si="444"/>
        <v>9.6919034254116211E-5</v>
      </c>
      <c r="AT1557" s="12">
        <f t="shared" ca="1" si="444"/>
        <v>4.2996516407229261E-5</v>
      </c>
      <c r="AU1557" s="12">
        <f t="shared" ca="1" si="444"/>
        <v>1.7919011885623002E-5</v>
      </c>
      <c r="AV1557" s="12">
        <f t="shared" ca="1" si="444"/>
        <v>7.0153838660392942E-6</v>
      </c>
      <c r="AX1557" s="13">
        <f t="shared" si="423"/>
        <v>1.6836214548158087E-2</v>
      </c>
      <c r="AZ1557" s="14">
        <f t="shared" ca="1" si="426"/>
        <v>2.1665836057096883</v>
      </c>
    </row>
    <row r="1558" spans="1:52" x14ac:dyDescent="0.25">
      <c r="A1558" s="9" t="str">
        <f t="shared" si="418"/>
        <v>Belize</v>
      </c>
      <c r="C1558" s="20">
        <f t="shared" si="419"/>
        <v>330.77376667160809</v>
      </c>
      <c r="D1558" s="15">
        <f t="shared" si="420"/>
        <v>423.08806252211792</v>
      </c>
      <c r="E1558" s="23">
        <f t="shared" si="421"/>
        <v>1</v>
      </c>
      <c r="F1558" s="15">
        <f t="shared" si="424"/>
        <v>423.08806252211792</v>
      </c>
      <c r="H1558" s="12">
        <f t="shared" ref="H1558:AV1558" ca="1" si="445">_xlfn.NORM.DIST(H$1537,$F1558,$B$37+$B$38*$F1558,FALSE)/$AV628*($D1090/1000)</f>
        <v>1.0168093241198703E-7</v>
      </c>
      <c r="I1558" s="12">
        <f t="shared" ca="1" si="445"/>
        <v>2.8381140572018623E-7</v>
      </c>
      <c r="J1558" s="12">
        <f t="shared" ca="1" si="445"/>
        <v>7.4417789282550959E-7</v>
      </c>
      <c r="K1558" s="12">
        <f t="shared" ca="1" si="445"/>
        <v>1.8330751874959511E-6</v>
      </c>
      <c r="L1558" s="12">
        <f t="shared" ca="1" si="445"/>
        <v>4.2417042877553319E-6</v>
      </c>
      <c r="M1558" s="12">
        <f t="shared" ca="1" si="445"/>
        <v>9.2205556312548578E-6</v>
      </c>
      <c r="N1558" s="12">
        <f t="shared" ca="1" si="445"/>
        <v>1.8829135969168201E-5</v>
      </c>
      <c r="O1558" s="12">
        <f t="shared" ca="1" si="445"/>
        <v>3.6121043287379732E-5</v>
      </c>
      <c r="P1558" s="12">
        <f t="shared" ca="1" si="445"/>
        <v>6.5094871568526766E-5</v>
      </c>
      <c r="Q1558" s="12">
        <f t="shared" ca="1" si="445"/>
        <v>1.1020209689989317E-4</v>
      </c>
      <c r="R1558" s="12">
        <f t="shared" ca="1" si="445"/>
        <v>1.7526271573521819E-4</v>
      </c>
      <c r="S1558" s="12">
        <f t="shared" ca="1" si="445"/>
        <v>2.6184591950608631E-4</v>
      </c>
      <c r="T1558" s="12">
        <f t="shared" ca="1" si="445"/>
        <v>3.675011300386875E-4</v>
      </c>
      <c r="U1558" s="12">
        <f t="shared" ca="1" si="445"/>
        <v>4.8453833445773783E-4</v>
      </c>
      <c r="V1558" s="12">
        <f t="shared" ca="1" si="445"/>
        <v>6.0014224744596868E-4</v>
      </c>
      <c r="W1558" s="12">
        <f t="shared" ca="1" si="445"/>
        <v>6.9829165721342092E-4</v>
      </c>
      <c r="X1558" s="12">
        <f t="shared" ca="1" si="445"/>
        <v>7.6326632394699257E-4</v>
      </c>
      <c r="Y1558" s="12">
        <f t="shared" ca="1" si="445"/>
        <v>7.8373987649415719E-4</v>
      </c>
      <c r="Z1558" s="12">
        <f t="shared" ca="1" si="445"/>
        <v>7.5600450217152215E-4</v>
      </c>
      <c r="AA1558" s="12">
        <f t="shared" ca="1" si="445"/>
        <v>6.8506757821209347E-4</v>
      </c>
      <c r="AB1558" s="12">
        <f t="shared" ca="1" si="445"/>
        <v>5.8317519314240573E-4</v>
      </c>
      <c r="AC1558" s="12">
        <f t="shared" ca="1" si="445"/>
        <v>4.6635996841154032E-4</v>
      </c>
      <c r="AD1558" s="12">
        <f t="shared" ca="1" si="445"/>
        <v>3.5034835399642408E-4</v>
      </c>
      <c r="AE1558" s="12">
        <f t="shared" ca="1" si="445"/>
        <v>2.4724954071841726E-4</v>
      </c>
      <c r="AF1558" s="12">
        <f t="shared" ca="1" si="445"/>
        <v>1.6391832233922672E-4</v>
      </c>
      <c r="AG1558" s="12">
        <f t="shared" ca="1" si="445"/>
        <v>1.0208833067587172E-4</v>
      </c>
      <c r="AH1558" s="12">
        <f t="shared" ca="1" si="445"/>
        <v>5.9728457499433799E-5</v>
      </c>
      <c r="AI1558" s="12">
        <f t="shared" ca="1" si="445"/>
        <v>3.2827899165516589E-5</v>
      </c>
      <c r="AJ1558" s="12">
        <f t="shared" ca="1" si="445"/>
        <v>1.6949678980915511E-5</v>
      </c>
      <c r="AK1558" s="12">
        <f t="shared" ca="1" si="445"/>
        <v>8.221223569874351E-6</v>
      </c>
      <c r="AL1558" s="12">
        <f t="shared" ca="1" si="445"/>
        <v>3.7460022590513709E-6</v>
      </c>
      <c r="AM1558" s="12">
        <f t="shared" ca="1" si="445"/>
        <v>1.6034528950458491E-6</v>
      </c>
      <c r="AN1558" s="12">
        <f t="shared" ca="1" si="445"/>
        <v>6.4476428389165971E-7</v>
      </c>
      <c r="AO1558" s="12">
        <f t="shared" ca="1" si="445"/>
        <v>2.4355796293023727E-7</v>
      </c>
      <c r="AP1558" s="12">
        <f t="shared" ca="1" si="445"/>
        <v>8.6429159344200818E-8</v>
      </c>
      <c r="AQ1558" s="12">
        <f t="shared" ca="1" si="445"/>
        <v>2.8812095095896492E-8</v>
      </c>
      <c r="AR1558" s="12">
        <f t="shared" ca="1" si="445"/>
        <v>9.0228966951835516E-9</v>
      </c>
      <c r="AS1558" s="12">
        <f t="shared" ca="1" si="445"/>
        <v>2.654444965236873E-9</v>
      </c>
      <c r="AT1558" s="12">
        <f t="shared" ca="1" si="445"/>
        <v>7.335978685598814E-10</v>
      </c>
      <c r="AU1558" s="12">
        <f t="shared" ca="1" si="445"/>
        <v>1.9045789981386444E-10</v>
      </c>
      <c r="AV1558" s="12">
        <f t="shared" ca="1" si="445"/>
        <v>4.6451154893091429E-11</v>
      </c>
      <c r="AX1558" s="13">
        <f t="shared" si="423"/>
        <v>0.40870377147847803</v>
      </c>
      <c r="AZ1558" s="14">
        <f t="shared" ca="1" si="426"/>
        <v>3.2113255523423736</v>
      </c>
    </row>
    <row r="1559" spans="1:52" x14ac:dyDescent="0.25">
      <c r="A1559" s="9" t="str">
        <f t="shared" si="418"/>
        <v>Benin</v>
      </c>
      <c r="C1559" s="20">
        <f t="shared" si="419"/>
        <v>245.48180538865168</v>
      </c>
      <c r="D1559" s="15">
        <f t="shared" si="420"/>
        <v>351.32678355867506</v>
      </c>
      <c r="E1559" s="23">
        <f t="shared" si="421"/>
        <v>1</v>
      </c>
      <c r="F1559" s="15">
        <f t="shared" si="424"/>
        <v>351.32678355867506</v>
      </c>
      <c r="H1559" s="12">
        <f t="shared" ref="H1559:AV1559" ca="1" si="446">_xlfn.NORM.DIST(H$1537,$F1559,$B$37+$B$38*$F1559,FALSE)/$AV629*($D1091/1000)</f>
        <v>8.6474697786103041E-5</v>
      </c>
      <c r="I1559" s="12">
        <f t="shared" ca="1" si="446"/>
        <v>2.0172771022725005E-4</v>
      </c>
      <c r="J1559" s="12">
        <f t="shared" ca="1" si="446"/>
        <v>4.4207775274643244E-4</v>
      </c>
      <c r="K1559" s="12">
        <f t="shared" ca="1" si="446"/>
        <v>9.1009841015820127E-4</v>
      </c>
      <c r="L1559" s="12">
        <f t="shared" ca="1" si="446"/>
        <v>1.7600890715582672E-3</v>
      </c>
      <c r="M1559" s="12">
        <f t="shared" ca="1" si="446"/>
        <v>3.1976986381798823E-3</v>
      </c>
      <c r="N1559" s="12">
        <f t="shared" ca="1" si="446"/>
        <v>5.4575410676281598E-3</v>
      </c>
      <c r="O1559" s="12">
        <f t="shared" ca="1" si="446"/>
        <v>8.750101438724971E-3</v>
      </c>
      <c r="P1559" s="12">
        <f t="shared" ca="1" si="446"/>
        <v>1.317910014146532E-2</v>
      </c>
      <c r="Q1559" s="12">
        <f t="shared" ca="1" si="446"/>
        <v>1.8647259863622135E-2</v>
      </c>
      <c r="R1559" s="12">
        <f t="shared" ca="1" si="446"/>
        <v>2.4785682551541791E-2</v>
      </c>
      <c r="S1559" s="12">
        <f t="shared" ca="1" si="446"/>
        <v>3.0948766040535425E-2</v>
      </c>
      <c r="T1559" s="12">
        <f t="shared" ca="1" si="446"/>
        <v>3.6302989301466734E-2</v>
      </c>
      <c r="U1559" s="12">
        <f t="shared" ca="1" si="446"/>
        <v>4.00035038560798E-2</v>
      </c>
      <c r="V1559" s="12">
        <f t="shared" ca="1" si="446"/>
        <v>4.1410480690848531E-2</v>
      </c>
      <c r="W1559" s="12">
        <f t="shared" ca="1" si="446"/>
        <v>4.0269766016258479E-2</v>
      </c>
      <c r="X1559" s="12">
        <f t="shared" ca="1" si="446"/>
        <v>3.6787860880157744E-2</v>
      </c>
      <c r="Y1559" s="12">
        <f t="shared" ca="1" si="446"/>
        <v>3.1570870703023439E-2</v>
      </c>
      <c r="Z1559" s="12">
        <f t="shared" ca="1" si="446"/>
        <v>2.5452191292669134E-2</v>
      </c>
      <c r="AA1559" s="12">
        <f t="shared" ca="1" si="446"/>
        <v>1.9276154233321734E-2</v>
      </c>
      <c r="AB1559" s="12">
        <f t="shared" ca="1" si="446"/>
        <v>1.3714254398351838E-2</v>
      </c>
      <c r="AC1559" s="12">
        <f t="shared" ca="1" si="446"/>
        <v>9.1660158733823608E-3</v>
      </c>
      <c r="AD1559" s="12">
        <f t="shared" ca="1" si="446"/>
        <v>5.7550036519856546E-3</v>
      </c>
      <c r="AE1559" s="12">
        <f t="shared" ca="1" si="446"/>
        <v>3.3944326567986083E-3</v>
      </c>
      <c r="AF1559" s="12">
        <f t="shared" ca="1" si="446"/>
        <v>1.8808119925822063E-3</v>
      </c>
      <c r="AG1559" s="12">
        <f t="shared" ca="1" si="446"/>
        <v>9.7899431192027277E-4</v>
      </c>
      <c r="AH1559" s="12">
        <f t="shared" ca="1" si="446"/>
        <v>4.7870894934195503E-4</v>
      </c>
      <c r="AI1559" s="12">
        <f t="shared" ca="1" si="446"/>
        <v>2.1989710891776046E-4</v>
      </c>
      <c r="AJ1559" s="12">
        <f t="shared" ca="1" si="446"/>
        <v>9.4890795478196099E-5</v>
      </c>
      <c r="AK1559" s="12">
        <f t="shared" ca="1" si="446"/>
        <v>3.8466728313505371E-5</v>
      </c>
      <c r="AL1559" s="12">
        <f t="shared" ca="1" si="446"/>
        <v>1.4648832316168126E-5</v>
      </c>
      <c r="AM1559" s="12">
        <f t="shared" ca="1" si="446"/>
        <v>5.2405559278263376E-6</v>
      </c>
      <c r="AN1559" s="12">
        <f t="shared" ca="1" si="446"/>
        <v>1.7611985026272199E-6</v>
      </c>
      <c r="AO1559" s="12">
        <f t="shared" ca="1" si="446"/>
        <v>5.5602696016345366E-7</v>
      </c>
      <c r="AP1559" s="12">
        <f t="shared" ca="1" si="446"/>
        <v>1.6490734017711493E-7</v>
      </c>
      <c r="AQ1559" s="12">
        <f t="shared" ca="1" si="446"/>
        <v>4.5945260574045593E-8</v>
      </c>
      <c r="AR1559" s="12">
        <f t="shared" ca="1" si="446"/>
        <v>1.2025358870747091E-8</v>
      </c>
      <c r="AS1559" s="12">
        <f t="shared" ca="1" si="446"/>
        <v>2.9567320408002224E-9</v>
      </c>
      <c r="AT1559" s="12">
        <f t="shared" ca="1" si="446"/>
        <v>6.8293989623536175E-10</v>
      </c>
      <c r="AU1559" s="12">
        <f t="shared" ca="1" si="446"/>
        <v>1.4818682591352739E-10</v>
      </c>
      <c r="AV1559" s="12">
        <f t="shared" ca="1" si="446"/>
        <v>3.0206005850673795E-11</v>
      </c>
      <c r="AX1559" s="13">
        <f t="shared" si="423"/>
        <v>0.68677592581621172</v>
      </c>
      <c r="AZ1559" s="14">
        <f t="shared" ca="1" si="426"/>
        <v>283.79405535675062</v>
      </c>
    </row>
    <row r="1560" spans="1:52" x14ac:dyDescent="0.25">
      <c r="A1560" s="9" t="str">
        <f t="shared" si="418"/>
        <v>Bermuda</v>
      </c>
      <c r="C1560" s="20">
        <f t="shared" si="419"/>
        <v>483.13010173946049</v>
      </c>
      <c r="D1560" s="15">
        <f t="shared" si="420"/>
        <v>550.99044382708007</v>
      </c>
      <c r="E1560" s="23">
        <f t="shared" si="421"/>
        <v>1</v>
      </c>
      <c r="F1560" s="15">
        <f t="shared" si="424"/>
        <v>550.99044382708007</v>
      </c>
      <c r="H1560" s="12">
        <f t="shared" ref="H1560:AV1560" ca="1" si="447">_xlfn.NORM.DIST(H$1537,$F1560,$B$37+$B$38*$F1560,FALSE)/$AV630*($D1092/1000)</f>
        <v>3.4761770173211923E-11</v>
      </c>
      <c r="I1560" s="12">
        <f t="shared" ca="1" si="447"/>
        <v>1.3358584892196254E-10</v>
      </c>
      <c r="J1560" s="12">
        <f t="shared" ca="1" si="447"/>
        <v>4.8225375772186029E-10</v>
      </c>
      <c r="K1560" s="12">
        <f t="shared" ca="1" si="447"/>
        <v>1.6354880713715928E-9</v>
      </c>
      <c r="L1560" s="12">
        <f t="shared" ca="1" si="447"/>
        <v>5.2104560419080335E-9</v>
      </c>
      <c r="M1560" s="12">
        <f t="shared" ca="1" si="447"/>
        <v>1.5594113347754912E-8</v>
      </c>
      <c r="N1560" s="12">
        <f t="shared" ca="1" si="447"/>
        <v>4.3843198703530711E-8</v>
      </c>
      <c r="O1560" s="12">
        <f t="shared" ca="1" si="447"/>
        <v>1.1579781690511608E-7</v>
      </c>
      <c r="P1560" s="12">
        <f t="shared" ca="1" si="447"/>
        <v>2.8731288749145189E-7</v>
      </c>
      <c r="Q1560" s="12">
        <f t="shared" ca="1" si="447"/>
        <v>6.6967862411529927E-7</v>
      </c>
      <c r="R1560" s="12">
        <f t="shared" ca="1" si="447"/>
        <v>1.4663389181622407E-6</v>
      </c>
      <c r="S1560" s="12">
        <f t="shared" ca="1" si="447"/>
        <v>3.0161912862650137E-6</v>
      </c>
      <c r="T1560" s="12">
        <f t="shared" ca="1" si="447"/>
        <v>5.8282744656157741E-6</v>
      </c>
      <c r="U1560" s="12">
        <f t="shared" ca="1" si="447"/>
        <v>1.0579806013962387E-5</v>
      </c>
      <c r="V1560" s="12">
        <f t="shared" ca="1" si="447"/>
        <v>1.8041473676188681E-5</v>
      </c>
      <c r="W1560" s="12">
        <f t="shared" ca="1" si="447"/>
        <v>2.8901668014953249E-5</v>
      </c>
      <c r="X1560" s="12">
        <f t="shared" ca="1" si="447"/>
        <v>4.3494105353648766E-5</v>
      </c>
      <c r="Y1560" s="12">
        <f t="shared" ca="1" si="447"/>
        <v>6.1488583864913033E-5</v>
      </c>
      <c r="Z1560" s="12">
        <f t="shared" ca="1" si="447"/>
        <v>8.1661090416926512E-5</v>
      </c>
      <c r="AA1560" s="12">
        <f t="shared" ca="1" si="447"/>
        <v>1.0188082506759638E-4</v>
      </c>
      <c r="AB1560" s="12">
        <f t="shared" ca="1" si="447"/>
        <v>1.1940604861252048E-4</v>
      </c>
      <c r="AC1560" s="12">
        <f t="shared" ca="1" si="447"/>
        <v>1.314670128949826E-4</v>
      </c>
      <c r="AD1560" s="12">
        <f t="shared" ca="1" si="447"/>
        <v>1.3597650007061889E-4</v>
      </c>
      <c r="AE1560" s="12">
        <f t="shared" ca="1" si="447"/>
        <v>1.3211968109603069E-4</v>
      </c>
      <c r="AF1560" s="12">
        <f t="shared" ca="1" si="447"/>
        <v>1.2059457457520311E-4</v>
      </c>
      <c r="AG1560" s="12">
        <f t="shared" ca="1" si="447"/>
        <v>1.0340573305156173E-4</v>
      </c>
      <c r="AH1560" s="12">
        <f t="shared" ca="1" si="447"/>
        <v>8.3294832753490804E-5</v>
      </c>
      <c r="AI1560" s="12">
        <f t="shared" ca="1" si="447"/>
        <v>6.3030114810548599E-5</v>
      </c>
      <c r="AJ1560" s="12">
        <f t="shared" ca="1" si="447"/>
        <v>4.4805851046670008E-5</v>
      </c>
      <c r="AK1560" s="12">
        <f t="shared" ca="1" si="447"/>
        <v>2.9921127738209293E-5</v>
      </c>
      <c r="AL1560" s="12">
        <f t="shared" ca="1" si="447"/>
        <v>1.8770583815210546E-5</v>
      </c>
      <c r="AM1560" s="12">
        <f t="shared" ca="1" si="447"/>
        <v>1.1062013846800165E-5</v>
      </c>
      <c r="AN1560" s="12">
        <f t="shared" ca="1" si="447"/>
        <v>6.1241696070717811E-6</v>
      </c>
      <c r="AO1560" s="12">
        <f t="shared" ca="1" si="447"/>
        <v>3.1850541245271135E-6</v>
      </c>
      <c r="AP1560" s="12">
        <f t="shared" ca="1" si="447"/>
        <v>1.5561197641145804E-6</v>
      </c>
      <c r="AQ1560" s="12">
        <f t="shared" ca="1" si="447"/>
        <v>7.1420981703859073E-7</v>
      </c>
      <c r="AR1560" s="12">
        <f t="shared" ca="1" si="447"/>
        <v>3.0793936297604957E-7</v>
      </c>
      <c r="AS1560" s="12">
        <f t="shared" ca="1" si="447"/>
        <v>1.2472720590057655E-7</v>
      </c>
      <c r="AT1560" s="12">
        <f t="shared" ca="1" si="447"/>
        <v>4.7458474577764773E-8</v>
      </c>
      <c r="AU1560" s="12">
        <f t="shared" ca="1" si="447"/>
        <v>1.6963792484522048E-8</v>
      </c>
      <c r="AV1560" s="12">
        <f t="shared" ca="1" si="447"/>
        <v>5.6962458121863986E-9</v>
      </c>
      <c r="AX1560" s="13">
        <f t="shared" si="423"/>
        <v>6.5533905015958613E-2</v>
      </c>
      <c r="AZ1560" s="14">
        <f t="shared" ca="1" si="426"/>
        <v>8.93513179694332E-2</v>
      </c>
    </row>
    <row r="1561" spans="1:52" x14ac:dyDescent="0.25">
      <c r="A1561" s="9" t="str">
        <f t="shared" si="418"/>
        <v>Bhutan</v>
      </c>
      <c r="C1561" s="20">
        <f t="shared" si="419"/>
        <v>441.38360234801121</v>
      </c>
      <c r="D1561" s="15">
        <f t="shared" si="420"/>
        <v>515.72263557539964</v>
      </c>
      <c r="E1561" s="23">
        <f t="shared" si="421"/>
        <v>1</v>
      </c>
      <c r="F1561" s="15">
        <f t="shared" si="424"/>
        <v>515.72263557539964</v>
      </c>
      <c r="H1561" s="12">
        <f t="shared" ref="H1561:AV1561" ca="1" si="448">_xlfn.NORM.DIST(H$1537,$F1561,$B$37+$B$38*$F1561,FALSE)/$AV631*($D1093/1000)</f>
        <v>1.8994009103080193E-9</v>
      </c>
      <c r="I1561" s="12">
        <f t="shared" ca="1" si="448"/>
        <v>6.683187972022896E-9</v>
      </c>
      <c r="J1561" s="12">
        <f t="shared" ca="1" si="448"/>
        <v>2.2090589513366735E-8</v>
      </c>
      <c r="K1561" s="12">
        <f t="shared" ca="1" si="448"/>
        <v>6.8594221253946029E-8</v>
      </c>
      <c r="L1561" s="12">
        <f t="shared" ca="1" si="448"/>
        <v>2.0008952308865945E-7</v>
      </c>
      <c r="M1561" s="12">
        <f t="shared" ca="1" si="448"/>
        <v>5.4829939049356696E-7</v>
      </c>
      <c r="N1561" s="12">
        <f t="shared" ca="1" si="448"/>
        <v>1.4114573903162704E-6</v>
      </c>
      <c r="O1561" s="12">
        <f t="shared" ca="1" si="448"/>
        <v>3.4132993323729822E-6</v>
      </c>
      <c r="P1561" s="12">
        <f t="shared" ca="1" si="448"/>
        <v>7.7542102864041047E-6</v>
      </c>
      <c r="Q1561" s="12">
        <f t="shared" ca="1" si="448"/>
        <v>1.6548451749234054E-5</v>
      </c>
      <c r="R1561" s="12">
        <f t="shared" ca="1" si="448"/>
        <v>3.317674360014215E-5</v>
      </c>
      <c r="S1561" s="12">
        <f t="shared" ca="1" si="448"/>
        <v>6.2483700168747258E-5</v>
      </c>
      <c r="T1561" s="12">
        <f t="shared" ca="1" si="448"/>
        <v>1.1054938170263501E-4</v>
      </c>
      <c r="U1561" s="12">
        <f t="shared" ca="1" si="448"/>
        <v>1.8373948340881865E-4</v>
      </c>
      <c r="V1561" s="12">
        <f t="shared" ca="1" si="448"/>
        <v>2.8688329408622568E-4</v>
      </c>
      <c r="W1561" s="12">
        <f t="shared" ca="1" si="448"/>
        <v>4.2078923597237844E-4</v>
      </c>
      <c r="X1561" s="12">
        <f t="shared" ca="1" si="448"/>
        <v>5.7980316202545484E-4</v>
      </c>
      <c r="Y1561" s="12">
        <f t="shared" ca="1" si="448"/>
        <v>7.5050420880549008E-4</v>
      </c>
      <c r="Z1561" s="12">
        <f t="shared" ca="1" si="448"/>
        <v>9.126038142242103E-4</v>
      </c>
      <c r="AA1561" s="12">
        <f t="shared" ca="1" si="448"/>
        <v>1.0424806964812506E-3</v>
      </c>
      <c r="AB1561" s="12">
        <f t="shared" ca="1" si="448"/>
        <v>1.1186915538719316E-3</v>
      </c>
      <c r="AC1561" s="12">
        <f t="shared" ca="1" si="448"/>
        <v>1.1277407959344305E-3</v>
      </c>
      <c r="AD1561" s="12">
        <f t="shared" ca="1" si="448"/>
        <v>1.0679841768771337E-3</v>
      </c>
      <c r="AE1561" s="12">
        <f t="shared" ca="1" si="448"/>
        <v>9.5011667485553786E-4</v>
      </c>
      <c r="AF1561" s="12">
        <f t="shared" ca="1" si="448"/>
        <v>7.9404599011528507E-4</v>
      </c>
      <c r="AG1561" s="12">
        <f t="shared" ca="1" si="448"/>
        <v>6.2340598668515377E-4</v>
      </c>
      <c r="AH1561" s="12">
        <f t="shared" ca="1" si="448"/>
        <v>4.5978296342769949E-4</v>
      </c>
      <c r="AI1561" s="12">
        <f t="shared" ca="1" si="448"/>
        <v>3.1856009815755176E-4</v>
      </c>
      <c r="AJ1561" s="12">
        <f t="shared" ca="1" si="448"/>
        <v>2.0734161300537855E-4</v>
      </c>
      <c r="AK1561" s="12">
        <f t="shared" ca="1" si="448"/>
        <v>1.267763266617642E-4</v>
      </c>
      <c r="AL1561" s="12">
        <f t="shared" ca="1" si="448"/>
        <v>7.2819291647840327E-5</v>
      </c>
      <c r="AM1561" s="12">
        <f t="shared" ca="1" si="448"/>
        <v>3.9292651010421355E-5</v>
      </c>
      <c r="AN1561" s="12">
        <f t="shared" ca="1" si="448"/>
        <v>1.9917407401066502E-5</v>
      </c>
      <c r="AO1561" s="12">
        <f t="shared" ca="1" si="448"/>
        <v>9.4844221789641217E-6</v>
      </c>
      <c r="AP1561" s="12">
        <f t="shared" ca="1" si="448"/>
        <v>4.2427314469404082E-6</v>
      </c>
      <c r="AQ1561" s="12">
        <f t="shared" ca="1" si="448"/>
        <v>1.7829403080701621E-6</v>
      </c>
      <c r="AR1561" s="12">
        <f t="shared" ca="1" si="448"/>
        <v>7.0385736413912799E-7</v>
      </c>
      <c r="AS1561" s="12">
        <f t="shared" ca="1" si="448"/>
        <v>2.610292100110902E-7</v>
      </c>
      <c r="AT1561" s="12">
        <f t="shared" ca="1" si="448"/>
        <v>9.0938995787274746E-8</v>
      </c>
      <c r="AU1561" s="12">
        <f t="shared" ca="1" si="448"/>
        <v>2.9762389369300016E-8</v>
      </c>
      <c r="AV1561" s="12">
        <f t="shared" ca="1" si="448"/>
        <v>9.1504410803415887E-9</v>
      </c>
      <c r="AX1561" s="13">
        <f t="shared" si="423"/>
        <v>0.12358994624577627</v>
      </c>
      <c r="AZ1561" s="14">
        <f t="shared" ca="1" si="426"/>
        <v>1.4034927434429489</v>
      </c>
    </row>
    <row r="1562" spans="1:52" x14ac:dyDescent="0.25">
      <c r="A1562" s="9" t="str">
        <f t="shared" si="418"/>
        <v>Bolivia (Plurinational State of)</v>
      </c>
      <c r="C1562" s="20">
        <f t="shared" si="419"/>
        <v>371.7334154191268</v>
      </c>
      <c r="D1562" s="15">
        <f t="shared" si="420"/>
        <v>456.96846245751129</v>
      </c>
      <c r="E1562" s="23">
        <f t="shared" si="421"/>
        <v>1</v>
      </c>
      <c r="F1562" s="15">
        <f t="shared" si="424"/>
        <v>456.96846245751129</v>
      </c>
      <c r="H1562" s="12">
        <f t="shared" ref="H1562:AV1562" ca="1" si="449">_xlfn.NORM.DIST(H$1537,$F1562,$B$37+$B$38*$F1562,FALSE)/$AV632*($D1094/1000)</f>
        <v>6.9342985100537937E-7</v>
      </c>
      <c r="I1562" s="12">
        <f t="shared" ca="1" si="449"/>
        <v>2.1065803797685091E-6</v>
      </c>
      <c r="J1562" s="12">
        <f t="shared" ca="1" si="449"/>
        <v>6.0118776205781158E-6</v>
      </c>
      <c r="K1562" s="12">
        <f t="shared" ca="1" si="449"/>
        <v>1.6117542449780832E-5</v>
      </c>
      <c r="L1562" s="12">
        <f t="shared" ca="1" si="449"/>
        <v>4.0592341999415177E-5</v>
      </c>
      <c r="M1562" s="12">
        <f t="shared" ca="1" si="449"/>
        <v>9.6038637480891443E-5</v>
      </c>
      <c r="N1562" s="12">
        <f t="shared" ca="1" si="449"/>
        <v>2.1345408273905117E-4</v>
      </c>
      <c r="O1562" s="12">
        <f t="shared" ca="1" si="449"/>
        <v>4.4567629678507025E-4</v>
      </c>
      <c r="P1562" s="12">
        <f t="shared" ca="1" si="449"/>
        <v>8.741605484701222E-4</v>
      </c>
      <c r="Q1562" s="12">
        <f t="shared" ca="1" si="449"/>
        <v>1.6107178188454452E-3</v>
      </c>
      <c r="R1562" s="12">
        <f t="shared" ca="1" si="449"/>
        <v>2.7880741425340264E-3</v>
      </c>
      <c r="S1562" s="12">
        <f t="shared" ca="1" si="449"/>
        <v>4.5336268220517433E-3</v>
      </c>
      <c r="T1562" s="12">
        <f t="shared" ca="1" si="449"/>
        <v>6.9253832830913388E-3</v>
      </c>
      <c r="U1562" s="12">
        <f t="shared" ca="1" si="449"/>
        <v>9.9379876892529175E-3</v>
      </c>
      <c r="V1562" s="12">
        <f t="shared" ca="1" si="449"/>
        <v>1.3397065769695862E-2</v>
      </c>
      <c r="W1562" s="12">
        <f t="shared" ca="1" si="449"/>
        <v>1.6965924082857319E-2</v>
      </c>
      <c r="X1562" s="12">
        <f t="shared" ca="1" si="449"/>
        <v>2.0183753989157387E-2</v>
      </c>
      <c r="Y1562" s="12">
        <f t="shared" ca="1" si="449"/>
        <v>2.2557084361882508E-2</v>
      </c>
      <c r="Z1562" s="12">
        <f t="shared" ca="1" si="449"/>
        <v>2.3682120049915684E-2</v>
      </c>
      <c r="AA1562" s="12">
        <f t="shared" ca="1" si="449"/>
        <v>2.335687775519377E-2</v>
      </c>
      <c r="AB1562" s="12">
        <f t="shared" ca="1" si="449"/>
        <v>2.1640415350298942E-2</v>
      </c>
      <c r="AC1562" s="12">
        <f t="shared" ca="1" si="449"/>
        <v>1.8835319490089895E-2</v>
      </c>
      <c r="AD1562" s="12">
        <f t="shared" ca="1" si="449"/>
        <v>1.540057674540099E-2</v>
      </c>
      <c r="AE1562" s="12">
        <f t="shared" ca="1" si="449"/>
        <v>1.1829259913175046E-2</v>
      </c>
      <c r="AF1562" s="12">
        <f t="shared" ca="1" si="449"/>
        <v>8.5356138230790937E-3</v>
      </c>
      <c r="AG1562" s="12">
        <f t="shared" ca="1" si="449"/>
        <v>5.785868205654153E-3</v>
      </c>
      <c r="AH1562" s="12">
        <f t="shared" ca="1" si="449"/>
        <v>3.6843332914527106E-3</v>
      </c>
      <c r="AI1562" s="12">
        <f t="shared" ca="1" si="449"/>
        <v>2.2039710157096917E-3</v>
      </c>
      <c r="AJ1562" s="12">
        <f t="shared" ca="1" si="449"/>
        <v>1.2385383032282151E-3</v>
      </c>
      <c r="AK1562" s="12">
        <f t="shared" ca="1" si="449"/>
        <v>6.538371613592054E-4</v>
      </c>
      <c r="AL1562" s="12">
        <f t="shared" ca="1" si="449"/>
        <v>3.2425475504898569E-4</v>
      </c>
      <c r="AM1562" s="12">
        <f t="shared" ca="1" si="449"/>
        <v>1.5106355525543465E-4</v>
      </c>
      <c r="AN1562" s="12">
        <f t="shared" ca="1" si="449"/>
        <v>6.6113423184616075E-5</v>
      </c>
      <c r="AO1562" s="12">
        <f t="shared" ca="1" si="449"/>
        <v>2.718167291413708E-5</v>
      </c>
      <c r="AP1562" s="12">
        <f t="shared" ca="1" si="449"/>
        <v>1.0498308116577661E-5</v>
      </c>
      <c r="AQ1562" s="12">
        <f t="shared" ca="1" si="449"/>
        <v>3.8090707759652297E-6</v>
      </c>
      <c r="AR1562" s="12">
        <f t="shared" ca="1" si="449"/>
        <v>1.2983009196243062E-6</v>
      </c>
      <c r="AS1562" s="12">
        <f t="shared" ca="1" si="449"/>
        <v>4.1570790402065207E-7</v>
      </c>
      <c r="AT1562" s="12">
        <f t="shared" ca="1" si="449"/>
        <v>1.2504254207277E-7</v>
      </c>
      <c r="AU1562" s="12">
        <f t="shared" ca="1" si="449"/>
        <v>3.5333275622843947E-8</v>
      </c>
      <c r="AV1562" s="12">
        <f t="shared" ca="1" si="449"/>
        <v>9.3792174147165959E-9</v>
      </c>
      <c r="AX1562" s="13">
        <f t="shared" si="423"/>
        <v>0.28444581013250531</v>
      </c>
      <c r="AZ1562" s="14">
        <f t="shared" ca="1" si="426"/>
        <v>67.701624887900394</v>
      </c>
    </row>
    <row r="1563" spans="1:52" x14ac:dyDescent="0.25">
      <c r="A1563" s="9" t="str">
        <f t="shared" si="418"/>
        <v>Bosnia and Herzegovina</v>
      </c>
      <c r="C1563" s="20">
        <f t="shared" si="419"/>
        <v>451.29610026265618</v>
      </c>
      <c r="D1563" s="15">
        <f t="shared" si="420"/>
        <v>523.95966383938048</v>
      </c>
      <c r="E1563" s="23">
        <f t="shared" si="421"/>
        <v>1</v>
      </c>
      <c r="F1563" s="15">
        <f t="shared" si="424"/>
        <v>523.95966383938048</v>
      </c>
      <c r="H1563" s="12">
        <f t="shared" ref="H1563:AV1563" ca="1" si="450">_xlfn.NORM.DIST(H$1537,$F1563,$B$37+$B$38*$F1563,FALSE)/$AV633*($D1095/1000)</f>
        <v>2.917498123937741E-9</v>
      </c>
      <c r="I1563" s="12">
        <f t="shared" ca="1" si="450"/>
        <v>1.0479024596823824E-8</v>
      </c>
      <c r="J1563" s="12">
        <f t="shared" ca="1" si="450"/>
        <v>3.5358003049762632E-8</v>
      </c>
      <c r="K1563" s="12">
        <f t="shared" ca="1" si="450"/>
        <v>1.1207563108428881E-7</v>
      </c>
      <c r="L1563" s="12">
        <f t="shared" ca="1" si="450"/>
        <v>3.3372692893365656E-7</v>
      </c>
      <c r="M1563" s="12">
        <f t="shared" ca="1" si="450"/>
        <v>9.335291976772783E-7</v>
      </c>
      <c r="N1563" s="12">
        <f t="shared" ca="1" si="450"/>
        <v>2.4531333375989666E-6</v>
      </c>
      <c r="O1563" s="12">
        <f t="shared" ca="1" si="450"/>
        <v>6.0557926716206828E-6</v>
      </c>
      <c r="P1563" s="12">
        <f t="shared" ca="1" si="450"/>
        <v>1.4043567193621869E-5</v>
      </c>
      <c r="Q1563" s="12">
        <f t="shared" ca="1" si="450"/>
        <v>3.0594296403560454E-5</v>
      </c>
      <c r="R1563" s="12">
        <f t="shared" ca="1" si="450"/>
        <v>6.261236353366212E-5</v>
      </c>
      <c r="S1563" s="12">
        <f t="shared" ca="1" si="450"/>
        <v>1.2037500585302804E-4</v>
      </c>
      <c r="T1563" s="12">
        <f t="shared" ca="1" si="450"/>
        <v>2.1740480538725212E-4</v>
      </c>
      <c r="U1563" s="12">
        <f t="shared" ca="1" si="450"/>
        <v>3.6885744369243034E-4</v>
      </c>
      <c r="V1563" s="12">
        <f t="shared" ca="1" si="450"/>
        <v>5.8790148864035804E-4</v>
      </c>
      <c r="W1563" s="12">
        <f t="shared" ca="1" si="450"/>
        <v>8.8025228786093874E-4</v>
      </c>
      <c r="X1563" s="12">
        <f t="shared" ca="1" si="450"/>
        <v>1.2381303230587484E-3</v>
      </c>
      <c r="Y1563" s="12">
        <f t="shared" ca="1" si="450"/>
        <v>1.6359956796071515E-3</v>
      </c>
      <c r="Z1563" s="12">
        <f t="shared" ca="1" si="450"/>
        <v>2.0307410119197182E-3</v>
      </c>
      <c r="AA1563" s="12">
        <f t="shared" ca="1" si="450"/>
        <v>2.3680099444967607E-3</v>
      </c>
      <c r="AB1563" s="12">
        <f t="shared" ca="1" si="450"/>
        <v>2.593994786716969E-3</v>
      </c>
      <c r="AC1563" s="12">
        <f t="shared" ca="1" si="450"/>
        <v>2.669385338857363E-3</v>
      </c>
      <c r="AD1563" s="12">
        <f t="shared" ca="1" si="450"/>
        <v>2.5805366865473971E-3</v>
      </c>
      <c r="AE1563" s="12">
        <f t="shared" ca="1" si="450"/>
        <v>2.3435023823101036E-3</v>
      </c>
      <c r="AF1563" s="12">
        <f t="shared" ca="1" si="450"/>
        <v>1.999297191472607E-3</v>
      </c>
      <c r="AG1563" s="12">
        <f t="shared" ca="1" si="450"/>
        <v>1.6023076543753168E-3</v>
      </c>
      <c r="AH1563" s="12">
        <f t="shared" ca="1" si="450"/>
        <v>1.2063436810911751E-3</v>
      </c>
      <c r="AI1563" s="12">
        <f t="shared" ca="1" si="450"/>
        <v>8.5320382722454458E-4</v>
      </c>
      <c r="AJ1563" s="12">
        <f t="shared" ca="1" si="450"/>
        <v>5.6687999478361687E-4</v>
      </c>
      <c r="AK1563" s="12">
        <f t="shared" ca="1" si="450"/>
        <v>3.5382300121064174E-4</v>
      </c>
      <c r="AL1563" s="12">
        <f t="shared" ca="1" si="450"/>
        <v>2.0746153543964391E-4</v>
      </c>
      <c r="AM1563" s="12">
        <f t="shared" ca="1" si="450"/>
        <v>1.1427354717319879E-4</v>
      </c>
      <c r="AN1563" s="12">
        <f t="shared" ca="1" si="450"/>
        <v>5.913034653097963E-5</v>
      </c>
      <c r="AO1563" s="12">
        <f t="shared" ca="1" si="450"/>
        <v>2.8742976159722181E-5</v>
      </c>
      <c r="AP1563" s="12">
        <f t="shared" ca="1" si="450"/>
        <v>1.312531212970733E-5</v>
      </c>
      <c r="AQ1563" s="12">
        <f t="shared" ca="1" si="450"/>
        <v>5.6304634072148343E-6</v>
      </c>
      <c r="AR1563" s="12">
        <f t="shared" ca="1" si="450"/>
        <v>2.2690038638950715E-6</v>
      </c>
      <c r="AS1563" s="12">
        <f t="shared" ca="1" si="450"/>
        <v>8.5897974957070155E-7</v>
      </c>
      <c r="AT1563" s="12">
        <f t="shared" ca="1" si="450"/>
        <v>3.0548311495319669E-7</v>
      </c>
      <c r="AU1563" s="12">
        <f t="shared" ca="1" si="450"/>
        <v>1.0205824364870443E-7</v>
      </c>
      <c r="AV1563" s="12">
        <f t="shared" ca="1" si="450"/>
        <v>3.2030636200839334E-8</v>
      </c>
      <c r="AX1563" s="13">
        <f t="shared" si="423"/>
        <v>0.10756231232979911</v>
      </c>
      <c r="AZ1563" s="14">
        <f t="shared" ca="1" si="426"/>
        <v>2.8790161642482972</v>
      </c>
    </row>
    <row r="1564" spans="1:52" x14ac:dyDescent="0.25">
      <c r="A1564" s="9" t="str">
        <f t="shared" si="418"/>
        <v>Botswana</v>
      </c>
      <c r="C1564" s="20">
        <f t="shared" si="419"/>
        <v>334.82167366352667</v>
      </c>
      <c r="D1564" s="15">
        <f t="shared" si="420"/>
        <v>426.08974082773074</v>
      </c>
      <c r="E1564" s="23">
        <f t="shared" si="421"/>
        <v>1</v>
      </c>
      <c r="F1564" s="15">
        <f t="shared" si="424"/>
        <v>426.08974082773074</v>
      </c>
      <c r="H1564" s="12">
        <f t="shared" ref="H1564:AV1564" ca="1" si="451">_xlfn.NORM.DIST(H$1537,$F1564,$B$37+$B$38*$F1564,FALSE)/$AV634*($D1096/1000)</f>
        <v>6.1646700481132786E-7</v>
      </c>
      <c r="I1564" s="12">
        <f t="shared" ca="1" si="451"/>
        <v>1.7336410917357024E-6</v>
      </c>
      <c r="J1564" s="12">
        <f t="shared" ca="1" si="451"/>
        <v>4.5799964643617831E-6</v>
      </c>
      <c r="K1564" s="12">
        <f t="shared" ca="1" si="451"/>
        <v>1.1366524386447821E-5</v>
      </c>
      <c r="L1564" s="12">
        <f t="shared" ca="1" si="451"/>
        <v>2.650005822848384E-5</v>
      </c>
      <c r="M1564" s="12">
        <f t="shared" ca="1" si="451"/>
        <v>5.8039353109752807E-5</v>
      </c>
      <c r="N1564" s="12">
        <f t="shared" ca="1" si="451"/>
        <v>1.1941390296582988E-4</v>
      </c>
      <c r="O1564" s="12">
        <f t="shared" ca="1" si="451"/>
        <v>2.3080425872975006E-4</v>
      </c>
      <c r="P1564" s="12">
        <f t="shared" ca="1" si="451"/>
        <v>4.1907266871363448E-4</v>
      </c>
      <c r="Q1564" s="12">
        <f t="shared" ca="1" si="451"/>
        <v>7.1481137066593467E-4</v>
      </c>
      <c r="R1564" s="12">
        <f t="shared" ca="1" si="451"/>
        <v>1.1453814936321998E-3</v>
      </c>
      <c r="S1564" s="12">
        <f t="shared" ca="1" si="451"/>
        <v>1.7241119663205422E-3</v>
      </c>
      <c r="T1564" s="12">
        <f t="shared" ca="1" si="451"/>
        <v>2.4380205690159875E-3</v>
      </c>
      <c r="U1564" s="12">
        <f t="shared" ca="1" si="451"/>
        <v>3.2386637436451022E-3</v>
      </c>
      <c r="V1564" s="12">
        <f t="shared" ca="1" si="451"/>
        <v>4.0415778473565072E-3</v>
      </c>
      <c r="W1564" s="12">
        <f t="shared" ca="1" si="451"/>
        <v>4.737973554144583E-3</v>
      </c>
      <c r="X1564" s="12">
        <f t="shared" ca="1" si="451"/>
        <v>5.2178418418233176E-3</v>
      </c>
      <c r="Y1564" s="12">
        <f t="shared" ca="1" si="451"/>
        <v>5.3981603964731693E-3</v>
      </c>
      <c r="Z1564" s="12">
        <f t="shared" ca="1" si="451"/>
        <v>5.2463499137566337E-3</v>
      </c>
      <c r="AA1564" s="12">
        <f t="shared" ca="1" si="451"/>
        <v>4.7898875365557257E-3</v>
      </c>
      <c r="AB1564" s="12">
        <f t="shared" ca="1" si="451"/>
        <v>4.1081848327392785E-3</v>
      </c>
      <c r="AC1564" s="12">
        <f t="shared" ca="1" si="451"/>
        <v>3.3100246499877797E-3</v>
      </c>
      <c r="AD1564" s="12">
        <f t="shared" ca="1" si="451"/>
        <v>2.5053538663119264E-3</v>
      </c>
      <c r="AE1564" s="12">
        <f t="shared" ca="1" si="451"/>
        <v>1.7814084948229651E-3</v>
      </c>
      <c r="AF1564" s="12">
        <f t="shared" ca="1" si="451"/>
        <v>1.189911212143151E-3</v>
      </c>
      <c r="AG1564" s="12">
        <f t="shared" ca="1" si="451"/>
        <v>7.4665880249064076E-4</v>
      </c>
      <c r="AH1564" s="12">
        <f t="shared" ca="1" si="451"/>
        <v>4.401355183830243E-4</v>
      </c>
      <c r="AI1564" s="12">
        <f t="shared" ca="1" si="451"/>
        <v>2.4372901841743388E-4</v>
      </c>
      <c r="AJ1564" s="12">
        <f t="shared" ca="1" si="451"/>
        <v>1.2678989925461138E-4</v>
      </c>
      <c r="AK1564" s="12">
        <f t="shared" ca="1" si="451"/>
        <v>6.1961035761481801E-5</v>
      </c>
      <c r="AL1564" s="12">
        <f t="shared" ca="1" si="451"/>
        <v>2.8445218626007583E-5</v>
      </c>
      <c r="AM1564" s="12">
        <f t="shared" ca="1" si="451"/>
        <v>1.2267511619547727E-5</v>
      </c>
      <c r="AN1564" s="12">
        <f t="shared" ca="1" si="451"/>
        <v>4.9700444723735358E-6</v>
      </c>
      <c r="AO1564" s="12">
        <f t="shared" ca="1" si="451"/>
        <v>1.8915623736391821E-6</v>
      </c>
      <c r="AP1564" s="12">
        <f t="shared" ca="1" si="451"/>
        <v>6.7629729938535429E-7</v>
      </c>
      <c r="AQ1564" s="12">
        <f t="shared" ca="1" si="451"/>
        <v>2.2714921206728445E-7</v>
      </c>
      <c r="AR1564" s="12">
        <f t="shared" ca="1" si="451"/>
        <v>7.1670661193617592E-8</v>
      </c>
      <c r="AS1564" s="12">
        <f t="shared" ca="1" si="451"/>
        <v>2.1243603272021624E-8</v>
      </c>
      <c r="AT1564" s="12">
        <f t="shared" ca="1" si="451"/>
        <v>5.9152288096380642E-9</v>
      </c>
      <c r="AU1564" s="12">
        <f t="shared" ca="1" si="451"/>
        <v>1.5472892543268103E-9</v>
      </c>
      <c r="AV1564" s="12">
        <f t="shared" ca="1" si="451"/>
        <v>3.8021396602780997E-10</v>
      </c>
      <c r="AX1564" s="13">
        <f t="shared" si="423"/>
        <v>0.39708581177250818</v>
      </c>
      <c r="AZ1564" s="14">
        <f t="shared" ca="1" si="426"/>
        <v>21.488093501127722</v>
      </c>
    </row>
    <row r="1565" spans="1:52" x14ac:dyDescent="0.25">
      <c r="A1565" s="9" t="str">
        <f t="shared" si="418"/>
        <v>Brazil</v>
      </c>
      <c r="C1565" s="20">
        <f t="shared" si="419"/>
        <v>446.92865889103223</v>
      </c>
      <c r="D1565" s="15">
        <f t="shared" si="420"/>
        <v>520.42518307517685</v>
      </c>
      <c r="E1565" s="23">
        <f t="shared" si="421"/>
        <v>1</v>
      </c>
      <c r="F1565" s="15">
        <f t="shared" si="424"/>
        <v>520.42518307517685</v>
      </c>
      <c r="H1565" s="12">
        <f t="shared" ref="H1565:AV1565" ca="1" si="452">_xlfn.NORM.DIST(H$1537,$F1565,$B$37+$B$38*$F1565,FALSE)/$AV635*($D1097/1000)</f>
        <v>3.491255262320663E-7</v>
      </c>
      <c r="I1565" s="12">
        <f t="shared" ca="1" si="452"/>
        <v>1.2429520183043053E-6</v>
      </c>
      <c r="J1565" s="12">
        <f t="shared" ca="1" si="452"/>
        <v>4.1570353665590027E-6</v>
      </c>
      <c r="K1565" s="12">
        <f t="shared" ca="1" si="452"/>
        <v>1.3060796707625454E-5</v>
      </c>
      <c r="L1565" s="12">
        <f t="shared" ca="1" si="452"/>
        <v>3.8548919971842105E-5</v>
      </c>
      <c r="M1565" s="12">
        <f t="shared" ca="1" si="452"/>
        <v>1.0688366938397877E-4</v>
      </c>
      <c r="N1565" s="12">
        <f t="shared" ca="1" si="452"/>
        <v>2.783986275576055E-4</v>
      </c>
      <c r="O1565" s="12">
        <f t="shared" ca="1" si="452"/>
        <v>6.8120749841671553E-4</v>
      </c>
      <c r="P1565" s="12">
        <f t="shared" ca="1" si="452"/>
        <v>1.5658434665853029E-3</v>
      </c>
      <c r="Q1565" s="12">
        <f t="shared" ca="1" si="452"/>
        <v>3.3812233868512186E-3</v>
      </c>
      <c r="R1565" s="12">
        <f t="shared" ca="1" si="452"/>
        <v>6.8589238103121892E-3</v>
      </c>
      <c r="S1565" s="12">
        <f t="shared" ca="1" si="452"/>
        <v>1.3070574838031602E-2</v>
      </c>
      <c r="T1565" s="12">
        <f t="shared" ca="1" si="452"/>
        <v>2.3398606418930667E-2</v>
      </c>
      <c r="U1565" s="12">
        <f t="shared" ca="1" si="452"/>
        <v>3.9349742205937267E-2</v>
      </c>
      <c r="V1565" s="12">
        <f t="shared" ca="1" si="452"/>
        <v>6.2165636623501372E-2</v>
      </c>
      <c r="W1565" s="12">
        <f t="shared" ca="1" si="452"/>
        <v>9.2260430004361946E-2</v>
      </c>
      <c r="X1565" s="12">
        <f t="shared" ca="1" si="452"/>
        <v>0.12862848609874047</v>
      </c>
      <c r="Y1565" s="12">
        <f t="shared" ca="1" si="452"/>
        <v>0.16846723069356864</v>
      </c>
      <c r="Z1565" s="12">
        <f t="shared" ca="1" si="452"/>
        <v>0.20727661633033048</v>
      </c>
      <c r="AA1565" s="12">
        <f t="shared" ca="1" si="452"/>
        <v>0.23957515558710327</v>
      </c>
      <c r="AB1565" s="12">
        <f t="shared" ca="1" si="452"/>
        <v>0.2601296413564167</v>
      </c>
      <c r="AC1565" s="12">
        <f t="shared" ca="1" si="452"/>
        <v>0.26533497518362908</v>
      </c>
      <c r="AD1565" s="12">
        <f t="shared" ca="1" si="452"/>
        <v>0.25424695100000844</v>
      </c>
      <c r="AE1565" s="12">
        <f t="shared" ca="1" si="452"/>
        <v>0.22886195390549821</v>
      </c>
      <c r="AF1565" s="12">
        <f t="shared" ca="1" si="452"/>
        <v>0.19352988753717457</v>
      </c>
      <c r="AG1565" s="12">
        <f t="shared" ca="1" si="452"/>
        <v>0.15373724067862746</v>
      </c>
      <c r="AH1565" s="12">
        <f t="shared" ca="1" si="452"/>
        <v>0.1147272845639213</v>
      </c>
      <c r="AI1565" s="12">
        <f t="shared" ca="1" si="452"/>
        <v>8.0428680174379388E-2</v>
      </c>
      <c r="AJ1565" s="12">
        <f t="shared" ca="1" si="452"/>
        <v>5.2967779188954373E-2</v>
      </c>
      <c r="AK1565" s="12">
        <f t="shared" ca="1" si="452"/>
        <v>3.2769452215620089E-2</v>
      </c>
      <c r="AL1565" s="12">
        <f t="shared" ca="1" si="452"/>
        <v>1.9045097211566164E-2</v>
      </c>
      <c r="AM1565" s="12">
        <f t="shared" ca="1" si="452"/>
        <v>1.0398095474385872E-2</v>
      </c>
      <c r="AN1565" s="12">
        <f t="shared" ca="1" si="452"/>
        <v>5.3331156632730565E-3</v>
      </c>
      <c r="AO1565" s="12">
        <f t="shared" ca="1" si="452"/>
        <v>2.5695957152472916E-3</v>
      </c>
      <c r="AP1565" s="12">
        <f t="shared" ca="1" si="452"/>
        <v>1.1630682252579453E-3</v>
      </c>
      <c r="AQ1565" s="12">
        <f t="shared" ca="1" si="452"/>
        <v>4.9454085756743733E-4</v>
      </c>
      <c r="AR1565" s="12">
        <f t="shared" ca="1" si="452"/>
        <v>1.9754032275225996E-4</v>
      </c>
      <c r="AS1565" s="12">
        <f t="shared" ca="1" si="452"/>
        <v>7.4125209752287383E-5</v>
      </c>
      <c r="AT1565" s="12">
        <f t="shared" ca="1" si="452"/>
        <v>2.6129596691259679E-5</v>
      </c>
      <c r="AU1565" s="12">
        <f t="shared" ca="1" si="452"/>
        <v>8.6527881838640172E-6</v>
      </c>
      <c r="AV1565" s="12">
        <f t="shared" ca="1" si="452"/>
        <v>2.6917581301052787E-6</v>
      </c>
      <c r="AX1565" s="13">
        <f t="shared" si="423"/>
        <v>0.11424612918688863</v>
      </c>
      <c r="AZ1565" s="14">
        <f t="shared" ca="1" si="426"/>
        <v>304.25623939438924</v>
      </c>
    </row>
    <row r="1566" spans="1:52" x14ac:dyDescent="0.25">
      <c r="A1566" s="9" t="str">
        <f t="shared" si="418"/>
        <v>British Virgin Islands</v>
      </c>
      <c r="C1566" s="20">
        <f t="shared" si="419"/>
        <v>459.12042133720371</v>
      </c>
      <c r="D1566" s="15">
        <f t="shared" si="420"/>
        <v>530.9604645267251</v>
      </c>
      <c r="E1566" s="23">
        <f t="shared" si="421"/>
        <v>1</v>
      </c>
      <c r="F1566" s="15">
        <f t="shared" si="424"/>
        <v>530.9604645267251</v>
      </c>
      <c r="H1566" s="12">
        <f t="shared" ref="H1566:AV1566" ca="1" si="453">_xlfn.NORM.DIST(H$1537,$F1566,$B$37+$B$38*$F1566,FALSE)/$AV636*($D1098/1000)</f>
        <v>5.3953653094566461E-11</v>
      </c>
      <c r="I1566" s="12">
        <f t="shared" ca="1" si="453"/>
        <v>1.972114618250973E-10</v>
      </c>
      <c r="J1566" s="12">
        <f t="shared" ca="1" si="453"/>
        <v>6.7717364008495221E-10</v>
      </c>
      <c r="K1566" s="12">
        <f t="shared" ca="1" si="453"/>
        <v>2.1843615891500144E-9</v>
      </c>
      <c r="L1566" s="12">
        <f t="shared" ca="1" si="453"/>
        <v>6.6192016651796487E-9</v>
      </c>
      <c r="M1566" s="12">
        <f t="shared" ca="1" si="453"/>
        <v>1.8842706757520528E-8</v>
      </c>
      <c r="N1566" s="12">
        <f t="shared" ca="1" si="453"/>
        <v>5.0389211313694059E-8</v>
      </c>
      <c r="O1566" s="12">
        <f t="shared" ca="1" si="453"/>
        <v>1.2658680169275835E-7</v>
      </c>
      <c r="P1566" s="12">
        <f t="shared" ca="1" si="453"/>
        <v>2.9874172782102105E-7</v>
      </c>
      <c r="Q1566" s="12">
        <f t="shared" ca="1" si="453"/>
        <v>6.62307914125779E-7</v>
      </c>
      <c r="R1566" s="12">
        <f t="shared" ca="1" si="453"/>
        <v>1.379369426209267E-6</v>
      </c>
      <c r="S1566" s="12">
        <f t="shared" ca="1" si="453"/>
        <v>2.6987200863619472E-6</v>
      </c>
      <c r="T1566" s="12">
        <f t="shared" ca="1" si="453"/>
        <v>4.9601142752951549E-6</v>
      </c>
      <c r="U1566" s="12">
        <f t="shared" ca="1" si="453"/>
        <v>8.5641076538805403E-6</v>
      </c>
      <c r="V1566" s="12">
        <f t="shared" ca="1" si="453"/>
        <v>1.389086045260161E-5</v>
      </c>
      <c r="W1566" s="12">
        <f t="shared" ca="1" si="453"/>
        <v>2.1165706707402316E-5</v>
      </c>
      <c r="X1566" s="12">
        <f t="shared" ca="1" si="453"/>
        <v>3.0296537289576599E-5</v>
      </c>
      <c r="Y1566" s="12">
        <f t="shared" ca="1" si="453"/>
        <v>4.0738947928785863E-5</v>
      </c>
      <c r="Z1566" s="12">
        <f t="shared" ca="1" si="453"/>
        <v>5.1461592242972729E-5</v>
      </c>
      <c r="AA1566" s="12">
        <f t="shared" ca="1" si="453"/>
        <v>6.1067933537805073E-5</v>
      </c>
      <c r="AB1566" s="12">
        <f t="shared" ca="1" si="453"/>
        <v>6.8076908292902063E-5</v>
      </c>
      <c r="AC1566" s="12">
        <f t="shared" ca="1" si="453"/>
        <v>7.1292364483788835E-5</v>
      </c>
      <c r="AD1566" s="12">
        <f t="shared" ca="1" si="453"/>
        <v>7.0136293079830255E-5</v>
      </c>
      <c r="AE1566" s="12">
        <f t="shared" ca="1" si="453"/>
        <v>6.4818532272530889E-5</v>
      </c>
      <c r="AF1566" s="12">
        <f t="shared" ca="1" si="453"/>
        <v>5.6274568307937924E-5</v>
      </c>
      <c r="AG1566" s="12">
        <f t="shared" ca="1" si="453"/>
        <v>4.5896730195768294E-5</v>
      </c>
      <c r="AH1566" s="12">
        <f t="shared" ca="1" si="453"/>
        <v>3.5164780870718568E-5</v>
      </c>
      <c r="AI1566" s="12">
        <f t="shared" ca="1" si="453"/>
        <v>2.5309914579922112E-5</v>
      </c>
      <c r="AJ1566" s="12">
        <f t="shared" ca="1" si="453"/>
        <v>1.7113153201723301E-5</v>
      </c>
      <c r="AK1566" s="12">
        <f t="shared" ca="1" si="453"/>
        <v>1.0869911095700517E-5</v>
      </c>
      <c r="AL1566" s="12">
        <f t="shared" ca="1" si="453"/>
        <v>6.4860238403937707E-6</v>
      </c>
      <c r="AM1566" s="12">
        <f t="shared" ca="1" si="453"/>
        <v>3.6356970194706662E-6</v>
      </c>
      <c r="AN1566" s="12">
        <f t="shared" ca="1" si="453"/>
        <v>1.9144914120441849E-6</v>
      </c>
      <c r="AO1566" s="12">
        <f t="shared" ca="1" si="453"/>
        <v>9.4705620923805519E-7</v>
      </c>
      <c r="AP1566" s="12">
        <f t="shared" ca="1" si="453"/>
        <v>4.4010335972761071E-7</v>
      </c>
      <c r="AQ1566" s="12">
        <f t="shared" ca="1" si="453"/>
        <v>1.9212779875435314E-7</v>
      </c>
      <c r="AR1566" s="12">
        <f t="shared" ca="1" si="453"/>
        <v>7.8792036367535279E-8</v>
      </c>
      <c r="AS1566" s="12">
        <f t="shared" ca="1" si="453"/>
        <v>3.035505594934078E-8</v>
      </c>
      <c r="AT1566" s="12">
        <f t="shared" ca="1" si="453"/>
        <v>1.0985917804640745E-8</v>
      </c>
      <c r="AU1566" s="12">
        <f t="shared" ca="1" si="453"/>
        <v>3.7350657208790969E-9</v>
      </c>
      <c r="AV1566" s="12">
        <f t="shared" ca="1" si="453"/>
        <v>1.1929349028471189E-9</v>
      </c>
      <c r="AX1566" s="13">
        <f t="shared" si="423"/>
        <v>9.5164808086185645E-2</v>
      </c>
      <c r="AZ1566" s="14">
        <f t="shared" ca="1" si="426"/>
        <v>6.8145986791616944E-2</v>
      </c>
    </row>
    <row r="1567" spans="1:52" x14ac:dyDescent="0.25">
      <c r="A1567" s="9" t="str">
        <f t="shared" si="418"/>
        <v>Brunei Darussalam</v>
      </c>
      <c r="C1567" s="20">
        <f t="shared" si="419"/>
        <v>585.44514491660084</v>
      </c>
      <c r="D1567" s="15">
        <f t="shared" si="420"/>
        <v>637.06460431736855</v>
      </c>
      <c r="E1567" s="23">
        <f t="shared" si="421"/>
        <v>1</v>
      </c>
      <c r="F1567" s="15">
        <f t="shared" si="424"/>
        <v>637.06460431736855</v>
      </c>
      <c r="H1567" s="12">
        <f t="shared" ref="H1567:AV1567" ca="1" si="454">_xlfn.NORM.DIST(H$1537,$F1567,$B$37+$B$38*$F1567,FALSE)/$AV637*($D1099/1000)</f>
        <v>9.2482953619312889E-13</v>
      </c>
      <c r="I1567" s="12">
        <f t="shared" ca="1" si="454"/>
        <v>4.4073150292806259E-12</v>
      </c>
      <c r="J1567" s="12">
        <f t="shared" ca="1" si="454"/>
        <v>1.9730727219835629E-11</v>
      </c>
      <c r="K1567" s="12">
        <f t="shared" ca="1" si="454"/>
        <v>8.2979093351085341E-11</v>
      </c>
      <c r="L1567" s="12">
        <f t="shared" ca="1" si="454"/>
        <v>3.2783164511526315E-10</v>
      </c>
      <c r="M1567" s="12">
        <f t="shared" ca="1" si="454"/>
        <v>1.2167172231488923E-9</v>
      </c>
      <c r="N1567" s="12">
        <f t="shared" ca="1" si="454"/>
        <v>4.2421403530785736E-9</v>
      </c>
      <c r="O1567" s="12">
        <f t="shared" ca="1" si="454"/>
        <v>1.3894310682375086E-8</v>
      </c>
      <c r="P1567" s="12">
        <f t="shared" ca="1" si="454"/>
        <v>4.2750930606387427E-8</v>
      </c>
      <c r="Q1567" s="12">
        <f t="shared" ca="1" si="454"/>
        <v>1.2356934228728074E-7</v>
      </c>
      <c r="R1567" s="12">
        <f t="shared" ca="1" si="454"/>
        <v>3.3553087711383979E-7</v>
      </c>
      <c r="S1567" s="12">
        <f t="shared" ca="1" si="454"/>
        <v>8.5587599166471511E-7</v>
      </c>
      <c r="T1567" s="12">
        <f t="shared" ca="1" si="454"/>
        <v>2.0509061664714313E-6</v>
      </c>
      <c r="U1567" s="12">
        <f t="shared" ca="1" si="454"/>
        <v>4.6167603616487909E-6</v>
      </c>
      <c r="V1567" s="12">
        <f t="shared" ca="1" si="454"/>
        <v>9.7630490030720702E-6</v>
      </c>
      <c r="W1567" s="12">
        <f t="shared" ca="1" si="454"/>
        <v>1.9395018607497965E-5</v>
      </c>
      <c r="X1567" s="12">
        <f t="shared" ca="1" si="454"/>
        <v>3.6195245523694957E-5</v>
      </c>
      <c r="Y1567" s="12">
        <f t="shared" ca="1" si="454"/>
        <v>6.345552595610699E-5</v>
      </c>
      <c r="Z1567" s="12">
        <f t="shared" ca="1" si="454"/>
        <v>1.0450665908419773E-4</v>
      </c>
      <c r="AA1567" s="12">
        <f t="shared" ca="1" si="454"/>
        <v>1.6168698963672668E-4</v>
      </c>
      <c r="AB1567" s="12">
        <f t="shared" ca="1" si="454"/>
        <v>2.3499725054218444E-4</v>
      </c>
      <c r="AC1567" s="12">
        <f t="shared" ca="1" si="454"/>
        <v>3.2085372215499299E-4</v>
      </c>
      <c r="AD1567" s="12">
        <f t="shared" ca="1" si="454"/>
        <v>4.1153613775752202E-4</v>
      </c>
      <c r="AE1567" s="12">
        <f t="shared" ca="1" si="454"/>
        <v>4.9586729803063206E-4</v>
      </c>
      <c r="AF1567" s="12">
        <f t="shared" ca="1" si="454"/>
        <v>5.612799818623188E-4</v>
      </c>
      <c r="AG1567" s="12">
        <f t="shared" ca="1" si="454"/>
        <v>5.9682943450364194E-4</v>
      </c>
      <c r="AH1567" s="12">
        <f t="shared" ca="1" si="454"/>
        <v>5.9618014554213648E-4</v>
      </c>
      <c r="AI1567" s="12">
        <f t="shared" ca="1" si="454"/>
        <v>5.5945012954370765E-4</v>
      </c>
      <c r="AJ1567" s="12">
        <f t="shared" ca="1" si="454"/>
        <v>4.9317589756583437E-4</v>
      </c>
      <c r="AK1567" s="12">
        <f t="shared" ca="1" si="454"/>
        <v>4.0841238496087517E-4</v>
      </c>
      <c r="AL1567" s="12">
        <f t="shared" ca="1" si="454"/>
        <v>3.1772585576843608E-4</v>
      </c>
      <c r="AM1567" s="12">
        <f t="shared" ca="1" si="454"/>
        <v>2.322003166557835E-4</v>
      </c>
      <c r="AN1567" s="12">
        <f t="shared" ca="1" si="454"/>
        <v>1.5941517200277901E-4</v>
      </c>
      <c r="AO1567" s="12">
        <f t="shared" ca="1" si="454"/>
        <v>1.0281419781954774E-4</v>
      </c>
      <c r="AP1567" s="12">
        <f t="shared" ca="1" si="454"/>
        <v>6.2292122013330543E-5</v>
      </c>
      <c r="AQ1567" s="12">
        <f t="shared" ca="1" si="454"/>
        <v>3.5454368530821131E-5</v>
      </c>
      <c r="AR1567" s="12">
        <f t="shared" ca="1" si="454"/>
        <v>1.8956710538119091E-5</v>
      </c>
      <c r="AS1567" s="12">
        <f t="shared" ca="1" si="454"/>
        <v>9.5216628031090475E-6</v>
      </c>
      <c r="AT1567" s="12">
        <f t="shared" ca="1" si="454"/>
        <v>4.492821983897053E-6</v>
      </c>
      <c r="AU1567" s="12">
        <f t="shared" ca="1" si="454"/>
        <v>1.9915087540372048E-6</v>
      </c>
      <c r="AV1567" s="12">
        <f t="shared" ca="1" si="454"/>
        <v>8.2928120632496404E-7</v>
      </c>
      <c r="AX1567" s="13">
        <f t="shared" si="423"/>
        <v>8.8785135833758851E-3</v>
      </c>
      <c r="AZ1567" s="14">
        <f t="shared" ca="1" si="426"/>
        <v>5.3517654675796521E-2</v>
      </c>
    </row>
    <row r="1568" spans="1:52" x14ac:dyDescent="0.25">
      <c r="A1568" s="9" t="str">
        <f t="shared" si="418"/>
        <v>Bulgaria</v>
      </c>
      <c r="C1568" s="20">
        <f t="shared" si="419"/>
        <v>546.18635688180495</v>
      </c>
      <c r="D1568" s="15">
        <f t="shared" si="420"/>
        <v>604.03784465538945</v>
      </c>
      <c r="E1568" s="23">
        <f t="shared" si="421"/>
        <v>1</v>
      </c>
      <c r="F1568" s="15">
        <f t="shared" si="424"/>
        <v>604.03784465538945</v>
      </c>
      <c r="H1568" s="12">
        <f t="shared" ref="H1568:AV1568" ca="1" si="455">_xlfn.NORM.DIST(H$1537,$F1568,$B$37+$B$38*$F1568,FALSE)/$AV638*($D1100/1000)</f>
        <v>7.1395644279455034E-11</v>
      </c>
      <c r="I1568" s="12">
        <f t="shared" ca="1" si="455"/>
        <v>3.1327502367807439E-10</v>
      </c>
      <c r="J1568" s="12">
        <f t="shared" ca="1" si="455"/>
        <v>1.2913275623431864E-9</v>
      </c>
      <c r="K1568" s="12">
        <f t="shared" ca="1" si="455"/>
        <v>5.0003875474907679E-9</v>
      </c>
      <c r="L1568" s="12">
        <f t="shared" ca="1" si="455"/>
        <v>1.8189782413194248E-8</v>
      </c>
      <c r="M1568" s="12">
        <f t="shared" ca="1" si="455"/>
        <v>6.2159560912392604E-8</v>
      </c>
      <c r="N1568" s="12">
        <f t="shared" ca="1" si="455"/>
        <v>1.9954689150399965E-7</v>
      </c>
      <c r="O1568" s="12">
        <f t="shared" ca="1" si="455"/>
        <v>6.017811647289759E-7</v>
      </c>
      <c r="P1568" s="12">
        <f t="shared" ca="1" si="455"/>
        <v>1.704860344742466E-6</v>
      </c>
      <c r="Q1568" s="12">
        <f t="shared" ca="1" si="455"/>
        <v>4.5372804365326316E-6</v>
      </c>
      <c r="R1568" s="12">
        <f t="shared" ca="1" si="455"/>
        <v>1.1343812276798117E-5</v>
      </c>
      <c r="S1568" s="12">
        <f t="shared" ca="1" si="455"/>
        <v>2.6642749053688234E-5</v>
      </c>
      <c r="T1568" s="12">
        <f t="shared" ca="1" si="455"/>
        <v>5.87835259477466E-5</v>
      </c>
      <c r="U1568" s="12">
        <f t="shared" ca="1" si="455"/>
        <v>1.2183970121752493E-4</v>
      </c>
      <c r="V1568" s="12">
        <f t="shared" ca="1" si="455"/>
        <v>2.3723491861064525E-4</v>
      </c>
      <c r="W1568" s="12">
        <f t="shared" ca="1" si="455"/>
        <v>4.3393531517124022E-4</v>
      </c>
      <c r="X1568" s="12">
        <f t="shared" ca="1" si="455"/>
        <v>7.4563789822687586E-4</v>
      </c>
      <c r="Y1568" s="12">
        <f t="shared" ca="1" si="455"/>
        <v>1.2036148743361581E-3</v>
      </c>
      <c r="Z1568" s="12">
        <f t="shared" ca="1" si="455"/>
        <v>1.8251716465965656E-3</v>
      </c>
      <c r="AA1568" s="12">
        <f t="shared" ca="1" si="455"/>
        <v>2.6000187256637179E-3</v>
      </c>
      <c r="AB1568" s="12">
        <f t="shared" ca="1" si="455"/>
        <v>3.479411808025073E-3</v>
      </c>
      <c r="AC1568" s="12">
        <f t="shared" ca="1" si="455"/>
        <v>4.3741309953980612E-3</v>
      </c>
      <c r="AD1568" s="12">
        <f t="shared" ca="1" si="455"/>
        <v>5.1657612713362968E-3</v>
      </c>
      <c r="AE1568" s="12">
        <f t="shared" ca="1" si="455"/>
        <v>5.7310404504814843E-3</v>
      </c>
      <c r="AF1568" s="12">
        <f t="shared" ca="1" si="455"/>
        <v>5.9729545553314041E-3</v>
      </c>
      <c r="AG1568" s="12">
        <f t="shared" ca="1" si="455"/>
        <v>5.847921605531158E-3</v>
      </c>
      <c r="AH1568" s="12">
        <f t="shared" ca="1" si="455"/>
        <v>5.3786151213511156E-3</v>
      </c>
      <c r="AI1568" s="12">
        <f t="shared" ca="1" si="455"/>
        <v>4.6472495049866974E-3</v>
      </c>
      <c r="AJ1568" s="12">
        <f t="shared" ca="1" si="455"/>
        <v>3.7720557775606971E-3</v>
      </c>
      <c r="AK1568" s="12">
        <f t="shared" ca="1" si="455"/>
        <v>2.8761850009277608E-3</v>
      </c>
      <c r="AL1568" s="12">
        <f t="shared" ca="1" si="455"/>
        <v>2.0602129993583106E-3</v>
      </c>
      <c r="AM1568" s="12">
        <f t="shared" ca="1" si="455"/>
        <v>1.3863217086289249E-3</v>
      </c>
      <c r="AN1568" s="12">
        <f t="shared" ca="1" si="455"/>
        <v>8.7633976687081225E-4</v>
      </c>
      <c r="AO1568" s="12">
        <f t="shared" ca="1" si="455"/>
        <v>5.2040038637750938E-4</v>
      </c>
      <c r="AP1568" s="12">
        <f t="shared" ca="1" si="455"/>
        <v>2.9030819520005417E-4</v>
      </c>
      <c r="AQ1568" s="12">
        <f t="shared" ca="1" si="455"/>
        <v>1.5213795567940697E-4</v>
      </c>
      <c r="AR1568" s="12">
        <f t="shared" ca="1" si="455"/>
        <v>7.4898384686034234E-5</v>
      </c>
      <c r="AS1568" s="12">
        <f t="shared" ca="1" si="455"/>
        <v>3.4638886409804114E-5</v>
      </c>
      <c r="AT1568" s="12">
        <f t="shared" ca="1" si="455"/>
        <v>1.5049150543250025E-5</v>
      </c>
      <c r="AU1568" s="12">
        <f t="shared" ca="1" si="455"/>
        <v>6.1420966568791547E-6</v>
      </c>
      <c r="AV1568" s="12">
        <f t="shared" ca="1" si="455"/>
        <v>2.3549294525608597E-6</v>
      </c>
      <c r="AX1568" s="13">
        <f t="shared" si="423"/>
        <v>2.0656323468167915E-2</v>
      </c>
      <c r="AZ1568" s="14">
        <f t="shared" ca="1" si="426"/>
        <v>1.2380710270366124</v>
      </c>
    </row>
    <row r="1569" spans="1:52" x14ac:dyDescent="0.25">
      <c r="A1569" s="9" t="str">
        <f t="shared" si="418"/>
        <v>Burkina Faso</v>
      </c>
      <c r="C1569" s="20">
        <f t="shared" si="419"/>
        <v>260.37954933536093</v>
      </c>
      <c r="D1569" s="15">
        <f t="shared" si="420"/>
        <v>363.83896986628213</v>
      </c>
      <c r="E1569" s="23">
        <f t="shared" si="421"/>
        <v>1</v>
      </c>
      <c r="F1569" s="15">
        <f t="shared" si="424"/>
        <v>363.83896986628213</v>
      </c>
      <c r="H1569" s="12">
        <f t="shared" ref="H1569:AV1569" ca="1" si="456">_xlfn.NORM.DIST(H$1537,$F1569,$B$37+$B$38*$F1569,FALSE)/$AV639*($D1101/1000)</f>
        <v>1.0168512469096743E-4</v>
      </c>
      <c r="I1569" s="12">
        <f t="shared" ca="1" si="456"/>
        <v>2.4474783863521078E-4</v>
      </c>
      <c r="J1569" s="12">
        <f t="shared" ca="1" si="456"/>
        <v>5.5339712663085116E-4</v>
      </c>
      <c r="K1569" s="12">
        <f t="shared" ca="1" si="456"/>
        <v>1.1754699449823889E-3</v>
      </c>
      <c r="L1569" s="12">
        <f t="shared" ca="1" si="456"/>
        <v>2.3455395142489288E-3</v>
      </c>
      <c r="M1569" s="12">
        <f t="shared" ca="1" si="456"/>
        <v>4.3967378584344862E-3</v>
      </c>
      <c r="N1569" s="12">
        <f t="shared" ca="1" si="456"/>
        <v>7.7423889884016524E-3</v>
      </c>
      <c r="O1569" s="12">
        <f t="shared" ca="1" si="456"/>
        <v>1.2807843023310036E-2</v>
      </c>
      <c r="P1569" s="12">
        <f t="shared" ca="1" si="456"/>
        <v>1.9903690049053825E-2</v>
      </c>
      <c r="Q1569" s="12">
        <f t="shared" ca="1" si="456"/>
        <v>2.9056800980010341E-2</v>
      </c>
      <c r="R1569" s="12">
        <f t="shared" ca="1" si="456"/>
        <v>3.9849106901227928E-2</v>
      </c>
      <c r="S1569" s="12">
        <f t="shared" ca="1" si="456"/>
        <v>5.133883165327198E-2</v>
      </c>
      <c r="T1569" s="12">
        <f t="shared" ca="1" si="456"/>
        <v>6.2134093180221818E-2</v>
      </c>
      <c r="U1569" s="12">
        <f t="shared" ca="1" si="456"/>
        <v>7.064322911113545E-2</v>
      </c>
      <c r="V1569" s="12">
        <f t="shared" ca="1" si="456"/>
        <v>7.5451471811587817E-2</v>
      </c>
      <c r="W1569" s="12">
        <f t="shared" ca="1" si="456"/>
        <v>7.5704463127843916E-2</v>
      </c>
      <c r="X1569" s="12">
        <f t="shared" ca="1" si="456"/>
        <v>7.1356221816023649E-2</v>
      </c>
      <c r="Y1569" s="12">
        <f t="shared" ca="1" si="456"/>
        <v>6.3182790770163547E-2</v>
      </c>
      <c r="Z1569" s="12">
        <f t="shared" ca="1" si="456"/>
        <v>5.2556006465369912E-2</v>
      </c>
      <c r="AA1569" s="12">
        <f t="shared" ca="1" si="456"/>
        <v>4.1067900863086274E-2</v>
      </c>
      <c r="AB1569" s="12">
        <f t="shared" ca="1" si="456"/>
        <v>3.0146663090910523E-2</v>
      </c>
      <c r="AC1569" s="12">
        <f t="shared" ca="1" si="456"/>
        <v>2.0788951439663396E-2</v>
      </c>
      <c r="AD1569" s="12">
        <f t="shared" ca="1" si="456"/>
        <v>1.3467361472506106E-2</v>
      </c>
      <c r="AE1569" s="12">
        <f t="shared" ca="1" si="456"/>
        <v>8.1957564492347486E-3</v>
      </c>
      <c r="AF1569" s="12">
        <f t="shared" ca="1" si="456"/>
        <v>4.6854592607420429E-3</v>
      </c>
      <c r="AG1569" s="12">
        <f t="shared" ca="1" si="456"/>
        <v>2.5163548429641162E-3</v>
      </c>
      <c r="AH1569" s="12">
        <f t="shared" ca="1" si="456"/>
        <v>1.269545278745318E-3</v>
      </c>
      <c r="AI1569" s="12">
        <f t="shared" ca="1" si="456"/>
        <v>6.0170150999538051E-4</v>
      </c>
      <c r="AJ1569" s="12">
        <f t="shared" ca="1" si="456"/>
        <v>2.6789869797885888E-4</v>
      </c>
      <c r="AK1569" s="12">
        <f t="shared" ca="1" si="456"/>
        <v>1.1205124833989223E-4</v>
      </c>
      <c r="AL1569" s="12">
        <f t="shared" ca="1" si="456"/>
        <v>4.4027030100599351E-5</v>
      </c>
      <c r="AM1569" s="12">
        <f t="shared" ca="1" si="456"/>
        <v>1.6250947104554802E-5</v>
      </c>
      <c r="AN1569" s="12">
        <f t="shared" ca="1" si="456"/>
        <v>5.6350082699800879E-6</v>
      </c>
      <c r="AO1569" s="12">
        <f t="shared" ca="1" si="456"/>
        <v>1.8355534428494963E-6</v>
      </c>
      <c r="AP1569" s="12">
        <f t="shared" ca="1" si="456"/>
        <v>5.6168924010788351E-7</v>
      </c>
      <c r="AQ1569" s="12">
        <f t="shared" ca="1" si="456"/>
        <v>1.614662541309511E-7</v>
      </c>
      <c r="AR1569" s="12">
        <f t="shared" ca="1" si="456"/>
        <v>4.3603769051114647E-8</v>
      </c>
      <c r="AS1569" s="12">
        <f t="shared" ca="1" si="456"/>
        <v>1.1061725730384971E-8</v>
      </c>
      <c r="AT1569" s="12">
        <f t="shared" ca="1" si="456"/>
        <v>2.6361998834282934E-9</v>
      </c>
      <c r="AU1569" s="12">
        <f t="shared" ca="1" si="456"/>
        <v>5.90188009155676E-10</v>
      </c>
      <c r="AV1569" s="12">
        <f t="shared" ca="1" si="456"/>
        <v>1.2412493148610247E-10</v>
      </c>
      <c r="AX1569" s="13">
        <f t="shared" si="423"/>
        <v>0.64117836721564925</v>
      </c>
      <c r="AZ1569" s="14">
        <f t="shared" ca="1" si="426"/>
        <v>488.20510815853112</v>
      </c>
    </row>
    <row r="1570" spans="1:52" x14ac:dyDescent="0.25">
      <c r="A1570" s="9" t="str">
        <f t="shared" si="418"/>
        <v>Burundi</v>
      </c>
      <c r="C1570" s="20">
        <f t="shared" si="419"/>
        <v>278.8328100827589</v>
      </c>
      <c r="D1570" s="15">
        <f t="shared" si="420"/>
        <v>378.81432607274502</v>
      </c>
      <c r="E1570" s="23">
        <f t="shared" si="421"/>
        <v>1</v>
      </c>
      <c r="F1570" s="15">
        <f t="shared" si="424"/>
        <v>378.81432607274502</v>
      </c>
      <c r="H1570" s="12">
        <f t="shared" ref="H1570:AV1570" ca="1" si="457">_xlfn.NORM.DIST(H$1537,$F1570,$B$37+$B$38*$F1570,FALSE)/$AV640*($D1102/1000)</f>
        <v>3.3839445378984641E-5</v>
      </c>
      <c r="I1570" s="12">
        <f t="shared" ca="1" si="457"/>
        <v>8.4555908977394296E-5</v>
      </c>
      <c r="J1570" s="12">
        <f t="shared" ca="1" si="457"/>
        <v>1.9848207136277248E-4</v>
      </c>
      <c r="K1570" s="12">
        <f t="shared" ca="1" si="457"/>
        <v>4.3767848601664879E-4</v>
      </c>
      <c r="L1570" s="12">
        <f t="shared" ca="1" si="457"/>
        <v>9.0666261858975367E-4</v>
      </c>
      <c r="M1570" s="12">
        <f t="shared" ca="1" si="457"/>
        <v>1.7643828020753164E-3</v>
      </c>
      <c r="N1570" s="12">
        <f t="shared" ca="1" si="457"/>
        <v>3.2254960655784051E-3</v>
      </c>
      <c r="O1570" s="12">
        <f t="shared" ca="1" si="457"/>
        <v>5.5393245579839438E-3</v>
      </c>
      <c r="P1570" s="12">
        <f t="shared" ca="1" si="457"/>
        <v>8.9366284534438088E-3</v>
      </c>
      <c r="Q1570" s="12">
        <f t="shared" ca="1" si="457"/>
        <v>1.3544007556438009E-2</v>
      </c>
      <c r="R1570" s="12">
        <f t="shared" ca="1" si="457"/>
        <v>1.9283118382418599E-2</v>
      </c>
      <c r="S1570" s="12">
        <f t="shared" ca="1" si="457"/>
        <v>2.5790748261770129E-2</v>
      </c>
      <c r="T1570" s="12">
        <f t="shared" ca="1" si="457"/>
        <v>3.2404640838396989E-2</v>
      </c>
      <c r="U1570" s="12">
        <f t="shared" ca="1" si="457"/>
        <v>3.8247854357709908E-2</v>
      </c>
      <c r="V1570" s="12">
        <f t="shared" ca="1" si="457"/>
        <v>4.2409537528733963E-2</v>
      </c>
      <c r="W1570" s="12">
        <f t="shared" ca="1" si="457"/>
        <v>4.4175003341125174E-2</v>
      </c>
      <c r="X1570" s="12">
        <f t="shared" ca="1" si="457"/>
        <v>4.3226118567340328E-2</v>
      </c>
      <c r="Y1570" s="12">
        <f t="shared" ca="1" si="457"/>
        <v>3.9734932959609039E-2</v>
      </c>
      <c r="Z1570" s="12">
        <f t="shared" ca="1" si="457"/>
        <v>3.4312734016009115E-2</v>
      </c>
      <c r="AA1570" s="12">
        <f t="shared" ca="1" si="457"/>
        <v>2.7835226381071179E-2</v>
      </c>
      <c r="AB1570" s="12">
        <f t="shared" ca="1" si="457"/>
        <v>2.1212447800101803E-2</v>
      </c>
      <c r="AC1570" s="12">
        <f t="shared" ca="1" si="457"/>
        <v>1.5186000518446055E-2</v>
      </c>
      <c r="AD1570" s="12">
        <f t="shared" ca="1" si="457"/>
        <v>1.0212983470443228E-2</v>
      </c>
      <c r="AE1570" s="12">
        <f t="shared" ca="1" si="457"/>
        <v>6.4523578057844814E-3</v>
      </c>
      <c r="AF1570" s="12">
        <f t="shared" ca="1" si="457"/>
        <v>3.8294892165600452E-3</v>
      </c>
      <c r="AG1570" s="12">
        <f t="shared" ca="1" si="457"/>
        <v>2.1351080315503844E-3</v>
      </c>
      <c r="AH1570" s="12">
        <f t="shared" ca="1" si="457"/>
        <v>1.1182926033512783E-3</v>
      </c>
      <c r="AI1570" s="12">
        <f t="shared" ca="1" si="457"/>
        <v>5.5023428211178026E-4</v>
      </c>
      <c r="AJ1570" s="12">
        <f t="shared" ca="1" si="457"/>
        <v>2.5432932191017167E-4</v>
      </c>
      <c r="AK1570" s="12">
        <f t="shared" ca="1" si="457"/>
        <v>1.1043374908580726E-4</v>
      </c>
      <c r="AL1570" s="12">
        <f t="shared" ca="1" si="457"/>
        <v>4.5046784287890473E-5</v>
      </c>
      <c r="AM1570" s="12">
        <f t="shared" ca="1" si="457"/>
        <v>1.7261652380206212E-5</v>
      </c>
      <c r="AN1570" s="12">
        <f t="shared" ca="1" si="457"/>
        <v>6.2138037646215682E-6</v>
      </c>
      <c r="AO1570" s="12">
        <f t="shared" ca="1" si="457"/>
        <v>2.1013059787907006E-6</v>
      </c>
      <c r="AP1570" s="12">
        <f t="shared" ca="1" si="457"/>
        <v>6.6754055184664458E-7</v>
      </c>
      <c r="AQ1570" s="12">
        <f t="shared" ca="1" si="457"/>
        <v>1.9921526135447468E-7</v>
      </c>
      <c r="AR1570" s="12">
        <f t="shared" ca="1" si="457"/>
        <v>5.5850125389410107E-8</v>
      </c>
      <c r="AS1570" s="12">
        <f t="shared" ca="1" si="457"/>
        <v>1.4708971089012961E-8</v>
      </c>
      <c r="AT1570" s="12">
        <f t="shared" ca="1" si="457"/>
        <v>3.6391254834594651E-9</v>
      </c>
      <c r="AU1570" s="12">
        <f t="shared" ca="1" si="457"/>
        <v>8.458013280020435E-10</v>
      </c>
      <c r="AV1570" s="12">
        <f t="shared" ca="1" si="457"/>
        <v>1.8466997449241942E-10</v>
      </c>
      <c r="AX1570" s="13">
        <f t="shared" si="423"/>
        <v>0.5838905992425808</v>
      </c>
      <c r="AZ1570" s="14">
        <f t="shared" ca="1" si="426"/>
        <v>258.35414307600632</v>
      </c>
    </row>
    <row r="1571" spans="1:52" x14ac:dyDescent="0.25">
      <c r="A1571" s="9" t="str">
        <f t="shared" si="418"/>
        <v>Cabo Verde</v>
      </c>
      <c r="C1571" s="20">
        <f t="shared" si="419"/>
        <v>331.05873101805776</v>
      </c>
      <c r="D1571" s="15">
        <f t="shared" si="420"/>
        <v>422.32679818226183</v>
      </c>
      <c r="E1571" s="23">
        <f t="shared" si="421"/>
        <v>1</v>
      </c>
      <c r="F1571" s="15">
        <f t="shared" si="424"/>
        <v>422.32679818226183</v>
      </c>
      <c r="H1571" s="12">
        <f t="shared" ref="H1571:AV1571" ca="1" si="458">_xlfn.NORM.DIST(H$1537,$F1571,$B$37+$B$38*$F1571,FALSE)/$AV641*($D1103/1000)</f>
        <v>1.2947764424212143E-7</v>
      </c>
      <c r="I1571" s="12">
        <f t="shared" ca="1" si="458"/>
        <v>3.6071033147905398E-7</v>
      </c>
      <c r="J1571" s="12">
        <f t="shared" ca="1" si="458"/>
        <v>9.4401516044826098E-7</v>
      </c>
      <c r="K1571" s="12">
        <f t="shared" ca="1" si="458"/>
        <v>2.3208974488682055E-6</v>
      </c>
      <c r="L1571" s="12">
        <f t="shared" ca="1" si="458"/>
        <v>5.3603053285530973E-6</v>
      </c>
      <c r="M1571" s="12">
        <f t="shared" ca="1" si="458"/>
        <v>1.1629999612345169E-5</v>
      </c>
      <c r="N1571" s="12">
        <f t="shared" ca="1" si="458"/>
        <v>2.3704263551607396E-5</v>
      </c>
      <c r="O1571" s="12">
        <f t="shared" ca="1" si="458"/>
        <v>4.5386827696694849E-5</v>
      </c>
      <c r="P1571" s="12">
        <f t="shared" ca="1" si="458"/>
        <v>8.1637516681518199E-5</v>
      </c>
      <c r="Q1571" s="12">
        <f t="shared" ca="1" si="458"/>
        <v>1.3794511863699367E-4</v>
      </c>
      <c r="R1571" s="12">
        <f t="shared" ca="1" si="458"/>
        <v>2.1896741098954394E-4</v>
      </c>
      <c r="S1571" s="12">
        <f t="shared" ca="1" si="458"/>
        <v>3.2651957661779935E-4</v>
      </c>
      <c r="T1571" s="12">
        <f t="shared" ca="1" si="458"/>
        <v>4.5739936869657044E-4</v>
      </c>
      <c r="U1571" s="12">
        <f t="shared" ca="1" si="458"/>
        <v>6.019196091920266E-4</v>
      </c>
      <c r="V1571" s="12">
        <f t="shared" ca="1" si="458"/>
        <v>7.4411150230926362E-4</v>
      </c>
      <c r="W1571" s="12">
        <f t="shared" ca="1" si="458"/>
        <v>8.6415995757857761E-4</v>
      </c>
      <c r="X1571" s="12">
        <f t="shared" ca="1" si="458"/>
        <v>9.4277238781794034E-4</v>
      </c>
      <c r="Y1571" s="12">
        <f t="shared" ca="1" si="458"/>
        <v>9.6622031606214418E-4</v>
      </c>
      <c r="Z1571" s="12">
        <f t="shared" ca="1" si="458"/>
        <v>9.3025512280321069E-4</v>
      </c>
      <c r="AA1571" s="12">
        <f t="shared" ca="1" si="458"/>
        <v>8.4136524956905797E-4</v>
      </c>
      <c r="AB1571" s="12">
        <f t="shared" ca="1" si="458"/>
        <v>7.1486439333361726E-4</v>
      </c>
      <c r="AC1571" s="12">
        <f t="shared" ca="1" si="458"/>
        <v>5.7058369346035115E-4</v>
      </c>
      <c r="AD1571" s="12">
        <f t="shared" ca="1" si="458"/>
        <v>4.2783040024695979E-4</v>
      </c>
      <c r="AE1571" s="12">
        <f t="shared" ca="1" si="458"/>
        <v>3.0135647049724671E-4</v>
      </c>
      <c r="AF1571" s="12">
        <f t="shared" ca="1" si="458"/>
        <v>1.9940956930160461E-4</v>
      </c>
      <c r="AG1571" s="12">
        <f t="shared" ca="1" si="458"/>
        <v>1.2395614606811842E-4</v>
      </c>
      <c r="AH1571" s="12">
        <f t="shared" ca="1" si="458"/>
        <v>7.2384691796979785E-5</v>
      </c>
      <c r="AI1571" s="12">
        <f t="shared" ca="1" si="458"/>
        <v>3.9708363508358519E-5</v>
      </c>
      <c r="AJ1571" s="12">
        <f t="shared" ca="1" si="458"/>
        <v>2.0463213866839298E-5</v>
      </c>
      <c r="AK1571" s="12">
        <f t="shared" ca="1" si="458"/>
        <v>9.9065467269089979E-6</v>
      </c>
      <c r="AL1571" s="12">
        <f t="shared" ca="1" si="458"/>
        <v>4.5053375656710734E-6</v>
      </c>
      <c r="AM1571" s="12">
        <f t="shared" ca="1" si="458"/>
        <v>1.9248149149614953E-6</v>
      </c>
      <c r="AN1571" s="12">
        <f t="shared" ca="1" si="458"/>
        <v>7.7251551250512647E-7</v>
      </c>
      <c r="AO1571" s="12">
        <f t="shared" ca="1" si="458"/>
        <v>2.9126079976735607E-7</v>
      </c>
      <c r="AP1571" s="12">
        <f t="shared" ca="1" si="458"/>
        <v>1.0316050542140618E-7</v>
      </c>
      <c r="AQ1571" s="12">
        <f t="shared" ca="1" si="458"/>
        <v>3.4324283445506936E-8</v>
      </c>
      <c r="AR1571" s="12">
        <f t="shared" ca="1" si="458"/>
        <v>1.0728675084140372E-8</v>
      </c>
      <c r="AS1571" s="12">
        <f t="shared" ca="1" si="458"/>
        <v>3.1502665451365244E-9</v>
      </c>
      <c r="AT1571" s="12">
        <f t="shared" ca="1" si="458"/>
        <v>8.6897064214233855E-10</v>
      </c>
      <c r="AU1571" s="12">
        <f t="shared" ca="1" si="458"/>
        <v>2.2517465300221059E-10</v>
      </c>
      <c r="AV1571" s="12">
        <f t="shared" ca="1" si="458"/>
        <v>5.4813873726885508E-11</v>
      </c>
      <c r="AX1571" s="13">
        <f t="shared" si="423"/>
        <v>0.41166347255943153</v>
      </c>
      <c r="AZ1571" s="14">
        <f t="shared" ca="1" si="426"/>
        <v>3.9884059778060101</v>
      </c>
    </row>
    <row r="1572" spans="1:52" x14ac:dyDescent="0.25">
      <c r="A1572" s="9" t="str">
        <f t="shared" si="418"/>
        <v>Cambodia</v>
      </c>
      <c r="C1572" s="20">
        <f t="shared" si="419"/>
        <v>433.97279649646975</v>
      </c>
      <c r="D1572" s="15">
        <f t="shared" si="420"/>
        <v>509.16399665903378</v>
      </c>
      <c r="E1572" s="23">
        <f t="shared" si="421"/>
        <v>1</v>
      </c>
      <c r="F1572" s="15">
        <f t="shared" si="424"/>
        <v>509.16399665903378</v>
      </c>
      <c r="H1572" s="12">
        <f t="shared" ref="H1572:AV1572" ca="1" si="459">_xlfn.NORM.DIST(H$1537,$F1572,$B$37+$B$38*$F1572,FALSE)/$AV642*($D1104/1000)</f>
        <v>8.013235122075355E-8</v>
      </c>
      <c r="I1572" s="12">
        <f t="shared" ca="1" si="459"/>
        <v>2.7736647593458256E-7</v>
      </c>
      <c r="J1572" s="12">
        <f t="shared" ca="1" si="459"/>
        <v>9.018963852468162E-7</v>
      </c>
      <c r="K1572" s="12">
        <f t="shared" ca="1" si="459"/>
        <v>2.7549639408480976E-6</v>
      </c>
      <c r="L1572" s="12">
        <f t="shared" ca="1" si="459"/>
        <v>7.9055444747080392E-6</v>
      </c>
      <c r="M1572" s="12">
        <f t="shared" ca="1" si="459"/>
        <v>2.1311020583405999E-5</v>
      </c>
      <c r="N1572" s="12">
        <f t="shared" ca="1" si="459"/>
        <v>5.3967624951836809E-5</v>
      </c>
      <c r="O1572" s="12">
        <f t="shared" ca="1" si="459"/>
        <v>1.2838638123571897E-4</v>
      </c>
      <c r="P1572" s="12">
        <f t="shared" ca="1" si="459"/>
        <v>2.8692025274149258E-4</v>
      </c>
      <c r="Q1572" s="12">
        <f t="shared" ca="1" si="459"/>
        <v>6.0236543967553307E-4</v>
      </c>
      <c r="R1572" s="12">
        <f t="shared" ca="1" si="459"/>
        <v>1.1879973810667987E-3</v>
      </c>
      <c r="S1572" s="12">
        <f t="shared" ca="1" si="459"/>
        <v>2.2010378697458607E-3</v>
      </c>
      <c r="T1572" s="12">
        <f t="shared" ca="1" si="459"/>
        <v>3.8308587690548375E-3</v>
      </c>
      <c r="U1572" s="12">
        <f t="shared" ca="1" si="459"/>
        <v>6.2635617401839991E-3</v>
      </c>
      <c r="V1572" s="12">
        <f t="shared" ca="1" si="459"/>
        <v>9.620622610784774E-3</v>
      </c>
      <c r="W1572" s="12">
        <f t="shared" ca="1" si="459"/>
        <v>1.3881665972132541E-2</v>
      </c>
      <c r="X1572" s="12">
        <f t="shared" ca="1" si="459"/>
        <v>1.881640256544027E-2</v>
      </c>
      <c r="Y1572" s="12">
        <f t="shared" ca="1" si="459"/>
        <v>2.3960076306363459E-2</v>
      </c>
      <c r="Z1572" s="12">
        <f t="shared" ca="1" si="459"/>
        <v>2.8661333501417759E-2</v>
      </c>
      <c r="AA1572" s="12">
        <f t="shared" ca="1" si="459"/>
        <v>3.220780908376867E-2</v>
      </c>
      <c r="AB1572" s="12">
        <f t="shared" ca="1" si="459"/>
        <v>3.4000285883690209E-2</v>
      </c>
      <c r="AC1572" s="12">
        <f t="shared" ca="1" si="459"/>
        <v>3.3717902392553852E-2</v>
      </c>
      <c r="AD1572" s="12">
        <f t="shared" ca="1" si="459"/>
        <v>3.1411966411391955E-2</v>
      </c>
      <c r="AE1572" s="12">
        <f t="shared" ca="1" si="459"/>
        <v>2.7490731400154362E-2</v>
      </c>
      <c r="AF1572" s="12">
        <f t="shared" ca="1" si="459"/>
        <v>2.2601333286477347E-2</v>
      </c>
      <c r="AG1572" s="12">
        <f t="shared" ca="1" si="459"/>
        <v>1.7455746227770848E-2</v>
      </c>
      <c r="AH1572" s="12">
        <f t="shared" ca="1" si="459"/>
        <v>1.2664830281987359E-2</v>
      </c>
      <c r="AI1572" s="12">
        <f t="shared" ca="1" si="459"/>
        <v>8.6321091652946692E-3</v>
      </c>
      <c r="AJ1572" s="12">
        <f t="shared" ca="1" si="459"/>
        <v>5.527020412653608E-3</v>
      </c>
      <c r="AK1572" s="12">
        <f t="shared" ca="1" si="459"/>
        <v>3.3244653286130079E-3</v>
      </c>
      <c r="AL1572" s="12">
        <f t="shared" ca="1" si="459"/>
        <v>1.8784911022589857E-3</v>
      </c>
      <c r="AM1572" s="12">
        <f t="shared" ca="1" si="459"/>
        <v>9.9713295888300508E-4</v>
      </c>
      <c r="AN1572" s="12">
        <f t="shared" ca="1" si="459"/>
        <v>4.972257317807327E-4</v>
      </c>
      <c r="AO1572" s="12">
        <f t="shared" ca="1" si="459"/>
        <v>2.3292210941609784E-4</v>
      </c>
      <c r="AP1572" s="12">
        <f t="shared" ca="1" si="459"/>
        <v>1.0250013288052212E-4</v>
      </c>
      <c r="AQ1572" s="12">
        <f t="shared" ca="1" si="459"/>
        <v>4.2373538974169625E-5</v>
      </c>
      <c r="AR1572" s="12">
        <f t="shared" ca="1" si="459"/>
        <v>1.6455900045201499E-5</v>
      </c>
      <c r="AS1572" s="12">
        <f t="shared" ca="1" si="459"/>
        <v>6.0035086295996824E-6</v>
      </c>
      <c r="AT1572" s="12">
        <f t="shared" ca="1" si="459"/>
        <v>2.0575255296064777E-6</v>
      </c>
      <c r="AU1572" s="12">
        <f t="shared" ca="1" si="459"/>
        <v>6.6243294138946031E-7</v>
      </c>
      <c r="AV1572" s="12">
        <f t="shared" ca="1" si="459"/>
        <v>2.0035270209027733E-7</v>
      </c>
      <c r="AX1572" s="13">
        <f t="shared" si="423"/>
        <v>0.13749569094006081</v>
      </c>
      <c r="AZ1572" s="14">
        <f t="shared" ca="1" si="426"/>
        <v>47.06992524510941</v>
      </c>
    </row>
    <row r="1573" spans="1:52" x14ac:dyDescent="0.25">
      <c r="A1573" s="9" t="str">
        <f t="shared" si="418"/>
        <v>Cameroon</v>
      </c>
      <c r="C1573" s="20">
        <f t="shared" si="419"/>
        <v>304.1534340812633</v>
      </c>
      <c r="D1573" s="15">
        <f t="shared" si="420"/>
        <v>399.67892657699969</v>
      </c>
      <c r="E1573" s="23">
        <f t="shared" si="421"/>
        <v>1</v>
      </c>
      <c r="F1573" s="15">
        <f t="shared" si="424"/>
        <v>399.67892657699969</v>
      </c>
      <c r="H1573" s="12">
        <f t="shared" ref="H1573:AV1573" ca="1" si="460">_xlfn.NORM.DIST(H$1537,$F1573,$B$37+$B$38*$F1573,FALSE)/$AV643*($D1105/1000)</f>
        <v>2.975748476012609E-5</v>
      </c>
      <c r="I1573" s="12">
        <f t="shared" ca="1" si="460"/>
        <v>7.8337624542303066E-5</v>
      </c>
      <c r="J1573" s="12">
        <f t="shared" ca="1" si="460"/>
        <v>1.9373191497440087E-4</v>
      </c>
      <c r="K1573" s="12">
        <f t="shared" ca="1" si="460"/>
        <v>4.5007878186470066E-4</v>
      </c>
      <c r="L1573" s="12">
        <f t="shared" ca="1" si="460"/>
        <v>9.8227366883226136E-4</v>
      </c>
      <c r="M1573" s="12">
        <f t="shared" ca="1" si="460"/>
        <v>2.0138775482091099E-3</v>
      </c>
      <c r="N1573" s="12">
        <f t="shared" ca="1" si="460"/>
        <v>3.8787359272092169E-3</v>
      </c>
      <c r="O1573" s="12">
        <f t="shared" ca="1" si="460"/>
        <v>7.0178480470566625E-3</v>
      </c>
      <c r="P1573" s="12">
        <f t="shared" ca="1" si="460"/>
        <v>1.1928183263433936E-2</v>
      </c>
      <c r="Q1573" s="12">
        <f t="shared" ca="1" si="460"/>
        <v>1.904588862222616E-2</v>
      </c>
      <c r="R1573" s="12">
        <f t="shared" ca="1" si="460"/>
        <v>2.8568324650736852E-2</v>
      </c>
      <c r="S1573" s="12">
        <f t="shared" ca="1" si="460"/>
        <v>4.0255469821166054E-2</v>
      </c>
      <c r="T1573" s="12">
        <f t="shared" ca="1" si="460"/>
        <v>5.3287043070211572E-2</v>
      </c>
      <c r="U1573" s="12">
        <f t="shared" ca="1" si="460"/>
        <v>6.6263586540342562E-2</v>
      </c>
      <c r="V1573" s="12">
        <f t="shared" ca="1" si="460"/>
        <v>7.7407822403760262E-2</v>
      </c>
      <c r="W1573" s="12">
        <f t="shared" ca="1" si="460"/>
        <v>8.4947647636384835E-2</v>
      </c>
      <c r="X1573" s="12">
        <f t="shared" ca="1" si="460"/>
        <v>8.7573853119924591E-2</v>
      </c>
      <c r="Y1573" s="12">
        <f t="shared" ca="1" si="460"/>
        <v>8.4811384881510229E-2</v>
      </c>
      <c r="Z1573" s="12">
        <f t="shared" ca="1" si="460"/>
        <v>7.7159685023455646E-2</v>
      </c>
      <c r="AA1573" s="12">
        <f t="shared" ca="1" si="460"/>
        <v>6.5945221646246222E-2</v>
      </c>
      <c r="AB1573" s="12">
        <f t="shared" ca="1" si="460"/>
        <v>5.2945958308388337E-2</v>
      </c>
      <c r="AC1573" s="12">
        <f t="shared" ca="1" si="460"/>
        <v>3.9933639152808849E-2</v>
      </c>
      <c r="AD1573" s="12">
        <f t="shared" ca="1" si="460"/>
        <v>2.8294469787299024E-2</v>
      </c>
      <c r="AE1573" s="12">
        <f t="shared" ca="1" si="460"/>
        <v>1.8833057212988346E-2</v>
      </c>
      <c r="AF1573" s="12">
        <f t="shared" ca="1" si="460"/>
        <v>1.1775969883807963E-2</v>
      </c>
      <c r="AG1573" s="12">
        <f t="shared" ca="1" si="460"/>
        <v>6.9171810298465641E-3</v>
      </c>
      <c r="AH1573" s="12">
        <f t="shared" ca="1" si="460"/>
        <v>3.8169651268409712E-3</v>
      </c>
      <c r="AI1573" s="12">
        <f t="shared" ca="1" si="460"/>
        <v>1.9786265727419357E-3</v>
      </c>
      <c r="AJ1573" s="12">
        <f t="shared" ca="1" si="460"/>
        <v>9.6353185524307016E-4</v>
      </c>
      <c r="AK1573" s="12">
        <f t="shared" ca="1" si="460"/>
        <v>4.4078307709510025E-4</v>
      </c>
      <c r="AL1573" s="12">
        <f t="shared" ca="1" si="460"/>
        <v>1.894263287039224E-4</v>
      </c>
      <c r="AM1573" s="12">
        <f t="shared" ca="1" si="460"/>
        <v>7.6473746478319165E-5</v>
      </c>
      <c r="AN1573" s="12">
        <f t="shared" ca="1" si="460"/>
        <v>2.9002870709909929E-5</v>
      </c>
      <c r="AO1573" s="12">
        <f t="shared" ca="1" si="460"/>
        <v>1.0332994567886119E-5</v>
      </c>
      <c r="AP1573" s="12">
        <f t="shared" ca="1" si="460"/>
        <v>3.4583425688958261E-6</v>
      </c>
      <c r="AQ1573" s="12">
        <f t="shared" ca="1" si="460"/>
        <v>1.0873426288563052E-6</v>
      </c>
      <c r="AR1573" s="12">
        <f t="shared" ca="1" si="460"/>
        <v>3.2115997383183067E-7</v>
      </c>
      <c r="AS1573" s="12">
        <f t="shared" ca="1" si="460"/>
        <v>8.9111346877012958E-8</v>
      </c>
      <c r="AT1573" s="12">
        <f t="shared" ca="1" si="460"/>
        <v>2.3227431971118419E-8</v>
      </c>
      <c r="AU1573" s="12">
        <f t="shared" ca="1" si="460"/>
        <v>5.6875598606083503E-9</v>
      </c>
      <c r="AV1573" s="12">
        <f t="shared" ca="1" si="460"/>
        <v>1.3083000537339933E-9</v>
      </c>
      <c r="AX1573" s="13">
        <f t="shared" si="423"/>
        <v>0.50128089543472787</v>
      </c>
      <c r="AZ1573" s="14">
        <f t="shared" ca="1" si="426"/>
        <v>439.82715926898959</v>
      </c>
    </row>
    <row r="1574" spans="1:52" x14ac:dyDescent="0.25">
      <c r="A1574" s="9" t="str">
        <f t="shared" si="418"/>
        <v>Canada</v>
      </c>
      <c r="C1574" s="20">
        <f t="shared" si="419"/>
        <v>598.18127672070045</v>
      </c>
      <c r="D1574" s="15">
        <f t="shared" si="420"/>
        <v>647.50013563974187</v>
      </c>
      <c r="E1574" s="23">
        <f t="shared" si="421"/>
        <v>1</v>
      </c>
      <c r="F1574" s="15">
        <f t="shared" si="424"/>
        <v>647.50013563974187</v>
      </c>
      <c r="H1574" s="12">
        <f t="shared" ref="H1574:AV1574" ca="1" si="461">_xlfn.NORM.DIST(H$1537,$F1574,$B$37+$B$38*$F1574,FALSE)/$AV644*($D1106/1000)</f>
        <v>3.1798932325236825E-11</v>
      </c>
      <c r="I1574" s="12">
        <f t="shared" ca="1" si="461"/>
        <v>1.5554468499398862E-10</v>
      </c>
      <c r="J1574" s="12">
        <f t="shared" ca="1" si="461"/>
        <v>7.1475040136131891E-10</v>
      </c>
      <c r="K1574" s="12">
        <f t="shared" ca="1" si="461"/>
        <v>3.0853911889266591E-9</v>
      </c>
      <c r="L1574" s="12">
        <f t="shared" ca="1" si="461"/>
        <v>1.2511882489808783E-8</v>
      </c>
      <c r="M1574" s="12">
        <f t="shared" ca="1" si="461"/>
        <v>4.7664130365417985E-8</v>
      </c>
      <c r="N1574" s="12">
        <f t="shared" ca="1" si="461"/>
        <v>1.7057574839210337E-7</v>
      </c>
      <c r="O1574" s="12">
        <f t="shared" ca="1" si="461"/>
        <v>5.7345519573699287E-7</v>
      </c>
      <c r="P1574" s="12">
        <f t="shared" ca="1" si="461"/>
        <v>1.8110827473382159E-6</v>
      </c>
      <c r="Q1574" s="12">
        <f t="shared" ca="1" si="461"/>
        <v>5.3732084588613152E-6</v>
      </c>
      <c r="R1574" s="12">
        <f t="shared" ca="1" si="461"/>
        <v>1.497564998259878E-5</v>
      </c>
      <c r="S1574" s="12">
        <f t="shared" ca="1" si="461"/>
        <v>3.9209767499849512E-5</v>
      </c>
      <c r="T1574" s="12">
        <f t="shared" ca="1" si="461"/>
        <v>9.6440498833275838E-5</v>
      </c>
      <c r="U1574" s="12">
        <f t="shared" ca="1" si="461"/>
        <v>2.2283388083502682E-4</v>
      </c>
      <c r="V1574" s="12">
        <f t="shared" ca="1" si="461"/>
        <v>4.8368163142634363E-4</v>
      </c>
      <c r="W1574" s="12">
        <f t="shared" ca="1" si="461"/>
        <v>9.8626713220914606E-4</v>
      </c>
      <c r="X1574" s="12">
        <f t="shared" ca="1" si="461"/>
        <v>1.88923560069953E-3</v>
      </c>
      <c r="Y1574" s="12">
        <f t="shared" ca="1" si="461"/>
        <v>3.3996505342216575E-3</v>
      </c>
      <c r="Z1574" s="12">
        <f t="shared" ca="1" si="461"/>
        <v>5.74697127576563E-3</v>
      </c>
      <c r="AA1574" s="12">
        <f t="shared" ca="1" si="461"/>
        <v>9.1264183269977716E-3</v>
      </c>
      <c r="AB1574" s="12">
        <f t="shared" ca="1" si="461"/>
        <v>1.3615020878065209E-2</v>
      </c>
      <c r="AC1574" s="12">
        <f t="shared" ca="1" si="461"/>
        <v>1.9080635997834505E-2</v>
      </c>
      <c r="AD1574" s="12">
        <f t="shared" ca="1" si="461"/>
        <v>2.5120251105391983E-2</v>
      </c>
      <c r="AE1574" s="12">
        <f t="shared" ca="1" si="461"/>
        <v>3.1067885866497957E-2</v>
      </c>
      <c r="AF1574" s="12">
        <f t="shared" ca="1" si="461"/>
        <v>3.6095745888913448E-2</v>
      </c>
      <c r="AG1574" s="12">
        <f t="shared" ca="1" si="461"/>
        <v>3.9396435989056816E-2</v>
      </c>
      <c r="AH1574" s="12">
        <f t="shared" ca="1" si="461"/>
        <v>4.0393775211853521E-2</v>
      </c>
      <c r="AI1574" s="12">
        <f t="shared" ca="1" si="461"/>
        <v>3.8907071988087773E-2</v>
      </c>
      <c r="AJ1574" s="12">
        <f t="shared" ca="1" si="461"/>
        <v>3.5204586498891098E-2</v>
      </c>
      <c r="AK1574" s="12">
        <f t="shared" ca="1" si="461"/>
        <v>2.9924475121157729E-2</v>
      </c>
      <c r="AL1574" s="12">
        <f t="shared" ca="1" si="461"/>
        <v>2.3895186824946974E-2</v>
      </c>
      <c r="AM1574" s="12">
        <f t="shared" ca="1" si="461"/>
        <v>1.7924659485456358E-2</v>
      </c>
      <c r="AN1574" s="12">
        <f t="shared" ca="1" si="461"/>
        <v>1.2631298334929045E-2</v>
      </c>
      <c r="AO1574" s="12">
        <f t="shared" ca="1" si="461"/>
        <v>8.3618363985881322E-3</v>
      </c>
      <c r="AP1574" s="12">
        <f t="shared" ca="1" si="461"/>
        <v>5.2001028642384697E-3</v>
      </c>
      <c r="AQ1574" s="12">
        <f t="shared" ca="1" si="461"/>
        <v>3.0379372413459789E-3</v>
      </c>
      <c r="AR1574" s="12">
        <f t="shared" ca="1" si="461"/>
        <v>1.6672558731393547E-3</v>
      </c>
      <c r="AS1574" s="12">
        <f t="shared" ca="1" si="461"/>
        <v>8.5957209653709187E-4</v>
      </c>
      <c r="AT1574" s="12">
        <f t="shared" ca="1" si="461"/>
        <v>4.1631202631249977E-4</v>
      </c>
      <c r="AU1574" s="12">
        <f t="shared" ca="1" si="461"/>
        <v>1.894140541345519E-4</v>
      </c>
      <c r="AV1574" s="12">
        <f t="shared" ca="1" si="461"/>
        <v>8.0958422510996045E-5</v>
      </c>
      <c r="AX1574" s="13">
        <f t="shared" si="423"/>
        <v>6.6617834912135682E-3</v>
      </c>
      <c r="AZ1574" s="14">
        <f t="shared" ca="1" si="426"/>
        <v>2.6988794683920352</v>
      </c>
    </row>
    <row r="1575" spans="1:52" x14ac:dyDescent="0.25">
      <c r="A1575" s="9" t="str">
        <f t="shared" si="418"/>
        <v>Cayman Islands</v>
      </c>
      <c r="C1575" s="20">
        <f t="shared" si="419"/>
        <v>467.14027398279177</v>
      </c>
      <c r="D1575" s="15">
        <f t="shared" si="420"/>
        <v>537.3611703144536</v>
      </c>
      <c r="E1575" s="23">
        <f t="shared" si="421"/>
        <v>1</v>
      </c>
      <c r="F1575" s="15">
        <f t="shared" si="424"/>
        <v>537.3611703144536</v>
      </c>
      <c r="H1575" s="12">
        <f t="shared" ref="H1575:AV1575" ca="1" si="462">_xlfn.NORM.DIST(H$1537,$F1575,$B$37+$B$38*$F1575,FALSE)/$AV645*($D1107/1000)</f>
        <v>6.6584975964779381E-11</v>
      </c>
      <c r="I1575" s="12">
        <f t="shared" ca="1" si="462"/>
        <v>2.4730734918322137E-10</v>
      </c>
      <c r="J1575" s="12">
        <f t="shared" ca="1" si="462"/>
        <v>8.6288792642352176E-10</v>
      </c>
      <c r="K1575" s="12">
        <f t="shared" ca="1" si="462"/>
        <v>2.82831877973397E-9</v>
      </c>
      <c r="L1575" s="12">
        <f t="shared" ca="1" si="462"/>
        <v>8.7088120307639273E-9</v>
      </c>
      <c r="M1575" s="12">
        <f t="shared" ca="1" si="462"/>
        <v>2.519103849345291E-8</v>
      </c>
      <c r="N1575" s="12">
        <f t="shared" ca="1" si="462"/>
        <v>6.8452579928006417E-8</v>
      </c>
      <c r="O1575" s="12">
        <f t="shared" ca="1" si="462"/>
        <v>1.7473912850990791E-7</v>
      </c>
      <c r="P1575" s="12">
        <f t="shared" ca="1" si="462"/>
        <v>4.1903191785696566E-7</v>
      </c>
      <c r="Q1575" s="12">
        <f t="shared" ca="1" si="462"/>
        <v>9.4397531748966013E-7</v>
      </c>
      <c r="R1575" s="12">
        <f t="shared" ca="1" si="462"/>
        <v>1.9977022915191582E-6</v>
      </c>
      <c r="S1575" s="12">
        <f t="shared" ca="1" si="462"/>
        <v>3.9715267464574379E-6</v>
      </c>
      <c r="T1575" s="12">
        <f t="shared" ca="1" si="462"/>
        <v>7.4172140183861663E-6</v>
      </c>
      <c r="U1575" s="12">
        <f t="shared" ca="1" si="462"/>
        <v>1.3013098709762265E-5</v>
      </c>
      <c r="V1575" s="12">
        <f t="shared" ca="1" si="462"/>
        <v>2.1447527464831696E-5</v>
      </c>
      <c r="W1575" s="12">
        <f t="shared" ca="1" si="462"/>
        <v>3.3207053056184076E-5</v>
      </c>
      <c r="X1575" s="12">
        <f t="shared" ca="1" si="462"/>
        <v>4.8299210781496233E-5</v>
      </c>
      <c r="Y1575" s="12">
        <f t="shared" ca="1" si="462"/>
        <v>6.5994284935023566E-5</v>
      </c>
      <c r="Z1575" s="12">
        <f t="shared" ca="1" si="462"/>
        <v>8.4708933823457962E-5</v>
      </c>
      <c r="AA1575" s="12">
        <f t="shared" ca="1" si="462"/>
        <v>1.0214302101252322E-4</v>
      </c>
      <c r="AB1575" s="12">
        <f t="shared" ca="1" si="462"/>
        <v>1.1570304174002921E-4</v>
      </c>
      <c r="AC1575" s="12">
        <f t="shared" ca="1" si="462"/>
        <v>1.2312250674840602E-4</v>
      </c>
      <c r="AD1575" s="12">
        <f t="shared" ca="1" si="462"/>
        <v>1.2307978151600919E-4</v>
      </c>
      <c r="AE1575" s="12">
        <f t="shared" ca="1" si="462"/>
        <v>1.1558263181091844E-4</v>
      </c>
      <c r="AF1575" s="12">
        <f t="shared" ca="1" si="462"/>
        <v>1.0196591868249953E-4</v>
      </c>
      <c r="AG1575" s="12">
        <f t="shared" ca="1" si="462"/>
        <v>8.4503381614814931E-5</v>
      </c>
      <c r="AH1575" s="12">
        <f t="shared" ca="1" si="462"/>
        <v>6.5788462332039976E-5</v>
      </c>
      <c r="AI1575" s="12">
        <f t="shared" ca="1" si="462"/>
        <v>4.8115164815160667E-5</v>
      </c>
      <c r="AJ1575" s="12">
        <f t="shared" ca="1" si="462"/>
        <v>3.30575615062527E-5</v>
      </c>
      <c r="AK1575" s="12">
        <f t="shared" ca="1" si="462"/>
        <v>2.1336159357844415E-5</v>
      </c>
      <c r="AL1575" s="12">
        <f t="shared" ca="1" si="462"/>
        <v>1.2936544090915247E-5</v>
      </c>
      <c r="AM1575" s="12">
        <f t="shared" ca="1" si="462"/>
        <v>7.3684627870928488E-6</v>
      </c>
      <c r="AN1575" s="12">
        <f t="shared" ca="1" si="462"/>
        <v>3.9426852755194002E-6</v>
      </c>
      <c r="AO1575" s="12">
        <f t="shared" ca="1" si="462"/>
        <v>1.9818187009852881E-6</v>
      </c>
      <c r="AP1575" s="12">
        <f t="shared" ca="1" si="462"/>
        <v>9.3582001257571237E-7</v>
      </c>
      <c r="AQ1575" s="12">
        <f t="shared" ca="1" si="462"/>
        <v>4.1512350962886526E-7</v>
      </c>
      <c r="AR1575" s="12">
        <f t="shared" ca="1" si="462"/>
        <v>1.7298917413791071E-7</v>
      </c>
      <c r="AS1575" s="12">
        <f t="shared" ca="1" si="462"/>
        <v>6.7720025992527676E-8</v>
      </c>
      <c r="AT1575" s="12">
        <f t="shared" ca="1" si="462"/>
        <v>2.4904160226256669E-8</v>
      </c>
      <c r="AU1575" s="12">
        <f t="shared" ca="1" si="462"/>
        <v>8.6036608478038296E-9</v>
      </c>
      <c r="AV1575" s="12">
        <f t="shared" ca="1" si="462"/>
        <v>2.7922304431717358E-9</v>
      </c>
      <c r="AX1575" s="13">
        <f t="shared" si="423"/>
        <v>8.4781130854983372E-2</v>
      </c>
      <c r="AZ1575" s="14">
        <f t="shared" ca="1" si="426"/>
        <v>0.10546399489300058</v>
      </c>
    </row>
    <row r="1576" spans="1:52" x14ac:dyDescent="0.25">
      <c r="A1576" s="9" t="str">
        <f t="shared" si="418"/>
        <v>Central African Republic</v>
      </c>
      <c r="C1576" s="20">
        <f t="shared" si="419"/>
        <v>198.7538203928116</v>
      </c>
      <c r="D1576" s="15">
        <f t="shared" si="420"/>
        <v>198.7538203928116</v>
      </c>
      <c r="E1576" s="23">
        <f t="shared" si="421"/>
        <v>1</v>
      </c>
      <c r="F1576" s="15">
        <f t="shared" si="424"/>
        <v>198.7538203928116</v>
      </c>
      <c r="H1576" s="12">
        <f t="shared" ref="H1576:AV1576" ca="1" si="463">_xlfn.NORM.DIST(H$1537,$F1576,$B$37+$B$38*$F1576,FALSE)/$AV646*($D1108/1000)</f>
        <v>2.2380959201942999E-3</v>
      </c>
      <c r="I1576" s="12">
        <f t="shared" ca="1" si="463"/>
        <v>3.5653421347430054E-3</v>
      </c>
      <c r="J1576" s="12">
        <f t="shared" ca="1" si="463"/>
        <v>5.3355638644168746E-3</v>
      </c>
      <c r="K1576" s="12">
        <f t="shared" ca="1" si="463"/>
        <v>7.5009458183187211E-3</v>
      </c>
      <c r="L1576" s="12">
        <f t="shared" ca="1" si="463"/>
        <v>9.9062282221716556E-3</v>
      </c>
      <c r="M1576" s="12">
        <f t="shared" ca="1" si="463"/>
        <v>1.2290151168992246E-2</v>
      </c>
      <c r="N1576" s="12">
        <f t="shared" ca="1" si="463"/>
        <v>1.4323947323733573E-2</v>
      </c>
      <c r="O1576" s="12">
        <f t="shared" ca="1" si="463"/>
        <v>1.5682843209617544E-2</v>
      </c>
      <c r="P1576" s="12">
        <f t="shared" ca="1" si="463"/>
        <v>1.6130338483106885E-2</v>
      </c>
      <c r="Q1576" s="12">
        <f t="shared" ca="1" si="463"/>
        <v>1.558542881740586E-2</v>
      </c>
      <c r="R1576" s="12">
        <f t="shared" ca="1" si="463"/>
        <v>1.4146552835927062E-2</v>
      </c>
      <c r="S1576" s="12">
        <f t="shared" ca="1" si="463"/>
        <v>1.2062549008727913E-2</v>
      </c>
      <c r="T1576" s="12">
        <f t="shared" ca="1" si="463"/>
        <v>9.6623808294995575E-3</v>
      </c>
      <c r="U1576" s="12">
        <f t="shared" ca="1" si="463"/>
        <v>7.2708603825275527E-3</v>
      </c>
      <c r="V1576" s="12">
        <f t="shared" ca="1" si="463"/>
        <v>5.1397743745550915E-3</v>
      </c>
      <c r="W1576" s="12">
        <f t="shared" ca="1" si="463"/>
        <v>3.4131776975564331E-3</v>
      </c>
      <c r="X1576" s="12">
        <f t="shared" ca="1" si="463"/>
        <v>2.1292680548979045E-3</v>
      </c>
      <c r="Y1576" s="12">
        <f t="shared" ca="1" si="463"/>
        <v>1.2478384761994887E-3</v>
      </c>
      <c r="Z1576" s="12">
        <f t="shared" ca="1" si="463"/>
        <v>6.8697827272550178E-4</v>
      </c>
      <c r="AA1576" s="12">
        <f t="shared" ca="1" si="463"/>
        <v>3.5529101577322765E-4</v>
      </c>
      <c r="AB1576" s="12">
        <f t="shared" ca="1" si="463"/>
        <v>1.726163958330888E-4</v>
      </c>
      <c r="AC1576" s="12">
        <f t="shared" ca="1" si="463"/>
        <v>7.878371541671382E-5</v>
      </c>
      <c r="AD1576" s="12">
        <f t="shared" ca="1" si="463"/>
        <v>3.3779052753216715E-5</v>
      </c>
      <c r="AE1576" s="12">
        <f t="shared" ca="1" si="463"/>
        <v>1.3605517654082999E-5</v>
      </c>
      <c r="AF1576" s="12">
        <f t="shared" ca="1" si="463"/>
        <v>5.1480086567358528E-6</v>
      </c>
      <c r="AG1576" s="12">
        <f t="shared" ca="1" si="463"/>
        <v>1.829869261114178E-6</v>
      </c>
      <c r="AH1576" s="12">
        <f t="shared" ca="1" si="463"/>
        <v>6.1102284759885762E-7</v>
      </c>
      <c r="AI1576" s="12">
        <f t="shared" ca="1" si="463"/>
        <v>1.9166880397353046E-7</v>
      </c>
      <c r="AJ1576" s="12">
        <f t="shared" ca="1" si="463"/>
        <v>5.6480952319022895E-8</v>
      </c>
      <c r="AK1576" s="12">
        <f t="shared" ca="1" si="463"/>
        <v>1.563540673867657E-8</v>
      </c>
      <c r="AL1576" s="12">
        <f t="shared" ca="1" si="463"/>
        <v>4.0660522117324352E-9</v>
      </c>
      <c r="AM1576" s="12">
        <f t="shared" ca="1" si="463"/>
        <v>9.9332945468438125E-10</v>
      </c>
      <c r="AN1576" s="12">
        <f t="shared" ca="1" si="463"/>
        <v>2.2796610078335396E-10</v>
      </c>
      <c r="AO1576" s="12">
        <f t="shared" ca="1" si="463"/>
        <v>4.9147770680994732E-11</v>
      </c>
      <c r="AP1576" s="12">
        <f t="shared" ca="1" si="463"/>
        <v>9.953915975189471E-12</v>
      </c>
      <c r="AQ1576" s="12">
        <f t="shared" ca="1" si="463"/>
        <v>1.8938287812525697E-12</v>
      </c>
      <c r="AR1576" s="12">
        <f t="shared" ca="1" si="463"/>
        <v>3.3848860211276818E-13</v>
      </c>
      <c r="AS1576" s="12">
        <f t="shared" ca="1" si="463"/>
        <v>5.6833444895140128E-14</v>
      </c>
      <c r="AT1576" s="12">
        <f t="shared" ca="1" si="463"/>
        <v>8.9643851560470793E-15</v>
      </c>
      <c r="AU1576" s="12">
        <f t="shared" ca="1" si="463"/>
        <v>1.328292221266338E-15</v>
      </c>
      <c r="AV1576" s="12">
        <f t="shared" ca="1" si="463"/>
        <v>1.8489422465605133E-16</v>
      </c>
      <c r="AX1576" s="13">
        <f t="shared" si="423"/>
        <v>0.97791435999999998</v>
      </c>
      <c r="AZ1576" s="14">
        <f t="shared" ca="1" si="426"/>
        <v>155.46901919341133</v>
      </c>
    </row>
    <row r="1577" spans="1:52" x14ac:dyDescent="0.25">
      <c r="A1577" s="9" t="str">
        <f t="shared" si="418"/>
        <v>Chad</v>
      </c>
      <c r="C1577" s="20">
        <f t="shared" si="419"/>
        <v>251.01209461505013</v>
      </c>
      <c r="D1577" s="15">
        <f t="shared" si="420"/>
        <v>355.65749636581324</v>
      </c>
      <c r="E1577" s="23">
        <f t="shared" si="421"/>
        <v>1</v>
      </c>
      <c r="F1577" s="15">
        <f t="shared" si="424"/>
        <v>355.65749636581324</v>
      </c>
      <c r="H1577" s="12">
        <f t="shared" ref="H1577:AV1577" ca="1" si="464">_xlfn.NORM.DIST(H$1537,$F1577,$B$37+$B$38*$F1577,FALSE)/$AV647*($D1109/1000)</f>
        <v>1.1202317913608263E-4</v>
      </c>
      <c r="I1577" s="12">
        <f t="shared" ca="1" si="464"/>
        <v>2.6417177313321603E-4</v>
      </c>
      <c r="J1577" s="12">
        <f t="shared" ca="1" si="464"/>
        <v>5.852231855787343E-4</v>
      </c>
      <c r="K1577" s="12">
        <f t="shared" ca="1" si="464"/>
        <v>1.2179044893158436E-3</v>
      </c>
      <c r="L1577" s="12">
        <f t="shared" ca="1" si="464"/>
        <v>2.3810117231823028E-3</v>
      </c>
      <c r="M1577" s="12">
        <f t="shared" ca="1" si="464"/>
        <v>4.3728686353671151E-3</v>
      </c>
      <c r="N1577" s="12">
        <f t="shared" ca="1" si="464"/>
        <v>7.5444558798039556E-3</v>
      </c>
      <c r="O1577" s="12">
        <f t="shared" ca="1" si="464"/>
        <v>1.2227734775669727E-2</v>
      </c>
      <c r="P1577" s="12">
        <f t="shared" ca="1" si="464"/>
        <v>1.8617471258068157E-2</v>
      </c>
      <c r="Q1577" s="12">
        <f t="shared" ca="1" si="464"/>
        <v>2.6628822870235633E-2</v>
      </c>
      <c r="R1577" s="12">
        <f t="shared" ca="1" si="464"/>
        <v>3.5779959158488764E-2</v>
      </c>
      <c r="S1577" s="12">
        <f t="shared" ca="1" si="464"/>
        <v>4.5163158521863228E-2</v>
      </c>
      <c r="T1577" s="12">
        <f t="shared" ca="1" si="464"/>
        <v>5.3553192829353946E-2</v>
      </c>
      <c r="U1577" s="12">
        <f t="shared" ca="1" si="464"/>
        <v>5.9654474563086361E-2</v>
      </c>
      <c r="V1577" s="12">
        <f t="shared" ca="1" si="464"/>
        <v>6.2424816727347829E-2</v>
      </c>
      <c r="W1577" s="12">
        <f t="shared" ca="1" si="464"/>
        <v>6.1366043283891551E-2</v>
      </c>
      <c r="X1577" s="12">
        <f t="shared" ca="1" si="464"/>
        <v>5.6670306694538507E-2</v>
      </c>
      <c r="Y1577" s="12">
        <f t="shared" ca="1" si="464"/>
        <v>4.9163138392073216E-2</v>
      </c>
      <c r="Z1577" s="12">
        <f t="shared" ca="1" si="464"/>
        <v>4.0066391429692039E-2</v>
      </c>
      <c r="AA1577" s="12">
        <f t="shared" ca="1" si="464"/>
        <v>3.0674497371289501E-2</v>
      </c>
      <c r="AB1577" s="12">
        <f t="shared" ca="1" si="464"/>
        <v>2.2061308901378904E-2</v>
      </c>
      <c r="AC1577" s="12">
        <f t="shared" ca="1" si="464"/>
        <v>1.4905333272784769E-2</v>
      </c>
      <c r="AD1577" s="12">
        <f t="shared" ca="1" si="464"/>
        <v>9.4603826129769329E-3</v>
      </c>
      <c r="AE1577" s="12">
        <f t="shared" ca="1" si="464"/>
        <v>5.6406909592237138E-3</v>
      </c>
      <c r="AF1577" s="12">
        <f t="shared" ca="1" si="464"/>
        <v>3.1594574171462286E-3</v>
      </c>
      <c r="AG1577" s="12">
        <f t="shared" ca="1" si="464"/>
        <v>1.6624527138325742E-3</v>
      </c>
      <c r="AH1577" s="12">
        <f t="shared" ca="1" si="464"/>
        <v>8.2175563532462968E-4</v>
      </c>
      <c r="AI1577" s="12">
        <f t="shared" ca="1" si="464"/>
        <v>3.8158621364128484E-4</v>
      </c>
      <c r="AJ1577" s="12">
        <f t="shared" ca="1" si="464"/>
        <v>1.6645592373476363E-4</v>
      </c>
      <c r="AK1577" s="12">
        <f t="shared" ca="1" si="464"/>
        <v>6.8212258559815123E-5</v>
      </c>
      <c r="AL1577" s="12">
        <f t="shared" ca="1" si="464"/>
        <v>2.6259242804238277E-5</v>
      </c>
      <c r="AM1577" s="12">
        <f t="shared" ca="1" si="464"/>
        <v>9.4963904597870008E-6</v>
      </c>
      <c r="AN1577" s="12">
        <f t="shared" ca="1" si="464"/>
        <v>3.2262017474981966E-6</v>
      </c>
      <c r="AO1577" s="12">
        <f t="shared" ca="1" si="464"/>
        <v>1.0296297345921719E-6</v>
      </c>
      <c r="AP1577" s="12">
        <f t="shared" ca="1" si="464"/>
        <v>3.0869331518093444E-7</v>
      </c>
      <c r="AQ1577" s="12">
        <f t="shared" ca="1" si="464"/>
        <v>8.6942068491075551E-8</v>
      </c>
      <c r="AR1577" s="12">
        <f t="shared" ca="1" si="464"/>
        <v>2.3003255706315138E-8</v>
      </c>
      <c r="AS1577" s="12">
        <f t="shared" ca="1" si="464"/>
        <v>5.7174877208801496E-9</v>
      </c>
      <c r="AT1577" s="12">
        <f t="shared" ca="1" si="464"/>
        <v>1.3349892510730126E-9</v>
      </c>
      <c r="AU1577" s="12">
        <f t="shared" ca="1" si="464"/>
        <v>2.9282415055392414E-10</v>
      </c>
      <c r="AV1577" s="12">
        <f t="shared" ca="1" si="464"/>
        <v>6.0338236122816337E-11</v>
      </c>
      <c r="AX1577" s="13">
        <f t="shared" si="423"/>
        <v>0.67127083492445827</v>
      </c>
      <c r="AZ1577" s="14">
        <f t="shared" ca="1" si="426"/>
        <v>419.0893294246938</v>
      </c>
    </row>
    <row r="1578" spans="1:52" x14ac:dyDescent="0.25">
      <c r="A1578" s="9" t="str">
        <f t="shared" si="418"/>
        <v>Chile</v>
      </c>
      <c r="C1578" s="20">
        <f t="shared" si="419"/>
        <v>487.26490435957805</v>
      </c>
      <c r="D1578" s="15">
        <f t="shared" si="420"/>
        <v>554.35616257020467</v>
      </c>
      <c r="E1578" s="23">
        <f t="shared" si="421"/>
        <v>1</v>
      </c>
      <c r="F1578" s="15">
        <f t="shared" si="424"/>
        <v>554.35616257020467</v>
      </c>
      <c r="H1578" s="12">
        <f t="shared" ref="H1578:AV1578" ca="1" si="465">_xlfn.NORM.DIST(H$1537,$F1578,$B$37+$B$38*$F1578,FALSE)/$AV648*($D1110/1000)</f>
        <v>4.7801001104323714E-9</v>
      </c>
      <c r="I1578" s="12">
        <f t="shared" ca="1" si="465"/>
        <v>1.852464293652094E-8</v>
      </c>
      <c r="J1578" s="12">
        <f t="shared" ca="1" si="465"/>
        <v>6.7440269021837419E-8</v>
      </c>
      <c r="K1578" s="12">
        <f t="shared" ca="1" si="465"/>
        <v>2.3064568669201317E-7</v>
      </c>
      <c r="L1578" s="12">
        <f t="shared" ca="1" si="465"/>
        <v>7.4101666549608112E-7</v>
      </c>
      <c r="M1578" s="12">
        <f t="shared" ca="1" si="465"/>
        <v>2.2364912757521359E-6</v>
      </c>
      <c r="N1578" s="12">
        <f t="shared" ca="1" si="465"/>
        <v>6.3410771370993889E-6</v>
      </c>
      <c r="O1578" s="12">
        <f t="shared" ca="1" si="465"/>
        <v>1.6889448129379054E-5</v>
      </c>
      <c r="P1578" s="12">
        <f t="shared" ca="1" si="465"/>
        <v>4.2259511905025039E-5</v>
      </c>
      <c r="Q1578" s="12">
        <f t="shared" ca="1" si="465"/>
        <v>9.9332207982374125E-5</v>
      </c>
      <c r="R1578" s="12">
        <f t="shared" ca="1" si="465"/>
        <v>2.1933720076350926E-4</v>
      </c>
      <c r="S1578" s="12">
        <f t="shared" ca="1" si="465"/>
        <v>4.5497873499663368E-4</v>
      </c>
      <c r="T1578" s="12">
        <f t="shared" ca="1" si="465"/>
        <v>8.8659748711513245E-4</v>
      </c>
      <c r="U1578" s="12">
        <f t="shared" ca="1" si="465"/>
        <v>1.622999881397777E-3</v>
      </c>
      <c r="V1578" s="12">
        <f t="shared" ca="1" si="465"/>
        <v>2.7910465188997163E-3</v>
      </c>
      <c r="W1578" s="12">
        <f t="shared" ca="1" si="465"/>
        <v>4.5089171653294223E-3</v>
      </c>
      <c r="X1578" s="12">
        <f t="shared" ca="1" si="465"/>
        <v>6.8428029433425328E-3</v>
      </c>
      <c r="Y1578" s="12">
        <f t="shared" ca="1" si="465"/>
        <v>9.7555645097326549E-3</v>
      </c>
      <c r="Z1578" s="12">
        <f t="shared" ca="1" si="465"/>
        <v>1.306554023077821E-2</v>
      </c>
      <c r="AA1578" s="12">
        <f t="shared" ca="1" si="465"/>
        <v>1.6438376866564783E-2</v>
      </c>
      <c r="AB1578" s="12">
        <f t="shared" ca="1" si="465"/>
        <v>1.9428849720649448E-2</v>
      </c>
      <c r="AC1578" s="12">
        <f t="shared" ca="1" si="465"/>
        <v>2.1572070958743757E-2</v>
      </c>
      <c r="AD1578" s="12">
        <f t="shared" ca="1" si="465"/>
        <v>2.2500552698492812E-2</v>
      </c>
      <c r="AE1578" s="12">
        <f t="shared" ca="1" si="465"/>
        <v>2.2047082488934295E-2</v>
      </c>
      <c r="AF1578" s="12">
        <f t="shared" ca="1" si="465"/>
        <v>2.029390685644146E-2</v>
      </c>
      <c r="AG1578" s="12">
        <f t="shared" ca="1" si="465"/>
        <v>1.754837042918141E-2</v>
      </c>
      <c r="AH1578" s="12">
        <f t="shared" ca="1" si="465"/>
        <v>1.4254911286044681E-2</v>
      </c>
      <c r="AI1578" s="12">
        <f t="shared" ca="1" si="465"/>
        <v>1.0877994609005112E-2</v>
      </c>
      <c r="AJ1578" s="12">
        <f t="shared" ca="1" si="465"/>
        <v>7.798117136811839E-3</v>
      </c>
      <c r="AK1578" s="12">
        <f t="shared" ca="1" si="465"/>
        <v>5.2515470966295772E-3</v>
      </c>
      <c r="AL1578" s="12">
        <f t="shared" ca="1" si="465"/>
        <v>3.3223193043885749E-3</v>
      </c>
      <c r="AM1578" s="12">
        <f t="shared" ca="1" si="465"/>
        <v>1.9744769564778433E-3</v>
      </c>
      <c r="AN1578" s="12">
        <f t="shared" ca="1" si="465"/>
        <v>1.1023496393997646E-3</v>
      </c>
      <c r="AO1578" s="12">
        <f t="shared" ca="1" si="465"/>
        <v>5.781536263843594E-4</v>
      </c>
      <c r="AP1578" s="12">
        <f t="shared" ca="1" si="465"/>
        <v>2.8485492892980799E-4</v>
      </c>
      <c r="AQ1578" s="12">
        <f t="shared" ca="1" si="465"/>
        <v>1.3184413583804366E-4</v>
      </c>
      <c r="AR1578" s="12">
        <f t="shared" ca="1" si="465"/>
        <v>5.7326376589353275E-5</v>
      </c>
      <c r="AS1578" s="12">
        <f t="shared" ca="1" si="465"/>
        <v>2.3415571473825203E-5</v>
      </c>
      <c r="AT1578" s="12">
        <f t="shared" ca="1" si="465"/>
        <v>8.9848664375385142E-6</v>
      </c>
      <c r="AU1578" s="12">
        <f t="shared" ca="1" si="465"/>
        <v>3.2387325386755436E-6</v>
      </c>
      <c r="AV1578" s="12">
        <f t="shared" ca="1" si="465"/>
        <v>1.096718421581943E-6</v>
      </c>
      <c r="AX1578" s="13">
        <f t="shared" si="423"/>
        <v>6.1347283733282361E-2</v>
      </c>
      <c r="AZ1578" s="14">
        <f t="shared" ca="1" si="426"/>
        <v>13.853208277538732</v>
      </c>
    </row>
    <row r="1579" spans="1:52" x14ac:dyDescent="0.25">
      <c r="A1579" s="9" t="str">
        <f t="shared" si="418"/>
        <v>China</v>
      </c>
      <c r="C1579" s="20">
        <f t="shared" si="419"/>
        <v>548.59036803420349</v>
      </c>
      <c r="D1579" s="15">
        <f t="shared" si="420"/>
        <v>605.7862056130208</v>
      </c>
      <c r="E1579" s="23">
        <f t="shared" si="421"/>
        <v>1</v>
      </c>
      <c r="F1579" s="15">
        <f t="shared" si="424"/>
        <v>605.7862056130208</v>
      </c>
      <c r="H1579" s="12">
        <f t="shared" ref="H1579:AV1579" ca="1" si="466">_xlfn.NORM.DIST(H$1537,$F1579,$B$37+$B$38*$F1579,FALSE)/$AV649*($D1111/1000)</f>
        <v>1.6593840482818291E-8</v>
      </c>
      <c r="I1579" s="12">
        <f t="shared" ca="1" si="466"/>
        <v>7.3130614733527883E-8</v>
      </c>
      <c r="J1579" s="12">
        <f t="shared" ca="1" si="466"/>
        <v>3.0276671737330543E-7</v>
      </c>
      <c r="K1579" s="12">
        <f t="shared" ca="1" si="466"/>
        <v>1.1775344864887296E-6</v>
      </c>
      <c r="L1579" s="12">
        <f t="shared" ca="1" si="466"/>
        <v>4.3022508894375386E-6</v>
      </c>
      <c r="M1579" s="12">
        <f t="shared" ca="1" si="466"/>
        <v>1.4766393102675244E-5</v>
      </c>
      <c r="N1579" s="12">
        <f t="shared" ca="1" si="466"/>
        <v>4.7611264217459796E-5</v>
      </c>
      <c r="O1579" s="12">
        <f t="shared" ca="1" si="466"/>
        <v>1.4421206509106937E-4</v>
      </c>
      <c r="P1579" s="12">
        <f t="shared" ca="1" si="466"/>
        <v>4.1034587618997653E-4</v>
      </c>
      <c r="Q1579" s="12">
        <f t="shared" ca="1" si="466"/>
        <v>1.0968699674493985E-3</v>
      </c>
      <c r="R1579" s="12">
        <f t="shared" ca="1" si="466"/>
        <v>2.7543353290216993E-3</v>
      </c>
      <c r="S1579" s="12">
        <f t="shared" ca="1" si="466"/>
        <v>6.4973322374490151E-3</v>
      </c>
      <c r="T1579" s="12">
        <f t="shared" ca="1" si="466"/>
        <v>1.4398257346850404E-2</v>
      </c>
      <c r="U1579" s="12">
        <f t="shared" ca="1" si="466"/>
        <v>2.9973770894266425E-2</v>
      </c>
      <c r="V1579" s="12">
        <f t="shared" ca="1" si="466"/>
        <v>5.8617788570633093E-2</v>
      </c>
      <c r="W1579" s="12">
        <f t="shared" ca="1" si="466"/>
        <v>0.10768967633127451</v>
      </c>
      <c r="X1579" s="12">
        <f t="shared" ca="1" si="466"/>
        <v>0.18585545311708809</v>
      </c>
      <c r="Y1579" s="12">
        <f t="shared" ca="1" si="466"/>
        <v>0.30132359443281692</v>
      </c>
      <c r="Z1579" s="12">
        <f t="shared" ca="1" si="466"/>
        <v>0.458931180778125</v>
      </c>
      <c r="AA1579" s="12">
        <f t="shared" ca="1" si="466"/>
        <v>0.65662677330530339</v>
      </c>
      <c r="AB1579" s="12">
        <f t="shared" ca="1" si="466"/>
        <v>0.88256398809857839</v>
      </c>
      <c r="AC1579" s="12">
        <f t="shared" ca="1" si="466"/>
        <v>1.1143725699457836</v>
      </c>
      <c r="AD1579" s="12">
        <f t="shared" ca="1" si="466"/>
        <v>1.3218166534209048</v>
      </c>
      <c r="AE1579" s="12">
        <f t="shared" ca="1" si="466"/>
        <v>1.4728842555806936</v>
      </c>
      <c r="AF1579" s="12">
        <f t="shared" ca="1" si="466"/>
        <v>1.5417807369395395</v>
      </c>
      <c r="AG1579" s="12">
        <f t="shared" ca="1" si="466"/>
        <v>1.5161187042631272</v>
      </c>
      <c r="AH1579" s="12">
        <f t="shared" ca="1" si="466"/>
        <v>1.4005557178082886</v>
      </c>
      <c r="AI1579" s="12">
        <f t="shared" ca="1" si="466"/>
        <v>1.2154138221736861</v>
      </c>
      <c r="AJ1579" s="12">
        <f t="shared" ca="1" si="466"/>
        <v>0.99084231656918764</v>
      </c>
      <c r="AK1579" s="12">
        <f t="shared" ca="1" si="466"/>
        <v>0.75882479963693084</v>
      </c>
      <c r="AL1579" s="12">
        <f t="shared" ca="1" si="466"/>
        <v>0.54592763714753001</v>
      </c>
      <c r="AM1579" s="12">
        <f t="shared" ca="1" si="466"/>
        <v>0.36896505892519466</v>
      </c>
      <c r="AN1579" s="12">
        <f t="shared" ca="1" si="466"/>
        <v>0.23425668587418427</v>
      </c>
      <c r="AO1579" s="12">
        <f t="shared" ca="1" si="466"/>
        <v>0.13971895998741315</v>
      </c>
      <c r="AP1579" s="12">
        <f t="shared" ca="1" si="466"/>
        <v>7.8284411035317331E-2</v>
      </c>
      <c r="AQ1579" s="12">
        <f t="shared" ca="1" si="466"/>
        <v>4.1205181146324085E-2</v>
      </c>
      <c r="AR1579" s="12">
        <f t="shared" ca="1" si="466"/>
        <v>2.0374406267565402E-2</v>
      </c>
      <c r="AS1579" s="12">
        <f t="shared" ca="1" si="466"/>
        <v>9.4639991086485215E-3</v>
      </c>
      <c r="AT1579" s="12">
        <f t="shared" ca="1" si="466"/>
        <v>4.1297238755820653E-3</v>
      </c>
      <c r="AU1579" s="12">
        <f t="shared" ca="1" si="466"/>
        <v>1.6928712647844718E-3</v>
      </c>
      <c r="AV1579" s="12">
        <f t="shared" ca="1" si="466"/>
        <v>6.5190370126532956E-4</v>
      </c>
      <c r="AX1579" s="13">
        <f t="shared" si="423"/>
        <v>1.9801688507059483E-2</v>
      </c>
      <c r="AZ1579" s="14">
        <f t="shared" ca="1" si="426"/>
        <v>306.62040794460887</v>
      </c>
    </row>
    <row r="1580" spans="1:52" x14ac:dyDescent="0.25">
      <c r="A1580" s="9" t="str">
        <f t="shared" si="418"/>
        <v>China, Hong Kong Special Administrative Region</v>
      </c>
      <c r="C1580" s="20">
        <f t="shared" si="419"/>
        <v>622.95519923352788</v>
      </c>
      <c r="D1580" s="15">
        <f t="shared" si="420"/>
        <v>668.49197358807896</v>
      </c>
      <c r="E1580" s="23">
        <f t="shared" si="421"/>
        <v>1</v>
      </c>
      <c r="F1580" s="15">
        <f t="shared" si="424"/>
        <v>668.49197358807896</v>
      </c>
      <c r="H1580" s="12">
        <f t="shared" ref="H1580:AV1580" ca="1" si="467">_xlfn.NORM.DIST(H$1537,$F1580,$B$37+$B$38*$F1580,FALSE)/$AV650*($D1112/1000)</f>
        <v>1.3042728123052861E-12</v>
      </c>
      <c r="I1580" s="12">
        <f t="shared" ca="1" si="467"/>
        <v>6.7236125200699512E-12</v>
      </c>
      <c r="J1580" s="12">
        <f t="shared" ca="1" si="467"/>
        <v>3.2560683126363066E-11</v>
      </c>
      <c r="K1580" s="12">
        <f t="shared" ca="1" si="467"/>
        <v>1.481292873230863E-10</v>
      </c>
      <c r="L1580" s="12">
        <f t="shared" ca="1" si="467"/>
        <v>6.3306011712370534E-10</v>
      </c>
      <c r="M1580" s="12">
        <f t="shared" ca="1" si="467"/>
        <v>2.5415904446413274E-9</v>
      </c>
      <c r="N1580" s="12">
        <f t="shared" ca="1" si="467"/>
        <v>9.5856767426666676E-9</v>
      </c>
      <c r="O1580" s="12">
        <f t="shared" ca="1" si="467"/>
        <v>3.396226014306945E-8</v>
      </c>
      <c r="P1580" s="12">
        <f t="shared" ca="1" si="467"/>
        <v>1.1303865572686652E-7</v>
      </c>
      <c r="Q1580" s="12">
        <f t="shared" ca="1" si="467"/>
        <v>3.5343860058928651E-7</v>
      </c>
      <c r="R1580" s="12">
        <f t="shared" ca="1" si="467"/>
        <v>1.0381439292042381E-6</v>
      </c>
      <c r="S1580" s="12">
        <f t="shared" ca="1" si="467"/>
        <v>2.8645588785540411E-6</v>
      </c>
      <c r="T1580" s="12">
        <f t="shared" ca="1" si="467"/>
        <v>7.4253090238122734E-6</v>
      </c>
      <c r="U1580" s="12">
        <f t="shared" ca="1" si="467"/>
        <v>1.8081227351788449E-5</v>
      </c>
      <c r="V1580" s="12">
        <f t="shared" ca="1" si="467"/>
        <v>4.13616519899209E-5</v>
      </c>
      <c r="W1580" s="12">
        <f t="shared" ca="1" si="467"/>
        <v>8.8884173882410272E-5</v>
      </c>
      <c r="X1580" s="12">
        <f t="shared" ca="1" si="467"/>
        <v>1.7943518189615938E-4</v>
      </c>
      <c r="Y1580" s="12">
        <f t="shared" ca="1" si="467"/>
        <v>3.4028856323171263E-4</v>
      </c>
      <c r="Z1580" s="12">
        <f t="shared" ca="1" si="467"/>
        <v>6.0623876311540414E-4</v>
      </c>
      <c r="AA1580" s="12">
        <f t="shared" ca="1" si="467"/>
        <v>1.0146041759501552E-3</v>
      </c>
      <c r="AB1580" s="12">
        <f t="shared" ca="1" si="467"/>
        <v>1.5951671005282669E-3</v>
      </c>
      <c r="AC1580" s="12">
        <f t="shared" ca="1" si="467"/>
        <v>2.3559838947963489E-3</v>
      </c>
      <c r="AD1580" s="12">
        <f t="shared" ca="1" si="467"/>
        <v>3.2688504014599818E-3</v>
      </c>
      <c r="AE1580" s="12">
        <f t="shared" ca="1" si="467"/>
        <v>4.260635373554345E-3</v>
      </c>
      <c r="AF1580" s="12">
        <f t="shared" ca="1" si="467"/>
        <v>5.216873269191017E-3</v>
      </c>
      <c r="AG1580" s="12">
        <f t="shared" ca="1" si="467"/>
        <v>6.000712221830704E-3</v>
      </c>
      <c r="AH1580" s="12">
        <f t="shared" ca="1" si="467"/>
        <v>6.4841328968978226E-3</v>
      </c>
      <c r="AI1580" s="12">
        <f t="shared" ca="1" si="467"/>
        <v>6.5819959404937308E-3</v>
      </c>
      <c r="AJ1580" s="12">
        <f t="shared" ca="1" si="467"/>
        <v>6.2765343165829806E-3</v>
      </c>
      <c r="AK1580" s="12">
        <f t="shared" ca="1" si="467"/>
        <v>5.6226208673452391E-3</v>
      </c>
      <c r="AL1580" s="12">
        <f t="shared" ca="1" si="467"/>
        <v>4.7316682490117275E-3</v>
      </c>
      <c r="AM1580" s="12">
        <f t="shared" ca="1" si="467"/>
        <v>3.7406439271569086E-3</v>
      </c>
      <c r="AN1580" s="12">
        <f t="shared" ca="1" si="467"/>
        <v>2.7780179439406156E-3</v>
      </c>
      <c r="AO1580" s="12">
        <f t="shared" ca="1" si="467"/>
        <v>1.9381184621548755E-3</v>
      </c>
      <c r="AP1580" s="12">
        <f t="shared" ca="1" si="467"/>
        <v>1.2702294730044339E-3</v>
      </c>
      <c r="AQ1580" s="12">
        <f t="shared" ca="1" si="467"/>
        <v>7.8206103275876631E-4</v>
      </c>
      <c r="AR1580" s="12">
        <f t="shared" ca="1" si="467"/>
        <v>4.5233032410959894E-4</v>
      </c>
      <c r="AS1580" s="12">
        <f t="shared" ca="1" si="467"/>
        <v>2.4576914305327247E-4</v>
      </c>
      <c r="AT1580" s="12">
        <f t="shared" ca="1" si="467"/>
        <v>1.2544564866709553E-4</v>
      </c>
      <c r="AU1580" s="12">
        <f t="shared" ca="1" si="467"/>
        <v>6.0150666343345707E-5</v>
      </c>
      <c r="AV1580" s="12">
        <f t="shared" ca="1" si="467"/>
        <v>2.7094546036257969E-5</v>
      </c>
      <c r="AX1580" s="13">
        <f t="shared" si="423"/>
        <v>3.6273613038577701E-3</v>
      </c>
      <c r="AZ1580" s="14">
        <f t="shared" ca="1" si="426"/>
        <v>0.23988199510370098</v>
      </c>
    </row>
    <row r="1581" spans="1:52" x14ac:dyDescent="0.25">
      <c r="A1581" s="9" t="str">
        <f t="shared" si="418"/>
        <v>China, Macao Special Administrative Region</v>
      </c>
      <c r="C1581" s="20">
        <f t="shared" si="419"/>
        <v>659.05381485320515</v>
      </c>
      <c r="D1581" s="15">
        <f t="shared" si="420"/>
        <v>698.76940016034507</v>
      </c>
      <c r="E1581" s="23">
        <f t="shared" si="421"/>
        <v>1</v>
      </c>
      <c r="F1581" s="15">
        <f t="shared" si="424"/>
        <v>698.76940016034507</v>
      </c>
      <c r="H1581" s="12">
        <f t="shared" ref="H1581:AV1581" ca="1" si="468">_xlfn.NORM.DIST(H$1537,$F1581,$B$37+$B$38*$F1581,FALSE)/$AV651*($D1113/1000)</f>
        <v>1.637250817702691E-14</v>
      </c>
      <c r="I1581" s="12">
        <f t="shared" ca="1" si="468"/>
        <v>9.1038008755700287E-14</v>
      </c>
      <c r="J1581" s="12">
        <f t="shared" ca="1" si="468"/>
        <v>4.7553980879685902E-13</v>
      </c>
      <c r="K1581" s="12">
        <f t="shared" ca="1" si="468"/>
        <v>2.3334989110942618E-12</v>
      </c>
      <c r="L1581" s="12">
        <f t="shared" ca="1" si="468"/>
        <v>1.0756845258635218E-11</v>
      </c>
      <c r="M1581" s="12">
        <f t="shared" ca="1" si="468"/>
        <v>4.6582075469961933E-11</v>
      </c>
      <c r="N1581" s="12">
        <f t="shared" ca="1" si="468"/>
        <v>1.8950005617674836E-10</v>
      </c>
      <c r="O1581" s="12">
        <f t="shared" ca="1" si="468"/>
        <v>7.2419654125728872E-10</v>
      </c>
      <c r="P1581" s="12">
        <f t="shared" ca="1" si="468"/>
        <v>2.5999209553822791E-9</v>
      </c>
      <c r="Q1581" s="12">
        <f t="shared" ca="1" si="468"/>
        <v>8.7684016974490645E-9</v>
      </c>
      <c r="R1581" s="12">
        <f t="shared" ca="1" si="468"/>
        <v>2.7780325201938877E-8</v>
      </c>
      <c r="S1581" s="12">
        <f t="shared" ca="1" si="468"/>
        <v>8.2681968566294017E-8</v>
      </c>
      <c r="T1581" s="12">
        <f t="shared" ca="1" si="468"/>
        <v>2.3117501038646113E-7</v>
      </c>
      <c r="U1581" s="12">
        <f t="shared" ca="1" si="468"/>
        <v>6.0719412155046812E-7</v>
      </c>
      <c r="V1581" s="12">
        <f t="shared" ca="1" si="468"/>
        <v>1.4982035637435766E-6</v>
      </c>
      <c r="W1581" s="12">
        <f t="shared" ca="1" si="468"/>
        <v>3.4727273553746808E-6</v>
      </c>
      <c r="X1581" s="12">
        <f t="shared" ca="1" si="468"/>
        <v>7.5618341032251074E-6</v>
      </c>
      <c r="Y1581" s="12">
        <f t="shared" ca="1" si="468"/>
        <v>1.5468214908777787E-5</v>
      </c>
      <c r="Z1581" s="12">
        <f t="shared" ca="1" si="468"/>
        <v>2.9724177379109043E-5</v>
      </c>
      <c r="AA1581" s="12">
        <f t="shared" ca="1" si="468"/>
        <v>5.3658198300185917E-5</v>
      </c>
      <c r="AB1581" s="12">
        <f t="shared" ca="1" si="468"/>
        <v>9.0995291972948537E-5</v>
      </c>
      <c r="AC1581" s="12">
        <f t="shared" ca="1" si="468"/>
        <v>1.4496339597763936E-4</v>
      </c>
      <c r="AD1581" s="12">
        <f t="shared" ca="1" si="468"/>
        <v>2.1694736563007339E-4</v>
      </c>
      <c r="AE1581" s="12">
        <f t="shared" ca="1" si="468"/>
        <v>3.0500503047133922E-4</v>
      </c>
      <c r="AF1581" s="12">
        <f t="shared" ca="1" si="468"/>
        <v>4.0282481702132958E-4</v>
      </c>
      <c r="AG1581" s="12">
        <f t="shared" ca="1" si="468"/>
        <v>4.9978363292801215E-4</v>
      </c>
      <c r="AH1581" s="12">
        <f t="shared" ca="1" si="468"/>
        <v>5.8251140871369415E-4</v>
      </c>
      <c r="AI1581" s="12">
        <f t="shared" ca="1" si="468"/>
        <v>6.377984162473303E-4</v>
      </c>
      <c r="AJ1581" s="12">
        <f t="shared" ca="1" si="468"/>
        <v>6.5602294917087225E-4</v>
      </c>
      <c r="AK1581" s="12">
        <f t="shared" ca="1" si="468"/>
        <v>6.3388609171154576E-4</v>
      </c>
      <c r="AL1581" s="12">
        <f t="shared" ca="1" si="468"/>
        <v>5.7538695094403965E-4</v>
      </c>
      <c r="AM1581" s="12">
        <f t="shared" ca="1" si="468"/>
        <v>4.9064275333673914E-4</v>
      </c>
      <c r="AN1581" s="12">
        <f t="shared" ca="1" si="468"/>
        <v>3.9303150475522998E-4</v>
      </c>
      <c r="AO1581" s="12">
        <f t="shared" ca="1" si="468"/>
        <v>2.9576442436617356E-4</v>
      </c>
      <c r="AP1581" s="12">
        <f t="shared" ca="1" si="468"/>
        <v>2.0908414408712659E-4</v>
      </c>
      <c r="AQ1581" s="12">
        <f t="shared" ca="1" si="468"/>
        <v>1.388522300707624E-4</v>
      </c>
      <c r="AR1581" s="12">
        <f t="shared" ca="1" si="468"/>
        <v>8.6624594381223455E-5</v>
      </c>
      <c r="AS1581" s="12">
        <f t="shared" ca="1" si="468"/>
        <v>5.0767545150776128E-5</v>
      </c>
      <c r="AT1581" s="12">
        <f t="shared" ca="1" si="468"/>
        <v>2.7950379458256919E-5</v>
      </c>
      <c r="AU1581" s="12">
        <f t="shared" ca="1" si="468"/>
        <v>1.4455923715078676E-5</v>
      </c>
      <c r="AV1581" s="12">
        <f t="shared" ca="1" si="468"/>
        <v>7.0236131308549637E-6</v>
      </c>
      <c r="AX1581" s="13">
        <f t="shared" si="423"/>
        <v>1.4054541625323162E-3</v>
      </c>
      <c r="AZ1581" s="14">
        <f t="shared" ca="1" si="426"/>
        <v>9.2434230276157575E-3</v>
      </c>
    </row>
    <row r="1582" spans="1:52" x14ac:dyDescent="0.25">
      <c r="A1582" s="9" t="str">
        <f t="shared" si="418"/>
        <v>Chinese Taipei</v>
      </c>
      <c r="C1582" s="20">
        <f t="shared" si="419"/>
        <v>504.90106865317568</v>
      </c>
      <c r="D1582" s="15">
        <f t="shared" si="420"/>
        <v>569.00217193481262</v>
      </c>
      <c r="E1582" s="23">
        <f t="shared" si="421"/>
        <v>1</v>
      </c>
      <c r="F1582" s="15">
        <f t="shared" si="424"/>
        <v>569.00217193481262</v>
      </c>
      <c r="H1582" s="12">
        <f t="shared" ref="H1582:AV1582" ca="1" si="469">_xlfn.NORM.DIST(H$1537,$F1582,$B$37+$B$38*$F1582,FALSE)/$AV652*($D1114/1000)</f>
        <v>1.8350752094192443E-9</v>
      </c>
      <c r="I1582" s="12">
        <f t="shared" ca="1" si="469"/>
        <v>7.376807054587687E-9</v>
      </c>
      <c r="J1582" s="12">
        <f t="shared" ca="1" si="469"/>
        <v>2.7857335542652028E-8</v>
      </c>
      <c r="K1582" s="12">
        <f t="shared" ca="1" si="469"/>
        <v>9.8825113357726709E-8</v>
      </c>
      <c r="L1582" s="12">
        <f t="shared" ca="1" si="469"/>
        <v>3.2934544544625387E-7</v>
      </c>
      <c r="M1582" s="12">
        <f t="shared" ca="1" si="469"/>
        <v>1.031080557130085E-6</v>
      </c>
      <c r="N1582" s="12">
        <f t="shared" ca="1" si="469"/>
        <v>3.0324254163678662E-6</v>
      </c>
      <c r="O1582" s="12">
        <f t="shared" ca="1" si="469"/>
        <v>8.3780751851662323E-6</v>
      </c>
      <c r="P1582" s="12">
        <f t="shared" ca="1" si="469"/>
        <v>2.1744777775730797E-5</v>
      </c>
      <c r="Q1582" s="12">
        <f t="shared" ca="1" si="469"/>
        <v>5.3017871576901801E-5</v>
      </c>
      <c r="R1582" s="12">
        <f t="shared" ca="1" si="469"/>
        <v>1.2143564918233523E-4</v>
      </c>
      <c r="S1582" s="12">
        <f t="shared" ca="1" si="469"/>
        <v>2.6129235536873031E-4</v>
      </c>
      <c r="T1582" s="12">
        <f t="shared" ca="1" si="469"/>
        <v>5.2815792839339191E-4</v>
      </c>
      <c r="U1582" s="12">
        <f t="shared" ca="1" si="469"/>
        <v>1.002899692642562E-3</v>
      </c>
      <c r="V1582" s="12">
        <f t="shared" ca="1" si="469"/>
        <v>1.7889894842061634E-3</v>
      </c>
      <c r="W1582" s="12">
        <f t="shared" ca="1" si="469"/>
        <v>2.997882950282619E-3</v>
      </c>
      <c r="X1582" s="12">
        <f t="shared" ca="1" si="469"/>
        <v>4.7193061475527803E-3</v>
      </c>
      <c r="Y1582" s="12">
        <f t="shared" ca="1" si="469"/>
        <v>6.9790807890673994E-3</v>
      </c>
      <c r="Z1582" s="12">
        <f t="shared" ca="1" si="469"/>
        <v>9.6956045712620707E-3</v>
      </c>
      <c r="AA1582" s="12">
        <f t="shared" ca="1" si="469"/>
        <v>1.2653426849301385E-2</v>
      </c>
      <c r="AB1582" s="12">
        <f t="shared" ca="1" si="469"/>
        <v>1.5513079479823128E-2</v>
      </c>
      <c r="AC1582" s="12">
        <f t="shared" ca="1" si="469"/>
        <v>1.7866705186007033E-2</v>
      </c>
      <c r="AD1582" s="12">
        <f t="shared" ca="1" si="469"/>
        <v>1.9330697283492244E-2</v>
      </c>
      <c r="AE1582" s="12">
        <f t="shared" ca="1" si="469"/>
        <v>1.9647493933941843E-2</v>
      </c>
      <c r="AF1582" s="12">
        <f t="shared" ca="1" si="469"/>
        <v>1.8759592561097924E-2</v>
      </c>
      <c r="AG1582" s="12">
        <f t="shared" ca="1" si="469"/>
        <v>1.6826594734887238E-2</v>
      </c>
      <c r="AH1582" s="12">
        <f t="shared" ca="1" si="469"/>
        <v>1.4178349025424711E-2</v>
      </c>
      <c r="AI1582" s="12">
        <f t="shared" ca="1" si="469"/>
        <v>1.1223070372107537E-2</v>
      </c>
      <c r="AJ1582" s="12">
        <f t="shared" ca="1" si="469"/>
        <v>8.3455373275224034E-3</v>
      </c>
      <c r="AK1582" s="12">
        <f t="shared" ca="1" si="469"/>
        <v>5.8297981320109358E-3</v>
      </c>
      <c r="AL1582" s="12">
        <f t="shared" ca="1" si="469"/>
        <v>3.8256860239861031E-3</v>
      </c>
      <c r="AM1582" s="12">
        <f t="shared" ca="1" si="469"/>
        <v>2.3584231376612731E-3</v>
      </c>
      <c r="AN1582" s="12">
        <f t="shared" ca="1" si="469"/>
        <v>1.3658113717009369E-3</v>
      </c>
      <c r="AO1582" s="12">
        <f t="shared" ca="1" si="469"/>
        <v>7.430470539325849E-4</v>
      </c>
      <c r="AP1582" s="12">
        <f t="shared" ca="1" si="469"/>
        <v>3.7975063066168427E-4</v>
      </c>
      <c r="AQ1582" s="12">
        <f t="shared" ca="1" si="469"/>
        <v>1.8232124836803845E-4</v>
      </c>
      <c r="AR1582" s="12">
        <f t="shared" ca="1" si="469"/>
        <v>8.2230449215030087E-5</v>
      </c>
      <c r="AS1582" s="12">
        <f t="shared" ca="1" si="469"/>
        <v>3.4840520504077527E-5</v>
      </c>
      <c r="AT1582" s="12">
        <f t="shared" ca="1" si="469"/>
        <v>1.3867341198674845E-5</v>
      </c>
      <c r="AU1582" s="12">
        <f t="shared" ca="1" si="469"/>
        <v>5.1851146400969144E-6</v>
      </c>
      <c r="AV1582" s="12">
        <f t="shared" ca="1" si="469"/>
        <v>1.8212942618265956E-6</v>
      </c>
      <c r="AX1582" s="13">
        <f t="shared" si="423"/>
        <v>4.5511899756422905E-2</v>
      </c>
      <c r="AZ1582" s="14">
        <f t="shared" ca="1" si="426"/>
        <v>8.9817940551102335</v>
      </c>
    </row>
    <row r="1583" spans="1:52" x14ac:dyDescent="0.25">
      <c r="A1583" s="9" t="str">
        <f t="shared" si="418"/>
        <v>Colombia</v>
      </c>
      <c r="C1583" s="20">
        <f t="shared" si="419"/>
        <v>453.90473254851634</v>
      </c>
      <c r="D1583" s="15">
        <f t="shared" si="420"/>
        <v>526.56829612524064</v>
      </c>
      <c r="E1583" s="23">
        <f t="shared" si="421"/>
        <v>1</v>
      </c>
      <c r="F1583" s="15">
        <f t="shared" si="424"/>
        <v>526.56829612524064</v>
      </c>
      <c r="H1583" s="12">
        <f t="shared" ref="H1583:AV1583" ca="1" si="470">_xlfn.NORM.DIST(H$1537,$F1583,$B$37+$B$38*$F1583,FALSE)/$AV653*($D1115/1000)</f>
        <v>6.4343331601913675E-8</v>
      </c>
      <c r="I1583" s="12">
        <f t="shared" ca="1" si="470"/>
        <v>2.3261949313664771E-7</v>
      </c>
      <c r="J1583" s="12">
        <f t="shared" ca="1" si="470"/>
        <v>7.9003305178529557E-7</v>
      </c>
      <c r="K1583" s="12">
        <f t="shared" ca="1" si="470"/>
        <v>2.5205830495223625E-6</v>
      </c>
      <c r="L1583" s="12">
        <f t="shared" ca="1" si="470"/>
        <v>7.5546327468391636E-6</v>
      </c>
      <c r="M1583" s="12">
        <f t="shared" ca="1" si="470"/>
        <v>2.1270725213732431E-5</v>
      </c>
      <c r="N1583" s="12">
        <f t="shared" ca="1" si="470"/>
        <v>5.6261049905637798E-5</v>
      </c>
      <c r="O1583" s="12">
        <f t="shared" ca="1" si="470"/>
        <v>1.3979446054488125E-4</v>
      </c>
      <c r="P1583" s="12">
        <f t="shared" ca="1" si="470"/>
        <v>3.2630872589618304E-4</v>
      </c>
      <c r="Q1583" s="12">
        <f t="shared" ca="1" si="470"/>
        <v>7.1552367378372686E-4</v>
      </c>
      <c r="R1583" s="12">
        <f t="shared" ca="1" si="470"/>
        <v>1.4739268222302166E-3</v>
      </c>
      <c r="S1583" s="12">
        <f t="shared" ca="1" si="470"/>
        <v>2.8522292660664032E-3</v>
      </c>
      <c r="T1583" s="12">
        <f t="shared" ca="1" si="470"/>
        <v>5.1850092592467308E-3</v>
      </c>
      <c r="U1583" s="12">
        <f t="shared" ca="1" si="470"/>
        <v>8.8546466618569762E-3</v>
      </c>
      <c r="V1583" s="12">
        <f t="shared" ca="1" si="470"/>
        <v>1.4205271215466454E-2</v>
      </c>
      <c r="W1583" s="12">
        <f t="shared" ca="1" si="470"/>
        <v>2.1408410276456191E-2</v>
      </c>
      <c r="X1583" s="12">
        <f t="shared" ca="1" si="470"/>
        <v>3.0309299775503448E-2</v>
      </c>
      <c r="Y1583" s="12">
        <f t="shared" ca="1" si="470"/>
        <v>4.0311038072131704E-2</v>
      </c>
      <c r="Z1583" s="12">
        <f t="shared" ca="1" si="470"/>
        <v>5.0364978843657794E-2</v>
      </c>
      <c r="AA1583" s="12">
        <f t="shared" ca="1" si="470"/>
        <v>5.9113942461746227E-2</v>
      </c>
      <c r="AB1583" s="12">
        <f t="shared" ca="1" si="470"/>
        <v>6.5179014261044221E-2</v>
      </c>
      <c r="AC1583" s="12">
        <f t="shared" ca="1" si="470"/>
        <v>6.7512197838655877E-2</v>
      </c>
      <c r="AD1583" s="12">
        <f t="shared" ca="1" si="470"/>
        <v>6.569212337699977E-2</v>
      </c>
      <c r="AE1583" s="12">
        <f t="shared" ca="1" si="470"/>
        <v>6.0048331976705761E-2</v>
      </c>
      <c r="AF1583" s="12">
        <f t="shared" ca="1" si="470"/>
        <v>5.1563832759238717E-2</v>
      </c>
      <c r="AG1583" s="12">
        <f t="shared" ca="1" si="470"/>
        <v>4.1595469351893621E-2</v>
      </c>
      <c r="AH1583" s="12">
        <f t="shared" ca="1" si="470"/>
        <v>3.1521252215162651E-2</v>
      </c>
      <c r="AI1583" s="12">
        <f t="shared" ca="1" si="470"/>
        <v>2.2439722901316395E-2</v>
      </c>
      <c r="AJ1583" s="12">
        <f t="shared" ca="1" si="470"/>
        <v>1.5006800611589191E-2</v>
      </c>
      <c r="AK1583" s="12">
        <f t="shared" ca="1" si="470"/>
        <v>9.4279078672471241E-3</v>
      </c>
      <c r="AL1583" s="12">
        <f t="shared" ca="1" si="470"/>
        <v>5.5641540082552905E-3</v>
      </c>
      <c r="AM1583" s="12">
        <f t="shared" ca="1" si="470"/>
        <v>3.0848890532004284E-3</v>
      </c>
      <c r="AN1583" s="12">
        <f t="shared" ca="1" si="470"/>
        <v>1.606706503373097E-3</v>
      </c>
      <c r="AO1583" s="12">
        <f t="shared" ca="1" si="470"/>
        <v>7.8612235874168533E-4</v>
      </c>
      <c r="AP1583" s="12">
        <f t="shared" ca="1" si="470"/>
        <v>3.6132693778792292E-4</v>
      </c>
      <c r="AQ1583" s="12">
        <f t="shared" ca="1" si="470"/>
        <v>1.5601527726477051E-4</v>
      </c>
      <c r="AR1583" s="12">
        <f t="shared" ca="1" si="470"/>
        <v>6.3283502676115926E-5</v>
      </c>
      <c r="AS1583" s="12">
        <f t="shared" ca="1" si="470"/>
        <v>2.4114068232349966E-5</v>
      </c>
      <c r="AT1583" s="12">
        <f t="shared" ca="1" si="470"/>
        <v>8.6319130470432867E-6</v>
      </c>
      <c r="AU1583" s="12">
        <f t="shared" ca="1" si="470"/>
        <v>2.9026871020554084E-6</v>
      </c>
      <c r="AV1583" s="12">
        <f t="shared" ca="1" si="470"/>
        <v>9.1695914116029408E-7</v>
      </c>
      <c r="AX1583" s="13">
        <f t="shared" si="423"/>
        <v>0.10281330545743714</v>
      </c>
      <c r="AZ1583" s="14">
        <f t="shared" ca="1" si="426"/>
        <v>69.604010371842719</v>
      </c>
    </row>
    <row r="1584" spans="1:52" x14ac:dyDescent="0.25">
      <c r="A1584" s="9" t="str">
        <f t="shared" si="418"/>
        <v>Comoros</v>
      </c>
      <c r="C1584" s="20">
        <f t="shared" si="419"/>
        <v>265.45813009147969</v>
      </c>
      <c r="D1584" s="15">
        <f t="shared" si="420"/>
        <v>367.74501052305044</v>
      </c>
      <c r="E1584" s="23">
        <f t="shared" si="421"/>
        <v>1</v>
      </c>
      <c r="F1584" s="15">
        <f t="shared" si="424"/>
        <v>367.74501052305044</v>
      </c>
      <c r="H1584" s="12">
        <f t="shared" ref="H1584:AV1584" ca="1" si="471">_xlfn.NORM.DIST(H$1537,$F1584,$B$37+$B$38*$F1584,FALSE)/$AV654*($D1116/1000)</f>
        <v>2.949889941890541E-6</v>
      </c>
      <c r="I1584" s="12">
        <f t="shared" ca="1" si="471"/>
        <v>7.1698188416138062E-6</v>
      </c>
      <c r="J1584" s="12">
        <f t="shared" ca="1" si="471"/>
        <v>1.6370696117198766E-5</v>
      </c>
      <c r="K1584" s="12">
        <f t="shared" ca="1" si="471"/>
        <v>3.5114194159815371E-5</v>
      </c>
      <c r="L1584" s="12">
        <f t="shared" ca="1" si="471"/>
        <v>7.0754629361391189E-5</v>
      </c>
      <c r="M1584" s="12">
        <f t="shared" ca="1" si="471"/>
        <v>1.3393177029323775E-4</v>
      </c>
      <c r="N1584" s="12">
        <f t="shared" ca="1" si="471"/>
        <v>2.3816007215303456E-4</v>
      </c>
      <c r="O1584" s="12">
        <f t="shared" ca="1" si="471"/>
        <v>3.9784224046970277E-4</v>
      </c>
      <c r="P1584" s="12">
        <f t="shared" ca="1" si="471"/>
        <v>6.2432313087795385E-4</v>
      </c>
      <c r="Q1584" s="12">
        <f t="shared" ca="1" si="471"/>
        <v>9.2037445044591945E-4</v>
      </c>
      <c r="R1584" s="12">
        <f t="shared" ca="1" si="471"/>
        <v>1.2746069364151765E-3</v>
      </c>
      <c r="S1584" s="12">
        <f t="shared" ca="1" si="471"/>
        <v>1.6582293429772284E-3</v>
      </c>
      <c r="T1584" s="12">
        <f t="shared" ca="1" si="471"/>
        <v>2.026606863091212E-3</v>
      </c>
      <c r="U1584" s="12">
        <f t="shared" ca="1" si="471"/>
        <v>2.3267569354829113E-3</v>
      </c>
      <c r="V1584" s="12">
        <f t="shared" ca="1" si="471"/>
        <v>2.5095110946089347E-3</v>
      </c>
      <c r="W1584" s="12">
        <f t="shared" ca="1" si="471"/>
        <v>2.5426338115172899E-3</v>
      </c>
      <c r="X1584" s="12">
        <f t="shared" ca="1" si="471"/>
        <v>2.4201100243969246E-3</v>
      </c>
      <c r="Y1584" s="12">
        <f t="shared" ca="1" si="471"/>
        <v>2.1639289550668948E-3</v>
      </c>
      <c r="Z1584" s="12">
        <f t="shared" ca="1" si="471"/>
        <v>1.8176383641836161E-3</v>
      </c>
      <c r="AA1584" s="12">
        <f t="shared" ca="1" si="471"/>
        <v>1.4342622172588328E-3</v>
      </c>
      <c r="AB1584" s="12">
        <f t="shared" ca="1" si="471"/>
        <v>1.0631786092431047E-3</v>
      </c>
      <c r="AC1584" s="12">
        <f t="shared" ca="1" si="471"/>
        <v>7.4035582430266838E-4</v>
      </c>
      <c r="AD1584" s="12">
        <f t="shared" ca="1" si="471"/>
        <v>4.843188353650507E-4</v>
      </c>
      <c r="AE1584" s="12">
        <f t="shared" ca="1" si="471"/>
        <v>2.9763144724949484E-4</v>
      </c>
      <c r="AF1584" s="12">
        <f t="shared" ca="1" si="471"/>
        <v>1.7182362131565202E-4</v>
      </c>
      <c r="AG1584" s="12">
        <f t="shared" ca="1" si="471"/>
        <v>9.3184464651856712E-5</v>
      </c>
      <c r="AH1584" s="12">
        <f t="shared" ca="1" si="471"/>
        <v>4.747453897830477E-5</v>
      </c>
      <c r="AI1584" s="12">
        <f t="shared" ca="1" si="471"/>
        <v>2.2721374107959687E-5</v>
      </c>
      <c r="AJ1584" s="12">
        <f t="shared" ca="1" si="471"/>
        <v>1.0215626915482471E-5</v>
      </c>
      <c r="AK1584" s="12">
        <f t="shared" ca="1" si="471"/>
        <v>4.3147143573516024E-6</v>
      </c>
      <c r="AL1584" s="12">
        <f t="shared" ca="1" si="471"/>
        <v>1.7119681114401587E-6</v>
      </c>
      <c r="AM1584" s="12">
        <f t="shared" ca="1" si="471"/>
        <v>6.3811049393833699E-7</v>
      </c>
      <c r="AN1584" s="12">
        <f t="shared" ca="1" si="471"/>
        <v>2.2343576831243916E-7</v>
      </c>
      <c r="AO1584" s="12">
        <f t="shared" ca="1" si="471"/>
        <v>7.349640613904009E-8</v>
      </c>
      <c r="AP1584" s="12">
        <f t="shared" ca="1" si="471"/>
        <v>2.2710991975070197E-8</v>
      </c>
      <c r="AQ1584" s="12">
        <f t="shared" ca="1" si="471"/>
        <v>6.5926906731902166E-9</v>
      </c>
      <c r="AR1584" s="12">
        <f t="shared" ca="1" si="471"/>
        <v>1.797818684131937E-9</v>
      </c>
      <c r="AS1584" s="12">
        <f t="shared" ca="1" si="471"/>
        <v>4.6055942559036111E-10</v>
      </c>
      <c r="AT1584" s="12">
        <f t="shared" ca="1" si="471"/>
        <v>1.1083630903196843E-10</v>
      </c>
      <c r="AU1584" s="12">
        <f t="shared" ca="1" si="471"/>
        <v>2.5057343688466566E-11</v>
      </c>
      <c r="AV1584" s="12">
        <f t="shared" ca="1" si="471"/>
        <v>5.3216290670572042E-12</v>
      </c>
      <c r="AX1584" s="13">
        <f t="shared" si="423"/>
        <v>0.62648192742914566</v>
      </c>
      <c r="AZ1584" s="14">
        <f t="shared" ca="1" si="426"/>
        <v>15.970845374657053</v>
      </c>
    </row>
    <row r="1585" spans="1:52" x14ac:dyDescent="0.25">
      <c r="A1585" s="9" t="str">
        <f t="shared" si="418"/>
        <v>Congo</v>
      </c>
      <c r="C1585" s="20">
        <f t="shared" si="419"/>
        <v>281.50287137761052</v>
      </c>
      <c r="D1585" s="15">
        <f t="shared" si="420"/>
        <v>381.48438736759664</v>
      </c>
      <c r="E1585" s="23">
        <f t="shared" si="421"/>
        <v>1</v>
      </c>
      <c r="F1585" s="15">
        <f t="shared" si="424"/>
        <v>381.48438736759664</v>
      </c>
      <c r="H1585" s="12">
        <f t="shared" ref="H1585:AV1585" ca="1" si="472">_xlfn.NORM.DIST(H$1537,$F1585,$B$37+$B$38*$F1585,FALSE)/$AV655*($D1117/1000)</f>
        <v>1.2598384522875989E-5</v>
      </c>
      <c r="I1585" s="12">
        <f t="shared" ca="1" si="472"/>
        <v>3.1690899627966811E-5</v>
      </c>
      <c r="J1585" s="12">
        <f t="shared" ca="1" si="472"/>
        <v>7.4887765304063573E-5</v>
      </c>
      <c r="K1585" s="12">
        <f t="shared" ca="1" si="472"/>
        <v>1.6624315379778299E-4</v>
      </c>
      <c r="L1585" s="12">
        <f t="shared" ca="1" si="472"/>
        <v>3.4668357175052179E-4</v>
      </c>
      <c r="M1585" s="12">
        <f t="shared" ca="1" si="472"/>
        <v>6.7917133861277899E-4</v>
      </c>
      <c r="N1585" s="12">
        <f t="shared" ca="1" si="472"/>
        <v>1.2499194694503722E-3</v>
      </c>
      <c r="O1585" s="12">
        <f t="shared" ca="1" si="472"/>
        <v>2.1609330439507513E-3</v>
      </c>
      <c r="P1585" s="12">
        <f t="shared" ca="1" si="472"/>
        <v>3.5095964579986336E-3</v>
      </c>
      <c r="Q1585" s="12">
        <f t="shared" ca="1" si="472"/>
        <v>5.3546322641947249E-3</v>
      </c>
      <c r="R1585" s="12">
        <f t="shared" ca="1" si="472"/>
        <v>7.6746523687623884E-3</v>
      </c>
      <c r="S1585" s="12">
        <f t="shared" ca="1" si="472"/>
        <v>1.033342686155315E-2</v>
      </c>
      <c r="T1585" s="12">
        <f t="shared" ca="1" si="472"/>
        <v>1.3070332082556875E-2</v>
      </c>
      <c r="U1585" s="12">
        <f t="shared" ca="1" si="472"/>
        <v>1.5530501107940018E-2</v>
      </c>
      <c r="V1585" s="12">
        <f t="shared" ca="1" si="472"/>
        <v>1.7335681157781883E-2</v>
      </c>
      <c r="W1585" s="12">
        <f t="shared" ca="1" si="472"/>
        <v>1.8178286648842724E-2</v>
      </c>
      <c r="X1585" s="12">
        <f t="shared" ca="1" si="472"/>
        <v>1.7906948269159458E-2</v>
      </c>
      <c r="Y1585" s="12">
        <f t="shared" ca="1" si="472"/>
        <v>1.6570927050648408E-2</v>
      </c>
      <c r="Z1585" s="12">
        <f t="shared" ca="1" si="472"/>
        <v>1.44055096188851E-2</v>
      </c>
      <c r="AA1585" s="12">
        <f t="shared" ca="1" si="472"/>
        <v>1.1764325791484002E-2</v>
      </c>
      <c r="AB1585" s="12">
        <f t="shared" ca="1" si="472"/>
        <v>9.0253084657474798E-3</v>
      </c>
      <c r="AC1585" s="12">
        <f t="shared" ca="1" si="472"/>
        <v>6.504496136487908E-3</v>
      </c>
      <c r="AD1585" s="12">
        <f t="shared" ca="1" si="472"/>
        <v>4.4037419359912611E-3</v>
      </c>
      <c r="AE1585" s="12">
        <f t="shared" ca="1" si="472"/>
        <v>2.8008294008904921E-3</v>
      </c>
      <c r="AF1585" s="12">
        <f t="shared" ca="1" si="472"/>
        <v>1.6734319144882551E-3</v>
      </c>
      <c r="AG1585" s="12">
        <f t="shared" ca="1" si="472"/>
        <v>9.3926044384937753E-4</v>
      </c>
      <c r="AH1585" s="12">
        <f t="shared" ca="1" si="472"/>
        <v>4.9524558564964332E-4</v>
      </c>
      <c r="AI1585" s="12">
        <f t="shared" ca="1" si="472"/>
        <v>2.4530804335100385E-4</v>
      </c>
      <c r="AJ1585" s="12">
        <f t="shared" ca="1" si="472"/>
        <v>1.1414570073802529E-4</v>
      </c>
      <c r="AK1585" s="12">
        <f t="shared" ca="1" si="472"/>
        <v>4.9895792342974241E-5</v>
      </c>
      <c r="AL1585" s="12">
        <f t="shared" ca="1" si="472"/>
        <v>2.0489194422519415E-5</v>
      </c>
      <c r="AM1585" s="12">
        <f t="shared" ca="1" si="472"/>
        <v>7.9039182241414247E-6</v>
      </c>
      <c r="AN1585" s="12">
        <f t="shared" ca="1" si="472"/>
        <v>2.8642873697797972E-6</v>
      </c>
      <c r="AO1585" s="12">
        <f t="shared" ca="1" si="472"/>
        <v>9.7509590481788057E-7</v>
      </c>
      <c r="AP1585" s="12">
        <f t="shared" ca="1" si="472"/>
        <v>3.1184204653029432E-7</v>
      </c>
      <c r="AQ1585" s="12">
        <f t="shared" ca="1" si="472"/>
        <v>9.3686843351426939E-8</v>
      </c>
      <c r="AR1585" s="12">
        <f t="shared" ca="1" si="472"/>
        <v>2.6441076667967032E-8</v>
      </c>
      <c r="AS1585" s="12">
        <f t="shared" ca="1" si="472"/>
        <v>7.0102944451505022E-9</v>
      </c>
      <c r="AT1585" s="12">
        <f t="shared" ca="1" si="472"/>
        <v>1.746023073112511E-9</v>
      </c>
      <c r="AU1585" s="12">
        <f t="shared" ca="1" si="472"/>
        <v>4.0852655551682425E-10</v>
      </c>
      <c r="AV1585" s="12">
        <f t="shared" ca="1" si="472"/>
        <v>8.9793975761022715E-11</v>
      </c>
      <c r="AX1585" s="13">
        <f t="shared" si="423"/>
        <v>0.57344670992981972</v>
      </c>
      <c r="AZ1585" s="14">
        <f t="shared" ca="1" si="426"/>
        <v>104.57147092779667</v>
      </c>
    </row>
    <row r="1586" spans="1:52" x14ac:dyDescent="0.25">
      <c r="A1586" s="9" t="str">
        <f t="shared" si="418"/>
        <v>Cook Islands</v>
      </c>
      <c r="C1586" s="20">
        <f t="shared" si="419"/>
        <v>485.06503702459639</v>
      </c>
      <c r="D1586" s="15">
        <f t="shared" si="420"/>
        <v>552.15629523522307</v>
      </c>
      <c r="E1586" s="23">
        <f t="shared" si="421"/>
        <v>1</v>
      </c>
      <c r="F1586" s="15">
        <f t="shared" si="424"/>
        <v>552.15629523522307</v>
      </c>
      <c r="H1586" s="12">
        <f t="shared" ref="H1586:AV1586" ca="1" si="473">_xlfn.NORM.DIST(H$1537,$F1586,$B$37+$B$38*$F1586,FALSE)/$AV656*($D1118/1000)</f>
        <v>1.9126236638692926E-11</v>
      </c>
      <c r="I1586" s="12">
        <f t="shared" ca="1" si="473"/>
        <v>7.371466609061389E-11</v>
      </c>
      <c r="J1586" s="12">
        <f t="shared" ca="1" si="473"/>
        <v>2.6689158163555455E-10</v>
      </c>
      <c r="K1586" s="12">
        <f t="shared" ca="1" si="473"/>
        <v>9.0776292866570029E-10</v>
      </c>
      <c r="L1586" s="12">
        <f t="shared" ca="1" si="473"/>
        <v>2.9004581632431206E-9</v>
      </c>
      <c r="M1586" s="12">
        <f t="shared" ca="1" si="473"/>
        <v>8.7059739412128995E-9</v>
      </c>
      <c r="N1586" s="12">
        <f t="shared" ca="1" si="473"/>
        <v>2.4548486140842546E-8</v>
      </c>
      <c r="O1586" s="12">
        <f t="shared" ca="1" si="473"/>
        <v>6.5026242949695518E-8</v>
      </c>
      <c r="P1586" s="12">
        <f t="shared" ca="1" si="473"/>
        <v>1.6181143312183261E-7</v>
      </c>
      <c r="Q1586" s="12">
        <f t="shared" ca="1" si="473"/>
        <v>3.7825644907025443E-7</v>
      </c>
      <c r="R1586" s="12">
        <f t="shared" ca="1" si="473"/>
        <v>8.3065383224153427E-7</v>
      </c>
      <c r="S1586" s="12">
        <f t="shared" ca="1" si="473"/>
        <v>1.7136037335304185E-6</v>
      </c>
      <c r="T1586" s="12">
        <f t="shared" ca="1" si="473"/>
        <v>3.3209116465238377E-6</v>
      </c>
      <c r="U1586" s="12">
        <f t="shared" ca="1" si="473"/>
        <v>6.0458983028551848E-6</v>
      </c>
      <c r="V1586" s="12">
        <f t="shared" ca="1" si="473"/>
        <v>1.034000976775917E-5</v>
      </c>
      <c r="W1586" s="12">
        <f t="shared" ca="1" si="473"/>
        <v>1.6612601798158333E-5</v>
      </c>
      <c r="X1586" s="12">
        <f t="shared" ca="1" si="473"/>
        <v>2.507326878310843E-5</v>
      </c>
      <c r="Y1586" s="12">
        <f t="shared" ca="1" si="473"/>
        <v>3.5550102090941566E-5</v>
      </c>
      <c r="Z1586" s="12">
        <f t="shared" ca="1" si="473"/>
        <v>4.7350802421563615E-5</v>
      </c>
      <c r="AA1586" s="12">
        <f t="shared" ca="1" si="473"/>
        <v>5.9247554457096105E-5</v>
      </c>
      <c r="AB1586" s="12">
        <f t="shared" ca="1" si="473"/>
        <v>6.9641819533520846E-5</v>
      </c>
      <c r="AC1586" s="12">
        <f t="shared" ca="1" si="473"/>
        <v>7.6900007985465763E-5</v>
      </c>
      <c r="AD1586" s="12">
        <f t="shared" ca="1" si="473"/>
        <v>7.976993813989025E-5</v>
      </c>
      <c r="AE1586" s="12">
        <f t="shared" ca="1" si="473"/>
        <v>7.7733589132520121E-5</v>
      </c>
      <c r="AF1586" s="12">
        <f t="shared" ca="1" si="473"/>
        <v>7.1159810132588632E-5</v>
      </c>
      <c r="AG1586" s="12">
        <f t="shared" ca="1" si="473"/>
        <v>6.1195210870483794E-5</v>
      </c>
      <c r="AH1586" s="12">
        <f t="shared" ca="1" si="473"/>
        <v>4.9437521024103034E-5</v>
      </c>
      <c r="AI1586" s="12">
        <f t="shared" ca="1" si="473"/>
        <v>3.751911021415027E-5</v>
      </c>
      <c r="AJ1586" s="12">
        <f t="shared" ca="1" si="473"/>
        <v>2.6748841044660889E-5</v>
      </c>
      <c r="AK1586" s="12">
        <f t="shared" ca="1" si="473"/>
        <v>1.7914884167383061E-5</v>
      </c>
      <c r="AL1586" s="12">
        <f t="shared" ca="1" si="473"/>
        <v>1.1271445978470521E-5</v>
      </c>
      <c r="AM1586" s="12">
        <f t="shared" ca="1" si="473"/>
        <v>6.661957506321292E-6</v>
      </c>
      <c r="AN1586" s="12">
        <f t="shared" ca="1" si="473"/>
        <v>3.6989688784912859E-6</v>
      </c>
      <c r="AO1586" s="12">
        <f t="shared" ca="1" si="473"/>
        <v>1.9293725325937451E-6</v>
      </c>
      <c r="AP1586" s="12">
        <f t="shared" ca="1" si="473"/>
        <v>9.4538367887019799E-7</v>
      </c>
      <c r="AQ1586" s="12">
        <f t="shared" ca="1" si="473"/>
        <v>4.3516775158102219E-7</v>
      </c>
      <c r="AR1586" s="12">
        <f t="shared" ca="1" si="473"/>
        <v>1.8817499054161096E-7</v>
      </c>
      <c r="AS1586" s="12">
        <f t="shared" ca="1" si="473"/>
        <v>7.6440531211901685E-8</v>
      </c>
      <c r="AT1586" s="12">
        <f t="shared" ca="1" si="473"/>
        <v>2.9170379882021007E-8</v>
      </c>
      <c r="AU1586" s="12">
        <f t="shared" ca="1" si="473"/>
        <v>1.0457239826772502E-8</v>
      </c>
      <c r="AV1586" s="12">
        <f t="shared" ca="1" si="473"/>
        <v>3.5216699087466155E-9</v>
      </c>
      <c r="AX1586" s="13">
        <f t="shared" si="423"/>
        <v>6.4059313176287672E-2</v>
      </c>
      <c r="AZ1586" s="14">
        <f t="shared" ca="1" si="426"/>
        <v>5.1247450514419153E-2</v>
      </c>
    </row>
    <row r="1587" spans="1:52" x14ac:dyDescent="0.25">
      <c r="A1587" s="9" t="str">
        <f t="shared" si="418"/>
        <v>Costa Rica</v>
      </c>
      <c r="C1587" s="20">
        <f t="shared" si="419"/>
        <v>468.66971393942356</v>
      </c>
      <c r="D1587" s="15">
        <f t="shared" si="420"/>
        <v>538.89061027108539</v>
      </c>
      <c r="E1587" s="23">
        <f t="shared" si="421"/>
        <v>1</v>
      </c>
      <c r="F1587" s="15">
        <f t="shared" si="424"/>
        <v>538.89061027108539</v>
      </c>
      <c r="H1587" s="12">
        <f t="shared" ref="H1587:AV1587" ca="1" si="474">_xlfn.NORM.DIST(H$1537,$F1587,$B$37+$B$38*$F1587,FALSE)/$AV657*($D1119/1000)</f>
        <v>3.2049076116919811E-9</v>
      </c>
      <c r="I1587" s="12">
        <f t="shared" ca="1" si="474"/>
        <v>1.1949145736414229E-8</v>
      </c>
      <c r="J1587" s="12">
        <f t="shared" ca="1" si="474"/>
        <v>4.1851863122781478E-8</v>
      </c>
      <c r="K1587" s="12">
        <f t="shared" ca="1" si="474"/>
        <v>1.3770487947913868E-7</v>
      </c>
      <c r="L1587" s="12">
        <f t="shared" ca="1" si="474"/>
        <v>4.2563806240145481E-7</v>
      </c>
      <c r="M1587" s="12">
        <f t="shared" ca="1" si="474"/>
        <v>1.2359137969785248E-6</v>
      </c>
      <c r="N1587" s="12">
        <f t="shared" ca="1" si="474"/>
        <v>3.3712619452510395E-6</v>
      </c>
      <c r="O1587" s="12">
        <f t="shared" ca="1" si="474"/>
        <v>8.6387998283706074E-6</v>
      </c>
      <c r="P1587" s="12">
        <f t="shared" ca="1" si="474"/>
        <v>2.0795574301296775E-5</v>
      </c>
      <c r="Q1587" s="12">
        <f t="shared" ca="1" si="474"/>
        <v>4.7026755973661383E-5</v>
      </c>
      <c r="R1587" s="12">
        <f t="shared" ca="1" si="474"/>
        <v>9.9902353251385073E-5</v>
      </c>
      <c r="S1587" s="12">
        <f t="shared" ca="1" si="474"/>
        <v>1.9937146981488112E-4</v>
      </c>
      <c r="T1587" s="12">
        <f t="shared" ca="1" si="474"/>
        <v>3.7377211473068461E-4</v>
      </c>
      <c r="U1587" s="12">
        <f t="shared" ca="1" si="474"/>
        <v>6.5827502720903249E-4</v>
      </c>
      <c r="V1587" s="12">
        <f t="shared" ca="1" si="474"/>
        <v>1.0890917207762602E-3</v>
      </c>
      <c r="W1587" s="12">
        <f t="shared" ca="1" si="474"/>
        <v>1.6926927275679041E-3</v>
      </c>
      <c r="X1587" s="12">
        <f t="shared" ca="1" si="474"/>
        <v>2.471430459805139E-3</v>
      </c>
      <c r="Y1587" s="12">
        <f t="shared" ca="1" si="474"/>
        <v>3.3898092189364412E-3</v>
      </c>
      <c r="Z1587" s="12">
        <f t="shared" ca="1" si="474"/>
        <v>4.367759458434638E-3</v>
      </c>
      <c r="AA1587" s="12">
        <f t="shared" ca="1" si="474"/>
        <v>5.2868716136948964E-3</v>
      </c>
      <c r="AB1587" s="12">
        <f t="shared" ca="1" si="474"/>
        <v>6.0116738419233135E-3</v>
      </c>
      <c r="AC1587" s="12">
        <f t="shared" ca="1" si="474"/>
        <v>6.4216798664782837E-3</v>
      </c>
      <c r="AD1587" s="12">
        <f t="shared" ca="1" si="474"/>
        <v>6.4440438533908406E-3</v>
      </c>
      <c r="AE1587" s="12">
        <f t="shared" ca="1" si="474"/>
        <v>6.0747011601701923E-3</v>
      </c>
      <c r="AF1587" s="12">
        <f t="shared" ca="1" si="474"/>
        <v>5.3795747158618618E-3</v>
      </c>
      <c r="AG1587" s="12">
        <f t="shared" ca="1" si="474"/>
        <v>4.4753557583096914E-3</v>
      </c>
      <c r="AH1587" s="12">
        <f t="shared" ca="1" si="474"/>
        <v>3.4975487756034171E-3</v>
      </c>
      <c r="AI1587" s="12">
        <f t="shared" ca="1" si="474"/>
        <v>2.5677727758437498E-3</v>
      </c>
      <c r="AJ1587" s="12">
        <f t="shared" ca="1" si="474"/>
        <v>1.7709487583846887E-3</v>
      </c>
      <c r="AK1587" s="12">
        <f t="shared" ca="1" si="474"/>
        <v>1.1473924698172451E-3</v>
      </c>
      <c r="AL1587" s="12">
        <f t="shared" ca="1" si="474"/>
        <v>6.9835233615888075E-4</v>
      </c>
      <c r="AM1587" s="12">
        <f t="shared" ca="1" si="474"/>
        <v>3.9929491558966264E-4</v>
      </c>
      <c r="AN1587" s="12">
        <f t="shared" ca="1" si="474"/>
        <v>2.144714879786798E-4</v>
      </c>
      <c r="AO1587" s="12">
        <f t="shared" ca="1" si="474"/>
        <v>1.0821860828024868E-4</v>
      </c>
      <c r="AP1587" s="12">
        <f t="shared" ca="1" si="474"/>
        <v>5.1296876209077189E-5</v>
      </c>
      <c r="AQ1587" s="12">
        <f t="shared" ca="1" si="474"/>
        <v>2.2842124186841721E-5</v>
      </c>
      <c r="AR1587" s="12">
        <f t="shared" ca="1" si="474"/>
        <v>9.5551751578964599E-6</v>
      </c>
      <c r="AS1587" s="12">
        <f t="shared" ca="1" si="474"/>
        <v>3.7548916680446997E-6</v>
      </c>
      <c r="AT1587" s="12">
        <f t="shared" ca="1" si="474"/>
        <v>1.3861580956981797E-6</v>
      </c>
      <c r="AU1587" s="12">
        <f t="shared" ca="1" si="474"/>
        <v>4.8071172450390093E-7</v>
      </c>
      <c r="AV1587" s="12">
        <f t="shared" ca="1" si="474"/>
        <v>1.566077530200328E-7</v>
      </c>
      <c r="AX1587" s="13">
        <f t="shared" si="423"/>
        <v>8.2430652278833214E-2</v>
      </c>
      <c r="AZ1587" s="14">
        <f t="shared" ca="1" si="426"/>
        <v>5.3589145566170941</v>
      </c>
    </row>
    <row r="1588" spans="1:52" x14ac:dyDescent="0.25">
      <c r="A1588" s="9" t="str">
        <f t="shared" si="418"/>
        <v>Croatia</v>
      </c>
      <c r="C1588" s="20">
        <f t="shared" si="419"/>
        <v>625.4447976114725</v>
      </c>
      <c r="D1588" s="15">
        <f t="shared" si="420"/>
        <v>670.46548852333865</v>
      </c>
      <c r="E1588" s="23">
        <f t="shared" si="421"/>
        <v>1</v>
      </c>
      <c r="F1588" s="15">
        <f t="shared" si="424"/>
        <v>670.46548852333865</v>
      </c>
      <c r="H1588" s="12">
        <f t="shared" ref="H1588:AV1588" ca="1" si="475">_xlfn.NORM.DIST(H$1537,$F1588,$B$37+$B$38*$F1588,FALSE)/$AV658*($D1120/1000)</f>
        <v>6.0283566382705307E-13</v>
      </c>
      <c r="I1588" s="12">
        <f t="shared" ca="1" si="475"/>
        <v>3.1230280841484758E-12</v>
      </c>
      <c r="J1588" s="12">
        <f t="shared" ca="1" si="475"/>
        <v>1.519880478586552E-11</v>
      </c>
      <c r="K1588" s="12">
        <f t="shared" ca="1" si="475"/>
        <v>6.9486362726881529E-11</v>
      </c>
      <c r="L1588" s="12">
        <f t="shared" ca="1" si="475"/>
        <v>2.984326367598214E-10</v>
      </c>
      <c r="M1588" s="12">
        <f t="shared" ca="1" si="475"/>
        <v>1.2040642114029722E-9</v>
      </c>
      <c r="N1588" s="12">
        <f t="shared" ca="1" si="475"/>
        <v>4.5636210508531222E-9</v>
      </c>
      <c r="O1588" s="12">
        <f t="shared" ca="1" si="475"/>
        <v>1.6248979711359199E-8</v>
      </c>
      <c r="P1588" s="12">
        <f t="shared" ca="1" si="475"/>
        <v>5.4349958017489662E-8</v>
      </c>
      <c r="Q1588" s="12">
        <f t="shared" ca="1" si="475"/>
        <v>1.7077682078031942E-7</v>
      </c>
      <c r="R1588" s="12">
        <f t="shared" ca="1" si="475"/>
        <v>5.0409829747959824E-7</v>
      </c>
      <c r="S1588" s="12">
        <f t="shared" ca="1" si="475"/>
        <v>1.3978421498989816E-6</v>
      </c>
      <c r="T1588" s="12">
        <f t="shared" ca="1" si="475"/>
        <v>3.6413097828222626E-6</v>
      </c>
      <c r="U1588" s="12">
        <f t="shared" ca="1" si="475"/>
        <v>8.9107389119583918E-6</v>
      </c>
      <c r="V1588" s="12">
        <f t="shared" ca="1" si="475"/>
        <v>2.0484548904551053E-5</v>
      </c>
      <c r="W1588" s="12">
        <f t="shared" ca="1" si="475"/>
        <v>4.4238020484868439E-5</v>
      </c>
      <c r="X1588" s="12">
        <f t="shared" ca="1" si="475"/>
        <v>8.9747334934489235E-5</v>
      </c>
      <c r="Y1588" s="12">
        <f t="shared" ca="1" si="475"/>
        <v>1.7104249833724616E-4</v>
      </c>
      <c r="Z1588" s="12">
        <f t="shared" ca="1" si="475"/>
        <v>3.0622672997623521E-4</v>
      </c>
      <c r="AA1588" s="12">
        <f t="shared" ca="1" si="475"/>
        <v>5.1503738822786629E-4</v>
      </c>
      <c r="AB1588" s="12">
        <f t="shared" ca="1" si="475"/>
        <v>8.1375001978622704E-4</v>
      </c>
      <c r="AC1588" s="12">
        <f t="shared" ca="1" si="475"/>
        <v>1.2078134516722659E-3</v>
      </c>
      <c r="AD1588" s="12">
        <f t="shared" ca="1" si="475"/>
        <v>1.6840900385650527E-3</v>
      </c>
      <c r="AE1588" s="12">
        <f t="shared" ca="1" si="475"/>
        <v>2.2059077513088728E-3</v>
      </c>
      <c r="AF1588" s="12">
        <f t="shared" ca="1" si="475"/>
        <v>2.71435084157814E-3</v>
      </c>
      <c r="AG1588" s="12">
        <f t="shared" ca="1" si="475"/>
        <v>3.1376262584875561E-3</v>
      </c>
      <c r="AH1588" s="12">
        <f t="shared" ca="1" si="475"/>
        <v>3.4071639761330771E-3</v>
      </c>
      <c r="AI1588" s="12">
        <f t="shared" ca="1" si="475"/>
        <v>3.4756933629289874E-3</v>
      </c>
      <c r="AJ1588" s="12">
        <f t="shared" ca="1" si="475"/>
        <v>3.3307839920230101E-3</v>
      </c>
      <c r="AK1588" s="12">
        <f t="shared" ca="1" si="475"/>
        <v>2.9985277872408627E-3</v>
      </c>
      <c r="AL1588" s="12">
        <f t="shared" ca="1" si="475"/>
        <v>2.5358658881093651E-3</v>
      </c>
      <c r="AM1588" s="12">
        <f t="shared" ca="1" si="475"/>
        <v>2.0146568300906382E-3</v>
      </c>
      <c r="AN1588" s="12">
        <f t="shared" ca="1" si="475"/>
        <v>1.5036005440744312E-3</v>
      </c>
      <c r="AO1588" s="12">
        <f t="shared" ca="1" si="475"/>
        <v>1.0541938123122473E-3</v>
      </c>
      <c r="AP1588" s="12">
        <f t="shared" ca="1" si="475"/>
        <v>6.9432858658252487E-4</v>
      </c>
      <c r="AQ1588" s="12">
        <f t="shared" ca="1" si="475"/>
        <v>4.2960193074195535E-4</v>
      </c>
      <c r="AR1588" s="12">
        <f t="shared" ca="1" si="475"/>
        <v>2.4970313662262201E-4</v>
      </c>
      <c r="AS1588" s="12">
        <f t="shared" ca="1" si="475"/>
        <v>1.3634473300866697E-4</v>
      </c>
      <c r="AT1588" s="12">
        <f t="shared" ca="1" si="475"/>
        <v>6.9937375183756382E-5</v>
      </c>
      <c r="AU1588" s="12">
        <f t="shared" ca="1" si="475"/>
        <v>3.37005420802477E-5</v>
      </c>
      <c r="AV1588" s="12">
        <f t="shared" ca="1" si="475"/>
        <v>1.5255310073778669E-5</v>
      </c>
      <c r="AX1588" s="13">
        <f t="shared" si="423"/>
        <v>3.4187692784266978E-3</v>
      </c>
      <c r="AZ1588" s="14">
        <f t="shared" ca="1" si="426"/>
        <v>0.11925731849053169</v>
      </c>
    </row>
    <row r="1589" spans="1:52" x14ac:dyDescent="0.25">
      <c r="A1589" s="9" t="str">
        <f t="shared" si="418"/>
        <v>Cuba</v>
      </c>
      <c r="C1589" s="20">
        <f t="shared" si="419"/>
        <v>486.19933086740309</v>
      </c>
      <c r="D1589" s="15">
        <f t="shared" si="420"/>
        <v>553.29058907802971</v>
      </c>
      <c r="E1589" s="23">
        <f t="shared" si="421"/>
        <v>1</v>
      </c>
      <c r="F1589" s="15">
        <f t="shared" si="424"/>
        <v>553.29058907802971</v>
      </c>
      <c r="H1589" s="12">
        <f t="shared" ref="H1589:AV1589" ca="1" si="476">_xlfn.NORM.DIST(H$1537,$F1589,$B$37+$B$38*$F1589,FALSE)/$AV659*($D1121/1000)</f>
        <v>2.4322057913226877E-9</v>
      </c>
      <c r="I1589" s="12">
        <f t="shared" ca="1" si="476"/>
        <v>9.4006144236851294E-9</v>
      </c>
      <c r="J1589" s="12">
        <f t="shared" ca="1" si="476"/>
        <v>3.4132551693025626E-8</v>
      </c>
      <c r="K1589" s="12">
        <f t="shared" ca="1" si="476"/>
        <v>1.1642275393698376E-7</v>
      </c>
      <c r="L1589" s="12">
        <f t="shared" ca="1" si="476"/>
        <v>3.7304701953987414E-7</v>
      </c>
      <c r="M1589" s="12">
        <f t="shared" ca="1" si="476"/>
        <v>1.122912395271296E-6</v>
      </c>
      <c r="N1589" s="12">
        <f t="shared" ca="1" si="476"/>
        <v>3.1753000628231969E-6</v>
      </c>
      <c r="O1589" s="12">
        <f t="shared" ca="1" si="476"/>
        <v>8.4349063091965441E-6</v>
      </c>
      <c r="P1589" s="12">
        <f t="shared" ca="1" si="476"/>
        <v>2.1049042691273803E-5</v>
      </c>
      <c r="Q1589" s="12">
        <f t="shared" ca="1" si="476"/>
        <v>4.9344758719138854E-5</v>
      </c>
      <c r="R1589" s="12">
        <f t="shared" ca="1" si="476"/>
        <v>1.086691588496846E-4</v>
      </c>
      <c r="S1589" s="12">
        <f t="shared" ca="1" si="476"/>
        <v>2.248164967239143E-4</v>
      </c>
      <c r="T1589" s="12">
        <f t="shared" ca="1" si="476"/>
        <v>4.3692474499879886E-4</v>
      </c>
      <c r="U1589" s="12">
        <f t="shared" ca="1" si="476"/>
        <v>7.97703875079108E-4</v>
      </c>
      <c r="V1589" s="12">
        <f t="shared" ca="1" si="476"/>
        <v>1.3681488728106638E-3</v>
      </c>
      <c r="W1589" s="12">
        <f t="shared" ca="1" si="476"/>
        <v>2.2043553571669031E-3</v>
      </c>
      <c r="X1589" s="12">
        <f t="shared" ca="1" si="476"/>
        <v>3.3364640676297819E-3</v>
      </c>
      <c r="Y1589" s="12">
        <f t="shared" ca="1" si="476"/>
        <v>4.7440350811706082E-3</v>
      </c>
      <c r="Z1589" s="12">
        <f t="shared" ca="1" si="476"/>
        <v>6.3367405613842902E-3</v>
      </c>
      <c r="AA1589" s="12">
        <f t="shared" ca="1" si="476"/>
        <v>7.9513442459123278E-3</v>
      </c>
      <c r="AB1589" s="12">
        <f t="shared" ca="1" si="476"/>
        <v>9.3728524592631354E-3</v>
      </c>
      <c r="AC1589" s="12">
        <f t="shared" ca="1" si="476"/>
        <v>1.0379097701263423E-2</v>
      </c>
      <c r="AD1589" s="12">
        <f t="shared" ca="1" si="476"/>
        <v>1.0797022697789461E-2</v>
      </c>
      <c r="AE1589" s="12">
        <f t="shared" ca="1" si="476"/>
        <v>1.055127697296721E-2</v>
      </c>
      <c r="AF1589" s="12">
        <f t="shared" ca="1" si="476"/>
        <v>9.686405090580422E-3</v>
      </c>
      <c r="AG1589" s="12">
        <f t="shared" ca="1" si="476"/>
        <v>8.3536606006173464E-3</v>
      </c>
      <c r="AH1589" s="12">
        <f t="shared" ca="1" si="476"/>
        <v>6.7678016224743398E-3</v>
      </c>
      <c r="AI1589" s="12">
        <f t="shared" ca="1" si="476"/>
        <v>5.1508038170110194E-3</v>
      </c>
      <c r="AJ1589" s="12">
        <f t="shared" ca="1" si="476"/>
        <v>3.6826376795004632E-3</v>
      </c>
      <c r="AK1589" s="12">
        <f t="shared" ca="1" si="476"/>
        <v>2.4734296971385336E-3</v>
      </c>
      <c r="AL1589" s="12">
        <f t="shared" ca="1" si="476"/>
        <v>1.560618475824902E-3</v>
      </c>
      <c r="AM1589" s="12">
        <f t="shared" ca="1" si="476"/>
        <v>9.2501869972936549E-4</v>
      </c>
      <c r="AN1589" s="12">
        <f t="shared" ca="1" si="476"/>
        <v>5.1506361943970034E-4</v>
      </c>
      <c r="AO1589" s="12">
        <f t="shared" ca="1" si="476"/>
        <v>2.6941876022670049E-4</v>
      </c>
      <c r="AP1589" s="12">
        <f t="shared" ca="1" si="476"/>
        <v>1.3238884283270485E-4</v>
      </c>
      <c r="AQ1589" s="12">
        <f t="shared" ca="1" si="476"/>
        <v>6.1112708767211378E-5</v>
      </c>
      <c r="AR1589" s="12">
        <f t="shared" ca="1" si="476"/>
        <v>2.6501367003702615E-5</v>
      </c>
      <c r="AS1589" s="12">
        <f t="shared" ca="1" si="476"/>
        <v>1.079596862952984E-5</v>
      </c>
      <c r="AT1589" s="12">
        <f t="shared" ca="1" si="476"/>
        <v>4.1315360472391887E-6</v>
      </c>
      <c r="AU1589" s="12">
        <f t="shared" ca="1" si="476"/>
        <v>1.4853133124158479E-6</v>
      </c>
      <c r="AV1589" s="12">
        <f t="shared" ca="1" si="476"/>
        <v>5.0162733651572548E-7</v>
      </c>
      <c r="AX1589" s="13">
        <f t="shared" si="423"/>
        <v>6.2649522120494669E-2</v>
      </c>
      <c r="AZ1589" s="14">
        <f t="shared" ca="1" si="426"/>
        <v>6.7858878196308225</v>
      </c>
    </row>
    <row r="1590" spans="1:52" x14ac:dyDescent="0.25">
      <c r="A1590" s="9" t="str">
        <f t="shared" si="418"/>
        <v>Curaçao</v>
      </c>
      <c r="C1590" s="20">
        <f t="shared" si="419"/>
        <v>445.23742418324241</v>
      </c>
      <c r="D1590" s="15">
        <f t="shared" si="420"/>
        <v>518.73394836738703</v>
      </c>
      <c r="E1590" s="23">
        <f t="shared" si="421"/>
        <v>1</v>
      </c>
      <c r="F1590" s="15">
        <f t="shared" si="424"/>
        <v>518.73394836738703</v>
      </c>
      <c r="H1590" s="12">
        <f t="shared" ref="H1590:AV1590" ca="1" si="477">_xlfn.NORM.DIST(H$1537,$F1590,$B$37+$B$38*$F1590,FALSE)/$AV660*($D1122/1000)</f>
        <v>2.7912080839826566E-10</v>
      </c>
      <c r="I1590" s="12">
        <f t="shared" ca="1" si="477"/>
        <v>9.8952948653924423E-10</v>
      </c>
      <c r="J1590" s="12">
        <f t="shared" ca="1" si="477"/>
        <v>3.2955041340676603E-9</v>
      </c>
      <c r="K1590" s="12">
        <f t="shared" ca="1" si="477"/>
        <v>1.031030650908049E-8</v>
      </c>
      <c r="L1590" s="12">
        <f t="shared" ca="1" si="477"/>
        <v>3.0302460014139981E-8</v>
      </c>
      <c r="M1590" s="12">
        <f t="shared" ca="1" si="477"/>
        <v>8.3664417591314592E-8</v>
      </c>
      <c r="N1590" s="12">
        <f t="shared" ca="1" si="477"/>
        <v>2.1700027908423997E-7</v>
      </c>
      <c r="O1590" s="12">
        <f t="shared" ca="1" si="477"/>
        <v>5.2873296405525233E-7</v>
      </c>
      <c r="P1590" s="12">
        <f t="shared" ca="1" si="477"/>
        <v>1.210233241371892E-6</v>
      </c>
      <c r="Q1590" s="12">
        <f t="shared" ca="1" si="477"/>
        <v>2.6023059958230211E-6</v>
      </c>
      <c r="R1590" s="12">
        <f t="shared" ca="1" si="477"/>
        <v>5.25659166522375E-6</v>
      </c>
      <c r="S1590" s="12">
        <f t="shared" ca="1" si="477"/>
        <v>9.9748578819644613E-6</v>
      </c>
      <c r="T1590" s="12">
        <f t="shared" ca="1" si="477"/>
        <v>1.7781393225775006E-5</v>
      </c>
      <c r="U1590" s="12">
        <f t="shared" ca="1" si="477"/>
        <v>2.977703494805631E-5</v>
      </c>
      <c r="V1590" s="12">
        <f t="shared" ca="1" si="477"/>
        <v>4.6843971698167633E-5</v>
      </c>
      <c r="W1590" s="12">
        <f t="shared" ca="1" si="477"/>
        <v>6.9228124185689627E-5</v>
      </c>
      <c r="X1590" s="12">
        <f t="shared" ca="1" si="477"/>
        <v>9.6109875154101014E-5</v>
      </c>
      <c r="Y1590" s="12">
        <f t="shared" ca="1" si="477"/>
        <v>1.2534587807828149E-4</v>
      </c>
      <c r="Z1590" s="12">
        <f t="shared" ca="1" si="477"/>
        <v>1.5357081738525644E-4</v>
      </c>
      <c r="AA1590" s="12">
        <f t="shared" ca="1" si="477"/>
        <v>1.7675183428980055E-4</v>
      </c>
      <c r="AB1590" s="12">
        <f t="shared" ca="1" si="477"/>
        <v>1.9110663171930439E-4</v>
      </c>
      <c r="AC1590" s="12">
        <f t="shared" ca="1" si="477"/>
        <v>1.9410833371916051E-4</v>
      </c>
      <c r="AD1590" s="12">
        <f t="shared" ca="1" si="477"/>
        <v>1.852120334170755E-4</v>
      </c>
      <c r="AE1590" s="12">
        <f t="shared" ca="1" si="477"/>
        <v>1.6601633153760494E-4</v>
      </c>
      <c r="AF1590" s="12">
        <f t="shared" ca="1" si="477"/>
        <v>1.397941575155854E-4</v>
      </c>
      <c r="AG1590" s="12">
        <f t="shared" ca="1" si="477"/>
        <v>1.1058184307445502E-4</v>
      </c>
      <c r="AH1590" s="12">
        <f t="shared" ca="1" si="477"/>
        <v>8.2174150272084492E-5</v>
      </c>
      <c r="AI1590" s="12">
        <f t="shared" ca="1" si="477"/>
        <v>5.7364500278262659E-5</v>
      </c>
      <c r="AJ1590" s="12">
        <f t="shared" ca="1" si="477"/>
        <v>3.7619048112934067E-5</v>
      </c>
      <c r="AK1590" s="12">
        <f t="shared" ca="1" si="477"/>
        <v>2.3175493176960581E-5</v>
      </c>
      <c r="AL1590" s="12">
        <f t="shared" ca="1" si="477"/>
        <v>1.3412408188350196E-5</v>
      </c>
      <c r="AM1590" s="12">
        <f t="shared" ca="1" si="477"/>
        <v>7.2919072230541526E-6</v>
      </c>
      <c r="AN1590" s="12">
        <f t="shared" ca="1" si="477"/>
        <v>3.7241923314131451E-6</v>
      </c>
      <c r="AO1590" s="12">
        <f t="shared" ca="1" si="477"/>
        <v>1.7868153039410393E-6</v>
      </c>
      <c r="AP1590" s="12">
        <f t="shared" ca="1" si="477"/>
        <v>8.0534843747958708E-7</v>
      </c>
      <c r="AQ1590" s="12">
        <f t="shared" ca="1" si="477"/>
        <v>3.4099229996394786E-7</v>
      </c>
      <c r="AR1590" s="12">
        <f t="shared" ca="1" si="477"/>
        <v>1.35631922870186E-7</v>
      </c>
      <c r="AS1590" s="12">
        <f t="shared" ca="1" si="477"/>
        <v>5.0679912965368598E-8</v>
      </c>
      <c r="AT1590" s="12">
        <f t="shared" ca="1" si="477"/>
        <v>1.7789608755153798E-8</v>
      </c>
      <c r="AU1590" s="12">
        <f t="shared" ca="1" si="477"/>
        <v>5.8661549195643104E-9</v>
      </c>
      <c r="AV1590" s="12">
        <f t="shared" ca="1" si="477"/>
        <v>1.8171770960954091E-9</v>
      </c>
      <c r="AX1590" s="13">
        <f t="shared" si="423"/>
        <v>0.11754686994361588</v>
      </c>
      <c r="AZ1590" s="14">
        <f t="shared" ca="1" si="426"/>
        <v>0.2292222658879908</v>
      </c>
    </row>
    <row r="1591" spans="1:52" x14ac:dyDescent="0.25">
      <c r="A1591" s="9" t="str">
        <f t="shared" si="418"/>
        <v>Cyprus</v>
      </c>
      <c r="C1591" s="20">
        <f t="shared" si="419"/>
        <v>510.8664365205845</v>
      </c>
      <c r="D1591" s="15">
        <f t="shared" si="420"/>
        <v>574.2410606316962</v>
      </c>
      <c r="E1591" s="23">
        <f t="shared" si="421"/>
        <v>1</v>
      </c>
      <c r="F1591" s="15">
        <f t="shared" si="424"/>
        <v>574.2410606316962</v>
      </c>
      <c r="H1591" s="12">
        <f t="shared" ref="H1591:AV1591" ca="1" si="478">_xlfn.NORM.DIST(H$1537,$F1591,$B$37+$B$38*$F1591,FALSE)/$AV661*($D1123/1000)</f>
        <v>8.5106882113870769E-11</v>
      </c>
      <c r="I1591" s="12">
        <f t="shared" ca="1" si="478"/>
        <v>3.4663091030336615E-10</v>
      </c>
      <c r="J1591" s="12">
        <f t="shared" ca="1" si="478"/>
        <v>1.3262533374367799E-9</v>
      </c>
      <c r="K1591" s="12">
        <f t="shared" ca="1" si="478"/>
        <v>4.7669685509922417E-9</v>
      </c>
      <c r="L1591" s="12">
        <f t="shared" ca="1" si="478"/>
        <v>1.6095878260460846E-8</v>
      </c>
      <c r="M1591" s="12">
        <f t="shared" ca="1" si="478"/>
        <v>5.1055633040961272E-8</v>
      </c>
      <c r="N1591" s="12">
        <f t="shared" ca="1" si="478"/>
        <v>1.5213503790351031E-7</v>
      </c>
      <c r="O1591" s="12">
        <f t="shared" ca="1" si="478"/>
        <v>4.2586448497972562E-7</v>
      </c>
      <c r="P1591" s="12">
        <f t="shared" ca="1" si="478"/>
        <v>1.1198766640759076E-6</v>
      </c>
      <c r="Q1591" s="12">
        <f t="shared" ca="1" si="478"/>
        <v>2.7664674277129402E-6</v>
      </c>
      <c r="R1591" s="12">
        <f t="shared" ca="1" si="478"/>
        <v>6.4200368723423608E-6</v>
      </c>
      <c r="S1591" s="12">
        <f t="shared" ca="1" si="478"/>
        <v>1.3996069114023757E-5</v>
      </c>
      <c r="T1591" s="12">
        <f t="shared" ca="1" si="478"/>
        <v>2.866363265016853E-5</v>
      </c>
      <c r="U1591" s="12">
        <f t="shared" ca="1" si="478"/>
        <v>5.5145867769677873E-5</v>
      </c>
      <c r="V1591" s="12">
        <f t="shared" ca="1" si="478"/>
        <v>9.9666983869820051E-5</v>
      </c>
      <c r="W1591" s="12">
        <f t="shared" ca="1" si="478"/>
        <v>1.6921788060735303E-4</v>
      </c>
      <c r="X1591" s="12">
        <f t="shared" ca="1" si="478"/>
        <v>2.6989682882652027E-4</v>
      </c>
      <c r="Y1591" s="12">
        <f t="shared" ca="1" si="478"/>
        <v>4.0439512092291073E-4</v>
      </c>
      <c r="Z1591" s="12">
        <f t="shared" ca="1" si="478"/>
        <v>5.6920751773537124E-4</v>
      </c>
      <c r="AA1591" s="12">
        <f t="shared" ca="1" si="478"/>
        <v>7.5264805285748192E-4</v>
      </c>
      <c r="AB1591" s="12">
        <f t="shared" ca="1" si="478"/>
        <v>9.3491010177624038E-4</v>
      </c>
      <c r="AC1591" s="12">
        <f t="shared" ca="1" si="478"/>
        <v>1.0909487706569985E-3</v>
      </c>
      <c r="AD1591" s="12">
        <f t="shared" ca="1" si="478"/>
        <v>1.1959016276413489E-3</v>
      </c>
      <c r="AE1591" s="12">
        <f t="shared" ca="1" si="478"/>
        <v>1.2315247706529485E-3</v>
      </c>
      <c r="AF1591" s="12">
        <f t="shared" ca="1" si="478"/>
        <v>1.1913721429580575E-3</v>
      </c>
      <c r="AG1591" s="12">
        <f t="shared" ca="1" si="478"/>
        <v>1.0827004703386671E-3</v>
      </c>
      <c r="AH1591" s="12">
        <f t="shared" ca="1" si="478"/>
        <v>9.2432735232542791E-4</v>
      </c>
      <c r="AI1591" s="12">
        <f t="shared" ca="1" si="478"/>
        <v>7.4131003447172876E-4</v>
      </c>
      <c r="AJ1591" s="12">
        <f t="shared" ca="1" si="478"/>
        <v>5.5850947836044793E-4</v>
      </c>
      <c r="AK1591" s="12">
        <f t="shared" ca="1" si="478"/>
        <v>3.9529180580995992E-4</v>
      </c>
      <c r="AL1591" s="12">
        <f t="shared" ca="1" si="478"/>
        <v>2.6282197257931195E-4</v>
      </c>
      <c r="AM1591" s="12">
        <f t="shared" ca="1" si="478"/>
        <v>1.6415802717350511E-4</v>
      </c>
      <c r="AN1591" s="12">
        <f t="shared" ca="1" si="478"/>
        <v>9.6320598555883175E-5</v>
      </c>
      <c r="AO1591" s="12">
        <f t="shared" ca="1" si="478"/>
        <v>5.3092456040973159E-5</v>
      </c>
      <c r="AP1591" s="12">
        <f t="shared" ca="1" si="478"/>
        <v>2.7491792317509682E-5</v>
      </c>
      <c r="AQ1591" s="12">
        <f t="shared" ca="1" si="478"/>
        <v>1.3373032117053109E-5</v>
      </c>
      <c r="AR1591" s="12">
        <f t="shared" ca="1" si="478"/>
        <v>6.1110145209043158E-6</v>
      </c>
      <c r="AS1591" s="12">
        <f t="shared" ca="1" si="478"/>
        <v>2.6233324936547729E-6</v>
      </c>
      <c r="AT1591" s="12">
        <f t="shared" ca="1" si="478"/>
        <v>1.057913006165996E-6</v>
      </c>
      <c r="AU1591" s="12">
        <f t="shared" ca="1" si="478"/>
        <v>4.0077734984900842E-7</v>
      </c>
      <c r="AV1591" s="12">
        <f t="shared" ca="1" si="478"/>
        <v>1.4263068788688048E-7</v>
      </c>
      <c r="AX1591" s="13">
        <f t="shared" si="423"/>
        <v>4.0718310661708931E-2</v>
      </c>
      <c r="AZ1591" s="14">
        <f t="shared" ca="1" si="426"/>
        <v>0.50279991501065224</v>
      </c>
    </row>
    <row r="1592" spans="1:52" x14ac:dyDescent="0.25">
      <c r="A1592" s="9" t="str">
        <f t="shared" si="418"/>
        <v>Czechia</v>
      </c>
      <c r="C1592" s="20">
        <f t="shared" si="419"/>
        <v>607.48870952089703</v>
      </c>
      <c r="D1592" s="15">
        <f t="shared" si="420"/>
        <v>655.69600903787455</v>
      </c>
      <c r="E1592" s="23">
        <f t="shared" si="421"/>
        <v>1</v>
      </c>
      <c r="F1592" s="15">
        <f t="shared" si="424"/>
        <v>655.69600903787455</v>
      </c>
      <c r="H1592" s="12">
        <f t="shared" ref="H1592:AV1592" ca="1" si="479">_xlfn.NORM.DIST(H$1537,$F1592,$B$37+$B$38*$F1592,FALSE)/$AV662*($D1124/1000)</f>
        <v>4.8678598398942066E-12</v>
      </c>
      <c r="I1592" s="12">
        <f t="shared" ca="1" si="479"/>
        <v>2.430408407542389E-11</v>
      </c>
      <c r="J1592" s="12">
        <f t="shared" ca="1" si="479"/>
        <v>1.1399270188204534E-10</v>
      </c>
      <c r="K1592" s="12">
        <f t="shared" ca="1" si="479"/>
        <v>5.0226328301380083E-10</v>
      </c>
      <c r="L1592" s="12">
        <f t="shared" ca="1" si="479"/>
        <v>2.0789421736230265E-9</v>
      </c>
      <c r="M1592" s="12">
        <f t="shared" ca="1" si="479"/>
        <v>8.0836961849572E-9</v>
      </c>
      <c r="N1592" s="12">
        <f t="shared" ca="1" si="479"/>
        <v>2.9528008074006943E-8</v>
      </c>
      <c r="O1592" s="12">
        <f t="shared" ca="1" si="479"/>
        <v>1.0132460374338182E-7</v>
      </c>
      <c r="P1592" s="12">
        <f t="shared" ca="1" si="479"/>
        <v>3.2662714283422E-7</v>
      </c>
      <c r="Q1592" s="12">
        <f t="shared" ca="1" si="479"/>
        <v>9.8911371713326081E-7</v>
      </c>
      <c r="R1592" s="12">
        <f t="shared" ca="1" si="479"/>
        <v>2.813822982083668E-6</v>
      </c>
      <c r="S1592" s="12">
        <f t="shared" ca="1" si="479"/>
        <v>7.5197588765158514E-6</v>
      </c>
      <c r="T1592" s="12">
        <f t="shared" ca="1" si="479"/>
        <v>1.8878507312412786E-5</v>
      </c>
      <c r="U1592" s="12">
        <f t="shared" ca="1" si="479"/>
        <v>4.4523365480217475E-5</v>
      </c>
      <c r="V1592" s="12">
        <f t="shared" ca="1" si="479"/>
        <v>9.8642691141331891E-5</v>
      </c>
      <c r="W1592" s="12">
        <f t="shared" ca="1" si="479"/>
        <v>2.0530448370004157E-4</v>
      </c>
      <c r="X1592" s="12">
        <f t="shared" ca="1" si="479"/>
        <v>4.014103360890542E-4</v>
      </c>
      <c r="Y1592" s="12">
        <f t="shared" ca="1" si="479"/>
        <v>7.3728477028727607E-4</v>
      </c>
      <c r="Z1592" s="12">
        <f t="shared" ca="1" si="479"/>
        <v>1.2721507249241458E-3</v>
      </c>
      <c r="AA1592" s="12">
        <f t="shared" ca="1" si="479"/>
        <v>2.0620465797351979E-3</v>
      </c>
      <c r="AB1592" s="12">
        <f t="shared" ca="1" si="479"/>
        <v>3.1398938622718411E-3</v>
      </c>
      <c r="AC1592" s="12">
        <f t="shared" ca="1" si="479"/>
        <v>4.4914654085413197E-3</v>
      </c>
      <c r="AD1592" s="12">
        <f t="shared" ca="1" si="479"/>
        <v>6.0355624167775903E-3</v>
      </c>
      <c r="AE1592" s="12">
        <f t="shared" ca="1" si="479"/>
        <v>7.6191061929738639E-3</v>
      </c>
      <c r="AF1592" s="12">
        <f t="shared" ca="1" si="479"/>
        <v>9.0353899938843338E-3</v>
      </c>
      <c r="AG1592" s="12">
        <f t="shared" ca="1" si="479"/>
        <v>1.0065755420751651E-2</v>
      </c>
      <c r="AH1592" s="12">
        <f t="shared" ca="1" si="479"/>
        <v>1.0534221343065602E-2</v>
      </c>
      <c r="AI1592" s="12">
        <f t="shared" ca="1" si="479"/>
        <v>1.0356549853970189E-2</v>
      </c>
      <c r="AJ1592" s="12">
        <f t="shared" ca="1" si="479"/>
        <v>9.5649863736139863E-3</v>
      </c>
      <c r="AK1592" s="12">
        <f t="shared" ca="1" si="479"/>
        <v>8.2987026958121751E-3</v>
      </c>
      <c r="AL1592" s="12">
        <f t="shared" ca="1" si="479"/>
        <v>6.7638294981802851E-3</v>
      </c>
      <c r="AM1592" s="12">
        <f t="shared" ca="1" si="479"/>
        <v>5.1788304351917218E-3</v>
      </c>
      <c r="AN1592" s="12">
        <f t="shared" ca="1" si="479"/>
        <v>3.7250090027001214E-3</v>
      </c>
      <c r="AO1592" s="12">
        <f t="shared" ca="1" si="479"/>
        <v>2.5169787946219598E-3</v>
      </c>
      <c r="AP1592" s="12">
        <f t="shared" ca="1" si="479"/>
        <v>1.5976747865738461E-3</v>
      </c>
      <c r="AQ1592" s="12">
        <f t="shared" ca="1" si="479"/>
        <v>9.5269481419583935E-4</v>
      </c>
      <c r="AR1592" s="12">
        <f t="shared" ca="1" si="479"/>
        <v>5.336737184208221E-4</v>
      </c>
      <c r="AS1592" s="12">
        <f t="shared" ca="1" si="479"/>
        <v>2.8083706480691508E-4</v>
      </c>
      <c r="AT1592" s="12">
        <f t="shared" ca="1" si="479"/>
        <v>1.3883201584905807E-4</v>
      </c>
      <c r="AU1592" s="12">
        <f t="shared" ca="1" si="479"/>
        <v>6.4473527023450601E-5</v>
      </c>
      <c r="AV1592" s="12">
        <f t="shared" ca="1" si="479"/>
        <v>2.8127415137699394E-5</v>
      </c>
      <c r="AX1592" s="13">
        <f t="shared" si="423"/>
        <v>5.2795665615324588E-3</v>
      </c>
      <c r="AZ1592" s="14">
        <f t="shared" ca="1" si="426"/>
        <v>0.55852746071504189</v>
      </c>
    </row>
    <row r="1593" spans="1:52" x14ac:dyDescent="0.25">
      <c r="A1593" s="9" t="str">
        <f t="shared" si="418"/>
        <v>Côte d'Ivoire</v>
      </c>
      <c r="C1593" s="20">
        <f t="shared" si="419"/>
        <v>231.17610024517651</v>
      </c>
      <c r="D1593" s="15">
        <f t="shared" si="420"/>
        <v>338.23440587905043</v>
      </c>
      <c r="E1593" s="23">
        <f t="shared" si="421"/>
        <v>1</v>
      </c>
      <c r="F1593" s="15">
        <f t="shared" si="424"/>
        <v>338.23440587905043</v>
      </c>
      <c r="H1593" s="12">
        <f t="shared" ref="H1593:AV1593" ca="1" si="480">_xlfn.NORM.DIST(H$1537,$F1593,$B$37+$B$38*$F1593,FALSE)/$AV663*($D1125/1000)</f>
        <v>2.9204932368336067E-4</v>
      </c>
      <c r="I1593" s="12">
        <f t="shared" ca="1" si="480"/>
        <v>6.5935278125705534E-4</v>
      </c>
      <c r="J1593" s="12">
        <f t="shared" ca="1" si="480"/>
        <v>1.3984150038235225E-3</v>
      </c>
      <c r="K1593" s="12">
        <f t="shared" ca="1" si="480"/>
        <v>2.7861911107769548E-3</v>
      </c>
      <c r="L1593" s="12">
        <f t="shared" ca="1" si="480"/>
        <v>5.2148560475592997E-3</v>
      </c>
      <c r="M1593" s="12">
        <f t="shared" ca="1" si="480"/>
        <v>9.1691766898501174E-3</v>
      </c>
      <c r="N1593" s="12">
        <f t="shared" ca="1" si="480"/>
        <v>1.514519793813968E-2</v>
      </c>
      <c r="O1593" s="12">
        <f t="shared" ca="1" si="480"/>
        <v>2.3500449030032955E-2</v>
      </c>
      <c r="P1593" s="12">
        <f t="shared" ca="1" si="480"/>
        <v>3.4255788006675107E-2</v>
      </c>
      <c r="Q1593" s="12">
        <f t="shared" ca="1" si="480"/>
        <v>4.690815580166148E-2</v>
      </c>
      <c r="R1593" s="12">
        <f t="shared" ca="1" si="480"/>
        <v>6.0341951366239467E-2</v>
      </c>
      <c r="S1593" s="12">
        <f t="shared" ca="1" si="480"/>
        <v>7.2920046494432705E-2</v>
      </c>
      <c r="T1593" s="12">
        <f t="shared" ca="1" si="480"/>
        <v>8.2781085732720028E-2</v>
      </c>
      <c r="U1593" s="12">
        <f t="shared" ca="1" si="480"/>
        <v>8.8281945308818999E-2</v>
      </c>
      <c r="V1593" s="12">
        <f t="shared" ca="1" si="480"/>
        <v>8.8444181146057801E-2</v>
      </c>
      <c r="W1593" s="12">
        <f t="shared" ca="1" si="480"/>
        <v>8.3238305640750479E-2</v>
      </c>
      <c r="X1593" s="12">
        <f t="shared" ca="1" si="480"/>
        <v>7.3592539926785494E-2</v>
      </c>
      <c r="Y1593" s="12">
        <f t="shared" ca="1" si="480"/>
        <v>6.1122477289431168E-2</v>
      </c>
      <c r="Z1593" s="12">
        <f t="shared" ca="1" si="480"/>
        <v>4.7689711857523014E-2</v>
      </c>
      <c r="AA1593" s="12">
        <f t="shared" ca="1" si="480"/>
        <v>3.495465691962072E-2</v>
      </c>
      <c r="AB1593" s="12">
        <f t="shared" ca="1" si="480"/>
        <v>2.4068109806639367E-2</v>
      </c>
      <c r="AC1593" s="12">
        <f t="shared" ca="1" si="480"/>
        <v>1.5568096661259476E-2</v>
      </c>
      <c r="AD1593" s="12">
        <f t="shared" ca="1" si="480"/>
        <v>9.4598804833906994E-3</v>
      </c>
      <c r="AE1593" s="12">
        <f t="shared" ca="1" si="480"/>
        <v>5.3999827752172491E-3</v>
      </c>
      <c r="AF1593" s="12">
        <f t="shared" ca="1" si="480"/>
        <v>2.8957141903861823E-3</v>
      </c>
      <c r="AG1593" s="12">
        <f t="shared" ca="1" si="480"/>
        <v>1.4587323325543646E-3</v>
      </c>
      <c r="AH1593" s="12">
        <f t="shared" ca="1" si="480"/>
        <v>6.9032264300944207E-4</v>
      </c>
      <c r="AI1593" s="12">
        <f t="shared" ca="1" si="480"/>
        <v>3.0689175675752893E-4</v>
      </c>
      <c r="AJ1593" s="12">
        <f t="shared" ca="1" si="480"/>
        <v>1.2816661744852759E-4</v>
      </c>
      <c r="AK1593" s="12">
        <f t="shared" ca="1" si="480"/>
        <v>5.0283004180791299E-5</v>
      </c>
      <c r="AL1593" s="12">
        <f t="shared" ca="1" si="480"/>
        <v>1.8532077428742029E-5</v>
      </c>
      <c r="AM1593" s="12">
        <f t="shared" ca="1" si="480"/>
        <v>6.4162841695822415E-6</v>
      </c>
      <c r="AN1593" s="12">
        <f t="shared" ca="1" si="480"/>
        <v>2.086890533368684E-6</v>
      </c>
      <c r="AO1593" s="12">
        <f t="shared" ca="1" si="480"/>
        <v>6.3763528656063759E-7</v>
      </c>
      <c r="AP1593" s="12">
        <f t="shared" ca="1" si="480"/>
        <v>1.8302128973577554E-7</v>
      </c>
      <c r="AQ1593" s="12">
        <f t="shared" ca="1" si="480"/>
        <v>4.9350036136395611E-8</v>
      </c>
      <c r="AR1593" s="12">
        <f t="shared" ca="1" si="480"/>
        <v>1.2500573369596173E-8</v>
      </c>
      <c r="AS1593" s="12">
        <f t="shared" ca="1" si="480"/>
        <v>2.9746028298728893E-9</v>
      </c>
      <c r="AT1593" s="12">
        <f t="shared" ca="1" si="480"/>
        <v>6.6494333147742742E-10</v>
      </c>
      <c r="AU1593" s="12">
        <f t="shared" ca="1" si="480"/>
        <v>1.3963583231957848E-10</v>
      </c>
      <c r="AV1593" s="12">
        <f t="shared" ca="1" si="480"/>
        <v>2.7546454956288303E-11</v>
      </c>
      <c r="AX1593" s="13">
        <f t="shared" si="423"/>
        <v>0.73159891970096869</v>
      </c>
      <c r="AZ1593" s="14">
        <f t="shared" ca="1" si="426"/>
        <v>648.5221127745267</v>
      </c>
    </row>
    <row r="1594" spans="1:52" x14ac:dyDescent="0.25">
      <c r="A1594" s="9" t="str">
        <f t="shared" si="418"/>
        <v>Democratic People's Republic of Korea</v>
      </c>
      <c r="C1594" s="20">
        <f t="shared" si="419"/>
        <v>409.70032669954304</v>
      </c>
      <c r="D1594" s="15">
        <f t="shared" si="420"/>
        <v>489.30114952144902</v>
      </c>
      <c r="E1594" s="23">
        <f t="shared" si="421"/>
        <v>1</v>
      </c>
      <c r="F1594" s="15">
        <f t="shared" si="424"/>
        <v>489.30114952144902</v>
      </c>
      <c r="H1594" s="12">
        <f t="shared" ref="H1594:AV1594" ca="1" si="481">_xlfn.NORM.DIST(H$1537,$F1594,$B$37+$B$38*$F1594,FALSE)/$AV664*($D1126/1000)</f>
        <v>2.0709743896884284E-7</v>
      </c>
      <c r="I1594" s="12">
        <f t="shared" ca="1" si="481"/>
        <v>6.821109145814339E-7</v>
      </c>
      <c r="J1594" s="12">
        <f t="shared" ca="1" si="481"/>
        <v>2.1105316251351265E-6</v>
      </c>
      <c r="K1594" s="12">
        <f t="shared" ca="1" si="481"/>
        <v>6.1345869224780665E-6</v>
      </c>
      <c r="L1594" s="12">
        <f t="shared" ca="1" si="481"/>
        <v>1.6750793300948516E-5</v>
      </c>
      <c r="M1594" s="12">
        <f t="shared" ca="1" si="481"/>
        <v>4.2967692333063916E-5</v>
      </c>
      <c r="N1594" s="12">
        <f t="shared" ca="1" si="481"/>
        <v>1.0353931193070709E-4</v>
      </c>
      <c r="O1594" s="12">
        <f t="shared" ca="1" si="481"/>
        <v>2.343824633422062E-4</v>
      </c>
      <c r="P1594" s="12">
        <f t="shared" ca="1" si="481"/>
        <v>4.9842698716752812E-4</v>
      </c>
      <c r="Q1594" s="12">
        <f t="shared" ca="1" si="481"/>
        <v>9.9571392000749495E-4</v>
      </c>
      <c r="R1594" s="12">
        <f t="shared" ca="1" si="481"/>
        <v>1.8686338123671115E-3</v>
      </c>
      <c r="S1594" s="12">
        <f t="shared" ca="1" si="481"/>
        <v>3.2943551923534987E-3</v>
      </c>
      <c r="T1594" s="12">
        <f t="shared" ca="1" si="481"/>
        <v>5.455985865191337E-3</v>
      </c>
      <c r="U1594" s="12">
        <f t="shared" ca="1" si="481"/>
        <v>8.488533082992758E-3</v>
      </c>
      <c r="V1594" s="12">
        <f t="shared" ca="1" si="481"/>
        <v>1.2406481993670304E-2</v>
      </c>
      <c r="W1594" s="12">
        <f t="shared" ca="1" si="481"/>
        <v>1.703418063867591E-2</v>
      </c>
      <c r="X1594" s="12">
        <f t="shared" ca="1" si="481"/>
        <v>2.1971031266673872E-2</v>
      </c>
      <c r="Y1594" s="12">
        <f t="shared" ca="1" si="481"/>
        <v>2.6621727318649202E-2</v>
      </c>
      <c r="Z1594" s="12">
        <f t="shared" ca="1" si="481"/>
        <v>3.0302510766670263E-2</v>
      </c>
      <c r="AA1594" s="12">
        <f t="shared" ca="1" si="481"/>
        <v>3.2402430858227034E-2</v>
      </c>
      <c r="AB1594" s="12">
        <f t="shared" ca="1" si="481"/>
        <v>3.2548663902701357E-2</v>
      </c>
      <c r="AC1594" s="12">
        <f t="shared" ca="1" si="481"/>
        <v>3.071463324861962E-2</v>
      </c>
      <c r="AD1594" s="12">
        <f t="shared" ca="1" si="481"/>
        <v>2.7227896868634062E-2</v>
      </c>
      <c r="AE1594" s="12">
        <f t="shared" ca="1" si="481"/>
        <v>2.2674590622119135E-2</v>
      </c>
      <c r="AF1594" s="12">
        <f t="shared" ca="1" si="481"/>
        <v>1.7738684425708542E-2</v>
      </c>
      <c r="AG1594" s="12">
        <f t="shared" ca="1" si="481"/>
        <v>1.3036468369978302E-2</v>
      </c>
      <c r="AH1594" s="12">
        <f t="shared" ca="1" si="481"/>
        <v>9.0002608756349044E-3</v>
      </c>
      <c r="AI1594" s="12">
        <f t="shared" ca="1" si="481"/>
        <v>5.837230394904607E-3</v>
      </c>
      <c r="AJ1594" s="12">
        <f t="shared" ca="1" si="481"/>
        <v>3.5564373901952138E-3</v>
      </c>
      <c r="AK1594" s="12">
        <f t="shared" ca="1" si="481"/>
        <v>2.0355421262233668E-3</v>
      </c>
      <c r="AL1594" s="12">
        <f t="shared" ca="1" si="481"/>
        <v>1.0944643421336834E-3</v>
      </c>
      <c r="AM1594" s="12">
        <f t="shared" ca="1" si="481"/>
        <v>5.5281489188330288E-4</v>
      </c>
      <c r="AN1594" s="12">
        <f t="shared" ca="1" si="481"/>
        <v>2.6230975722443535E-4</v>
      </c>
      <c r="AO1594" s="12">
        <f t="shared" ca="1" si="481"/>
        <v>1.1692456212760744E-4</v>
      </c>
      <c r="AP1594" s="12">
        <f t="shared" ca="1" si="481"/>
        <v>4.8961380412624342E-5</v>
      </c>
      <c r="AQ1594" s="12">
        <f t="shared" ca="1" si="481"/>
        <v>1.9260082817071457E-5</v>
      </c>
      <c r="AR1594" s="12">
        <f t="shared" ca="1" si="481"/>
        <v>7.1173650530956072E-6</v>
      </c>
      <c r="AS1594" s="12">
        <f t="shared" ca="1" si="481"/>
        <v>2.4707962174061589E-6</v>
      </c>
      <c r="AT1594" s="12">
        <f t="shared" ca="1" si="481"/>
        <v>8.0577021330607761E-7</v>
      </c>
      <c r="AU1594" s="12">
        <f t="shared" ca="1" si="481"/>
        <v>2.4685508906374378E-7</v>
      </c>
      <c r="AV1594" s="12">
        <f t="shared" ca="1" si="481"/>
        <v>7.1044351733156964E-8</v>
      </c>
      <c r="AX1594" s="13">
        <f t="shared" si="423"/>
        <v>0.18592550838667668</v>
      </c>
      <c r="AZ1594" s="14">
        <f t="shared" ca="1" si="426"/>
        <v>61.024277318306126</v>
      </c>
    </row>
    <row r="1595" spans="1:52" x14ac:dyDescent="0.25">
      <c r="A1595" s="9" t="str">
        <f t="shared" si="418"/>
        <v>Democratic Republic of the Congo</v>
      </c>
      <c r="C1595" s="20">
        <f t="shared" si="419"/>
        <v>299.83242034979207</v>
      </c>
      <c r="D1595" s="15">
        <f t="shared" si="420"/>
        <v>396.45294546348362</v>
      </c>
      <c r="E1595" s="23">
        <f t="shared" si="421"/>
        <v>1</v>
      </c>
      <c r="F1595" s="15">
        <f t="shared" si="424"/>
        <v>396.45294546348362</v>
      </c>
      <c r="H1595" s="12">
        <f t="shared" ref="H1595:AV1595" ca="1" si="482">_xlfn.NORM.DIST(H$1537,$F1595,$B$37+$B$38*$F1595,FALSE)/$AV665*($D1127/1000)</f>
        <v>1.3369223648128009E-4</v>
      </c>
      <c r="I1595" s="12">
        <f t="shared" ca="1" si="482"/>
        <v>3.4912247063637351E-4</v>
      </c>
      <c r="J1595" s="12">
        <f t="shared" ca="1" si="482"/>
        <v>8.5645788287781353E-4</v>
      </c>
      <c r="K1595" s="12">
        <f t="shared" ca="1" si="482"/>
        <v>1.9737439625473626E-3</v>
      </c>
      <c r="L1595" s="12">
        <f t="shared" ca="1" si="482"/>
        <v>4.2729933115031914E-3</v>
      </c>
      <c r="M1595" s="12">
        <f t="shared" ca="1" si="482"/>
        <v>8.6902086993658218E-3</v>
      </c>
      <c r="N1595" s="12">
        <f t="shared" ca="1" si="482"/>
        <v>1.660293220609595E-2</v>
      </c>
      <c r="O1595" s="12">
        <f t="shared" ca="1" si="482"/>
        <v>2.9798608039718014E-2</v>
      </c>
      <c r="P1595" s="12">
        <f t="shared" ca="1" si="482"/>
        <v>5.0241634024424359E-2</v>
      </c>
      <c r="Q1595" s="12">
        <f t="shared" ca="1" si="482"/>
        <v>7.9577103711745201E-2</v>
      </c>
      <c r="R1595" s="12">
        <f t="shared" ca="1" si="482"/>
        <v>0.11840474211797675</v>
      </c>
      <c r="S1595" s="12">
        <f t="shared" ca="1" si="482"/>
        <v>0.16550330046064568</v>
      </c>
      <c r="T1595" s="12">
        <f t="shared" ca="1" si="482"/>
        <v>0.21732056045901793</v>
      </c>
      <c r="U1595" s="12">
        <f t="shared" ca="1" si="482"/>
        <v>0.26807207054330762</v>
      </c>
      <c r="V1595" s="12">
        <f t="shared" ca="1" si="482"/>
        <v>0.31064110045389826</v>
      </c>
      <c r="W1595" s="12">
        <f t="shared" ca="1" si="482"/>
        <v>0.33816048537998505</v>
      </c>
      <c r="X1595" s="12">
        <f t="shared" ca="1" si="482"/>
        <v>0.34581465601413508</v>
      </c>
      <c r="Y1595" s="12">
        <f t="shared" ca="1" si="482"/>
        <v>0.33221598643056849</v>
      </c>
      <c r="Z1595" s="12">
        <f t="shared" ca="1" si="482"/>
        <v>0.29981561906380516</v>
      </c>
      <c r="AA1595" s="12">
        <f t="shared" ca="1" si="482"/>
        <v>0.25418187300706568</v>
      </c>
      <c r="AB1595" s="12">
        <f t="shared" ca="1" si="482"/>
        <v>0.20243774555187705</v>
      </c>
      <c r="AC1595" s="12">
        <f t="shared" ca="1" si="482"/>
        <v>0.15145897157192884</v>
      </c>
      <c r="AD1595" s="12">
        <f t="shared" ca="1" si="482"/>
        <v>0.10645231487462548</v>
      </c>
      <c r="AE1595" s="12">
        <f t="shared" ca="1" si="482"/>
        <v>7.0286482754989818E-2</v>
      </c>
      <c r="AF1595" s="12">
        <f t="shared" ca="1" si="482"/>
        <v>4.3595845736473057E-2</v>
      </c>
      <c r="AG1595" s="12">
        <f t="shared" ca="1" si="482"/>
        <v>2.5402414490824948E-2</v>
      </c>
      <c r="AH1595" s="12">
        <f t="shared" ca="1" si="482"/>
        <v>1.3904695541863984E-2</v>
      </c>
      <c r="AI1595" s="12">
        <f t="shared" ca="1" si="482"/>
        <v>7.1499756815478497E-3</v>
      </c>
      <c r="AJ1595" s="12">
        <f t="shared" ca="1" si="482"/>
        <v>3.4538561074653621E-3</v>
      </c>
      <c r="AK1595" s="12">
        <f t="shared" ca="1" si="482"/>
        <v>1.5673302321881973E-3</v>
      </c>
      <c r="AL1595" s="12">
        <f t="shared" ca="1" si="482"/>
        <v>6.6814908212903864E-4</v>
      </c>
      <c r="AM1595" s="12">
        <f t="shared" ca="1" si="482"/>
        <v>2.675733379000485E-4</v>
      </c>
      <c r="AN1595" s="12">
        <f t="shared" ca="1" si="482"/>
        <v>1.0066277336670711E-4</v>
      </c>
      <c r="AO1595" s="12">
        <f t="shared" ca="1" si="482"/>
        <v>3.5575543322499998E-5</v>
      </c>
      <c r="AP1595" s="12">
        <f t="shared" ca="1" si="482"/>
        <v>1.1811111962685523E-5</v>
      </c>
      <c r="AQ1595" s="12">
        <f t="shared" ca="1" si="482"/>
        <v>3.6837201201200082E-6</v>
      </c>
      <c r="AR1595" s="12">
        <f t="shared" ca="1" si="482"/>
        <v>1.0792922555962976E-6</v>
      </c>
      <c r="AS1595" s="12">
        <f t="shared" ca="1" si="482"/>
        <v>2.9706267695874321E-7</v>
      </c>
      <c r="AT1595" s="12">
        <f t="shared" ca="1" si="482"/>
        <v>7.6809283651581356E-8</v>
      </c>
      <c r="AU1595" s="12">
        <f t="shared" ca="1" si="482"/>
        <v>1.8656747509007534E-8</v>
      </c>
      <c r="AV1595" s="12">
        <f t="shared" ca="1" si="482"/>
        <v>4.2571087856171932E-9</v>
      </c>
      <c r="AX1595" s="13">
        <f t="shared" si="423"/>
        <v>0.51414773350844389</v>
      </c>
      <c r="AZ1595" s="14">
        <f t="shared" ca="1" si="426"/>
        <v>1782.2826687204058</v>
      </c>
    </row>
    <row r="1596" spans="1:52" x14ac:dyDescent="0.25">
      <c r="A1596" s="9" t="str">
        <f t="shared" si="418"/>
        <v>Denmark</v>
      </c>
      <c r="C1596" s="20">
        <f t="shared" si="419"/>
        <v>615.96496722829988</v>
      </c>
      <c r="D1596" s="15">
        <f t="shared" si="420"/>
        <v>662.55172426556965</v>
      </c>
      <c r="E1596" s="23">
        <f t="shared" si="421"/>
        <v>1</v>
      </c>
      <c r="F1596" s="15">
        <f t="shared" si="424"/>
        <v>662.55172426556965</v>
      </c>
      <c r="H1596" s="12">
        <f t="shared" ref="H1596:AV1596" ca="1" si="483">_xlfn.NORM.DIST(H$1537,$F1596,$B$37+$B$38*$F1596,FALSE)/$AV666*($D1128/1000)</f>
        <v>1.8626528735106088E-12</v>
      </c>
      <c r="I1596" s="12">
        <f t="shared" ca="1" si="483"/>
        <v>9.4605550840607492E-12</v>
      </c>
      <c r="J1596" s="12">
        <f t="shared" ca="1" si="483"/>
        <v>4.5139620716305826E-11</v>
      </c>
      <c r="K1596" s="12">
        <f t="shared" ca="1" si="483"/>
        <v>2.0232790626784915E-10</v>
      </c>
      <c r="L1596" s="12">
        <f t="shared" ca="1" si="483"/>
        <v>8.5194246081676853E-10</v>
      </c>
      <c r="M1596" s="12">
        <f t="shared" ca="1" si="483"/>
        <v>3.3699335362134929E-9</v>
      </c>
      <c r="N1596" s="12">
        <f t="shared" ca="1" si="483"/>
        <v>1.2522441224434672E-8</v>
      </c>
      <c r="O1596" s="12">
        <f t="shared" ca="1" si="483"/>
        <v>4.3713266764028517E-8</v>
      </c>
      <c r="P1596" s="12">
        <f t="shared" ca="1" si="483"/>
        <v>1.4334881903600695E-7</v>
      </c>
      <c r="Q1596" s="12">
        <f t="shared" ca="1" si="483"/>
        <v>4.4160254789395557E-7</v>
      </c>
      <c r="R1596" s="12">
        <f t="shared" ca="1" si="483"/>
        <v>1.2779845878731203E-6</v>
      </c>
      <c r="S1596" s="12">
        <f t="shared" ca="1" si="483"/>
        <v>3.474371526508382E-6</v>
      </c>
      <c r="T1596" s="12">
        <f t="shared" ca="1" si="483"/>
        <v>8.8732658371995464E-6</v>
      </c>
      <c r="U1596" s="12">
        <f t="shared" ca="1" si="483"/>
        <v>2.1288610860086208E-5</v>
      </c>
      <c r="V1596" s="12">
        <f t="shared" ca="1" si="483"/>
        <v>4.7980829176393242E-5</v>
      </c>
      <c r="W1596" s="12">
        <f t="shared" ca="1" si="483"/>
        <v>1.0158855179728731E-4</v>
      </c>
      <c r="X1596" s="12">
        <f t="shared" ca="1" si="483"/>
        <v>2.0205908614518082E-4</v>
      </c>
      <c r="Y1596" s="12">
        <f t="shared" ca="1" si="483"/>
        <v>3.7754488827697281E-4</v>
      </c>
      <c r="Z1596" s="12">
        <f t="shared" ca="1" si="483"/>
        <v>6.6269760270871731E-4</v>
      </c>
      <c r="AA1596" s="12">
        <f t="shared" ca="1" si="483"/>
        <v>1.0927449280643566E-3</v>
      </c>
      <c r="AB1596" s="12">
        <f t="shared" ca="1" si="483"/>
        <v>1.6926953226694683E-3</v>
      </c>
      <c r="AC1596" s="12">
        <f t="shared" ca="1" si="483"/>
        <v>2.4631756563351474E-3</v>
      </c>
      <c r="AD1596" s="12">
        <f t="shared" ca="1" si="483"/>
        <v>3.3671973292260958E-3</v>
      </c>
      <c r="AE1596" s="12">
        <f t="shared" ca="1" si="483"/>
        <v>4.3241260731919709E-3</v>
      </c>
      <c r="AF1596" s="12">
        <f t="shared" ca="1" si="483"/>
        <v>5.2165661858191411E-3</v>
      </c>
      <c r="AG1596" s="12">
        <f t="shared" ca="1" si="483"/>
        <v>5.9119083271474051E-3</v>
      </c>
      <c r="AH1596" s="12">
        <f t="shared" ca="1" si="483"/>
        <v>6.294007485545902E-3</v>
      </c>
      <c r="AI1596" s="12">
        <f t="shared" ca="1" si="483"/>
        <v>6.2948214204566989E-3</v>
      </c>
      <c r="AJ1596" s="12">
        <f t="shared" ca="1" si="483"/>
        <v>5.9142021904226372E-3</v>
      </c>
      <c r="AK1596" s="12">
        <f t="shared" ca="1" si="483"/>
        <v>5.2199400645823275E-3</v>
      </c>
      <c r="AL1596" s="12">
        <f t="shared" ca="1" si="483"/>
        <v>4.3280419344876976E-3</v>
      </c>
      <c r="AM1596" s="12">
        <f t="shared" ca="1" si="483"/>
        <v>3.3711183411123165E-3</v>
      </c>
      <c r="AN1596" s="12">
        <f t="shared" ca="1" si="483"/>
        <v>2.4666818130272684E-3</v>
      </c>
      <c r="AO1596" s="12">
        <f t="shared" ca="1" si="483"/>
        <v>1.695543201924284E-3</v>
      </c>
      <c r="AP1596" s="12">
        <f t="shared" ca="1" si="483"/>
        <v>1.0948665385828835E-3</v>
      </c>
      <c r="AQ1596" s="12">
        <f t="shared" ca="1" si="483"/>
        <v>6.6415600084486265E-4</v>
      </c>
      <c r="AR1596" s="12">
        <f t="shared" ca="1" si="483"/>
        <v>3.7847361973428548E-4</v>
      </c>
      <c r="AS1596" s="12">
        <f t="shared" ca="1" si="483"/>
        <v>2.0260852810515201E-4</v>
      </c>
      <c r="AT1596" s="12">
        <f t="shared" ca="1" si="483"/>
        <v>1.0189114065669287E-4</v>
      </c>
      <c r="AU1596" s="12">
        <f t="shared" ca="1" si="483"/>
        <v>4.8136190987235956E-5</v>
      </c>
      <c r="AV1596" s="12">
        <f t="shared" ca="1" si="483"/>
        <v>2.1363067561984096E-5</v>
      </c>
      <c r="AX1596" s="13">
        <f t="shared" si="423"/>
        <v>4.3258713398515872E-3</v>
      </c>
      <c r="AZ1596" s="14">
        <f t="shared" ca="1" si="426"/>
        <v>0.27514181692403239</v>
      </c>
    </row>
    <row r="1597" spans="1:52" x14ac:dyDescent="0.25">
      <c r="A1597" s="9" t="str">
        <f t="shared" si="418"/>
        <v>Djibouti</v>
      </c>
      <c r="C1597" s="20">
        <f t="shared" si="419"/>
        <v>294.13600818203338</v>
      </c>
      <c r="D1597" s="15">
        <f t="shared" si="420"/>
        <v>391.86411854652249</v>
      </c>
      <c r="E1597" s="23">
        <f t="shared" si="421"/>
        <v>1</v>
      </c>
      <c r="F1597" s="15">
        <f t="shared" si="424"/>
        <v>391.86411854652249</v>
      </c>
      <c r="H1597" s="12">
        <f t="shared" ref="H1597:AV1597" ca="1" si="484">_xlfn.NORM.DIST(H$1537,$F1597,$B$37+$B$38*$F1597,FALSE)/$AV667*($D1129/1000)</f>
        <v>8.69197594179288E-7</v>
      </c>
      <c r="I1597" s="12">
        <f t="shared" ca="1" si="484"/>
        <v>2.2439226063263265E-6</v>
      </c>
      <c r="J1597" s="12">
        <f t="shared" ca="1" si="484"/>
        <v>5.4419409759067264E-6</v>
      </c>
      <c r="K1597" s="12">
        <f t="shared" ca="1" si="484"/>
        <v>1.2398135403750506E-5</v>
      </c>
      <c r="L1597" s="12">
        <f t="shared" ca="1" si="484"/>
        <v>2.6534781637095774E-5</v>
      </c>
      <c r="M1597" s="12">
        <f t="shared" ca="1" si="484"/>
        <v>5.3349610846446762E-5</v>
      </c>
      <c r="N1597" s="12">
        <f t="shared" ca="1" si="484"/>
        <v>1.0076357989040747E-4</v>
      </c>
      <c r="O1597" s="12">
        <f t="shared" ca="1" si="484"/>
        <v>1.7878559169017799E-4</v>
      </c>
      <c r="P1597" s="12">
        <f t="shared" ca="1" si="484"/>
        <v>2.9800121762006763E-4</v>
      </c>
      <c r="Q1597" s="12">
        <f t="shared" ca="1" si="484"/>
        <v>4.6661656890994996E-4</v>
      </c>
      <c r="R1597" s="12">
        <f t="shared" ca="1" si="484"/>
        <v>6.863709089453973E-4</v>
      </c>
      <c r="S1597" s="12">
        <f t="shared" ca="1" si="484"/>
        <v>9.4844941992495643E-4</v>
      </c>
      <c r="T1597" s="12">
        <f t="shared" ca="1" si="484"/>
        <v>1.2311928287869005E-3</v>
      </c>
      <c r="U1597" s="12">
        <f t="shared" ca="1" si="484"/>
        <v>1.5013936478348671E-3</v>
      </c>
      <c r="V1597" s="12">
        <f t="shared" ca="1" si="484"/>
        <v>1.7199652234321139E-3</v>
      </c>
      <c r="W1597" s="12">
        <f t="shared" ca="1" si="484"/>
        <v>1.8509784072134132E-3</v>
      </c>
      <c r="X1597" s="12">
        <f t="shared" ca="1" si="484"/>
        <v>1.8712836971503703E-3</v>
      </c>
      <c r="Y1597" s="12">
        <f t="shared" ca="1" si="484"/>
        <v>1.777192657878476E-3</v>
      </c>
      <c r="Z1597" s="12">
        <f t="shared" ca="1" si="484"/>
        <v>1.5855720501739539E-3</v>
      </c>
      <c r="AA1597" s="12">
        <f t="shared" ca="1" si="484"/>
        <v>1.328905343733384E-3</v>
      </c>
      <c r="AB1597" s="12">
        <f t="shared" ca="1" si="484"/>
        <v>1.046305983261802E-3</v>
      </c>
      <c r="AC1597" s="12">
        <f t="shared" ca="1" si="484"/>
        <v>7.7389130060494845E-4</v>
      </c>
      <c r="AD1597" s="12">
        <f t="shared" ca="1" si="484"/>
        <v>5.3772201269654176E-4</v>
      </c>
      <c r="AE1597" s="12">
        <f t="shared" ca="1" si="484"/>
        <v>3.5098799407454288E-4</v>
      </c>
      <c r="AF1597" s="12">
        <f t="shared" ca="1" si="484"/>
        <v>2.1522033435724742E-4</v>
      </c>
      <c r="AG1597" s="12">
        <f t="shared" ca="1" si="484"/>
        <v>1.2397409229834833E-4</v>
      </c>
      <c r="AH1597" s="12">
        <f t="shared" ca="1" si="484"/>
        <v>6.708650507030146E-5</v>
      </c>
      <c r="AI1597" s="12">
        <f t="shared" ca="1" si="484"/>
        <v>3.4103267589247108E-5</v>
      </c>
      <c r="AJ1597" s="12">
        <f t="shared" ca="1" si="484"/>
        <v>1.628596183790165E-5</v>
      </c>
      <c r="AK1597" s="12">
        <f t="shared" ca="1" si="484"/>
        <v>7.3061305432383811E-6</v>
      </c>
      <c r="AL1597" s="12">
        <f t="shared" ca="1" si="484"/>
        <v>3.0790591899927141E-6</v>
      </c>
      <c r="AM1597" s="12">
        <f t="shared" ca="1" si="484"/>
        <v>1.2190043133127783E-6</v>
      </c>
      <c r="AN1597" s="12">
        <f t="shared" ca="1" si="484"/>
        <v>4.5336609881317913E-7</v>
      </c>
      <c r="AO1597" s="12">
        <f t="shared" ca="1" si="484"/>
        <v>1.5839790616065593E-7</v>
      </c>
      <c r="AP1597" s="12">
        <f t="shared" ca="1" si="484"/>
        <v>5.1988396891277941E-8</v>
      </c>
      <c r="AQ1597" s="12">
        <f t="shared" ca="1" si="484"/>
        <v>1.6029501261902453E-8</v>
      </c>
      <c r="AR1597" s="12">
        <f t="shared" ca="1" si="484"/>
        <v>4.6429091869252654E-9</v>
      </c>
      <c r="AS1597" s="12">
        <f t="shared" ca="1" si="484"/>
        <v>1.2633304474401562E-9</v>
      </c>
      <c r="AT1597" s="12">
        <f t="shared" ca="1" si="484"/>
        <v>3.2292400646005951E-10</v>
      </c>
      <c r="AU1597" s="12">
        <f t="shared" ca="1" si="484"/>
        <v>7.7542588758560287E-11</v>
      </c>
      <c r="AV1597" s="12">
        <f t="shared" ca="1" si="484"/>
        <v>1.7491894709074143E-11</v>
      </c>
      <c r="AX1597" s="13">
        <f t="shared" si="423"/>
        <v>0.53242169913726212</v>
      </c>
      <c r="AZ1597" s="14">
        <f t="shared" ca="1" si="426"/>
        <v>10.01208020010897</v>
      </c>
    </row>
    <row r="1598" spans="1:52" x14ac:dyDescent="0.25">
      <c r="A1598" s="9" t="str">
        <f t="shared" si="418"/>
        <v>Dominica</v>
      </c>
      <c r="C1598" s="20">
        <f t="shared" si="419"/>
        <v>417.04704139957465</v>
      </c>
      <c r="D1598" s="15">
        <f t="shared" si="420"/>
        <v>494.85380318764879</v>
      </c>
      <c r="E1598" s="23">
        <f t="shared" si="421"/>
        <v>1</v>
      </c>
      <c r="F1598" s="15">
        <f t="shared" si="424"/>
        <v>494.85380318764879</v>
      </c>
      <c r="H1598" s="12">
        <f t="shared" ref="H1598:AV1598" ca="1" si="485">_xlfn.NORM.DIST(H$1537,$F1598,$B$37+$B$38*$F1598,FALSE)/$AV668*($D1130/1000)</f>
        <v>9.1054086806150801E-10</v>
      </c>
      <c r="I1598" s="12">
        <f t="shared" ca="1" si="485"/>
        <v>3.0409440575108857E-9</v>
      </c>
      <c r="J1598" s="12">
        <f t="shared" ca="1" si="485"/>
        <v>9.540563210063695E-9</v>
      </c>
      <c r="K1598" s="12">
        <f t="shared" ca="1" si="485"/>
        <v>2.8118761662919906E-8</v>
      </c>
      <c r="L1598" s="12">
        <f t="shared" ca="1" si="485"/>
        <v>7.7852930178903457E-8</v>
      </c>
      <c r="M1598" s="12">
        <f t="shared" ca="1" si="485"/>
        <v>2.0249314706492747E-7</v>
      </c>
      <c r="N1598" s="12">
        <f t="shared" ca="1" si="485"/>
        <v>4.9476878492848889E-7</v>
      </c>
      <c r="O1598" s="12">
        <f t="shared" ca="1" si="485"/>
        <v>1.1356665886062347E-6</v>
      </c>
      <c r="P1598" s="12">
        <f t="shared" ca="1" si="485"/>
        <v>2.4488151350888763E-6</v>
      </c>
      <c r="Q1598" s="12">
        <f t="shared" ca="1" si="485"/>
        <v>4.9604119772333175E-6</v>
      </c>
      <c r="R1598" s="12">
        <f t="shared" ca="1" si="485"/>
        <v>9.4392195805001997E-6</v>
      </c>
      <c r="S1598" s="12">
        <f t="shared" ca="1" si="485"/>
        <v>1.6873727274633873E-5</v>
      </c>
      <c r="T1598" s="12">
        <f t="shared" ca="1" si="485"/>
        <v>2.8336261828131019E-5</v>
      </c>
      <c r="U1598" s="12">
        <f t="shared" ca="1" si="485"/>
        <v>4.4702383801495773E-5</v>
      </c>
      <c r="V1598" s="12">
        <f t="shared" ca="1" si="485"/>
        <v>6.6248401552063322E-5</v>
      </c>
      <c r="W1598" s="12">
        <f t="shared" ca="1" si="485"/>
        <v>9.2230958069992592E-5</v>
      </c>
      <c r="X1598" s="12">
        <f t="shared" ca="1" si="485"/>
        <v>1.206242513237591E-4</v>
      </c>
      <c r="Y1598" s="12">
        <f t="shared" ca="1" si="485"/>
        <v>1.4820031834944552E-4</v>
      </c>
      <c r="Z1598" s="12">
        <f t="shared" ca="1" si="485"/>
        <v>1.7104888091110679E-4</v>
      </c>
      <c r="AA1598" s="12">
        <f t="shared" ca="1" si="485"/>
        <v>1.8545900807591891E-4</v>
      </c>
      <c r="AB1598" s="12">
        <f t="shared" ca="1" si="485"/>
        <v>1.8890011529826726E-4</v>
      </c>
      <c r="AC1598" s="12">
        <f t="shared" ca="1" si="485"/>
        <v>1.8074783676155654E-4</v>
      </c>
      <c r="AD1598" s="12">
        <f t="shared" ca="1" si="485"/>
        <v>1.6246903029591413E-4</v>
      </c>
      <c r="AE1598" s="12">
        <f t="shared" ca="1" si="485"/>
        <v>1.3719069726216238E-4</v>
      </c>
      <c r="AF1598" s="12">
        <f t="shared" ca="1" si="485"/>
        <v>1.0882666822517473E-4</v>
      </c>
      <c r="AG1598" s="12">
        <f t="shared" ca="1" si="485"/>
        <v>8.1096590919467883E-5</v>
      </c>
      <c r="AH1598" s="12">
        <f t="shared" ca="1" si="485"/>
        <v>5.6770988686888354E-5</v>
      </c>
      <c r="AI1598" s="12">
        <f t="shared" ca="1" si="485"/>
        <v>3.7334205376669046E-5</v>
      </c>
      <c r="AJ1598" s="12">
        <f t="shared" ca="1" si="485"/>
        <v>2.3064495611264815E-5</v>
      </c>
      <c r="AK1598" s="12">
        <f t="shared" ca="1" si="485"/>
        <v>1.3385592695885928E-5</v>
      </c>
      <c r="AL1598" s="12">
        <f t="shared" ca="1" si="485"/>
        <v>7.2977309025299835E-6</v>
      </c>
      <c r="AM1598" s="12">
        <f t="shared" ca="1" si="485"/>
        <v>3.7376159906927198E-6</v>
      </c>
      <c r="AN1598" s="12">
        <f t="shared" ca="1" si="485"/>
        <v>1.7982832872428734E-6</v>
      </c>
      <c r="AO1598" s="12">
        <f t="shared" ca="1" si="485"/>
        <v>8.1278958861112813E-7</v>
      </c>
      <c r="AP1598" s="12">
        <f t="shared" ca="1" si="485"/>
        <v>3.4510778047758697E-7</v>
      </c>
      <c r="AQ1598" s="12">
        <f t="shared" ca="1" si="485"/>
        <v>1.3765372373123049E-7</v>
      </c>
      <c r="AR1598" s="12">
        <f t="shared" ca="1" si="485"/>
        <v>5.1579576576816811E-8</v>
      </c>
      <c r="AS1598" s="12">
        <f t="shared" ca="1" si="485"/>
        <v>1.8156167303535048E-8</v>
      </c>
      <c r="AT1598" s="12">
        <f t="shared" ca="1" si="485"/>
        <v>6.0038132396533647E-9</v>
      </c>
      <c r="AU1598" s="12">
        <f t="shared" ca="1" si="485"/>
        <v>1.8650340592648412E-9</v>
      </c>
      <c r="AV1598" s="12">
        <f t="shared" ca="1" si="485"/>
        <v>5.4425566137564866E-10</v>
      </c>
      <c r="AX1598" s="13">
        <f t="shared" si="423"/>
        <v>0.17142781046886249</v>
      </c>
      <c r="AZ1598" s="14">
        <f t="shared" ca="1" si="426"/>
        <v>0.32511342617835104</v>
      </c>
    </row>
    <row r="1599" spans="1:52" x14ac:dyDescent="0.25">
      <c r="A1599" s="9" t="str">
        <f t="shared" si="418"/>
        <v>Dominican Republic</v>
      </c>
      <c r="C1599" s="20">
        <f t="shared" si="419"/>
        <v>406.08073960844837</v>
      </c>
      <c r="D1599" s="15">
        <f t="shared" si="420"/>
        <v>485.68156243035435</v>
      </c>
      <c r="E1599" s="23">
        <f t="shared" si="421"/>
        <v>1</v>
      </c>
      <c r="F1599" s="15">
        <f t="shared" si="424"/>
        <v>485.68156243035435</v>
      </c>
      <c r="H1599" s="12">
        <f t="shared" ref="H1599:AV1599" ca="1" si="486">_xlfn.NORM.DIST(H$1537,$F1599,$B$37+$B$38*$F1599,FALSE)/$AV669*($D1131/1000)</f>
        <v>1.4176790066900421E-7</v>
      </c>
      <c r="I1599" s="12">
        <f t="shared" ca="1" si="486"/>
        <v>4.627306447922319E-7</v>
      </c>
      <c r="J1599" s="12">
        <f t="shared" ca="1" si="486"/>
        <v>1.4188458382898916E-6</v>
      </c>
      <c r="K1599" s="12">
        <f t="shared" ca="1" si="486"/>
        <v>4.0869446324675155E-6</v>
      </c>
      <c r="L1599" s="12">
        <f t="shared" ca="1" si="486"/>
        <v>1.1059077272181303E-5</v>
      </c>
      <c r="M1599" s="12">
        <f t="shared" ca="1" si="486"/>
        <v>2.8112251265238658E-5</v>
      </c>
      <c r="N1599" s="12">
        <f t="shared" ca="1" si="486"/>
        <v>6.7131902325780139E-5</v>
      </c>
      <c r="O1599" s="12">
        <f t="shared" ca="1" si="486"/>
        <v>1.5059788652413951E-4</v>
      </c>
      <c r="P1599" s="12">
        <f t="shared" ca="1" si="486"/>
        <v>3.1736965151909574E-4</v>
      </c>
      <c r="Q1599" s="12">
        <f t="shared" ca="1" si="486"/>
        <v>6.2830209494791321E-4</v>
      </c>
      <c r="R1599" s="12">
        <f t="shared" ca="1" si="486"/>
        <v>1.1684986513318808E-3</v>
      </c>
      <c r="S1599" s="12">
        <f t="shared" ca="1" si="486"/>
        <v>2.0414771253390541E-3</v>
      </c>
      <c r="T1599" s="12">
        <f t="shared" ca="1" si="486"/>
        <v>3.3505601236847684E-3</v>
      </c>
      <c r="U1599" s="12">
        <f t="shared" ca="1" si="486"/>
        <v>5.1659108581462781E-3</v>
      </c>
      <c r="V1599" s="12">
        <f t="shared" ca="1" si="486"/>
        <v>7.4822634397687009E-3</v>
      </c>
      <c r="W1599" s="12">
        <f t="shared" ca="1" si="486"/>
        <v>1.0180653984874014E-2</v>
      </c>
      <c r="X1599" s="12">
        <f t="shared" ca="1" si="486"/>
        <v>1.3012925819205216E-2</v>
      </c>
      <c r="Y1599" s="12">
        <f t="shared" ca="1" si="486"/>
        <v>1.56253885629145E-2</v>
      </c>
      <c r="Z1599" s="12">
        <f t="shared" ca="1" si="486"/>
        <v>1.7625574949520745E-2</v>
      </c>
      <c r="AA1599" s="12">
        <f t="shared" ca="1" si="486"/>
        <v>1.8677225155582157E-2</v>
      </c>
      <c r="AB1599" s="12">
        <f t="shared" ca="1" si="486"/>
        <v>1.8592509444474201E-2</v>
      </c>
      <c r="AC1599" s="12">
        <f t="shared" ca="1" si="486"/>
        <v>1.738682416785645E-2</v>
      </c>
      <c r="AD1599" s="12">
        <f t="shared" ca="1" si="486"/>
        <v>1.527422234910111E-2</v>
      </c>
      <c r="AE1599" s="12">
        <f t="shared" ca="1" si="486"/>
        <v>1.2605339572625442E-2</v>
      </c>
      <c r="AF1599" s="12">
        <f t="shared" ca="1" si="486"/>
        <v>9.7725203970466402E-3</v>
      </c>
      <c r="AG1599" s="12">
        <f t="shared" ca="1" si="486"/>
        <v>7.1172990884572204E-3</v>
      </c>
      <c r="AH1599" s="12">
        <f t="shared" ca="1" si="486"/>
        <v>4.8694559585111133E-3</v>
      </c>
      <c r="AI1599" s="12">
        <f t="shared" ca="1" si="486"/>
        <v>3.1296967788691514E-3</v>
      </c>
      <c r="AJ1599" s="12">
        <f t="shared" ca="1" si="486"/>
        <v>1.8896469830572517E-3</v>
      </c>
      <c r="AK1599" s="12">
        <f t="shared" ca="1" si="486"/>
        <v>1.0718047782791943E-3</v>
      </c>
      <c r="AL1599" s="12">
        <f t="shared" ca="1" si="486"/>
        <v>5.7109360122449516E-4</v>
      </c>
      <c r="AM1599" s="12">
        <f t="shared" ca="1" si="486"/>
        <v>2.8586138553915214E-4</v>
      </c>
      <c r="AN1599" s="12">
        <f t="shared" ca="1" si="486"/>
        <v>1.3441888524859296E-4</v>
      </c>
      <c r="AO1599" s="12">
        <f t="shared" ca="1" si="486"/>
        <v>5.937746869645976E-5</v>
      </c>
      <c r="AP1599" s="12">
        <f t="shared" ca="1" si="486"/>
        <v>2.4639941035236428E-5</v>
      </c>
      <c r="AQ1599" s="12">
        <f t="shared" ca="1" si="486"/>
        <v>9.6053732140145774E-6</v>
      </c>
      <c r="AR1599" s="12">
        <f t="shared" ca="1" si="486"/>
        <v>3.5175916241797748E-6</v>
      </c>
      <c r="AS1599" s="12">
        <f t="shared" ca="1" si="486"/>
        <v>1.2101332334541505E-6</v>
      </c>
      <c r="AT1599" s="12">
        <f t="shared" ca="1" si="486"/>
        <v>3.9109075729618284E-7</v>
      </c>
      <c r="AU1599" s="12">
        <f t="shared" ca="1" si="486"/>
        <v>1.1873493301291228E-7</v>
      </c>
      <c r="AV1599" s="12">
        <f t="shared" ca="1" si="486"/>
        <v>3.3863829252413171E-8</v>
      </c>
      <c r="AX1599" s="13">
        <f t="shared" si="423"/>
        <v>0.19577339469113719</v>
      </c>
      <c r="AZ1599" s="14">
        <f t="shared" ca="1" si="426"/>
        <v>36.871230150257354</v>
      </c>
    </row>
    <row r="1600" spans="1:52" x14ac:dyDescent="0.25">
      <c r="A1600" s="9" t="str">
        <f t="shared" si="418"/>
        <v>Ecuador</v>
      </c>
      <c r="C1600" s="20">
        <f t="shared" si="419"/>
        <v>425.86916016002874</v>
      </c>
      <c r="D1600" s="15">
        <f t="shared" si="420"/>
        <v>502.7941119811714</v>
      </c>
      <c r="E1600" s="23">
        <f t="shared" si="421"/>
        <v>1</v>
      </c>
      <c r="F1600" s="15">
        <f t="shared" si="424"/>
        <v>502.7941119811714</v>
      </c>
      <c r="H1600" s="12">
        <f t="shared" ref="H1600:AV1600" ca="1" si="487">_xlfn.NORM.DIST(H$1537,$F1600,$B$37+$B$38*$F1600,FALSE)/$AV670*($D1132/1000)</f>
        <v>1.0429434067808253E-7</v>
      </c>
      <c r="I1600" s="12">
        <f t="shared" ca="1" si="487"/>
        <v>3.5529640346658978E-7</v>
      </c>
      <c r="J1600" s="12">
        <f t="shared" ca="1" si="487"/>
        <v>1.1370445333558383E-6</v>
      </c>
      <c r="K1600" s="12">
        <f t="shared" ca="1" si="487"/>
        <v>3.418383099561086E-6</v>
      </c>
      <c r="L1600" s="12">
        <f t="shared" ca="1" si="487"/>
        <v>9.6542954563896526E-6</v>
      </c>
      <c r="M1600" s="12">
        <f t="shared" ca="1" si="487"/>
        <v>2.5613978081486195E-5</v>
      </c>
      <c r="N1600" s="12">
        <f t="shared" ca="1" si="487"/>
        <v>6.3839588111452926E-5</v>
      </c>
      <c r="O1600" s="12">
        <f t="shared" ca="1" si="487"/>
        <v>1.49471954689917E-4</v>
      </c>
      <c r="P1600" s="12">
        <f t="shared" ca="1" si="487"/>
        <v>3.2876527988132229E-4</v>
      </c>
      <c r="Q1600" s="12">
        <f t="shared" ca="1" si="487"/>
        <v>6.7931119828079504E-4</v>
      </c>
      <c r="R1600" s="12">
        <f t="shared" ca="1" si="487"/>
        <v>1.318585197960751E-3</v>
      </c>
      <c r="S1600" s="12">
        <f t="shared" ca="1" si="487"/>
        <v>2.4043861262483435E-3</v>
      </c>
      <c r="T1600" s="12">
        <f t="shared" ca="1" si="487"/>
        <v>4.1186683783011957E-3</v>
      </c>
      <c r="U1600" s="12">
        <f t="shared" ca="1" si="487"/>
        <v>6.6277486866236322E-3</v>
      </c>
      <c r="V1600" s="12">
        <f t="shared" ca="1" si="487"/>
        <v>1.0019172043703829E-2</v>
      </c>
      <c r="W1600" s="12">
        <f t="shared" ca="1" si="487"/>
        <v>1.4228339878831027E-2</v>
      </c>
      <c r="X1600" s="12">
        <f t="shared" ca="1" si="487"/>
        <v>1.8981617707723452E-2</v>
      </c>
      <c r="Y1600" s="12">
        <f t="shared" ca="1" si="487"/>
        <v>2.3788595894204019E-2</v>
      </c>
      <c r="Z1600" s="12">
        <f t="shared" ca="1" si="487"/>
        <v>2.8006638789190418E-2</v>
      </c>
      <c r="AA1600" s="12">
        <f t="shared" ca="1" si="487"/>
        <v>3.0974889547163001E-2</v>
      </c>
      <c r="AB1600" s="12">
        <f t="shared" ca="1" si="487"/>
        <v>3.2182156133101623E-2</v>
      </c>
      <c r="AC1600" s="12">
        <f t="shared" ca="1" si="487"/>
        <v>3.1410663009079694E-2</v>
      </c>
      <c r="AD1600" s="12">
        <f t="shared" ca="1" si="487"/>
        <v>2.8800210654202747E-2</v>
      </c>
      <c r="AE1600" s="12">
        <f t="shared" ca="1" si="487"/>
        <v>2.480680427458351E-2</v>
      </c>
      <c r="AF1600" s="12">
        <f t="shared" ca="1" si="487"/>
        <v>2.0072551030910425E-2</v>
      </c>
      <c r="AG1600" s="12">
        <f t="shared" ca="1" si="487"/>
        <v>1.5257764810239202E-2</v>
      </c>
      <c r="AH1600" s="12">
        <f t="shared" ca="1" si="487"/>
        <v>1.0895216299626816E-2</v>
      </c>
      <c r="AI1600" s="12">
        <f t="shared" ca="1" si="487"/>
        <v>7.3086538229942587E-3</v>
      </c>
      <c r="AJ1600" s="12">
        <f t="shared" ca="1" si="487"/>
        <v>4.6056986844898919E-3</v>
      </c>
      <c r="AK1600" s="12">
        <f t="shared" ca="1" si="487"/>
        <v>2.7265297893120217E-3</v>
      </c>
      <c r="AL1600" s="12">
        <f t="shared" ca="1" si="487"/>
        <v>1.5162875425789883E-3</v>
      </c>
      <c r="AM1600" s="12">
        <f t="shared" ca="1" si="487"/>
        <v>7.9215374864853355E-4</v>
      </c>
      <c r="AN1600" s="12">
        <f t="shared" ca="1" si="487"/>
        <v>3.8877111611874341E-4</v>
      </c>
      <c r="AO1600" s="12">
        <f t="shared" ca="1" si="487"/>
        <v>1.7924006632662686E-4</v>
      </c>
      <c r="AP1600" s="12">
        <f t="shared" ca="1" si="487"/>
        <v>7.7630573648762295E-5</v>
      </c>
      <c r="AQ1600" s="12">
        <f t="shared" ca="1" si="487"/>
        <v>3.1585451527123454E-5</v>
      </c>
      <c r="AR1600" s="12">
        <f t="shared" ca="1" si="487"/>
        <v>1.2072521260352392E-5</v>
      </c>
      <c r="AS1600" s="12">
        <f t="shared" ca="1" si="487"/>
        <v>4.3347640503806255E-6</v>
      </c>
      <c r="AT1600" s="12">
        <f t="shared" ca="1" si="487"/>
        <v>1.4621419647509097E-6</v>
      </c>
      <c r="AU1600" s="12">
        <f t="shared" ca="1" si="487"/>
        <v>4.6330844429331793E-7</v>
      </c>
      <c r="AV1600" s="12">
        <f t="shared" ca="1" si="487"/>
        <v>1.3791372363791168E-7</v>
      </c>
      <c r="AX1600" s="13">
        <f t="shared" si="423"/>
        <v>0.1519887627257922</v>
      </c>
      <c r="AZ1600" s="14">
        <f t="shared" ca="1" si="426"/>
        <v>49.061821169843029</v>
      </c>
    </row>
    <row r="1601" spans="1:52" x14ac:dyDescent="0.25">
      <c r="A1601" s="9" t="str">
        <f t="shared" si="418"/>
        <v>Egypt</v>
      </c>
      <c r="C1601" s="20">
        <f t="shared" si="419"/>
        <v>405.55697038783359</v>
      </c>
      <c r="D1601" s="15">
        <f t="shared" si="420"/>
        <v>485.15779320973957</v>
      </c>
      <c r="E1601" s="23">
        <f t="shared" si="421"/>
        <v>1</v>
      </c>
      <c r="F1601" s="15">
        <f t="shared" si="424"/>
        <v>485.15779320973957</v>
      </c>
      <c r="H1601" s="12">
        <f t="shared" ref="H1601:AV1601" ca="1" si="488">_xlfn.NORM.DIST(H$1537,$F1601,$B$37+$B$38*$F1601,FALSE)/$AV671*($D1133/1000)</f>
        <v>1.985570878300779E-6</v>
      </c>
      <c r="I1601" s="12">
        <f t="shared" ca="1" si="488"/>
        <v>6.4724256915531424E-6</v>
      </c>
      <c r="J1601" s="12">
        <f t="shared" ca="1" si="488"/>
        <v>1.9820077418249932E-5</v>
      </c>
      <c r="K1601" s="12">
        <f t="shared" ca="1" si="488"/>
        <v>5.7016455433430773E-5</v>
      </c>
      <c r="L1601" s="12">
        <f t="shared" ca="1" si="488"/>
        <v>1.5408191876405415E-4</v>
      </c>
      <c r="M1601" s="12">
        <f t="shared" ca="1" si="488"/>
        <v>3.9116477241200924E-4</v>
      </c>
      <c r="N1601" s="12">
        <f t="shared" ca="1" si="488"/>
        <v>9.3287700718268655E-4</v>
      </c>
      <c r="O1601" s="12">
        <f t="shared" ca="1" si="488"/>
        <v>2.0899968757119155E-3</v>
      </c>
      <c r="P1601" s="12">
        <f t="shared" ca="1" si="488"/>
        <v>4.3986912527618051E-3</v>
      </c>
      <c r="Q1601" s="12">
        <f t="shared" ca="1" si="488"/>
        <v>8.6967686501968275E-3</v>
      </c>
      <c r="R1601" s="12">
        <f t="shared" ca="1" si="488"/>
        <v>1.6152842173722669E-2</v>
      </c>
      <c r="S1601" s="12">
        <f t="shared" ca="1" si="488"/>
        <v>2.818360717863751E-2</v>
      </c>
      <c r="T1601" s="12">
        <f t="shared" ca="1" si="488"/>
        <v>4.6195619899481719E-2</v>
      </c>
      <c r="U1601" s="12">
        <f t="shared" ca="1" si="488"/>
        <v>7.1131442566706046E-2</v>
      </c>
      <c r="V1601" s="12">
        <f t="shared" ca="1" si="488"/>
        <v>0.10289138860083831</v>
      </c>
      <c r="W1601" s="12">
        <f t="shared" ca="1" si="488"/>
        <v>0.1398147644279297</v>
      </c>
      <c r="X1601" s="12">
        <f t="shared" ca="1" si="488"/>
        <v>0.17847756701216649</v>
      </c>
      <c r="Y1601" s="12">
        <f t="shared" ca="1" si="488"/>
        <v>0.21402811852018144</v>
      </c>
      <c r="Z1601" s="12">
        <f t="shared" ca="1" si="488"/>
        <v>0.241109668106532</v>
      </c>
      <c r="AA1601" s="12">
        <f t="shared" ca="1" si="488"/>
        <v>0.25516142073977344</v>
      </c>
      <c r="AB1601" s="12">
        <f t="shared" ca="1" si="488"/>
        <v>0.25367168455342071</v>
      </c>
      <c r="AC1601" s="12">
        <f t="shared" ca="1" si="488"/>
        <v>0.23691118722157778</v>
      </c>
      <c r="AD1601" s="12">
        <f t="shared" ca="1" si="488"/>
        <v>0.20785273340499963</v>
      </c>
      <c r="AE1601" s="12">
        <f t="shared" ca="1" si="488"/>
        <v>0.17130991755676298</v>
      </c>
      <c r="AF1601" s="12">
        <f t="shared" ca="1" si="488"/>
        <v>0.13263735931348691</v>
      </c>
      <c r="AG1601" s="12">
        <f t="shared" ca="1" si="488"/>
        <v>9.6473008594747889E-2</v>
      </c>
      <c r="AH1601" s="12">
        <f t="shared" ca="1" si="488"/>
        <v>6.5917749724886121E-2</v>
      </c>
      <c r="AI1601" s="12">
        <f t="shared" ca="1" si="488"/>
        <v>4.2311217143180688E-2</v>
      </c>
      <c r="AJ1601" s="12">
        <f t="shared" ca="1" si="488"/>
        <v>2.5513219117610852E-2</v>
      </c>
      <c r="AK1601" s="12">
        <f t="shared" ca="1" si="488"/>
        <v>1.4452121171151548E-2</v>
      </c>
      <c r="AL1601" s="12">
        <f t="shared" ca="1" si="488"/>
        <v>7.6904990752267918E-3</v>
      </c>
      <c r="AM1601" s="12">
        <f t="shared" ca="1" si="488"/>
        <v>3.8444485155511654E-3</v>
      </c>
      <c r="AN1601" s="12">
        <f t="shared" ca="1" si="488"/>
        <v>1.8053864104943208E-3</v>
      </c>
      <c r="AO1601" s="12">
        <f t="shared" ca="1" si="488"/>
        <v>7.9645800912194213E-4</v>
      </c>
      <c r="AP1601" s="12">
        <f t="shared" ca="1" si="488"/>
        <v>3.300746667482667E-4</v>
      </c>
      <c r="AQ1601" s="12">
        <f t="shared" ca="1" si="488"/>
        <v>1.2850442952654084E-4</v>
      </c>
      <c r="AR1601" s="12">
        <f t="shared" ca="1" si="488"/>
        <v>4.6998132072838126E-5</v>
      </c>
      <c r="AS1601" s="12">
        <f t="shared" ca="1" si="488"/>
        <v>1.6147291729096311E-5</v>
      </c>
      <c r="AT1601" s="12">
        <f t="shared" ca="1" si="488"/>
        <v>5.2116516654070052E-6</v>
      </c>
      <c r="AU1601" s="12">
        <f t="shared" ca="1" si="488"/>
        <v>1.5801840172359862E-6</v>
      </c>
      <c r="AV1601" s="12">
        <f t="shared" ca="1" si="488"/>
        <v>4.5008707717079383E-7</v>
      </c>
      <c r="AX1601" s="13">
        <f t="shared" si="423"/>
        <v>0.19722419606076091</v>
      </c>
      <c r="AZ1601" s="14">
        <f t="shared" ca="1" si="426"/>
        <v>507.17712015863134</v>
      </c>
    </row>
    <row r="1602" spans="1:52" x14ac:dyDescent="0.25">
      <c r="A1602" s="9" t="str">
        <f t="shared" ref="A1602:A1665" si="489">A210</f>
        <v>El Salvador</v>
      </c>
      <c r="C1602" s="20">
        <f t="shared" ref="C1602:C1665" si="490">E672</f>
        <v>358.05093683825299</v>
      </c>
      <c r="D1602" s="15">
        <f t="shared" ref="D1602:D1665" si="491">C1602+IFERROR(INDEX(B$2259:B$2601,MATCH(C1602,B$2259:B$2601,1)+B$60)-INDEX(B$2259:B$2601,MATCH(C1602,B$2259:B$2601,1)),0)</f>
        <v>445.25132561679237</v>
      </c>
      <c r="E1602" s="23">
        <f t="shared" ref="E1602:E1665" si="492">INDEX(B$23:B$29,MATCH(B210,A$23:A$29,0))</f>
        <v>1</v>
      </c>
      <c r="F1602" s="15">
        <f t="shared" si="424"/>
        <v>445.25132561679237</v>
      </c>
      <c r="H1602" s="12">
        <f t="shared" ref="H1602:AV1602" ca="1" si="493">_xlfn.NORM.DIST(H$1537,$F1602,$B$37+$B$38*$F1602,FALSE)/$AV672*($D1134/1000)</f>
        <v>5.1586954324690117E-7</v>
      </c>
      <c r="I1602" s="12">
        <f t="shared" ca="1" si="493"/>
        <v>1.5219264678254524E-6</v>
      </c>
      <c r="J1602" s="12">
        <f t="shared" ca="1" si="493"/>
        <v>4.2179754403308637E-6</v>
      </c>
      <c r="K1602" s="12">
        <f t="shared" ca="1" si="493"/>
        <v>1.0981736486102705E-5</v>
      </c>
      <c r="L1602" s="12">
        <f t="shared" ca="1" si="493"/>
        <v>2.685929349572859E-5</v>
      </c>
      <c r="M1602" s="12">
        <f t="shared" ca="1" si="493"/>
        <v>6.1712728212893003E-5</v>
      </c>
      <c r="N1602" s="12">
        <f t="shared" ca="1" si="493"/>
        <v>1.3320223211969203E-4</v>
      </c>
      <c r="O1602" s="12">
        <f t="shared" ca="1" si="493"/>
        <v>2.7008772932907594E-4</v>
      </c>
      <c r="P1602" s="12">
        <f t="shared" ca="1" si="493"/>
        <v>5.1446377452315411E-4</v>
      </c>
      <c r="Q1602" s="12">
        <f t="shared" ca="1" si="493"/>
        <v>9.2057958717703837E-4</v>
      </c>
      <c r="R1602" s="12">
        <f t="shared" ca="1" si="493"/>
        <v>1.5474779749457828E-3</v>
      </c>
      <c r="S1602" s="12">
        <f t="shared" ca="1" si="493"/>
        <v>2.4436792840238481E-3</v>
      </c>
      <c r="T1602" s="12">
        <f t="shared" ca="1" si="493"/>
        <v>3.625104519625002E-3</v>
      </c>
      <c r="U1602" s="12">
        <f t="shared" ca="1" si="493"/>
        <v>5.0518849695162854E-3</v>
      </c>
      <c r="V1602" s="12">
        <f t="shared" ca="1" si="493"/>
        <v>6.613676810919511E-3</v>
      </c>
      <c r="W1602" s="12">
        <f t="shared" ca="1" si="493"/>
        <v>8.133717393405895E-3</v>
      </c>
      <c r="X1602" s="12">
        <f t="shared" ca="1" si="493"/>
        <v>9.3970553264848301E-3</v>
      </c>
      <c r="Y1602" s="12">
        <f t="shared" ca="1" si="493"/>
        <v>1.0198847167421771E-2</v>
      </c>
      <c r="Z1602" s="12">
        <f t="shared" ca="1" si="493"/>
        <v>1.0398410990957736E-2</v>
      </c>
      <c r="AA1602" s="12">
        <f t="shared" ca="1" si="493"/>
        <v>9.9595443164042109E-3</v>
      </c>
      <c r="AB1602" s="12">
        <f t="shared" ca="1" si="493"/>
        <v>8.9612491669790687E-3</v>
      </c>
      <c r="AC1602" s="12">
        <f t="shared" ca="1" si="493"/>
        <v>7.5745045799422202E-3</v>
      </c>
      <c r="AD1602" s="12">
        <f t="shared" ca="1" si="493"/>
        <v>6.0144581443908598E-3</v>
      </c>
      <c r="AE1602" s="12">
        <f t="shared" ca="1" si="493"/>
        <v>4.4863729782011552E-3</v>
      </c>
      <c r="AF1602" s="12">
        <f t="shared" ca="1" si="493"/>
        <v>3.1437705429921427E-3</v>
      </c>
      <c r="AG1602" s="12">
        <f t="shared" ca="1" si="493"/>
        <v>2.0694879373958012E-3</v>
      </c>
      <c r="AH1602" s="12">
        <f t="shared" ca="1" si="493"/>
        <v>1.2797689034844682E-3</v>
      </c>
      <c r="AI1602" s="12">
        <f t="shared" ca="1" si="493"/>
        <v>7.4345862136352867E-4</v>
      </c>
      <c r="AJ1602" s="12">
        <f t="shared" ca="1" si="493"/>
        <v>4.0573142443962103E-4</v>
      </c>
      <c r="AK1602" s="12">
        <f t="shared" ca="1" si="493"/>
        <v>2.080065851524167E-4</v>
      </c>
      <c r="AL1602" s="12">
        <f t="shared" ca="1" si="493"/>
        <v>1.0017794479825741E-4</v>
      </c>
      <c r="AM1602" s="12">
        <f t="shared" ca="1" si="493"/>
        <v>4.5323531948377538E-5</v>
      </c>
      <c r="AN1602" s="12">
        <f t="shared" ca="1" si="493"/>
        <v>1.9263356816336394E-5</v>
      </c>
      <c r="AO1602" s="12">
        <f t="shared" ca="1" si="493"/>
        <v>7.6912475055907428E-6</v>
      </c>
      <c r="AP1602" s="12">
        <f t="shared" ca="1" si="493"/>
        <v>2.8848165453267896E-6</v>
      </c>
      <c r="AQ1602" s="12">
        <f t="shared" ca="1" si="493"/>
        <v>1.0164738445233337E-6</v>
      </c>
      <c r="AR1602" s="12">
        <f t="shared" ca="1" si="493"/>
        <v>3.3645796259678961E-7</v>
      </c>
      <c r="AS1602" s="12">
        <f t="shared" ca="1" si="493"/>
        <v>1.0462175678984664E-7</v>
      </c>
      <c r="AT1602" s="12">
        <f t="shared" ca="1" si="493"/>
        <v>3.0561157623981232E-8</v>
      </c>
      <c r="AU1602" s="12">
        <f t="shared" ca="1" si="493"/>
        <v>8.3863732627947872E-9</v>
      </c>
      <c r="AV1602" s="12">
        <f t="shared" ca="1" si="493"/>
        <v>2.1618978539962968E-9</v>
      </c>
      <c r="AX1602" s="13">
        <f t="shared" ref="AX1602:AX1665" si="494">_xlfn.NORM.DIST(D$608,F1602,$B$37+$B$38*$F1602,TRUE)</f>
        <v>0.32544963681768235</v>
      </c>
      <c r="AZ1602" s="14">
        <f t="shared" ca="1" si="426"/>
        <v>33.966144894034194</v>
      </c>
    </row>
    <row r="1603" spans="1:52" x14ac:dyDescent="0.25">
      <c r="A1603" s="9" t="str">
        <f t="shared" si="489"/>
        <v>Equatorial Guinea</v>
      </c>
      <c r="C1603" s="20">
        <f t="shared" si="490"/>
        <v>368.88023902093306</v>
      </c>
      <c r="D1603" s="15">
        <f t="shared" si="491"/>
        <v>455.09235672664897</v>
      </c>
      <c r="E1603" s="23">
        <f t="shared" si="492"/>
        <v>1</v>
      </c>
      <c r="F1603" s="15">
        <f t="shared" ref="F1603:F1666" si="495">C1603+E1603*(D1603-C1603)</f>
        <v>455.09235672664897</v>
      </c>
      <c r="H1603" s="12">
        <f t="shared" ref="H1603:AV1603" ca="1" si="496">_xlfn.NORM.DIST(H$1537,$F1603,$B$37+$B$38*$F1603,FALSE)/$AV673*($D1135/1000)</f>
        <v>1.3847375292041522E-7</v>
      </c>
      <c r="I1603" s="12">
        <f t="shared" ca="1" si="496"/>
        <v>4.1870293796951176E-7</v>
      </c>
      <c r="J1603" s="12">
        <f t="shared" ca="1" si="496"/>
        <v>1.1893266453380191E-6</v>
      </c>
      <c r="K1603" s="12">
        <f t="shared" ca="1" si="496"/>
        <v>3.1736050914678052E-6</v>
      </c>
      <c r="L1603" s="12">
        <f t="shared" ca="1" si="496"/>
        <v>7.9553852267249455E-6</v>
      </c>
      <c r="M1603" s="12">
        <f t="shared" ca="1" si="496"/>
        <v>1.8733811225595594E-5</v>
      </c>
      <c r="N1603" s="12">
        <f t="shared" ca="1" si="496"/>
        <v>4.1442663518710259E-5</v>
      </c>
      <c r="O1603" s="12">
        <f t="shared" ca="1" si="496"/>
        <v>8.6124313799099312E-5</v>
      </c>
      <c r="P1603" s="12">
        <f t="shared" ca="1" si="496"/>
        <v>1.6813591221521203E-4</v>
      </c>
      <c r="Q1603" s="12">
        <f t="shared" ca="1" si="496"/>
        <v>3.0835556391705873E-4</v>
      </c>
      <c r="R1603" s="12">
        <f t="shared" ca="1" si="496"/>
        <v>5.3125091216433802E-4</v>
      </c>
      <c r="S1603" s="12">
        <f t="shared" ca="1" si="496"/>
        <v>8.598133485044799E-4</v>
      </c>
      <c r="T1603" s="12">
        <f t="shared" ca="1" si="496"/>
        <v>1.3072699328612384E-3</v>
      </c>
      <c r="U1603" s="12">
        <f t="shared" ca="1" si="496"/>
        <v>1.8671661128120431E-3</v>
      </c>
      <c r="V1603" s="12">
        <f t="shared" ca="1" si="496"/>
        <v>2.5052855637302919E-3</v>
      </c>
      <c r="W1603" s="12">
        <f t="shared" ca="1" si="496"/>
        <v>3.15782537222822E-3</v>
      </c>
      <c r="X1603" s="12">
        <f t="shared" ca="1" si="496"/>
        <v>3.7391731689712885E-3</v>
      </c>
      <c r="Y1603" s="12">
        <f t="shared" ca="1" si="496"/>
        <v>4.1592942190056331E-3</v>
      </c>
      <c r="Z1603" s="12">
        <f t="shared" ca="1" si="496"/>
        <v>4.3463060168445391E-3</v>
      </c>
      <c r="AA1603" s="12">
        <f t="shared" ca="1" si="496"/>
        <v>4.2665570248215977E-3</v>
      </c>
      <c r="AB1603" s="12">
        <f t="shared" ca="1" si="496"/>
        <v>3.9345167902925266E-3</v>
      </c>
      <c r="AC1603" s="12">
        <f t="shared" ca="1" si="496"/>
        <v>3.4084886034688334E-3</v>
      </c>
      <c r="AD1603" s="12">
        <f t="shared" ca="1" si="496"/>
        <v>2.7738877611739E-3</v>
      </c>
      <c r="AE1603" s="12">
        <f t="shared" ca="1" si="496"/>
        <v>2.1206671909538267E-3</v>
      </c>
      <c r="AF1603" s="12">
        <f t="shared" ca="1" si="496"/>
        <v>1.5230450354559038E-3</v>
      </c>
      <c r="AG1603" s="12">
        <f t="shared" ca="1" si="496"/>
        <v>1.0275656266006375E-3</v>
      </c>
      <c r="AH1603" s="12">
        <f t="shared" ca="1" si="496"/>
        <v>6.512728679060381E-4</v>
      </c>
      <c r="AI1603" s="12">
        <f t="shared" ca="1" si="496"/>
        <v>3.8776892114099977E-4</v>
      </c>
      <c r="AJ1603" s="12">
        <f t="shared" ca="1" si="496"/>
        <v>2.1689003847131513E-4</v>
      </c>
      <c r="AK1603" s="12">
        <f t="shared" ca="1" si="496"/>
        <v>1.1396272050137497E-4</v>
      </c>
      <c r="AL1603" s="12">
        <f t="shared" ca="1" si="496"/>
        <v>5.6252600638258229E-5</v>
      </c>
      <c r="AM1603" s="12">
        <f t="shared" ca="1" si="496"/>
        <v>2.6084288643762981E-5</v>
      </c>
      <c r="AN1603" s="12">
        <f t="shared" ca="1" si="496"/>
        <v>1.1362449979140807E-5</v>
      </c>
      <c r="AO1603" s="12">
        <f t="shared" ca="1" si="496"/>
        <v>4.6496639540180054E-6</v>
      </c>
      <c r="AP1603" s="12">
        <f t="shared" ca="1" si="496"/>
        <v>1.7874246499998976E-6</v>
      </c>
      <c r="AQ1603" s="12">
        <f t="shared" ca="1" si="496"/>
        <v>6.454914803362849E-7</v>
      </c>
      <c r="AR1603" s="12">
        <f t="shared" ca="1" si="496"/>
        <v>2.1898273770976366E-7</v>
      </c>
      <c r="AS1603" s="12">
        <f t="shared" ca="1" si="496"/>
        <v>6.9788817924735715E-8</v>
      </c>
      <c r="AT1603" s="12">
        <f t="shared" ca="1" si="496"/>
        <v>2.0893846443968857E-8</v>
      </c>
      <c r="AU1603" s="12">
        <f t="shared" ca="1" si="496"/>
        <v>5.8763485782134245E-9</v>
      </c>
      <c r="AV1603" s="12">
        <f t="shared" ca="1" si="496"/>
        <v>1.5525775274323764E-9</v>
      </c>
      <c r="AX1603" s="13">
        <f t="shared" si="494"/>
        <v>0.29084303554483598</v>
      </c>
      <c r="AZ1603" s="14">
        <f t="shared" ref="AZ1603:AZ1666" ca="1" si="497">AX1603*D1135</f>
        <v>12.690053620386815</v>
      </c>
    </row>
    <row r="1604" spans="1:52" x14ac:dyDescent="0.25">
      <c r="A1604" s="9" t="str">
        <f t="shared" si="489"/>
        <v>Eritrea</v>
      </c>
      <c r="C1604" s="20">
        <f t="shared" si="490"/>
        <v>262.70075054870478</v>
      </c>
      <c r="D1604" s="15">
        <f t="shared" si="491"/>
        <v>364.98763098027553</v>
      </c>
      <c r="E1604" s="23">
        <f t="shared" si="492"/>
        <v>1</v>
      </c>
      <c r="F1604" s="15">
        <f t="shared" si="495"/>
        <v>364.98763098027553</v>
      </c>
      <c r="H1604" s="12">
        <f t="shared" ref="H1604:AV1604" ca="1" si="498">_xlfn.NORM.DIST(H$1537,$F1604,$B$37+$B$38*$F1604,FALSE)/$AV674*($D1136/1000)</f>
        <v>1.3466352726650029E-5</v>
      </c>
      <c r="I1604" s="12">
        <f t="shared" ca="1" si="498"/>
        <v>3.2505628569695962E-5</v>
      </c>
      <c r="J1604" s="12">
        <f t="shared" ca="1" si="498"/>
        <v>7.3709547668913741E-5</v>
      </c>
      <c r="K1604" s="12">
        <f t="shared" ca="1" si="498"/>
        <v>1.5701658174819525E-4</v>
      </c>
      <c r="L1604" s="12">
        <f t="shared" ca="1" si="498"/>
        <v>3.1421280945076962E-4</v>
      </c>
      <c r="M1604" s="12">
        <f t="shared" ca="1" si="498"/>
        <v>5.906889519990535E-4</v>
      </c>
      <c r="N1604" s="12">
        <f t="shared" ca="1" si="498"/>
        <v>1.0431587497473514E-3</v>
      </c>
      <c r="O1604" s="12">
        <f t="shared" ca="1" si="498"/>
        <v>1.7306074028857153E-3</v>
      </c>
      <c r="P1604" s="12">
        <f t="shared" ca="1" si="498"/>
        <v>2.697138845445536E-3</v>
      </c>
      <c r="Q1604" s="12">
        <f t="shared" ca="1" si="498"/>
        <v>3.9487955237809437E-3</v>
      </c>
      <c r="R1604" s="12">
        <f t="shared" ca="1" si="498"/>
        <v>5.4310347591728708E-3</v>
      </c>
      <c r="S1604" s="12">
        <f t="shared" ca="1" si="498"/>
        <v>7.0170910837426895E-3</v>
      </c>
      <c r="T1604" s="12">
        <f t="shared" ca="1" si="498"/>
        <v>8.5170312397061156E-3</v>
      </c>
      <c r="U1604" s="12">
        <f t="shared" ca="1" si="498"/>
        <v>9.7112684926082011E-3</v>
      </c>
      <c r="V1604" s="12">
        <f t="shared" ca="1" si="498"/>
        <v>1.0402082109825983E-2</v>
      </c>
      <c r="W1604" s="12">
        <f t="shared" ca="1" si="498"/>
        <v>1.0466975042046371E-2</v>
      </c>
      <c r="X1604" s="12">
        <f t="shared" ca="1" si="498"/>
        <v>9.8941546550464637E-3</v>
      </c>
      <c r="Y1604" s="12">
        <f t="shared" ca="1" si="498"/>
        <v>8.7860322954252616E-3</v>
      </c>
      <c r="Z1604" s="12">
        <f t="shared" ca="1" si="498"/>
        <v>7.3293167503670625E-3</v>
      </c>
      <c r="AA1604" s="12">
        <f t="shared" ca="1" si="498"/>
        <v>5.7436872160372392E-3</v>
      </c>
      <c r="AB1604" s="12">
        <f t="shared" ca="1" si="498"/>
        <v>4.228386396282543E-3</v>
      </c>
      <c r="AC1604" s="12">
        <f t="shared" ca="1" si="498"/>
        <v>2.9242543676146148E-3</v>
      </c>
      <c r="AD1604" s="12">
        <f t="shared" ca="1" si="498"/>
        <v>1.899818981203426E-3</v>
      </c>
      <c r="AE1604" s="12">
        <f t="shared" ca="1" si="498"/>
        <v>1.1594870233197026E-3</v>
      </c>
      <c r="AF1604" s="12">
        <f t="shared" ca="1" si="498"/>
        <v>6.6477726351419969E-4</v>
      </c>
      <c r="AG1604" s="12">
        <f t="shared" ca="1" si="498"/>
        <v>3.5804945521446951E-4</v>
      </c>
      <c r="AH1604" s="12">
        <f t="shared" ca="1" si="498"/>
        <v>1.8116173528192172E-4</v>
      </c>
      <c r="AI1604" s="12">
        <f t="shared" ca="1" si="498"/>
        <v>8.6108598666761207E-5</v>
      </c>
      <c r="AJ1604" s="12">
        <f t="shared" ca="1" si="498"/>
        <v>3.8448833303105753E-5</v>
      </c>
      <c r="AK1604" s="12">
        <f t="shared" ca="1" si="498"/>
        <v>1.6127847394857162E-5</v>
      </c>
      <c r="AL1604" s="12">
        <f t="shared" ca="1" si="498"/>
        <v>6.3551563509952984E-6</v>
      </c>
      <c r="AM1604" s="12">
        <f t="shared" ca="1" si="498"/>
        <v>2.3525164490756491E-6</v>
      </c>
      <c r="AN1604" s="12">
        <f t="shared" ca="1" si="498"/>
        <v>8.1807984433761113E-7</v>
      </c>
      <c r="AO1604" s="12">
        <f t="shared" ca="1" si="498"/>
        <v>2.6724852173730369E-7</v>
      </c>
      <c r="AP1604" s="12">
        <f t="shared" ca="1" si="498"/>
        <v>8.2014666904208296E-8</v>
      </c>
      <c r="AQ1604" s="12">
        <f t="shared" ca="1" si="498"/>
        <v>2.3644184197973148E-8</v>
      </c>
      <c r="AR1604" s="12">
        <f t="shared" ca="1" si="498"/>
        <v>6.4034457944272811E-9</v>
      </c>
      <c r="AS1604" s="12">
        <f t="shared" ca="1" si="498"/>
        <v>1.6291449853135883E-9</v>
      </c>
      <c r="AT1604" s="12">
        <f t="shared" ca="1" si="498"/>
        <v>3.8936985841436747E-10</v>
      </c>
      <c r="AU1604" s="12">
        <f t="shared" ca="1" si="498"/>
        <v>8.742215691891631E-11</v>
      </c>
      <c r="AV1604" s="12">
        <f t="shared" ca="1" si="498"/>
        <v>1.8438997287965901E-11</v>
      </c>
      <c r="AX1604" s="13">
        <f t="shared" si="494"/>
        <v>0.63687706372338182</v>
      </c>
      <c r="AZ1604" s="14">
        <f t="shared" ca="1" si="497"/>
        <v>66.979741645941417</v>
      </c>
    </row>
    <row r="1605" spans="1:52" x14ac:dyDescent="0.25">
      <c r="A1605" s="9" t="str">
        <f t="shared" si="489"/>
        <v>Estonia</v>
      </c>
      <c r="C1605" s="20">
        <f t="shared" si="490"/>
        <v>650.16559127034748</v>
      </c>
      <c r="D1605" s="15">
        <f t="shared" si="491"/>
        <v>691.73380854611503</v>
      </c>
      <c r="E1605" s="23">
        <f t="shared" si="492"/>
        <v>1</v>
      </c>
      <c r="F1605" s="15">
        <f t="shared" si="495"/>
        <v>691.73380854611503</v>
      </c>
      <c r="H1605" s="12">
        <f t="shared" ref="H1605:AV1605" ca="1" si="499">_xlfn.NORM.DIST(H$1537,$F1605,$B$37+$B$38*$F1605,FALSE)/$AV675*($D1137/1000)</f>
        <v>5.2730963085144146E-14</v>
      </c>
      <c r="I1605" s="12">
        <f t="shared" ca="1" si="499"/>
        <v>2.8809415079780152E-13</v>
      </c>
      <c r="J1605" s="12">
        <f t="shared" ca="1" si="499"/>
        <v>1.4786308845007286E-12</v>
      </c>
      <c r="K1605" s="12">
        <f t="shared" ca="1" si="499"/>
        <v>7.1292148058305946E-12</v>
      </c>
      <c r="L1605" s="12">
        <f t="shared" ca="1" si="499"/>
        <v>3.2290905409685812E-11</v>
      </c>
      <c r="M1605" s="12">
        <f t="shared" ca="1" si="499"/>
        <v>1.3739639548123058E-10</v>
      </c>
      <c r="N1605" s="12">
        <f t="shared" ca="1" si="499"/>
        <v>5.4919560265808335E-10</v>
      </c>
      <c r="O1605" s="12">
        <f t="shared" ca="1" si="499"/>
        <v>2.062221726071582E-9</v>
      </c>
      <c r="P1605" s="12">
        <f t="shared" ca="1" si="499"/>
        <v>7.2744516147225497E-9</v>
      </c>
      <c r="Q1605" s="12">
        <f t="shared" ca="1" si="499"/>
        <v>2.4105811491719216E-8</v>
      </c>
      <c r="R1605" s="12">
        <f t="shared" ca="1" si="499"/>
        <v>7.5041213318767861E-8</v>
      </c>
      <c r="S1605" s="12">
        <f t="shared" ca="1" si="499"/>
        <v>2.1944946865917951E-7</v>
      </c>
      <c r="T1605" s="12">
        <f t="shared" ca="1" si="499"/>
        <v>6.0287297305857125E-7</v>
      </c>
      <c r="U1605" s="12">
        <f t="shared" ca="1" si="499"/>
        <v>1.5558713752855022E-6</v>
      </c>
      <c r="V1605" s="12">
        <f t="shared" ca="1" si="499"/>
        <v>3.7720562606866735E-6</v>
      </c>
      <c r="W1605" s="12">
        <f t="shared" ca="1" si="499"/>
        <v>8.5909111498955543E-6</v>
      </c>
      <c r="X1605" s="12">
        <f t="shared" ca="1" si="499"/>
        <v>1.8380481669088492E-5</v>
      </c>
      <c r="Y1605" s="12">
        <f t="shared" ca="1" si="499"/>
        <v>3.6942913547986363E-5</v>
      </c>
      <c r="Z1605" s="12">
        <f t="shared" ca="1" si="499"/>
        <v>6.9752855955901026E-5</v>
      </c>
      <c r="AA1605" s="12">
        <f t="shared" ca="1" si="499"/>
        <v>1.2372271432482942E-4</v>
      </c>
      <c r="AB1605" s="12">
        <f t="shared" ca="1" si="499"/>
        <v>2.0615481346186433E-4</v>
      </c>
      <c r="AC1605" s="12">
        <f t="shared" ca="1" si="499"/>
        <v>3.2269639562425078E-4</v>
      </c>
      <c r="AD1605" s="12">
        <f t="shared" ca="1" si="499"/>
        <v>4.7451652848881344E-4</v>
      </c>
      <c r="AE1605" s="12">
        <f t="shared" ca="1" si="499"/>
        <v>6.5548863968708517E-4</v>
      </c>
      <c r="AF1605" s="12">
        <f t="shared" ca="1" si="499"/>
        <v>8.5061999855536854E-4</v>
      </c>
      <c r="AG1605" s="12">
        <f t="shared" ca="1" si="499"/>
        <v>1.036961431363694E-3</v>
      </c>
      <c r="AH1605" s="12">
        <f t="shared" ca="1" si="499"/>
        <v>1.1875344385706079E-3</v>
      </c>
      <c r="AI1605" s="12">
        <f t="shared" ca="1" si="499"/>
        <v>1.2775750370313671E-3</v>
      </c>
      <c r="AJ1605" s="12">
        <f t="shared" ca="1" si="499"/>
        <v>1.2911693751712192E-3</v>
      </c>
      <c r="AK1605" s="12">
        <f t="shared" ca="1" si="499"/>
        <v>1.2258479657987192E-3</v>
      </c>
      <c r="AL1605" s="12">
        <f t="shared" ca="1" si="499"/>
        <v>1.0933182554313675E-3</v>
      </c>
      <c r="AM1605" s="12">
        <f t="shared" ca="1" si="499"/>
        <v>9.1603735390622331E-4</v>
      </c>
      <c r="AN1605" s="12">
        <f t="shared" ca="1" si="499"/>
        <v>7.2100182218316495E-4</v>
      </c>
      <c r="AO1605" s="12">
        <f t="shared" ca="1" si="499"/>
        <v>5.3310914920369035E-4</v>
      </c>
      <c r="AP1605" s="12">
        <f t="shared" ca="1" si="499"/>
        <v>3.7029897034250255E-4</v>
      </c>
      <c r="AQ1605" s="12">
        <f t="shared" ca="1" si="499"/>
        <v>2.4162700335716674E-4</v>
      </c>
      <c r="AR1605" s="12">
        <f t="shared" ca="1" si="499"/>
        <v>1.4811363008785422E-4</v>
      </c>
      <c r="AS1605" s="12">
        <f t="shared" ca="1" si="499"/>
        <v>8.52906019002201E-5</v>
      </c>
      <c r="AT1605" s="12">
        <f t="shared" ca="1" si="499"/>
        <v>4.6138548459710242E-5</v>
      </c>
      <c r="AU1605" s="12">
        <f t="shared" ca="1" si="499"/>
        <v>2.3446783331963072E-5</v>
      </c>
      <c r="AV1605" s="12">
        <f t="shared" ca="1" si="499"/>
        <v>1.1193327429104339E-5</v>
      </c>
      <c r="AX1605" s="13">
        <f t="shared" si="494"/>
        <v>1.7651644288905258E-3</v>
      </c>
      <c r="AZ1605" s="14">
        <f t="shared" ca="1" si="497"/>
        <v>2.2926680693572048E-2</v>
      </c>
    </row>
    <row r="1606" spans="1:52" x14ac:dyDescent="0.25">
      <c r="A1606" s="9" t="str">
        <f t="shared" si="489"/>
        <v>Eswatini</v>
      </c>
      <c r="C1606" s="20">
        <f t="shared" si="490"/>
        <v>349.01883170551781</v>
      </c>
      <c r="D1606" s="15">
        <f t="shared" si="491"/>
        <v>438.22987889018236</v>
      </c>
      <c r="E1606" s="23">
        <f t="shared" si="492"/>
        <v>1</v>
      </c>
      <c r="F1606" s="15">
        <f t="shared" si="495"/>
        <v>438.22987889018236</v>
      </c>
      <c r="H1606" s="12">
        <f t="shared" ref="H1606:AV1606" ca="1" si="500">_xlfn.NORM.DIST(H$1537,$F1606,$B$37+$B$38*$F1606,FALSE)/$AV676*($D1138/1000)</f>
        <v>1.9388456965332582E-7</v>
      </c>
      <c r="I1606" s="12">
        <f t="shared" ca="1" si="500"/>
        <v>5.6204823713866505E-7</v>
      </c>
      <c r="J1606" s="12">
        <f t="shared" ca="1" si="500"/>
        <v>1.5305958371832923E-6</v>
      </c>
      <c r="K1606" s="12">
        <f t="shared" ca="1" si="500"/>
        <v>3.915651758628751E-6</v>
      </c>
      <c r="L1606" s="12">
        <f t="shared" ca="1" si="500"/>
        <v>9.4103155838972982E-6</v>
      </c>
      <c r="M1606" s="12">
        <f t="shared" ca="1" si="500"/>
        <v>2.1245204245544645E-5</v>
      </c>
      <c r="N1606" s="12">
        <f t="shared" ca="1" si="500"/>
        <v>4.5058240421486581E-5</v>
      </c>
      <c r="O1606" s="12">
        <f t="shared" ca="1" si="500"/>
        <v>8.9772669621749279E-5</v>
      </c>
      <c r="P1606" s="12">
        <f t="shared" ca="1" si="500"/>
        <v>1.6802374001180005E-4</v>
      </c>
      <c r="Q1606" s="12">
        <f t="shared" ca="1" si="500"/>
        <v>2.9542942511984974E-4</v>
      </c>
      <c r="R1606" s="12">
        <f t="shared" ca="1" si="500"/>
        <v>4.8797036349452062E-4</v>
      </c>
      <c r="S1606" s="12">
        <f t="shared" ca="1" si="500"/>
        <v>7.5716361844024166E-4</v>
      </c>
      <c r="T1606" s="12">
        <f t="shared" ca="1" si="500"/>
        <v>1.1036786073414678E-3</v>
      </c>
      <c r="U1606" s="12">
        <f t="shared" ca="1" si="500"/>
        <v>1.511304954903786E-3</v>
      </c>
      <c r="V1606" s="12">
        <f t="shared" ca="1" si="500"/>
        <v>1.9440981304380575E-3</v>
      </c>
      <c r="W1606" s="12">
        <f t="shared" ca="1" si="500"/>
        <v>2.3493128487497234E-3</v>
      </c>
      <c r="X1606" s="12">
        <f t="shared" ca="1" si="500"/>
        <v>2.6669822181986358E-3</v>
      </c>
      <c r="Y1606" s="12">
        <f t="shared" ca="1" si="500"/>
        <v>2.8441728155636846E-3</v>
      </c>
      <c r="Z1606" s="12">
        <f t="shared" ca="1" si="500"/>
        <v>2.8493673075552597E-3</v>
      </c>
      <c r="AA1606" s="12">
        <f t="shared" ca="1" si="500"/>
        <v>2.6816215553406401E-3</v>
      </c>
      <c r="AB1606" s="12">
        <f t="shared" ca="1" si="500"/>
        <v>2.37084484601662E-3</v>
      </c>
      <c r="AC1606" s="12">
        <f t="shared" ca="1" si="500"/>
        <v>1.9690891274353447E-3</v>
      </c>
      <c r="AD1606" s="12">
        <f t="shared" ca="1" si="500"/>
        <v>1.5363289334623014E-3</v>
      </c>
      <c r="AE1606" s="12">
        <f t="shared" ca="1" si="500"/>
        <v>1.1260550950598302E-3</v>
      </c>
      <c r="AF1606" s="12">
        <f t="shared" ca="1" si="500"/>
        <v>7.7533906323131114E-4</v>
      </c>
      <c r="AG1606" s="12">
        <f t="shared" ca="1" si="500"/>
        <v>5.0151079462524423E-4</v>
      </c>
      <c r="AH1606" s="12">
        <f t="shared" ca="1" si="500"/>
        <v>3.0473721926964727E-4</v>
      </c>
      <c r="AI1606" s="12">
        <f t="shared" ca="1" si="500"/>
        <v>1.739511523703398E-4</v>
      </c>
      <c r="AJ1606" s="12">
        <f t="shared" ca="1" si="500"/>
        <v>9.3279393767879142E-5</v>
      </c>
      <c r="AK1606" s="12">
        <f t="shared" ca="1" si="500"/>
        <v>4.6989488170504265E-5</v>
      </c>
      <c r="AL1606" s="12">
        <f t="shared" ca="1" si="500"/>
        <v>2.2236800974776941E-5</v>
      </c>
      <c r="AM1606" s="12">
        <f t="shared" ca="1" si="500"/>
        <v>9.8855422919077049E-6</v>
      </c>
      <c r="AN1606" s="12">
        <f t="shared" ca="1" si="500"/>
        <v>4.1284333977159233E-6</v>
      </c>
      <c r="AO1606" s="12">
        <f t="shared" ca="1" si="500"/>
        <v>1.619670461379702E-6</v>
      </c>
      <c r="AP1606" s="12">
        <f t="shared" ca="1" si="500"/>
        <v>5.9693169067017239E-7</v>
      </c>
      <c r="AQ1606" s="12">
        <f t="shared" ca="1" si="500"/>
        <v>2.0667084007604761E-7</v>
      </c>
      <c r="AR1606" s="12">
        <f t="shared" ca="1" si="500"/>
        <v>6.7218740175371698E-8</v>
      </c>
      <c r="AS1606" s="12">
        <f t="shared" ca="1" si="500"/>
        <v>2.0537998947597987E-8</v>
      </c>
      <c r="AT1606" s="12">
        <f t="shared" ca="1" si="500"/>
        <v>5.8949819658698332E-9</v>
      </c>
      <c r="AU1606" s="12">
        <f t="shared" ca="1" si="500"/>
        <v>1.5895106029804416E-9</v>
      </c>
      <c r="AV1606" s="12">
        <f t="shared" ca="1" si="500"/>
        <v>4.0262521763559882E-10</v>
      </c>
      <c r="AX1606" s="13">
        <f t="shared" si="494"/>
        <v>0.35111987645356962</v>
      </c>
      <c r="AZ1606" s="14">
        <f t="shared" ca="1" si="497"/>
        <v>10.099484146519393</v>
      </c>
    </row>
    <row r="1607" spans="1:52" x14ac:dyDescent="0.25">
      <c r="A1607" s="9" t="str">
        <f t="shared" si="489"/>
        <v>Ethiopia</v>
      </c>
      <c r="C1607" s="20">
        <f t="shared" si="490"/>
        <v>268.57463516547034</v>
      </c>
      <c r="D1607" s="15">
        <f t="shared" si="491"/>
        <v>369.70226428548324</v>
      </c>
      <c r="E1607" s="23">
        <f t="shared" si="492"/>
        <v>1</v>
      </c>
      <c r="F1607" s="15">
        <f t="shared" si="495"/>
        <v>369.70226428548324</v>
      </c>
      <c r="H1607" s="12">
        <f t="shared" ref="H1607:AV1607" ca="1" si="501">_xlfn.NORM.DIST(H$1537,$F1607,$B$37+$B$38*$F1607,FALSE)/$AV677*($D1139/1000)</f>
        <v>3.7272932310567142E-4</v>
      </c>
      <c r="I1607" s="12">
        <f t="shared" ca="1" si="501"/>
        <v>9.1037640113169553E-4</v>
      </c>
      <c r="J1607" s="12">
        <f t="shared" ca="1" si="501"/>
        <v>2.0888392383441377E-3</v>
      </c>
      <c r="K1607" s="12">
        <f t="shared" ca="1" si="501"/>
        <v>4.5024161911780504E-3</v>
      </c>
      <c r="L1607" s="12">
        <f t="shared" ca="1" si="501"/>
        <v>9.1168089294118137E-3</v>
      </c>
      <c r="M1607" s="12">
        <f t="shared" ca="1" si="501"/>
        <v>1.7341899425805711E-2</v>
      </c>
      <c r="N1607" s="12">
        <f t="shared" ca="1" si="501"/>
        <v>3.0988964777578915E-2</v>
      </c>
      <c r="O1607" s="12">
        <f t="shared" ca="1" si="501"/>
        <v>5.2020445651392987E-2</v>
      </c>
      <c r="P1607" s="12">
        <f t="shared" ca="1" si="501"/>
        <v>8.2034713054770628E-2</v>
      </c>
      <c r="Q1607" s="12">
        <f t="shared" ca="1" si="501"/>
        <v>0.12152842041833495</v>
      </c>
      <c r="R1607" s="12">
        <f t="shared" ca="1" si="501"/>
        <v>0.16912765909854369</v>
      </c>
      <c r="S1607" s="12">
        <f t="shared" ca="1" si="501"/>
        <v>0.22110981305570929</v>
      </c>
      <c r="T1607" s="12">
        <f t="shared" ca="1" si="501"/>
        <v>0.27155511767833451</v>
      </c>
      <c r="U1607" s="12">
        <f t="shared" ca="1" si="501"/>
        <v>0.3133030055740138</v>
      </c>
      <c r="V1607" s="12">
        <f t="shared" ca="1" si="501"/>
        <v>0.33956875737691328</v>
      </c>
      <c r="W1607" s="12">
        <f t="shared" ca="1" si="501"/>
        <v>0.34573829381982168</v>
      </c>
      <c r="X1607" s="12">
        <f t="shared" ca="1" si="501"/>
        <v>0.33069211400474308</v>
      </c>
      <c r="Y1607" s="12">
        <f t="shared" ca="1" si="501"/>
        <v>0.29713703629163252</v>
      </c>
      <c r="Z1607" s="12">
        <f t="shared" ca="1" si="501"/>
        <v>0.25081085636375211</v>
      </c>
      <c r="AA1607" s="12">
        <f t="shared" ca="1" si="501"/>
        <v>0.19888062203994372</v>
      </c>
      <c r="AB1607" s="12">
        <f t="shared" ca="1" si="501"/>
        <v>0.14814779882832904</v>
      </c>
      <c r="AC1607" s="12">
        <f t="shared" ca="1" si="501"/>
        <v>0.10367034206644996</v>
      </c>
      <c r="AD1607" s="12">
        <f t="shared" ca="1" si="501"/>
        <v>6.8150720994763506E-2</v>
      </c>
      <c r="AE1607" s="12">
        <f t="shared" ca="1" si="501"/>
        <v>4.2086515746503017E-2</v>
      </c>
      <c r="AF1607" s="12">
        <f t="shared" ca="1" si="501"/>
        <v>2.4415863366955125E-2</v>
      </c>
      <c r="AG1607" s="12">
        <f t="shared" ca="1" si="501"/>
        <v>1.3306314802859761E-2</v>
      </c>
      <c r="AH1607" s="12">
        <f t="shared" ca="1" si="501"/>
        <v>6.8123993152574046E-3</v>
      </c>
      <c r="AI1607" s="12">
        <f t="shared" ca="1" si="501"/>
        <v>3.276415669495129E-3</v>
      </c>
      <c r="AJ1607" s="12">
        <f t="shared" ca="1" si="501"/>
        <v>1.4803161826666153E-3</v>
      </c>
      <c r="AK1607" s="12">
        <f t="shared" ca="1" si="501"/>
        <v>6.2829929767581382E-4</v>
      </c>
      <c r="AL1607" s="12">
        <f t="shared" ca="1" si="501"/>
        <v>2.5051587763917117E-4</v>
      </c>
      <c r="AM1607" s="12">
        <f t="shared" ca="1" si="501"/>
        <v>9.3834065621604582E-5</v>
      </c>
      <c r="AN1607" s="12">
        <f t="shared" ca="1" si="501"/>
        <v>3.3017364621823368E-5</v>
      </c>
      <c r="AO1607" s="12">
        <f t="shared" ca="1" si="501"/>
        <v>1.0913922682032019E-5</v>
      </c>
      <c r="AP1607" s="12">
        <f t="shared" ca="1" si="501"/>
        <v>3.3890340682132787E-6</v>
      </c>
      <c r="AQ1607" s="12">
        <f t="shared" ca="1" si="501"/>
        <v>9.8861590075363975E-7</v>
      </c>
      <c r="AR1607" s="12">
        <f t="shared" ca="1" si="501"/>
        <v>2.7091674118334545E-7</v>
      </c>
      <c r="AS1607" s="12">
        <f t="shared" ca="1" si="501"/>
        <v>6.9743010394578203E-8</v>
      </c>
      <c r="AT1607" s="12">
        <f t="shared" ca="1" si="501"/>
        <v>1.6866389707679062E-8</v>
      </c>
      <c r="AU1607" s="12">
        <f t="shared" ca="1" si="501"/>
        <v>3.8317764767712099E-9</v>
      </c>
      <c r="AV1607" s="12">
        <f t="shared" ca="1" si="501"/>
        <v>8.1777682344802943E-10</v>
      </c>
      <c r="AX1607" s="13">
        <f t="shared" si="494"/>
        <v>0.61904644127005648</v>
      </c>
      <c r="AZ1607" s="14">
        <f t="shared" ca="1" si="497"/>
        <v>2143.7775894709521</v>
      </c>
    </row>
    <row r="1608" spans="1:52" x14ac:dyDescent="0.25">
      <c r="A1608" s="9" t="str">
        <f t="shared" si="489"/>
        <v>Faeroe Islands</v>
      </c>
      <c r="C1608" s="20">
        <f t="shared" si="490"/>
        <v>569.28154547706401</v>
      </c>
      <c r="D1608" s="15">
        <f t="shared" si="491"/>
        <v>623.30892257436233</v>
      </c>
      <c r="E1608" s="23">
        <f t="shared" si="492"/>
        <v>1</v>
      </c>
      <c r="F1608" s="15">
        <f t="shared" si="495"/>
        <v>623.30892257436233</v>
      </c>
      <c r="H1608" s="12">
        <f t="shared" ref="H1608:AV1608" ca="1" si="502">_xlfn.NORM.DIST(H$1537,$F1608,$B$37+$B$38*$F1608,FALSE)/$AV678*($D1140/1000)</f>
        <v>4.1270168415102334E-13</v>
      </c>
      <c r="I1608" s="12">
        <f t="shared" ca="1" si="502"/>
        <v>1.900262519936708E-12</v>
      </c>
      <c r="J1608" s="12">
        <f t="shared" ca="1" si="502"/>
        <v>8.2195408632162718E-12</v>
      </c>
      <c r="K1608" s="12">
        <f t="shared" ca="1" si="502"/>
        <v>3.3399357320207605E-11</v>
      </c>
      <c r="L1608" s="12">
        <f t="shared" ca="1" si="502"/>
        <v>1.2749268167497628E-10</v>
      </c>
      <c r="M1608" s="12">
        <f t="shared" ca="1" si="502"/>
        <v>4.5718186727665241E-10</v>
      </c>
      <c r="N1608" s="12">
        <f t="shared" ca="1" si="502"/>
        <v>1.5401014612951173E-9</v>
      </c>
      <c r="O1608" s="12">
        <f t="shared" ca="1" si="502"/>
        <v>4.8737838401934662E-9</v>
      </c>
      <c r="P1608" s="12">
        <f t="shared" ca="1" si="502"/>
        <v>1.4489045933772633E-8</v>
      </c>
      <c r="Q1608" s="12">
        <f t="shared" ca="1" si="502"/>
        <v>4.0464102276663053E-8</v>
      </c>
      <c r="R1608" s="12">
        <f t="shared" ca="1" si="502"/>
        <v>1.0615895262347556E-7</v>
      </c>
      <c r="S1608" s="12">
        <f t="shared" ca="1" si="502"/>
        <v>2.616374666305511E-7</v>
      </c>
      <c r="T1608" s="12">
        <f t="shared" ca="1" si="502"/>
        <v>6.0575895131381835E-7</v>
      </c>
      <c r="U1608" s="12">
        <f t="shared" ca="1" si="502"/>
        <v>1.317517342167665E-6</v>
      </c>
      <c r="V1608" s="12">
        <f t="shared" ca="1" si="502"/>
        <v>2.6919651628805435E-6</v>
      </c>
      <c r="W1608" s="12">
        <f t="shared" ca="1" si="502"/>
        <v>5.1670078944024464E-6</v>
      </c>
      <c r="X1608" s="12">
        <f t="shared" ca="1" si="502"/>
        <v>9.3167707591699349E-6</v>
      </c>
      <c r="Y1608" s="12">
        <f t="shared" ca="1" si="502"/>
        <v>1.5781500348639653E-5</v>
      </c>
      <c r="Z1608" s="12">
        <f t="shared" ca="1" si="502"/>
        <v>2.5112373592050128E-5</v>
      </c>
      <c r="AA1608" s="12">
        <f t="shared" ca="1" si="502"/>
        <v>3.7539097989935164E-5</v>
      </c>
      <c r="AB1608" s="12">
        <f t="shared" ca="1" si="502"/>
        <v>5.2715277508557291E-5</v>
      </c>
      <c r="AC1608" s="12">
        <f t="shared" ca="1" si="502"/>
        <v>6.9541772540855198E-5</v>
      </c>
      <c r="AD1608" s="12">
        <f t="shared" ca="1" si="502"/>
        <v>8.6181016069725419E-5</v>
      </c>
      <c r="AE1608" s="12">
        <f t="shared" ca="1" si="502"/>
        <v>1.0033075004017539E-4</v>
      </c>
      <c r="AF1608" s="12">
        <f t="shared" ca="1" si="502"/>
        <v>1.0972689820438842E-4</v>
      </c>
      <c r="AG1608" s="12">
        <f t="shared" ca="1" si="502"/>
        <v>1.1273239694223615E-4</v>
      </c>
      <c r="AH1608" s="12">
        <f t="shared" ca="1" si="502"/>
        <v>1.0880302615385322E-4</v>
      </c>
      <c r="AI1608" s="12">
        <f t="shared" ca="1" si="502"/>
        <v>9.8648344855939589E-5</v>
      </c>
      <c r="AJ1608" s="12">
        <f t="shared" ca="1" si="502"/>
        <v>8.4022427799672819E-5</v>
      </c>
      <c r="AK1608" s="12">
        <f t="shared" ca="1" si="502"/>
        <v>6.7229091780998887E-5</v>
      </c>
      <c r="AL1608" s="12">
        <f t="shared" ca="1" si="502"/>
        <v>5.0533090225762644E-5</v>
      </c>
      <c r="AM1608" s="12">
        <f t="shared" ca="1" si="502"/>
        <v>3.5682154152858435E-5</v>
      </c>
      <c r="AN1608" s="12">
        <f t="shared" ca="1" si="502"/>
        <v>2.3669161221987444E-5</v>
      </c>
      <c r="AO1608" s="12">
        <f t="shared" ca="1" si="502"/>
        <v>1.4749295117509265E-5</v>
      </c>
      <c r="AP1608" s="12">
        <f t="shared" ca="1" si="502"/>
        <v>8.6340837700913113E-6</v>
      </c>
      <c r="AQ1608" s="12">
        <f t="shared" ca="1" si="502"/>
        <v>4.7480780061256476E-6</v>
      </c>
      <c r="AR1608" s="12">
        <f t="shared" ca="1" si="502"/>
        <v>2.4528784495807236E-6</v>
      </c>
      <c r="AS1608" s="12">
        <f t="shared" ca="1" si="502"/>
        <v>1.190394207107971E-6</v>
      </c>
      <c r="AT1608" s="12">
        <f t="shared" ca="1" si="502"/>
        <v>5.4270294312043378E-7</v>
      </c>
      <c r="AU1608" s="12">
        <f t="shared" ca="1" si="502"/>
        <v>2.3242890901605147E-7</v>
      </c>
      <c r="AV1608" s="12">
        <f t="shared" ca="1" si="502"/>
        <v>9.3513584735902038E-8</v>
      </c>
      <c r="AX1608" s="13">
        <f t="shared" si="494"/>
        <v>1.2771530486784003E-2</v>
      </c>
      <c r="AZ1608" s="14">
        <f t="shared" ca="1" si="497"/>
        <v>1.4437825485381046E-2</v>
      </c>
    </row>
    <row r="1609" spans="1:52" x14ac:dyDescent="0.25">
      <c r="A1609" s="9" t="str">
        <f t="shared" si="489"/>
        <v>Fiji</v>
      </c>
      <c r="C1609" s="20">
        <f t="shared" si="490"/>
        <v>468.47761303334647</v>
      </c>
      <c r="D1609" s="15">
        <f t="shared" si="491"/>
        <v>538.69850936500825</v>
      </c>
      <c r="E1609" s="23">
        <f t="shared" si="492"/>
        <v>1</v>
      </c>
      <c r="F1609" s="15">
        <f t="shared" si="495"/>
        <v>538.69850936500825</v>
      </c>
      <c r="H1609" s="12">
        <f t="shared" ref="H1609:AV1609" ca="1" si="503">_xlfn.NORM.DIST(H$1537,$F1609,$B$37+$B$38*$F1609,FALSE)/$AV679*($D1141/1000)</f>
        <v>8.633220759869519E-10</v>
      </c>
      <c r="I1609" s="12">
        <f t="shared" ca="1" si="503"/>
        <v>3.2172559956143042E-9</v>
      </c>
      <c r="J1609" s="12">
        <f t="shared" ca="1" si="503"/>
        <v>1.1263023396884549E-8</v>
      </c>
      <c r="K1609" s="12">
        <f t="shared" ca="1" si="503"/>
        <v>3.704085037484271E-8</v>
      </c>
      <c r="L1609" s="12">
        <f t="shared" ca="1" si="503"/>
        <v>1.1443622045586888E-7</v>
      </c>
      <c r="M1609" s="12">
        <f t="shared" ca="1" si="503"/>
        <v>3.3212583381533827E-7</v>
      </c>
      <c r="N1609" s="12">
        <f t="shared" ca="1" si="503"/>
        <v>9.0552074588793312E-7</v>
      </c>
      <c r="O1609" s="12">
        <f t="shared" ca="1" si="503"/>
        <v>2.3192669883718746E-6</v>
      </c>
      <c r="P1609" s="12">
        <f t="shared" ca="1" si="503"/>
        <v>5.5803274411375875E-6</v>
      </c>
      <c r="Q1609" s="12">
        <f t="shared" ca="1" si="503"/>
        <v>1.2613198040619581E-5</v>
      </c>
      <c r="R1609" s="12">
        <f t="shared" ca="1" si="503"/>
        <v>2.6782267356148913E-5</v>
      </c>
      <c r="S1609" s="12">
        <f t="shared" ca="1" si="503"/>
        <v>5.3422728145444531E-5</v>
      </c>
      <c r="T1609" s="12">
        <f t="shared" ca="1" si="503"/>
        <v>1.001062928049022E-4</v>
      </c>
      <c r="U1609" s="12">
        <f t="shared" ca="1" si="503"/>
        <v>1.7621922613210087E-4</v>
      </c>
      <c r="V1609" s="12">
        <f t="shared" ca="1" si="503"/>
        <v>2.9140821835149406E-4</v>
      </c>
      <c r="W1609" s="12">
        <f t="shared" ca="1" si="503"/>
        <v>4.5269624954304057E-4</v>
      </c>
      <c r="X1609" s="12">
        <f t="shared" ca="1" si="503"/>
        <v>6.6064566900350208E-4</v>
      </c>
      <c r="Y1609" s="12">
        <f t="shared" ca="1" si="503"/>
        <v>9.0570524511479177E-4</v>
      </c>
      <c r="Z1609" s="12">
        <f t="shared" ca="1" si="503"/>
        <v>1.1664382920823159E-3</v>
      </c>
      <c r="AA1609" s="12">
        <f t="shared" ca="1" si="503"/>
        <v>1.4112152102272848E-3</v>
      </c>
      <c r="AB1609" s="12">
        <f t="shared" ca="1" si="503"/>
        <v>1.6039149074952347E-3</v>
      </c>
      <c r="AC1609" s="12">
        <f t="shared" ca="1" si="503"/>
        <v>1.7124819162759541E-3</v>
      </c>
      <c r="AD1609" s="12">
        <f t="shared" ca="1" si="503"/>
        <v>1.7176206750297285E-3</v>
      </c>
      <c r="AE1609" s="12">
        <f t="shared" ca="1" si="503"/>
        <v>1.6183972021339768E-3</v>
      </c>
      <c r="AF1609" s="12">
        <f t="shared" ca="1" si="503"/>
        <v>1.4325163046508343E-3</v>
      </c>
      <c r="AG1609" s="12">
        <f t="shared" ca="1" si="503"/>
        <v>1.1911614325726264E-3</v>
      </c>
      <c r="AH1609" s="12">
        <f t="shared" ca="1" si="503"/>
        <v>9.3046120009609014E-4</v>
      </c>
      <c r="AI1609" s="12">
        <f t="shared" ca="1" si="503"/>
        <v>6.8278269792834126E-4</v>
      </c>
      <c r="AJ1609" s="12">
        <f t="shared" ca="1" si="503"/>
        <v>4.706773955152794E-4</v>
      </c>
      <c r="AK1609" s="12">
        <f t="shared" ca="1" si="503"/>
        <v>3.0480407633999101E-4</v>
      </c>
      <c r="AL1609" s="12">
        <f t="shared" ca="1" si="503"/>
        <v>1.8542777830511859E-4</v>
      </c>
      <c r="AM1609" s="12">
        <f t="shared" ca="1" si="503"/>
        <v>1.0597060500355572E-4</v>
      </c>
      <c r="AN1609" s="12">
        <f t="shared" ca="1" si="503"/>
        <v>5.689218683770319E-5</v>
      </c>
      <c r="AO1609" s="12">
        <f t="shared" ca="1" si="503"/>
        <v>2.8693031579949218E-5</v>
      </c>
      <c r="AP1609" s="12">
        <f t="shared" ca="1" si="503"/>
        <v>1.3594299692278558E-5</v>
      </c>
      <c r="AQ1609" s="12">
        <f t="shared" ca="1" si="503"/>
        <v>6.050535847873136E-6</v>
      </c>
      <c r="AR1609" s="12">
        <f t="shared" ca="1" si="503"/>
        <v>2.5298072433293548E-6</v>
      </c>
      <c r="AS1609" s="12">
        <f t="shared" ca="1" si="503"/>
        <v>9.9365957073378421E-7</v>
      </c>
      <c r="AT1609" s="12">
        <f t="shared" ca="1" si="503"/>
        <v>3.6664384865343657E-7</v>
      </c>
      <c r="AU1609" s="12">
        <f t="shared" ca="1" si="503"/>
        <v>1.2708894690552356E-7</v>
      </c>
      <c r="AV1609" s="12">
        <f t="shared" ca="1" si="503"/>
        <v>4.1383551042341563E-8</v>
      </c>
      <c r="AX1609" s="13">
        <f t="shared" si="494"/>
        <v>8.2723154130441692E-2</v>
      </c>
      <c r="AZ1609" s="14">
        <f t="shared" ca="1" si="497"/>
        <v>1.4337632204957327</v>
      </c>
    </row>
    <row r="1610" spans="1:52" x14ac:dyDescent="0.25">
      <c r="A1610" s="9" t="str">
        <f t="shared" si="489"/>
        <v>Finland</v>
      </c>
      <c r="C1610" s="20">
        <f t="shared" si="490"/>
        <v>632.74110162028774</v>
      </c>
      <c r="D1610" s="15">
        <f t="shared" si="491"/>
        <v>676.74710619578423</v>
      </c>
      <c r="E1610" s="23">
        <f t="shared" si="492"/>
        <v>1</v>
      </c>
      <c r="F1610" s="15">
        <f t="shared" si="495"/>
        <v>676.74710619578423</v>
      </c>
      <c r="H1610" s="12">
        <f t="shared" ref="H1610:AV1610" ca="1" si="504">_xlfn.NORM.DIST(H$1537,$F1610,$B$37+$B$38*$F1610,FALSE)/$AV680*($D1142/1000)</f>
        <v>6.2302655061083446E-13</v>
      </c>
      <c r="I1610" s="12">
        <f t="shared" ca="1" si="504"/>
        <v>3.2787151455664989E-12</v>
      </c>
      <c r="J1610" s="12">
        <f t="shared" ca="1" si="504"/>
        <v>1.6209044472677606E-11</v>
      </c>
      <c r="K1610" s="12">
        <f t="shared" ca="1" si="504"/>
        <v>7.5277941680324251E-11</v>
      </c>
      <c r="L1610" s="12">
        <f t="shared" ca="1" si="504"/>
        <v>3.2842382320684368E-10</v>
      </c>
      <c r="M1610" s="12">
        <f t="shared" ca="1" si="504"/>
        <v>1.3460406141339258E-9</v>
      </c>
      <c r="N1610" s="12">
        <f t="shared" ca="1" si="504"/>
        <v>5.1824875872894679E-9</v>
      </c>
      <c r="O1610" s="12">
        <f t="shared" ca="1" si="504"/>
        <v>1.8744547979265667E-8</v>
      </c>
      <c r="P1610" s="12">
        <f t="shared" ca="1" si="504"/>
        <v>6.3689562884314767E-8</v>
      </c>
      <c r="Q1610" s="12">
        <f t="shared" ca="1" si="504"/>
        <v>2.0329100336875606E-7</v>
      </c>
      <c r="R1610" s="12">
        <f t="shared" ca="1" si="504"/>
        <v>6.0957148832763718E-7</v>
      </c>
      <c r="S1610" s="12">
        <f t="shared" ca="1" si="504"/>
        <v>1.7170689161905684E-6</v>
      </c>
      <c r="T1610" s="12">
        <f t="shared" ca="1" si="504"/>
        <v>4.543676491169375E-6</v>
      </c>
      <c r="U1610" s="12">
        <f t="shared" ca="1" si="504"/>
        <v>1.1294933356633742E-5</v>
      </c>
      <c r="V1610" s="12">
        <f t="shared" ca="1" si="504"/>
        <v>2.6376461831155356E-5</v>
      </c>
      <c r="W1610" s="12">
        <f t="shared" ca="1" si="504"/>
        <v>5.7863673131859041E-5</v>
      </c>
      <c r="X1610" s="12">
        <f t="shared" ca="1" si="504"/>
        <v>1.192482609122669E-4</v>
      </c>
      <c r="Y1610" s="12">
        <f t="shared" ca="1" si="504"/>
        <v>2.3086319637575936E-4</v>
      </c>
      <c r="Z1610" s="12">
        <f t="shared" ca="1" si="504"/>
        <v>4.1986913403606075E-4</v>
      </c>
      <c r="AA1610" s="12">
        <f t="shared" ca="1" si="504"/>
        <v>7.1734783076640664E-4</v>
      </c>
      <c r="AB1610" s="12">
        <f t="shared" ca="1" si="504"/>
        <v>1.1513363705967043E-3</v>
      </c>
      <c r="AC1610" s="12">
        <f t="shared" ca="1" si="504"/>
        <v>1.7359261839749081E-3</v>
      </c>
      <c r="AD1610" s="12">
        <f t="shared" ca="1" si="504"/>
        <v>2.4587641854318882E-3</v>
      </c>
      <c r="AE1610" s="12">
        <f t="shared" ca="1" si="504"/>
        <v>3.2715917021944635E-3</v>
      </c>
      <c r="AF1610" s="12">
        <f t="shared" ca="1" si="504"/>
        <v>4.0893841782397812E-3</v>
      </c>
      <c r="AG1610" s="12">
        <f t="shared" ca="1" si="504"/>
        <v>4.8019023222683312E-3</v>
      </c>
      <c r="AH1610" s="12">
        <f t="shared" ca="1" si="504"/>
        <v>5.2969433195813207E-3</v>
      </c>
      <c r="AI1610" s="12">
        <f t="shared" ca="1" si="504"/>
        <v>5.4890087711619981E-3</v>
      </c>
      <c r="AJ1610" s="12">
        <f t="shared" ca="1" si="504"/>
        <v>5.3434176253765609E-3</v>
      </c>
      <c r="AK1610" s="12">
        <f t="shared" ca="1" si="504"/>
        <v>4.8865338034642042E-3</v>
      </c>
      <c r="AL1610" s="12">
        <f t="shared" ca="1" si="504"/>
        <v>4.1979696174587701E-3</v>
      </c>
      <c r="AM1610" s="12">
        <f t="shared" ca="1" si="504"/>
        <v>3.3879287602130311E-3</v>
      </c>
      <c r="AN1610" s="12">
        <f t="shared" ca="1" si="504"/>
        <v>2.5685370997878213E-3</v>
      </c>
      <c r="AO1610" s="12">
        <f t="shared" ca="1" si="504"/>
        <v>1.8293382335758223E-3</v>
      </c>
      <c r="AP1610" s="12">
        <f t="shared" ca="1" si="504"/>
        <v>1.223936184574385E-3</v>
      </c>
      <c r="AQ1610" s="12">
        <f t="shared" ca="1" si="504"/>
        <v>7.6927236720339333E-4</v>
      </c>
      <c r="AR1610" s="12">
        <f t="shared" ca="1" si="504"/>
        <v>4.5421145790042541E-4</v>
      </c>
      <c r="AS1610" s="12">
        <f t="shared" ca="1" si="504"/>
        <v>2.5193739431689336E-4</v>
      </c>
      <c r="AT1610" s="12">
        <f t="shared" ca="1" si="504"/>
        <v>1.3127552869293091E-4</v>
      </c>
      <c r="AU1610" s="12">
        <f t="shared" ca="1" si="504"/>
        <v>6.4258637618072647E-5</v>
      </c>
      <c r="AV1610" s="12">
        <f t="shared" ca="1" si="504"/>
        <v>2.9548527678738536E-5</v>
      </c>
      <c r="AX1610" s="13">
        <f t="shared" si="494"/>
        <v>2.8246530301918654E-3</v>
      </c>
      <c r="AZ1610" s="14">
        <f t="shared" ca="1" si="497"/>
        <v>0.15546933861665113</v>
      </c>
    </row>
    <row r="1611" spans="1:52" x14ac:dyDescent="0.25">
      <c r="A1611" s="9" t="str">
        <f t="shared" si="489"/>
        <v>France</v>
      </c>
      <c r="C1611" s="20">
        <f t="shared" si="490"/>
        <v>565.88004978876882</v>
      </c>
      <c r="D1611" s="15">
        <f t="shared" si="491"/>
        <v>620.52675622568552</v>
      </c>
      <c r="E1611" s="23">
        <f t="shared" si="492"/>
        <v>1</v>
      </c>
      <c r="F1611" s="15">
        <f t="shared" si="495"/>
        <v>620.52675622568552</v>
      </c>
      <c r="H1611" s="12">
        <f t="shared" ref="H1611:AV1611" ca="1" si="505">_xlfn.NORM.DIST(H$1537,$F1611,$B$37+$B$38*$F1611,FALSE)/$AV681*($D1143/1000)</f>
        <v>3.2209080218292754E-10</v>
      </c>
      <c r="I1611" s="12">
        <f t="shared" ca="1" si="505"/>
        <v>1.4727701919986595E-9</v>
      </c>
      <c r="J1611" s="12">
        <f t="shared" ca="1" si="505"/>
        <v>6.3262775745929943E-9</v>
      </c>
      <c r="K1611" s="12">
        <f t="shared" ca="1" si="505"/>
        <v>2.5528076683239188E-8</v>
      </c>
      <c r="L1611" s="12">
        <f t="shared" ca="1" si="505"/>
        <v>9.6770847179601413E-8</v>
      </c>
      <c r="M1611" s="12">
        <f t="shared" ca="1" si="505"/>
        <v>3.4460976951177918E-7</v>
      </c>
      <c r="N1611" s="12">
        <f t="shared" ca="1" si="505"/>
        <v>1.1528351838386827E-6</v>
      </c>
      <c r="O1611" s="12">
        <f t="shared" ca="1" si="505"/>
        <v>3.6229592930001867E-6</v>
      </c>
      <c r="P1611" s="12">
        <f t="shared" ca="1" si="505"/>
        <v>1.0695874075644255E-5</v>
      </c>
      <c r="Q1611" s="12">
        <f t="shared" ca="1" si="505"/>
        <v>2.9663726139614838E-5</v>
      </c>
      <c r="R1611" s="12">
        <f t="shared" ca="1" si="505"/>
        <v>7.7284378648252917E-5</v>
      </c>
      <c r="S1611" s="12">
        <f t="shared" ca="1" si="505"/>
        <v>1.8915347799193239E-4</v>
      </c>
      <c r="T1611" s="12">
        <f t="shared" ca="1" si="505"/>
        <v>4.3490413563645233E-4</v>
      </c>
      <c r="U1611" s="12">
        <f t="shared" ca="1" si="505"/>
        <v>9.3935410760391037E-4</v>
      </c>
      <c r="V1611" s="12">
        <f t="shared" ca="1" si="505"/>
        <v>1.905994903113057E-3</v>
      </c>
      <c r="W1611" s="12">
        <f t="shared" ca="1" si="505"/>
        <v>3.6330445714655092E-3</v>
      </c>
      <c r="X1611" s="12">
        <f t="shared" ca="1" si="505"/>
        <v>6.505434550237256E-3</v>
      </c>
      <c r="Y1611" s="12">
        <f t="shared" ca="1" si="505"/>
        <v>1.0943052749297166E-2</v>
      </c>
      <c r="Z1611" s="12">
        <f t="shared" ca="1" si="505"/>
        <v>1.7292479454191625E-2</v>
      </c>
      <c r="AA1611" s="12">
        <f t="shared" ca="1" si="505"/>
        <v>2.5670400173750111E-2</v>
      </c>
      <c r="AB1611" s="12">
        <f t="shared" ca="1" si="505"/>
        <v>3.5798481434857914E-2</v>
      </c>
      <c r="AC1611" s="12">
        <f t="shared" ca="1" si="505"/>
        <v>4.6897874990300167E-2</v>
      </c>
      <c r="AD1611" s="12">
        <f t="shared" ca="1" si="505"/>
        <v>5.7716278433025694E-2</v>
      </c>
      <c r="AE1611" s="12">
        <f t="shared" ca="1" si="505"/>
        <v>6.6726764958864745E-2</v>
      </c>
      <c r="AF1611" s="12">
        <f t="shared" ca="1" si="505"/>
        <v>7.2470025626985179E-2</v>
      </c>
      <c r="AG1611" s="12">
        <f t="shared" ca="1" si="505"/>
        <v>7.393896290995941E-2</v>
      </c>
      <c r="AH1611" s="12">
        <f t="shared" ca="1" si="505"/>
        <v>7.0867137267669522E-2</v>
      </c>
      <c r="AI1611" s="12">
        <f t="shared" ca="1" si="505"/>
        <v>6.3807689517177177E-2</v>
      </c>
      <c r="AJ1611" s="12">
        <f t="shared" ca="1" si="505"/>
        <v>5.397066180413497E-2</v>
      </c>
      <c r="AK1611" s="12">
        <f t="shared" ca="1" si="505"/>
        <v>4.2884372816684453E-2</v>
      </c>
      <c r="AL1611" s="12">
        <f t="shared" ca="1" si="505"/>
        <v>3.201083310779463E-2</v>
      </c>
      <c r="AM1611" s="12">
        <f t="shared" ca="1" si="505"/>
        <v>2.2446647488866628E-2</v>
      </c>
      <c r="AN1611" s="12">
        <f t="shared" ca="1" si="505"/>
        <v>1.4786404759306551E-2</v>
      </c>
      <c r="AO1611" s="12">
        <f t="shared" ca="1" si="505"/>
        <v>9.1501937307333706E-3</v>
      </c>
      <c r="AP1611" s="12">
        <f t="shared" ca="1" si="505"/>
        <v>5.319301205546789E-3</v>
      </c>
      <c r="AQ1611" s="12">
        <f t="shared" ca="1" si="505"/>
        <v>2.9049286617613781E-3</v>
      </c>
      <c r="AR1611" s="12">
        <f t="shared" ca="1" si="505"/>
        <v>1.4902974389828529E-3</v>
      </c>
      <c r="AS1611" s="12">
        <f t="shared" ca="1" si="505"/>
        <v>7.1823577534371101E-4</v>
      </c>
      <c r="AT1611" s="12">
        <f t="shared" ca="1" si="505"/>
        <v>3.251754177442786E-4</v>
      </c>
      <c r="AU1611" s="12">
        <f t="shared" ca="1" si="505"/>
        <v>1.383008900349679E-4</v>
      </c>
      <c r="AV1611" s="12">
        <f t="shared" ca="1" si="505"/>
        <v>5.5257195364098769E-5</v>
      </c>
      <c r="AX1611" s="13">
        <f t="shared" si="494"/>
        <v>1.3717662326530104E-2</v>
      </c>
      <c r="AZ1611" s="14">
        <f t="shared" ca="1" si="497"/>
        <v>10.179729987158533</v>
      </c>
    </row>
    <row r="1612" spans="1:52" x14ac:dyDescent="0.25">
      <c r="A1612" s="9" t="str">
        <f t="shared" si="489"/>
        <v>French Guiana</v>
      </c>
      <c r="C1612" s="20">
        <f t="shared" si="490"/>
        <v>458.52069087736299</v>
      </c>
      <c r="D1612" s="15">
        <f t="shared" si="491"/>
        <v>530.36073406688433</v>
      </c>
      <c r="E1612" s="23">
        <f t="shared" si="492"/>
        <v>1</v>
      </c>
      <c r="F1612" s="15">
        <f t="shared" si="495"/>
        <v>530.36073406688433</v>
      </c>
      <c r="H1612" s="12">
        <f t="shared" ref="H1612:AV1612" ca="1" si="506">_xlfn.NORM.DIST(H$1537,$F1612,$B$37+$B$38*$F1612,FALSE)/$AV682*($D1144/1000)</f>
        <v>5.8714837300536147E-10</v>
      </c>
      <c r="I1612" s="12">
        <f t="shared" ca="1" si="506"/>
        <v>2.1429301232613993E-9</v>
      </c>
      <c r="J1612" s="12">
        <f t="shared" ca="1" si="506"/>
        <v>7.3472489023408809E-9</v>
      </c>
      <c r="K1612" s="12">
        <f t="shared" ca="1" si="506"/>
        <v>2.3664541281261184E-8</v>
      </c>
      <c r="L1612" s="12">
        <f t="shared" ca="1" si="506"/>
        <v>7.1602473144227916E-8</v>
      </c>
      <c r="M1612" s="12">
        <f t="shared" ca="1" si="506"/>
        <v>2.0352349436786443E-7</v>
      </c>
      <c r="N1612" s="12">
        <f t="shared" ca="1" si="506"/>
        <v>5.434475973127571E-7</v>
      </c>
      <c r="O1612" s="12">
        <f t="shared" ca="1" si="506"/>
        <v>1.363193134829151E-6</v>
      </c>
      <c r="P1612" s="12">
        <f t="shared" ca="1" si="506"/>
        <v>3.2122822832613159E-6</v>
      </c>
      <c r="Q1612" s="12">
        <f t="shared" ca="1" si="506"/>
        <v>7.1109333733930832E-6</v>
      </c>
      <c r="R1612" s="12">
        <f t="shared" ca="1" si="506"/>
        <v>1.4787546095773256E-5</v>
      </c>
      <c r="S1612" s="12">
        <f t="shared" ca="1" si="506"/>
        <v>2.8888314814581449E-5</v>
      </c>
      <c r="T1612" s="12">
        <f t="shared" ca="1" si="506"/>
        <v>5.3015748813978448E-5</v>
      </c>
      <c r="U1612" s="12">
        <f t="shared" ca="1" si="506"/>
        <v>9.1399577143743316E-5</v>
      </c>
      <c r="V1612" s="12">
        <f t="shared" ca="1" si="506"/>
        <v>1.4802670359440241E-4</v>
      </c>
      <c r="W1612" s="12">
        <f t="shared" ca="1" si="506"/>
        <v>2.2521252734213618E-4</v>
      </c>
      <c r="X1612" s="12">
        <f t="shared" ca="1" si="506"/>
        <v>3.2188564976363932E-4</v>
      </c>
      <c r="Y1612" s="12">
        <f t="shared" ca="1" si="506"/>
        <v>4.3218260369909389E-4</v>
      </c>
      <c r="Z1612" s="12">
        <f t="shared" ca="1" si="506"/>
        <v>5.4511676959396278E-4</v>
      </c>
      <c r="AA1612" s="12">
        <f t="shared" ca="1" si="506"/>
        <v>6.4590463110550335E-4</v>
      </c>
      <c r="AB1612" s="12">
        <f t="shared" ca="1" si="506"/>
        <v>7.1895854398790497E-4</v>
      </c>
      <c r="AC1612" s="12">
        <f t="shared" ca="1" si="506"/>
        <v>7.5178887511201658E-4</v>
      </c>
      <c r="AD1612" s="12">
        <f t="shared" ca="1" si="506"/>
        <v>7.384898579144522E-4</v>
      </c>
      <c r="AE1612" s="12">
        <f t="shared" ca="1" si="506"/>
        <v>6.8147475262972271E-4</v>
      </c>
      <c r="AF1612" s="12">
        <f t="shared" ca="1" si="506"/>
        <v>5.9076070613262618E-4</v>
      </c>
      <c r="AG1612" s="12">
        <f t="shared" ca="1" si="506"/>
        <v>4.8109409468502745E-4</v>
      </c>
      <c r="AH1612" s="12">
        <f t="shared" ca="1" si="506"/>
        <v>3.6804849492971976E-4</v>
      </c>
      <c r="AI1612" s="12">
        <f t="shared" ca="1" si="506"/>
        <v>2.645066900978999E-4</v>
      </c>
      <c r="AJ1612" s="12">
        <f t="shared" ca="1" si="506"/>
        <v>1.7857673191454658E-4</v>
      </c>
      <c r="AK1612" s="12">
        <f t="shared" ca="1" si="506"/>
        <v>1.1325820529660467E-4</v>
      </c>
      <c r="AL1612" s="12">
        <f t="shared" ca="1" si="506"/>
        <v>6.7479378659042173E-5</v>
      </c>
      <c r="AM1612" s="12">
        <f t="shared" ca="1" si="506"/>
        <v>3.7768441955380477E-5</v>
      </c>
      <c r="AN1612" s="12">
        <f t="shared" ca="1" si="506"/>
        <v>1.9858372769513254E-5</v>
      </c>
      <c r="AO1612" s="12">
        <f t="shared" ca="1" si="506"/>
        <v>9.8087765905568403E-6</v>
      </c>
      <c r="AP1612" s="12">
        <f t="shared" ca="1" si="506"/>
        <v>4.5513750246332378E-6</v>
      </c>
      <c r="AQ1612" s="12">
        <f t="shared" ca="1" si="506"/>
        <v>1.9839329753214723E-6</v>
      </c>
      <c r="AR1612" s="12">
        <f t="shared" ca="1" si="506"/>
        <v>8.1239635244193589E-7</v>
      </c>
      <c r="AS1612" s="12">
        <f t="shared" ca="1" si="506"/>
        <v>3.125111582717296E-7</v>
      </c>
      <c r="AT1612" s="12">
        <f t="shared" ca="1" si="506"/>
        <v>1.129326936881931E-7</v>
      </c>
      <c r="AU1612" s="12">
        <f t="shared" ca="1" si="506"/>
        <v>3.8338087177911906E-8</v>
      </c>
      <c r="AV1612" s="12">
        <f t="shared" ca="1" si="506"/>
        <v>1.2226377164513317E-8</v>
      </c>
      <c r="AX1612" s="13">
        <f t="shared" si="494"/>
        <v>9.6183748269269356E-2</v>
      </c>
      <c r="AZ1612" s="14">
        <f t="shared" ca="1" si="497"/>
        <v>0.72605752651956101</v>
      </c>
    </row>
    <row r="1613" spans="1:52" x14ac:dyDescent="0.25">
      <c r="A1613" s="9" t="str">
        <f t="shared" si="489"/>
        <v>French Polynesia</v>
      </c>
      <c r="C1613" s="20">
        <f t="shared" si="490"/>
        <v>496.89839444037602</v>
      </c>
      <c r="D1613" s="15">
        <f t="shared" si="491"/>
        <v>562.47753496428311</v>
      </c>
      <c r="E1613" s="23">
        <f t="shared" si="492"/>
        <v>1</v>
      </c>
      <c r="F1613" s="15">
        <f t="shared" si="495"/>
        <v>562.47753496428311</v>
      </c>
      <c r="H1613" s="12">
        <f t="shared" ref="H1613:AV1613" ca="1" si="507">_xlfn.NORM.DIST(H$1537,$F1613,$B$37+$B$38*$F1613,FALSE)/$AV683*($D1145/1000)</f>
        <v>4.920495325012527E-11</v>
      </c>
      <c r="I1613" s="12">
        <f t="shared" ca="1" si="507"/>
        <v>1.9459843579302882E-10</v>
      </c>
      <c r="J1613" s="12">
        <f t="shared" ca="1" si="507"/>
        <v>7.2298029628370034E-10</v>
      </c>
      <c r="K1613" s="12">
        <f t="shared" ca="1" si="507"/>
        <v>2.523307466056982E-9</v>
      </c>
      <c r="L1613" s="12">
        <f t="shared" ca="1" si="507"/>
        <v>8.2731420047735068E-9</v>
      </c>
      <c r="M1613" s="12">
        <f t="shared" ca="1" si="507"/>
        <v>2.548164024151117E-8</v>
      </c>
      <c r="N1613" s="12">
        <f t="shared" ca="1" si="507"/>
        <v>7.3729429901708149E-8</v>
      </c>
      <c r="O1613" s="12">
        <f t="shared" ca="1" si="507"/>
        <v>2.0040611388212223E-7</v>
      </c>
      <c r="P1613" s="12">
        <f t="shared" ca="1" si="507"/>
        <v>5.1172619906532971E-7</v>
      </c>
      <c r="Q1613" s="12">
        <f t="shared" ca="1" si="507"/>
        <v>1.2274983947893589E-6</v>
      </c>
      <c r="R1613" s="12">
        <f t="shared" ca="1" si="507"/>
        <v>2.7660549807338717E-6</v>
      </c>
      <c r="S1613" s="12">
        <f t="shared" ca="1" si="507"/>
        <v>5.8554095759671799E-6</v>
      </c>
      <c r="T1613" s="12">
        <f t="shared" ca="1" si="507"/>
        <v>1.1644218435654605E-5</v>
      </c>
      <c r="U1613" s="12">
        <f t="shared" ca="1" si="507"/>
        <v>2.1753042278382377E-5</v>
      </c>
      <c r="V1613" s="12">
        <f t="shared" ca="1" si="507"/>
        <v>3.8175634051064466E-5</v>
      </c>
      <c r="W1613" s="12">
        <f t="shared" ca="1" si="507"/>
        <v>6.2937445053314823E-5</v>
      </c>
      <c r="X1613" s="12">
        <f t="shared" ca="1" si="507"/>
        <v>9.7473947274196685E-5</v>
      </c>
      <c r="Y1613" s="12">
        <f t="shared" ca="1" si="507"/>
        <v>1.4181579146718763E-4</v>
      </c>
      <c r="Z1613" s="12">
        <f t="shared" ca="1" si="507"/>
        <v>1.9382831822901739E-4</v>
      </c>
      <c r="AA1613" s="12">
        <f t="shared" ca="1" si="507"/>
        <v>2.48866509699826E-4</v>
      </c>
      <c r="AB1613" s="12">
        <f t="shared" ca="1" si="507"/>
        <v>3.0017345307597061E-4</v>
      </c>
      <c r="AC1613" s="12">
        <f t="shared" ca="1" si="507"/>
        <v>3.4012198133719399E-4</v>
      </c>
      <c r="AD1613" s="12">
        <f t="shared" ca="1" si="507"/>
        <v>3.6203763094784454E-4</v>
      </c>
      <c r="AE1613" s="12">
        <f t="shared" ca="1" si="507"/>
        <v>3.6201729854803478E-4</v>
      </c>
      <c r="AF1613" s="12">
        <f t="shared" ca="1" si="507"/>
        <v>3.4006467977119474E-4</v>
      </c>
      <c r="AG1613" s="12">
        <f t="shared" ca="1" si="507"/>
        <v>3.0008917231828076E-4</v>
      </c>
      <c r="AH1613" s="12">
        <f t="shared" ca="1" si="507"/>
        <v>2.4876869001639945E-4</v>
      </c>
      <c r="AI1613" s="12">
        <f t="shared" ca="1" si="507"/>
        <v>1.9373036988368079E-4</v>
      </c>
      <c r="AJ1613" s="12">
        <f t="shared" ca="1" si="507"/>
        <v>1.417282063619433E-4</v>
      </c>
      <c r="AK1613" s="12">
        <f t="shared" ca="1" si="507"/>
        <v>9.7402806187419651E-5</v>
      </c>
      <c r="AL1613" s="12">
        <f t="shared" ca="1" si="507"/>
        <v>6.2884446432333161E-5</v>
      </c>
      <c r="AM1613" s="12">
        <f t="shared" ca="1" si="507"/>
        <v>3.8139202723737145E-5</v>
      </c>
      <c r="AN1613" s="12">
        <f t="shared" ca="1" si="507"/>
        <v>2.172984222244096E-5</v>
      </c>
      <c r="AO1613" s="12">
        <f t="shared" ca="1" si="507"/>
        <v>1.16304931725217E-5</v>
      </c>
      <c r="AP1613" s="12">
        <f t="shared" ca="1" si="507"/>
        <v>5.8478507948539807E-6</v>
      </c>
      <c r="AQ1613" s="12">
        <f t="shared" ca="1" si="507"/>
        <v>2.7621739857095082E-6</v>
      </c>
      <c r="AR1613" s="12">
        <f t="shared" ca="1" si="507"/>
        <v>1.225638439173237E-6</v>
      </c>
      <c r="AS1613" s="12">
        <f t="shared" ca="1" si="507"/>
        <v>5.1089342124622624E-7</v>
      </c>
      <c r="AT1613" s="12">
        <f t="shared" ca="1" si="507"/>
        <v>2.0005750232932392E-7</v>
      </c>
      <c r="AU1613" s="12">
        <f t="shared" ca="1" si="507"/>
        <v>7.3592908874683252E-8</v>
      </c>
      <c r="AV1613" s="12">
        <f t="shared" ca="1" si="507"/>
        <v>2.5431600417691796E-8</v>
      </c>
      <c r="AX1613" s="13">
        <f t="shared" si="494"/>
        <v>5.2105217644147057E-2</v>
      </c>
      <c r="AZ1613" s="14">
        <f t="shared" ca="1" si="497"/>
        <v>0.19061868673863194</v>
      </c>
    </row>
    <row r="1614" spans="1:52" x14ac:dyDescent="0.25">
      <c r="A1614" s="9" t="str">
        <f t="shared" si="489"/>
        <v>Gabon</v>
      </c>
      <c r="C1614" s="20">
        <f t="shared" si="490"/>
        <v>308.02893772871772</v>
      </c>
      <c r="D1614" s="15">
        <f t="shared" si="491"/>
        <v>403.55443022445411</v>
      </c>
      <c r="E1614" s="23">
        <f t="shared" si="492"/>
        <v>1</v>
      </c>
      <c r="F1614" s="15">
        <f t="shared" si="495"/>
        <v>403.55443022445411</v>
      </c>
      <c r="H1614" s="12">
        <f t="shared" ref="H1614:AV1614" ca="1" si="508">_xlfn.NORM.DIST(H$1537,$F1614,$B$37+$B$38*$F1614,FALSE)/$AV684*($D1146/1000)</f>
        <v>1.8123871244110743E-6</v>
      </c>
      <c r="I1614" s="12">
        <f t="shared" ca="1" si="508"/>
        <v>4.8176242154201814E-6</v>
      </c>
      <c r="J1614" s="12">
        <f t="shared" ca="1" si="508"/>
        <v>1.2030161813684615E-5</v>
      </c>
      <c r="K1614" s="12">
        <f t="shared" ca="1" si="508"/>
        <v>2.8220623947688561E-5</v>
      </c>
      <c r="L1614" s="12">
        <f t="shared" ca="1" si="508"/>
        <v>6.2189683873436244E-5</v>
      </c>
      <c r="M1614" s="12">
        <f t="shared" ca="1" si="508"/>
        <v>1.2874390613406349E-4</v>
      </c>
      <c r="N1614" s="12">
        <f t="shared" ca="1" si="508"/>
        <v>2.5037537280897456E-4</v>
      </c>
      <c r="O1614" s="12">
        <f t="shared" ca="1" si="508"/>
        <v>4.5741787415060878E-4</v>
      </c>
      <c r="P1614" s="12">
        <f t="shared" ca="1" si="508"/>
        <v>7.8503902828696106E-4</v>
      </c>
      <c r="Q1614" s="12">
        <f t="shared" ca="1" si="508"/>
        <v>1.265685953177681E-3</v>
      </c>
      <c r="R1614" s="12">
        <f t="shared" ca="1" si="508"/>
        <v>1.9169786105902081E-3</v>
      </c>
      <c r="S1614" s="12">
        <f t="shared" ca="1" si="508"/>
        <v>2.7275025722675117E-3</v>
      </c>
      <c r="T1614" s="12">
        <f t="shared" ca="1" si="508"/>
        <v>3.6456054552959898E-3</v>
      </c>
      <c r="U1614" s="12">
        <f t="shared" ca="1" si="508"/>
        <v>4.5775253382105106E-3</v>
      </c>
      <c r="V1614" s="12">
        <f t="shared" ca="1" si="508"/>
        <v>5.3994365659858134E-3</v>
      </c>
      <c r="W1614" s="12">
        <f t="shared" ca="1" si="508"/>
        <v>5.9830512724204131E-3</v>
      </c>
      <c r="X1614" s="12">
        <f t="shared" ca="1" si="508"/>
        <v>6.2280716575676262E-3</v>
      </c>
      <c r="Y1614" s="12">
        <f t="shared" ca="1" si="508"/>
        <v>6.090333457674805E-3</v>
      </c>
      <c r="Z1614" s="12">
        <f t="shared" ca="1" si="508"/>
        <v>5.5948073617307619E-3</v>
      </c>
      <c r="AA1614" s="12">
        <f t="shared" ca="1" si="508"/>
        <v>4.8282060782339079E-3</v>
      </c>
      <c r="AB1614" s="12">
        <f t="shared" ca="1" si="508"/>
        <v>3.9142003740890901E-3</v>
      </c>
      <c r="AC1614" s="12">
        <f t="shared" ca="1" si="508"/>
        <v>2.9809651902501233E-3</v>
      </c>
      <c r="AD1614" s="12">
        <f t="shared" ca="1" si="508"/>
        <v>2.1326881216658738E-3</v>
      </c>
      <c r="AE1614" s="12">
        <f t="shared" ca="1" si="508"/>
        <v>1.4333570616650733E-3</v>
      </c>
      <c r="AF1614" s="12">
        <f t="shared" ca="1" si="508"/>
        <v>9.0497800821314671E-4</v>
      </c>
      <c r="AG1614" s="12">
        <f t="shared" ca="1" si="508"/>
        <v>5.3675766585917141E-4</v>
      </c>
      <c r="AH1614" s="12">
        <f t="shared" ca="1" si="508"/>
        <v>2.9907153558102607E-4</v>
      </c>
      <c r="AI1614" s="12">
        <f t="shared" ca="1" si="508"/>
        <v>1.5654114296445481E-4</v>
      </c>
      <c r="AJ1614" s="12">
        <f t="shared" ca="1" si="508"/>
        <v>7.6973018036397825E-5</v>
      </c>
      <c r="AK1614" s="12">
        <f t="shared" ca="1" si="508"/>
        <v>3.5555363642680679E-5</v>
      </c>
      <c r="AL1614" s="12">
        <f t="shared" ca="1" si="508"/>
        <v>1.5428664283943105E-5</v>
      </c>
      <c r="AM1614" s="12">
        <f t="shared" ca="1" si="508"/>
        <v>6.2893842473389534E-6</v>
      </c>
      <c r="AN1614" s="12">
        <f t="shared" ca="1" si="508"/>
        <v>2.4084881995558175E-6</v>
      </c>
      <c r="AO1614" s="12">
        <f t="shared" ca="1" si="508"/>
        <v>8.6643804136891579E-7</v>
      </c>
      <c r="AP1614" s="12">
        <f t="shared" ca="1" si="508"/>
        <v>2.9281080322922891E-7</v>
      </c>
      <c r="AQ1614" s="12">
        <f t="shared" ca="1" si="508"/>
        <v>9.2959392056484112E-8</v>
      </c>
      <c r="AR1614" s="12">
        <f t="shared" ca="1" si="508"/>
        <v>2.7724010112267795E-8</v>
      </c>
      <c r="AS1614" s="12">
        <f t="shared" ca="1" si="508"/>
        <v>7.7673954663061921E-9</v>
      </c>
      <c r="AT1614" s="12">
        <f t="shared" ca="1" si="508"/>
        <v>2.0443317836270329E-9</v>
      </c>
      <c r="AU1614" s="12">
        <f t="shared" ca="1" si="508"/>
        <v>5.0545667848872761E-10</v>
      </c>
      <c r="AV1614" s="12">
        <f t="shared" ca="1" si="508"/>
        <v>1.1740135041725011E-10</v>
      </c>
      <c r="AX1614" s="13">
        <f t="shared" si="494"/>
        <v>0.48582286029708183</v>
      </c>
      <c r="AZ1614" s="14">
        <f t="shared" ca="1" si="497"/>
        <v>30.336894290204704</v>
      </c>
    </row>
    <row r="1615" spans="1:52" x14ac:dyDescent="0.25">
      <c r="A1615" s="9" t="str">
        <f t="shared" si="489"/>
        <v>Gambia</v>
      </c>
      <c r="C1615" s="20">
        <f t="shared" si="490"/>
        <v>265.6040055554555</v>
      </c>
      <c r="D1615" s="15">
        <f t="shared" si="491"/>
        <v>367.89088598702625</v>
      </c>
      <c r="E1615" s="23">
        <f t="shared" si="492"/>
        <v>1</v>
      </c>
      <c r="F1615" s="15">
        <f t="shared" si="495"/>
        <v>367.89088598702625</v>
      </c>
      <c r="H1615" s="12">
        <f t="shared" ref="H1615:AV1615" ca="1" si="509">_xlfn.NORM.DIST(H$1537,$F1615,$B$37+$B$38*$F1615,FALSE)/$AV685*($D1147/1000)</f>
        <v>9.9700673405131564E-6</v>
      </c>
      <c r="I1615" s="12">
        <f t="shared" ca="1" si="509"/>
        <v>2.4241463947052045E-5</v>
      </c>
      <c r="J1615" s="12">
        <f t="shared" ca="1" si="509"/>
        <v>5.5370212475332664E-5</v>
      </c>
      <c r="K1615" s="12">
        <f t="shared" ca="1" si="509"/>
        <v>1.1880921641471732E-4</v>
      </c>
      <c r="L1615" s="12">
        <f t="shared" ca="1" si="509"/>
        <v>2.3948629650968656E-4</v>
      </c>
      <c r="M1615" s="12">
        <f t="shared" ca="1" si="509"/>
        <v>4.5349008820726064E-4</v>
      </c>
      <c r="N1615" s="12">
        <f t="shared" ca="1" si="509"/>
        <v>8.0669901270278785E-4</v>
      </c>
      <c r="O1615" s="12">
        <f t="shared" ca="1" si="509"/>
        <v>1.3480681452332449E-3</v>
      </c>
      <c r="P1615" s="12">
        <f t="shared" ca="1" si="509"/>
        <v>2.1162587286146614E-3</v>
      </c>
      <c r="Q1615" s="12">
        <f t="shared" ca="1" si="509"/>
        <v>3.120917390415835E-3</v>
      </c>
      <c r="R1615" s="12">
        <f t="shared" ca="1" si="509"/>
        <v>4.3236684016173341E-3</v>
      </c>
      <c r="S1615" s="12">
        <f t="shared" ca="1" si="509"/>
        <v>5.627028042084474E-3</v>
      </c>
      <c r="T1615" s="12">
        <f t="shared" ca="1" si="509"/>
        <v>6.8795871225954619E-3</v>
      </c>
      <c r="U1615" s="12">
        <f t="shared" ca="1" si="509"/>
        <v>7.9013675640240526E-3</v>
      </c>
      <c r="V1615" s="12">
        <f t="shared" ca="1" si="509"/>
        <v>8.5250856396765044E-3</v>
      </c>
      <c r="W1615" s="12">
        <f t="shared" ca="1" si="509"/>
        <v>8.6407577697002833E-3</v>
      </c>
      <c r="X1615" s="12">
        <f t="shared" ca="1" si="509"/>
        <v>8.227379031370597E-3</v>
      </c>
      <c r="Y1615" s="12">
        <f t="shared" ca="1" si="509"/>
        <v>7.3591520369446104E-3</v>
      </c>
      <c r="Z1615" s="12">
        <f t="shared" ca="1" si="509"/>
        <v>6.1837317279081188E-3</v>
      </c>
      <c r="AA1615" s="12">
        <f t="shared" ca="1" si="509"/>
        <v>4.8812393054904566E-3</v>
      </c>
      <c r="AB1615" s="12">
        <f t="shared" ca="1" si="509"/>
        <v>3.6196464619888359E-3</v>
      </c>
      <c r="AC1615" s="12">
        <f t="shared" ca="1" si="509"/>
        <v>2.5214990193063711E-3</v>
      </c>
      <c r="AD1615" s="12">
        <f t="shared" ca="1" si="509"/>
        <v>1.6500915786253844E-3</v>
      </c>
      <c r="AE1615" s="12">
        <f t="shared" ca="1" si="509"/>
        <v>1.0144108529575415E-3</v>
      </c>
      <c r="AF1615" s="12">
        <f t="shared" ca="1" si="509"/>
        <v>5.8583635768818306E-4</v>
      </c>
      <c r="AG1615" s="12">
        <f t="shared" ca="1" si="509"/>
        <v>3.1783033811216669E-4</v>
      </c>
      <c r="AH1615" s="12">
        <f t="shared" ca="1" si="509"/>
        <v>1.6198357276764067E-4</v>
      </c>
      <c r="AI1615" s="12">
        <f t="shared" ca="1" si="509"/>
        <v>7.7553819646137862E-5</v>
      </c>
      <c r="AJ1615" s="12">
        <f t="shared" ca="1" si="509"/>
        <v>3.4881247272370968E-5</v>
      </c>
      <c r="AK1615" s="12">
        <f t="shared" ca="1" si="509"/>
        <v>1.4737961386192734E-5</v>
      </c>
      <c r="AL1615" s="12">
        <f t="shared" ca="1" si="509"/>
        <v>5.8497784415788017E-6</v>
      </c>
      <c r="AM1615" s="12">
        <f t="shared" ca="1" si="509"/>
        <v>2.1812126906728614E-6</v>
      </c>
      <c r="AN1615" s="12">
        <f t="shared" ca="1" si="509"/>
        <v>7.6403492097884657E-7</v>
      </c>
      <c r="AO1615" s="12">
        <f t="shared" ca="1" si="509"/>
        <v>2.514114175955053E-7</v>
      </c>
      <c r="AP1615" s="12">
        <f t="shared" ca="1" si="509"/>
        <v>7.7716526120736376E-8</v>
      </c>
      <c r="AQ1615" s="12">
        <f t="shared" ca="1" si="509"/>
        <v>2.256827459583442E-8</v>
      </c>
      <c r="AR1615" s="12">
        <f t="shared" ca="1" si="509"/>
        <v>6.1565857103362591E-9</v>
      </c>
      <c r="AS1615" s="12">
        <f t="shared" ca="1" si="509"/>
        <v>1.5777496679862851E-9</v>
      </c>
      <c r="AT1615" s="12">
        <f t="shared" ca="1" si="509"/>
        <v>3.7983314530802879E-10</v>
      </c>
      <c r="AU1615" s="12">
        <f t="shared" ca="1" si="509"/>
        <v>8.590218626651487E-11</v>
      </c>
      <c r="AV1615" s="12">
        <f t="shared" ca="1" si="509"/>
        <v>1.8250390826175256E-11</v>
      </c>
      <c r="AX1615" s="13">
        <f t="shared" si="494"/>
        <v>0.62592933786416127</v>
      </c>
      <c r="AZ1615" s="14">
        <f t="shared" ca="1" si="497"/>
        <v>54.221608540966663</v>
      </c>
    </row>
    <row r="1616" spans="1:52" x14ac:dyDescent="0.25">
      <c r="A1616" s="9" t="str">
        <f t="shared" si="489"/>
        <v>Georgia</v>
      </c>
      <c r="C1616" s="20">
        <f t="shared" si="490"/>
        <v>501.58832207826521</v>
      </c>
      <c r="D1616" s="15">
        <f t="shared" si="491"/>
        <v>566.4242323429014</v>
      </c>
      <c r="E1616" s="23">
        <f t="shared" si="492"/>
        <v>1</v>
      </c>
      <c r="F1616" s="15">
        <f t="shared" si="495"/>
        <v>566.4242323429014</v>
      </c>
      <c r="H1616" s="12">
        <f t="shared" ref="H1616:AV1616" ca="1" si="510">_xlfn.NORM.DIST(H$1537,$F1616,$B$37+$B$38*$F1616,FALSE)/$AV686*($D1148/1000)</f>
        <v>5.3305635538035079E-10</v>
      </c>
      <c r="I1616" s="12">
        <f t="shared" ca="1" si="510"/>
        <v>2.1290640135228662E-9</v>
      </c>
      <c r="J1616" s="12">
        <f t="shared" ca="1" si="510"/>
        <v>7.9884203250504635E-9</v>
      </c>
      <c r="K1616" s="12">
        <f t="shared" ca="1" si="510"/>
        <v>2.8157214643412521E-8</v>
      </c>
      <c r="L1616" s="12">
        <f t="shared" ca="1" si="510"/>
        <v>9.3234161613047694E-8</v>
      </c>
      <c r="M1616" s="12">
        <f t="shared" ca="1" si="510"/>
        <v>2.9001271774197418E-7</v>
      </c>
      <c r="N1616" s="12">
        <f t="shared" ca="1" si="510"/>
        <v>8.4745298022825594E-7</v>
      </c>
      <c r="O1616" s="12">
        <f t="shared" ca="1" si="510"/>
        <v>2.3263270700779552E-6</v>
      </c>
      <c r="P1616" s="12">
        <f t="shared" ca="1" si="510"/>
        <v>5.9990506990847294E-6</v>
      </c>
      <c r="Q1616" s="12">
        <f t="shared" ca="1" si="510"/>
        <v>1.4532853146295118E-5</v>
      </c>
      <c r="R1616" s="12">
        <f t="shared" ca="1" si="510"/>
        <v>3.3073170725413997E-5</v>
      </c>
      <c r="S1616" s="12">
        <f t="shared" ca="1" si="510"/>
        <v>7.0706180126022683E-5</v>
      </c>
      <c r="T1616" s="12">
        <f t="shared" ca="1" si="510"/>
        <v>1.4200234383144055E-4</v>
      </c>
      <c r="U1616" s="12">
        <f t="shared" ca="1" si="510"/>
        <v>2.6791081470553942E-4</v>
      </c>
      <c r="V1616" s="12">
        <f t="shared" ca="1" si="510"/>
        <v>4.748337415785467E-4</v>
      </c>
      <c r="W1616" s="12">
        <f t="shared" ca="1" si="510"/>
        <v>7.9058668247843512E-4</v>
      </c>
      <c r="X1616" s="12">
        <f t="shared" ca="1" si="510"/>
        <v>1.2365566327344868E-3</v>
      </c>
      <c r="Y1616" s="12">
        <f t="shared" ca="1" si="510"/>
        <v>1.8169171452543452E-3</v>
      </c>
      <c r="Z1616" s="12">
        <f t="shared" ca="1" si="510"/>
        <v>2.5079150973882254E-3</v>
      </c>
      <c r="AA1616" s="12">
        <f t="shared" ca="1" si="510"/>
        <v>3.251974500040603E-3</v>
      </c>
      <c r="AB1616" s="12">
        <f t="shared" ca="1" si="510"/>
        <v>3.9613026816999646E-3</v>
      </c>
      <c r="AC1616" s="12">
        <f t="shared" ca="1" si="510"/>
        <v>4.5329979152497002E-3</v>
      </c>
      <c r="AD1616" s="12">
        <f t="shared" ca="1" si="510"/>
        <v>4.8729236360555133E-3</v>
      </c>
      <c r="AE1616" s="12">
        <f t="shared" ca="1" si="510"/>
        <v>4.9209651195051074E-3</v>
      </c>
      <c r="AF1616" s="12">
        <f t="shared" ca="1" si="510"/>
        <v>4.6683946503392471E-3</v>
      </c>
      <c r="AG1616" s="12">
        <f t="shared" ca="1" si="510"/>
        <v>4.1604607921489241E-3</v>
      </c>
      <c r="AH1616" s="12">
        <f t="shared" ca="1" si="510"/>
        <v>3.4831477692555939E-3</v>
      </c>
      <c r="AI1616" s="12">
        <f t="shared" ca="1" si="510"/>
        <v>2.7394221313687154E-3</v>
      </c>
      <c r="AJ1616" s="12">
        <f t="shared" ca="1" si="510"/>
        <v>2.0239632174312385E-3</v>
      </c>
      <c r="AK1616" s="12">
        <f t="shared" ca="1" si="510"/>
        <v>1.4047623729537815E-3</v>
      </c>
      <c r="AL1616" s="12">
        <f t="shared" ca="1" si="510"/>
        <v>9.1592457423979117E-4</v>
      </c>
      <c r="AM1616" s="12">
        <f t="shared" ca="1" si="510"/>
        <v>5.6101329253937246E-4</v>
      </c>
      <c r="AN1616" s="12">
        <f t="shared" ca="1" si="510"/>
        <v>3.2280718046550608E-4</v>
      </c>
      <c r="AO1616" s="12">
        <f t="shared" ca="1" si="510"/>
        <v>1.7448970823768565E-4</v>
      </c>
      <c r="AP1616" s="12">
        <f t="shared" ca="1" si="510"/>
        <v>8.8603941420460974E-5</v>
      </c>
      <c r="AQ1616" s="12">
        <f t="shared" ca="1" si="510"/>
        <v>4.2266166642365229E-5</v>
      </c>
      <c r="AR1616" s="12">
        <f t="shared" ca="1" si="510"/>
        <v>1.8940405625967017E-5</v>
      </c>
      <c r="AS1616" s="12">
        <f t="shared" ca="1" si="510"/>
        <v>7.9733767429673534E-6</v>
      </c>
      <c r="AT1616" s="12">
        <f t="shared" ca="1" si="510"/>
        <v>3.1532026972649257E-6</v>
      </c>
      <c r="AU1616" s="12">
        <f t="shared" ca="1" si="510"/>
        <v>1.1714347111960754E-6</v>
      </c>
      <c r="AV1616" s="12">
        <f t="shared" ca="1" si="510"/>
        <v>4.0882823573473231E-7</v>
      </c>
      <c r="AX1616" s="13">
        <f t="shared" si="494"/>
        <v>4.8032006647250894E-2</v>
      </c>
      <c r="AZ1616" s="14">
        <f t="shared" ca="1" si="497"/>
        <v>2.3786350011147466</v>
      </c>
    </row>
    <row r="1617" spans="1:52" x14ac:dyDescent="0.25">
      <c r="A1617" s="9" t="str">
        <f t="shared" si="489"/>
        <v>Germany</v>
      </c>
      <c r="C1617" s="20">
        <f t="shared" si="490"/>
        <v>592.01575641348359</v>
      </c>
      <c r="D1617" s="15">
        <f t="shared" si="491"/>
        <v>642.47180496728583</v>
      </c>
      <c r="E1617" s="23">
        <f t="shared" si="492"/>
        <v>1</v>
      </c>
      <c r="F1617" s="15">
        <f t="shared" si="495"/>
        <v>642.47180496728583</v>
      </c>
      <c r="H1617" s="12">
        <f t="shared" ref="H1617:AV1617" ca="1" si="511">_xlfn.NORM.DIST(H$1537,$F1617,$B$37+$B$38*$F1617,FALSE)/$AV687*($D1149/1000)</f>
        <v>8.2333248833692711E-11</v>
      </c>
      <c r="I1617" s="12">
        <f t="shared" ca="1" si="511"/>
        <v>3.9770261761134834E-10</v>
      </c>
      <c r="J1617" s="12">
        <f t="shared" ca="1" si="511"/>
        <v>1.8046718370047441E-9</v>
      </c>
      <c r="K1617" s="12">
        <f t="shared" ca="1" si="511"/>
        <v>7.6929804247527083E-9</v>
      </c>
      <c r="L1617" s="12">
        <f t="shared" ca="1" si="511"/>
        <v>3.0806872319247364E-8</v>
      </c>
      <c r="M1617" s="12">
        <f t="shared" ca="1" si="511"/>
        <v>1.1589299456797762E-7</v>
      </c>
      <c r="N1617" s="12">
        <f t="shared" ca="1" si="511"/>
        <v>4.0956548997089365E-7</v>
      </c>
      <c r="O1617" s="12">
        <f t="shared" ca="1" si="511"/>
        <v>1.3597094682109668E-6</v>
      </c>
      <c r="P1617" s="12">
        <f t="shared" ca="1" si="511"/>
        <v>4.2405821656134341E-6</v>
      </c>
      <c r="Q1617" s="12">
        <f t="shared" ca="1" si="511"/>
        <v>1.2423999870805144E-5</v>
      </c>
      <c r="R1617" s="12">
        <f t="shared" ca="1" si="511"/>
        <v>3.419432134936581E-5</v>
      </c>
      <c r="S1617" s="12">
        <f t="shared" ca="1" si="511"/>
        <v>8.8410354955041111E-5</v>
      </c>
      <c r="T1617" s="12">
        <f t="shared" ca="1" si="511"/>
        <v>2.1473798546827721E-4</v>
      </c>
      <c r="U1617" s="12">
        <f t="shared" ca="1" si="511"/>
        <v>4.8997194047115751E-4</v>
      </c>
      <c r="V1617" s="12">
        <f t="shared" ca="1" si="511"/>
        <v>1.0502438324135933E-3</v>
      </c>
      <c r="W1617" s="12">
        <f t="shared" ca="1" si="511"/>
        <v>2.1147822898836561E-3</v>
      </c>
      <c r="X1617" s="12">
        <f t="shared" ca="1" si="511"/>
        <v>4.0003481042383783E-3</v>
      </c>
      <c r="Y1617" s="12">
        <f t="shared" ca="1" si="511"/>
        <v>7.1086396458462523E-3</v>
      </c>
      <c r="Z1617" s="12">
        <f t="shared" ca="1" si="511"/>
        <v>1.1866750434230956E-2</v>
      </c>
      <c r="AA1617" s="12">
        <f t="shared" ca="1" si="511"/>
        <v>1.8609457526284165E-2</v>
      </c>
      <c r="AB1617" s="12">
        <f t="shared" ca="1" si="511"/>
        <v>2.741525014135238E-2</v>
      </c>
      <c r="AC1617" s="12">
        <f t="shared" ca="1" si="511"/>
        <v>3.7940871908291367E-2</v>
      </c>
      <c r="AD1617" s="12">
        <f t="shared" ca="1" si="511"/>
        <v>4.9326351819155533E-2</v>
      </c>
      <c r="AE1617" s="12">
        <f t="shared" ca="1" si="511"/>
        <v>6.02430956221034E-2</v>
      </c>
      <c r="AF1617" s="12">
        <f t="shared" ca="1" si="511"/>
        <v>6.911815854627594E-2</v>
      </c>
      <c r="AG1617" s="12">
        <f t="shared" ca="1" si="511"/>
        <v>7.4496116399193305E-2</v>
      </c>
      <c r="AH1617" s="12">
        <f t="shared" ca="1" si="511"/>
        <v>7.5427845275487265E-2</v>
      </c>
      <c r="AI1617" s="12">
        <f t="shared" ca="1" si="511"/>
        <v>7.1744128604363508E-2</v>
      </c>
      <c r="AJ1617" s="12">
        <f t="shared" ca="1" si="511"/>
        <v>6.4105844166279166E-2</v>
      </c>
      <c r="AK1617" s="12">
        <f t="shared" ca="1" si="511"/>
        <v>5.3810307865561825E-2</v>
      </c>
      <c r="AL1617" s="12">
        <f t="shared" ca="1" si="511"/>
        <v>4.243165047567015E-2</v>
      </c>
      <c r="AM1617" s="12">
        <f t="shared" ca="1" si="511"/>
        <v>3.1431924167562512E-2</v>
      </c>
      <c r="AN1617" s="12">
        <f t="shared" ca="1" si="511"/>
        <v>2.1873012743037819E-2</v>
      </c>
      <c r="AO1617" s="12">
        <f t="shared" ca="1" si="511"/>
        <v>1.429890691026508E-2</v>
      </c>
      <c r="AP1617" s="12">
        <f t="shared" ca="1" si="511"/>
        <v>8.7811959110629945E-3</v>
      </c>
      <c r="AQ1617" s="12">
        <f t="shared" ca="1" si="511"/>
        <v>5.0659522164951338E-3</v>
      </c>
      <c r="AR1617" s="12">
        <f t="shared" ca="1" si="511"/>
        <v>2.7455231282455285E-3</v>
      </c>
      <c r="AS1617" s="12">
        <f t="shared" ca="1" si="511"/>
        <v>1.397802197503447E-3</v>
      </c>
      <c r="AT1617" s="12">
        <f t="shared" ca="1" si="511"/>
        <v>6.6853311766439485E-4</v>
      </c>
      <c r="AU1617" s="12">
        <f t="shared" ca="1" si="511"/>
        <v>3.003701201285788E-4</v>
      </c>
      <c r="AV1617" s="12">
        <f t="shared" ca="1" si="511"/>
        <v>1.2677894260294502E-4</v>
      </c>
      <c r="AX1617" s="13">
        <f t="shared" si="494"/>
        <v>7.6601399899841032E-3</v>
      </c>
      <c r="AZ1617" s="14">
        <f t="shared" ca="1" si="497"/>
        <v>5.8095645507006779</v>
      </c>
    </row>
    <row r="1618" spans="1:52" x14ac:dyDescent="0.25">
      <c r="A1618" s="9" t="str">
        <f t="shared" si="489"/>
        <v>Ghana</v>
      </c>
      <c r="C1618" s="20">
        <f t="shared" si="490"/>
        <v>341.99249378559415</v>
      </c>
      <c r="D1618" s="15">
        <f t="shared" si="491"/>
        <v>432.22618952193727</v>
      </c>
      <c r="E1618" s="23">
        <f t="shared" si="492"/>
        <v>1</v>
      </c>
      <c r="F1618" s="15">
        <f t="shared" si="495"/>
        <v>432.22618952193727</v>
      </c>
      <c r="H1618" s="12">
        <f t="shared" ref="H1618:AV1618" ca="1" si="512">_xlfn.NORM.DIST(H$1537,$F1618,$B$37+$B$38*$F1618,FALSE)/$AV688*($D1150/1000)</f>
        <v>7.6141908355764802E-6</v>
      </c>
      <c r="I1618" s="12">
        <f t="shared" ca="1" si="512"/>
        <v>2.1743811650296301E-5</v>
      </c>
      <c r="J1618" s="12">
        <f t="shared" ca="1" si="512"/>
        <v>5.8331640744744895E-5</v>
      </c>
      <c r="K1618" s="12">
        <f t="shared" ca="1" si="512"/>
        <v>1.4700405079606893E-4</v>
      </c>
      <c r="L1618" s="12">
        <f t="shared" ca="1" si="512"/>
        <v>3.4802545255986498E-4</v>
      </c>
      <c r="M1618" s="12">
        <f t="shared" ca="1" si="512"/>
        <v>7.7401487398858198E-4</v>
      </c>
      <c r="N1618" s="12">
        <f t="shared" ca="1" si="512"/>
        <v>1.6171272704634827E-3</v>
      </c>
      <c r="O1618" s="12">
        <f t="shared" ca="1" si="512"/>
        <v>3.1739179117977251E-3</v>
      </c>
      <c r="P1618" s="12">
        <f t="shared" ca="1" si="512"/>
        <v>5.8519926833607971E-3</v>
      </c>
      <c r="Q1618" s="12">
        <f t="shared" ca="1" si="512"/>
        <v>1.0136043216580211E-2</v>
      </c>
      <c r="R1618" s="12">
        <f t="shared" ca="1" si="512"/>
        <v>1.6492622842729125E-2</v>
      </c>
      <c r="S1618" s="12">
        <f t="shared" ca="1" si="512"/>
        <v>2.5209695290882923E-2</v>
      </c>
      <c r="T1618" s="12">
        <f t="shared" ca="1" si="512"/>
        <v>3.6199457339447169E-2</v>
      </c>
      <c r="U1618" s="12">
        <f t="shared" ca="1" si="512"/>
        <v>4.8830718969796301E-2</v>
      </c>
      <c r="V1618" s="12">
        <f t="shared" ca="1" si="512"/>
        <v>6.1878641748979855E-2</v>
      </c>
      <c r="W1618" s="12">
        <f t="shared" ca="1" si="512"/>
        <v>7.3662256866039055E-2</v>
      </c>
      <c r="X1618" s="12">
        <f t="shared" ca="1" si="512"/>
        <v>8.2376979535650333E-2</v>
      </c>
      <c r="Y1618" s="12">
        <f t="shared" ca="1" si="512"/>
        <v>8.654127754093445E-2</v>
      </c>
      <c r="Z1618" s="12">
        <f t="shared" ca="1" si="512"/>
        <v>8.5407760661779131E-2</v>
      </c>
      <c r="AA1618" s="12">
        <f t="shared" ca="1" si="512"/>
        <v>7.9182272740296364E-2</v>
      </c>
      <c r="AB1618" s="12">
        <f t="shared" ca="1" si="512"/>
        <v>6.8962847567500526E-2</v>
      </c>
      <c r="AC1618" s="12">
        <f t="shared" ca="1" si="512"/>
        <v>5.6423367627843592E-2</v>
      </c>
      <c r="AD1618" s="12">
        <f t="shared" ca="1" si="512"/>
        <v>4.3367003596377754E-2</v>
      </c>
      <c r="AE1618" s="12">
        <f t="shared" ca="1" si="512"/>
        <v>3.1312404844730808E-2</v>
      </c>
      <c r="AF1618" s="12">
        <f t="shared" ca="1" si="512"/>
        <v>2.1238802466927231E-2</v>
      </c>
      <c r="AG1618" s="12">
        <f t="shared" ca="1" si="512"/>
        <v>1.3533191364265177E-2</v>
      </c>
      <c r="AH1618" s="12">
        <f t="shared" ca="1" si="512"/>
        <v>8.1007833053268127E-3</v>
      </c>
      <c r="AI1618" s="12">
        <f t="shared" ca="1" si="512"/>
        <v>4.5552309646574368E-3</v>
      </c>
      <c r="AJ1618" s="12">
        <f t="shared" ca="1" si="512"/>
        <v>2.4063033950871534E-3</v>
      </c>
      <c r="AK1618" s="12">
        <f t="shared" ca="1" si="512"/>
        <v>1.1941172181165168E-3</v>
      </c>
      <c r="AL1618" s="12">
        <f t="shared" ca="1" si="512"/>
        <v>5.5667296751378537E-4</v>
      </c>
      <c r="AM1618" s="12">
        <f t="shared" ca="1" si="512"/>
        <v>2.4378663825459784E-4</v>
      </c>
      <c r="AN1618" s="12">
        <f t="shared" ca="1" si="512"/>
        <v>1.0029430193906915E-4</v>
      </c>
      <c r="AO1618" s="12">
        <f t="shared" ca="1" si="512"/>
        <v>3.8761378716078256E-5</v>
      </c>
      <c r="AP1618" s="12">
        <f t="shared" ca="1" si="512"/>
        <v>1.4072743349811156E-5</v>
      </c>
      <c r="AQ1618" s="12">
        <f t="shared" ca="1" si="512"/>
        <v>4.7997090648623641E-6</v>
      </c>
      <c r="AR1618" s="12">
        <f t="shared" ca="1" si="512"/>
        <v>1.5378276111066955E-6</v>
      </c>
      <c r="AS1618" s="12">
        <f t="shared" ca="1" si="512"/>
        <v>4.6286782176606046E-7</v>
      </c>
      <c r="AT1618" s="12">
        <f t="shared" ca="1" si="512"/>
        <v>1.3087687621073069E-7</v>
      </c>
      <c r="AU1618" s="12">
        <f t="shared" ca="1" si="512"/>
        <v>3.4763656193255519E-8</v>
      </c>
      <c r="AV1618" s="12">
        <f t="shared" ca="1" si="512"/>
        <v>8.674502301449204E-9</v>
      </c>
      <c r="AX1618" s="13">
        <f t="shared" si="494"/>
        <v>0.37362714886691156</v>
      </c>
      <c r="AZ1618" s="14">
        <f t="shared" ca="1" si="497"/>
        <v>324.98491079608954</v>
      </c>
    </row>
    <row r="1619" spans="1:52" x14ac:dyDescent="0.25">
      <c r="A1619" s="9" t="str">
        <f t="shared" si="489"/>
        <v>Gibraltar</v>
      </c>
      <c r="C1619" s="20">
        <f t="shared" si="490"/>
        <v>567.51173982534374</v>
      </c>
      <c r="D1619" s="15">
        <f t="shared" si="491"/>
        <v>622.15844626226044</v>
      </c>
      <c r="E1619" s="23">
        <f t="shared" si="492"/>
        <v>1</v>
      </c>
      <c r="F1619" s="15">
        <f t="shared" si="495"/>
        <v>622.15844626226044</v>
      </c>
      <c r="H1619" s="12">
        <f t="shared" ref="H1619:AV1619" ca="1" si="513">_xlfn.NORM.DIST(H$1537,$F1619,$B$37+$B$38*$F1619,FALSE)/$AV689*($D1151/1000)</f>
        <v>3.1374863224654945E-13</v>
      </c>
      <c r="I1619" s="12">
        <f t="shared" ca="1" si="513"/>
        <v>1.4404894731439424E-12</v>
      </c>
      <c r="J1619" s="12">
        <f t="shared" ca="1" si="513"/>
        <v>6.2129081247647872E-12</v>
      </c>
      <c r="K1619" s="12">
        <f t="shared" ca="1" si="513"/>
        <v>2.5173080742318541E-11</v>
      </c>
      <c r="L1619" s="12">
        <f t="shared" ca="1" si="513"/>
        <v>9.5815197933198127E-11</v>
      </c>
      <c r="M1619" s="12">
        <f t="shared" ca="1" si="513"/>
        <v>3.4260131711762647E-10</v>
      </c>
      <c r="N1619" s="12">
        <f t="shared" ca="1" si="513"/>
        <v>1.1508010522198708E-9</v>
      </c>
      <c r="O1619" s="12">
        <f t="shared" ca="1" si="513"/>
        <v>3.6313496467531653E-9</v>
      </c>
      <c r="P1619" s="12">
        <f t="shared" ca="1" si="513"/>
        <v>1.076446571969305E-8</v>
      </c>
      <c r="Q1619" s="12">
        <f t="shared" ca="1" si="513"/>
        <v>2.9975986585987152E-8</v>
      </c>
      <c r="R1619" s="12">
        <f t="shared" ca="1" si="513"/>
        <v>7.8417155977042605E-8</v>
      </c>
      <c r="S1619" s="12">
        <f t="shared" ca="1" si="513"/>
        <v>1.9271045809167885E-7</v>
      </c>
      <c r="T1619" s="12">
        <f t="shared" ca="1" si="513"/>
        <v>4.4489351480869867E-7</v>
      </c>
      <c r="U1619" s="12">
        <f t="shared" ca="1" si="513"/>
        <v>9.6485813157757707E-7</v>
      </c>
      <c r="V1619" s="12">
        <f t="shared" ca="1" si="513"/>
        <v>1.9657461892128541E-6</v>
      </c>
      <c r="W1619" s="12">
        <f t="shared" ca="1" si="513"/>
        <v>3.762253183867898E-6</v>
      </c>
      <c r="X1619" s="12">
        <f t="shared" ca="1" si="513"/>
        <v>6.7643362709502027E-6</v>
      </c>
      <c r="Y1619" s="12">
        <f t="shared" ca="1" si="513"/>
        <v>1.1425072246014084E-5</v>
      </c>
      <c r="Z1619" s="12">
        <f t="shared" ca="1" si="513"/>
        <v>1.8127975919371812E-5</v>
      </c>
      <c r="AA1619" s="12">
        <f t="shared" ca="1" si="513"/>
        <v>2.7020679805862419E-5</v>
      </c>
      <c r="AB1619" s="12">
        <f t="shared" ca="1" si="513"/>
        <v>3.7835529961699565E-5</v>
      </c>
      <c r="AC1619" s="12">
        <f t="shared" ca="1" si="513"/>
        <v>4.9769120572603541E-5</v>
      </c>
      <c r="AD1619" s="12">
        <f t="shared" ca="1" si="513"/>
        <v>6.1500225319708452E-5</v>
      </c>
      <c r="AE1619" s="12">
        <f t="shared" ca="1" si="513"/>
        <v>7.1392081097530489E-5</v>
      </c>
      <c r="AF1619" s="12">
        <f t="shared" ca="1" si="513"/>
        <v>7.7853828101008164E-5</v>
      </c>
      <c r="AG1619" s="12">
        <f t="shared" ca="1" si="513"/>
        <v>7.9756575167505149E-5</v>
      </c>
      <c r="AH1619" s="12">
        <f t="shared" ca="1" si="513"/>
        <v>7.6755519651399581E-5</v>
      </c>
      <c r="AI1619" s="12">
        <f t="shared" ca="1" si="513"/>
        <v>6.9391988184354725E-5</v>
      </c>
      <c r="AJ1619" s="12">
        <f t="shared" ca="1" si="513"/>
        <v>5.8933962210713254E-5</v>
      </c>
      <c r="AK1619" s="12">
        <f t="shared" ca="1" si="513"/>
        <v>4.7019558250044598E-5</v>
      </c>
      <c r="AL1619" s="12">
        <f t="shared" ca="1" si="513"/>
        <v>3.5240985419962854E-5</v>
      </c>
      <c r="AM1619" s="12">
        <f t="shared" ca="1" si="513"/>
        <v>2.4812706465530267E-5</v>
      </c>
      <c r="AN1619" s="12">
        <f t="shared" ca="1" si="513"/>
        <v>1.6411823088085555E-5</v>
      </c>
      <c r="AO1619" s="12">
        <f t="shared" ca="1" si="513"/>
        <v>1.0197556275502033E-5</v>
      </c>
      <c r="AP1619" s="12">
        <f t="shared" ca="1" si="513"/>
        <v>5.952398374012355E-6</v>
      </c>
      <c r="AQ1619" s="12">
        <f t="shared" ca="1" si="513"/>
        <v>3.2639572580773254E-6</v>
      </c>
      <c r="AR1619" s="12">
        <f t="shared" ca="1" si="513"/>
        <v>1.6813322039575804E-6</v>
      </c>
      <c r="AS1619" s="12">
        <f t="shared" ca="1" si="513"/>
        <v>8.1361546474938044E-7</v>
      </c>
      <c r="AT1619" s="12">
        <f t="shared" ca="1" si="513"/>
        <v>3.6986348127062542E-7</v>
      </c>
      <c r="AU1619" s="12">
        <f t="shared" ca="1" si="513"/>
        <v>1.5795024583688327E-7</v>
      </c>
      <c r="AV1619" s="12">
        <f t="shared" ca="1" si="513"/>
        <v>6.3365921383900641E-8</v>
      </c>
      <c r="AX1619" s="13">
        <f t="shared" si="494"/>
        <v>1.3155700430272118E-2</v>
      </c>
      <c r="AZ1619" s="14">
        <f t="shared" ca="1" si="497"/>
        <v>1.0524560338752664E-2</v>
      </c>
    </row>
    <row r="1620" spans="1:52" x14ac:dyDescent="0.25">
      <c r="A1620" s="9" t="str">
        <f t="shared" si="489"/>
        <v>Greece</v>
      </c>
      <c r="C1620" s="20">
        <f t="shared" si="490"/>
        <v>558.26590351317805</v>
      </c>
      <c r="D1620" s="15">
        <f t="shared" si="491"/>
        <v>614.17264859445777</v>
      </c>
      <c r="E1620" s="23">
        <f t="shared" si="492"/>
        <v>1</v>
      </c>
      <c r="F1620" s="15">
        <f t="shared" si="495"/>
        <v>614.17264859445777</v>
      </c>
      <c r="H1620" s="12">
        <f t="shared" ref="H1620:AV1620" ca="1" si="514">_xlfn.NORM.DIST(H$1537,$F1620,$B$37+$B$38*$F1620,FALSE)/$AV690*($D1152/1000)</f>
        <v>5.1730789461824457E-11</v>
      </c>
      <c r="I1620" s="12">
        <f t="shared" ca="1" si="514"/>
        <v>2.3281281616197475E-10</v>
      </c>
      <c r="J1620" s="12">
        <f t="shared" ca="1" si="514"/>
        <v>9.8428588468318103E-10</v>
      </c>
      <c r="K1620" s="12">
        <f t="shared" ca="1" si="514"/>
        <v>3.9092390182785108E-9</v>
      </c>
      <c r="L1620" s="12">
        <f t="shared" ca="1" si="514"/>
        <v>1.4585448477278619E-8</v>
      </c>
      <c r="M1620" s="12">
        <f t="shared" ca="1" si="514"/>
        <v>5.1121541980214295E-8</v>
      </c>
      <c r="N1620" s="12">
        <f t="shared" ca="1" si="514"/>
        <v>1.6832347845010127E-7</v>
      </c>
      <c r="O1620" s="12">
        <f t="shared" ca="1" si="514"/>
        <v>5.2064541077316026E-7</v>
      </c>
      <c r="P1620" s="12">
        <f t="shared" ca="1" si="514"/>
        <v>1.5128504083353942E-6</v>
      </c>
      <c r="Q1620" s="12">
        <f t="shared" ca="1" si="514"/>
        <v>4.1295860854468646E-6</v>
      </c>
      <c r="R1620" s="12">
        <f t="shared" ca="1" si="514"/>
        <v>1.0589456136789453E-5</v>
      </c>
      <c r="S1620" s="12">
        <f t="shared" ca="1" si="514"/>
        <v>2.5509231939328979E-5</v>
      </c>
      <c r="T1620" s="12">
        <f t="shared" ca="1" si="514"/>
        <v>5.7726829318469003E-5</v>
      </c>
      <c r="U1620" s="12">
        <f t="shared" ca="1" si="514"/>
        <v>1.2271979491475742E-4</v>
      </c>
      <c r="V1620" s="12">
        <f t="shared" ca="1" si="514"/>
        <v>2.4508014706820658E-4</v>
      </c>
      <c r="W1620" s="12">
        <f t="shared" ca="1" si="514"/>
        <v>4.5978864174539352E-4</v>
      </c>
      <c r="X1620" s="12">
        <f t="shared" ca="1" si="514"/>
        <v>8.1033563894887257E-4</v>
      </c>
      <c r="Y1620" s="12">
        <f t="shared" ca="1" si="514"/>
        <v>1.3416160213341548E-3</v>
      </c>
      <c r="Z1620" s="12">
        <f t="shared" ca="1" si="514"/>
        <v>2.0866428755852086E-3</v>
      </c>
      <c r="AA1620" s="12">
        <f t="shared" ca="1" si="514"/>
        <v>3.0487696518189944E-3</v>
      </c>
      <c r="AB1620" s="12">
        <f t="shared" ca="1" si="514"/>
        <v>4.1846360628349823E-3</v>
      </c>
      <c r="AC1620" s="12">
        <f t="shared" ca="1" si="514"/>
        <v>5.395694708434034E-3</v>
      </c>
      <c r="AD1620" s="12">
        <f t="shared" ca="1" si="514"/>
        <v>6.5357230316857038E-3</v>
      </c>
      <c r="AE1620" s="12">
        <f t="shared" ca="1" si="514"/>
        <v>7.4369781398015066E-3</v>
      </c>
      <c r="AF1620" s="12">
        <f t="shared" ca="1" si="514"/>
        <v>7.949795649091089E-3</v>
      </c>
      <c r="AG1620" s="12">
        <f t="shared" ca="1" si="514"/>
        <v>7.983108287267629E-3</v>
      </c>
      <c r="AH1620" s="12">
        <f t="shared" ca="1" si="514"/>
        <v>7.5308616693930686E-3</v>
      </c>
      <c r="AI1620" s="12">
        <f t="shared" ca="1" si="514"/>
        <v>6.6738111815178684E-3</v>
      </c>
      <c r="AJ1620" s="12">
        <f t="shared" ca="1" si="514"/>
        <v>5.5559682468368475E-3</v>
      </c>
      <c r="AK1620" s="12">
        <f t="shared" ca="1" si="514"/>
        <v>4.3451241494268864E-3</v>
      </c>
      <c r="AL1620" s="12">
        <f t="shared" ca="1" si="514"/>
        <v>3.192281780326117E-3</v>
      </c>
      <c r="AM1620" s="12">
        <f t="shared" ca="1" si="514"/>
        <v>2.203214817076091E-3</v>
      </c>
      <c r="AN1620" s="12">
        <f t="shared" ca="1" si="514"/>
        <v>1.4284632209118249E-3</v>
      </c>
      <c r="AO1620" s="12">
        <f t="shared" ca="1" si="514"/>
        <v>8.700373103392306E-4</v>
      </c>
      <c r="AP1620" s="12">
        <f t="shared" ca="1" si="514"/>
        <v>4.9780962143653558E-4</v>
      </c>
      <c r="AQ1620" s="12">
        <f t="shared" ca="1" si="514"/>
        <v>2.6757484969736268E-4</v>
      </c>
      <c r="AR1620" s="12">
        <f t="shared" ca="1" si="514"/>
        <v>1.3510887847857211E-4</v>
      </c>
      <c r="AS1620" s="12">
        <f t="shared" ca="1" si="514"/>
        <v>6.4088348845278375E-5</v>
      </c>
      <c r="AT1620" s="12">
        <f t="shared" ca="1" si="514"/>
        <v>2.8558202665395798E-5</v>
      </c>
      <c r="AU1620" s="12">
        <f t="shared" ca="1" si="514"/>
        <v>1.1954715763487293E-5</v>
      </c>
      <c r="AV1620" s="12">
        <f t="shared" ca="1" si="514"/>
        <v>4.7011513489570042E-6</v>
      </c>
      <c r="AX1620" s="13">
        <f t="shared" si="494"/>
        <v>1.6107749050367378E-2</v>
      </c>
      <c r="AZ1620" s="14">
        <f t="shared" ca="1" si="497"/>
        <v>1.296884520557102</v>
      </c>
    </row>
    <row r="1621" spans="1:52" x14ac:dyDescent="0.25">
      <c r="A1621" s="9" t="str">
        <f t="shared" si="489"/>
        <v>Greenland</v>
      </c>
      <c r="C1621" s="20">
        <f t="shared" si="490"/>
        <v>550.5973408892221</v>
      </c>
      <c r="D1621" s="15">
        <f t="shared" si="491"/>
        <v>607.7931784680394</v>
      </c>
      <c r="E1621" s="23">
        <f t="shared" si="492"/>
        <v>1</v>
      </c>
      <c r="F1621" s="15">
        <f t="shared" si="495"/>
        <v>607.7931784680394</v>
      </c>
      <c r="H1621" s="12">
        <f t="shared" ref="H1621:AV1621" ca="1" si="515">_xlfn.NORM.DIST(H$1537,$F1621,$B$37+$B$38*$F1621,FALSE)/$AV691*($D1153/1000)</f>
        <v>1.1385197753471004E-12</v>
      </c>
      <c r="I1621" s="12">
        <f t="shared" ca="1" si="515"/>
        <v>5.0428022128639873E-12</v>
      </c>
      <c r="J1621" s="12">
        <f t="shared" ca="1" si="515"/>
        <v>2.0982628232562475E-11</v>
      </c>
      <c r="K1621" s="12">
        <f t="shared" ca="1" si="515"/>
        <v>8.2017104299559478E-11</v>
      </c>
      <c r="L1621" s="12">
        <f t="shared" ca="1" si="515"/>
        <v>3.011657448985639E-10</v>
      </c>
      <c r="M1621" s="12">
        <f t="shared" ca="1" si="515"/>
        <v>1.0388750322036832E-9</v>
      </c>
      <c r="N1621" s="12">
        <f t="shared" ca="1" si="515"/>
        <v>3.3664924087414854E-9</v>
      </c>
      <c r="O1621" s="12">
        <f t="shared" ca="1" si="515"/>
        <v>1.0248222954177127E-8</v>
      </c>
      <c r="P1621" s="12">
        <f t="shared" ca="1" si="515"/>
        <v>2.9307318599917829E-8</v>
      </c>
      <c r="Q1621" s="12">
        <f t="shared" ca="1" si="515"/>
        <v>7.8733616575033878E-8</v>
      </c>
      <c r="R1621" s="12">
        <f t="shared" ca="1" si="515"/>
        <v>1.9870139272942128E-7</v>
      </c>
      <c r="S1621" s="12">
        <f t="shared" ca="1" si="515"/>
        <v>4.7108385059393622E-7</v>
      </c>
      <c r="T1621" s="12">
        <f t="shared" ca="1" si="515"/>
        <v>1.049185104705282E-6</v>
      </c>
      <c r="U1621" s="12">
        <f t="shared" ca="1" si="515"/>
        <v>2.1951419590622152E-6</v>
      </c>
      <c r="V1621" s="12">
        <f t="shared" ca="1" si="515"/>
        <v>4.3144923265485871E-6</v>
      </c>
      <c r="W1621" s="12">
        <f t="shared" ca="1" si="515"/>
        <v>7.9662399861284966E-6</v>
      </c>
      <c r="X1621" s="12">
        <f t="shared" ca="1" si="515"/>
        <v>1.3817633367890537E-5</v>
      </c>
      <c r="Y1621" s="12">
        <f t="shared" ca="1" si="515"/>
        <v>2.251492680824834E-5</v>
      </c>
      <c r="Z1621" s="12">
        <f t="shared" ca="1" si="515"/>
        <v>3.4463867249919128E-5</v>
      </c>
      <c r="AA1621" s="12">
        <f t="shared" ca="1" si="515"/>
        <v>4.9558034416425224E-5</v>
      </c>
      <c r="AB1621" s="12">
        <f t="shared" ca="1" si="515"/>
        <v>6.6945398639225271E-5</v>
      </c>
      <c r="AC1621" s="12">
        <f t="shared" ca="1" si="515"/>
        <v>8.4954030082065148E-5</v>
      </c>
      <c r="AD1621" s="12">
        <f t="shared" ca="1" si="515"/>
        <v>1.0127536911872336E-4</v>
      </c>
      <c r="AE1621" s="12">
        <f t="shared" ca="1" si="515"/>
        <v>1.1341755439439437E-4</v>
      </c>
      <c r="AF1621" s="12">
        <f t="shared" ca="1" si="515"/>
        <v>1.1932001986592877E-4</v>
      </c>
      <c r="AG1621" s="12">
        <f t="shared" ca="1" si="515"/>
        <v>1.1792420319987895E-4</v>
      </c>
      <c r="AH1621" s="12">
        <f t="shared" ca="1" si="515"/>
        <v>1.094836276040421E-4</v>
      </c>
      <c r="AI1621" s="12">
        <f t="shared" ca="1" si="515"/>
        <v>9.5488704657103316E-5</v>
      </c>
      <c r="AJ1621" s="12">
        <f t="shared" ca="1" si="515"/>
        <v>7.823686147264577E-5</v>
      </c>
      <c r="AK1621" s="12">
        <f t="shared" ca="1" si="515"/>
        <v>6.0218153317959665E-5</v>
      </c>
      <c r="AL1621" s="12">
        <f t="shared" ca="1" si="515"/>
        <v>4.3541164595350135E-5</v>
      </c>
      <c r="AM1621" s="12">
        <f t="shared" ca="1" si="515"/>
        <v>2.9575305791277127E-5</v>
      </c>
      <c r="AN1621" s="12">
        <f t="shared" ca="1" si="515"/>
        <v>1.8871874565683785E-5</v>
      </c>
      <c r="AO1621" s="12">
        <f t="shared" ca="1" si="515"/>
        <v>1.1312469825578232E-5</v>
      </c>
      <c r="AP1621" s="12">
        <f t="shared" ca="1" si="515"/>
        <v>6.3702491881665857E-6</v>
      </c>
      <c r="AQ1621" s="12">
        <f t="shared" ca="1" si="515"/>
        <v>3.3698611239693236E-6</v>
      </c>
      <c r="AR1621" s="12">
        <f t="shared" ca="1" si="515"/>
        <v>1.6746504889335934E-6</v>
      </c>
      <c r="AS1621" s="12">
        <f t="shared" ca="1" si="515"/>
        <v>7.8179511530850426E-7</v>
      </c>
      <c r="AT1621" s="12">
        <f t="shared" ca="1" si="515"/>
        <v>3.4286118318570064E-7</v>
      </c>
      <c r="AU1621" s="12">
        <f t="shared" ca="1" si="515"/>
        <v>1.4125384595742098E-7</v>
      </c>
      <c r="AV1621" s="12">
        <f t="shared" ca="1" si="515"/>
        <v>5.4668711494466814E-8</v>
      </c>
      <c r="AX1621" s="13">
        <f t="shared" si="494"/>
        <v>1.8857821258766005E-2</v>
      </c>
      <c r="AZ1621" s="14">
        <f t="shared" ca="1" si="497"/>
        <v>2.2629386378325695E-2</v>
      </c>
    </row>
    <row r="1622" spans="1:52" x14ac:dyDescent="0.25">
      <c r="A1622" s="9" t="str">
        <f t="shared" si="489"/>
        <v>Grenada</v>
      </c>
      <c r="C1622" s="20">
        <f t="shared" si="490"/>
        <v>428.28320299698555</v>
      </c>
      <c r="D1622" s="15">
        <f t="shared" si="491"/>
        <v>504.3363386974886</v>
      </c>
      <c r="E1622" s="23">
        <f t="shared" si="492"/>
        <v>1</v>
      </c>
      <c r="F1622" s="15">
        <f t="shared" si="495"/>
        <v>504.3363386974886</v>
      </c>
      <c r="H1622" s="12">
        <f t="shared" ref="H1622:AV1622" ca="1" si="516">_xlfn.NORM.DIST(H$1537,$F1622,$B$37+$B$38*$F1622,FALSE)/$AV692*($D1154/1000)</f>
        <v>4.8853601844073684E-10</v>
      </c>
      <c r="I1622" s="12">
        <f t="shared" ca="1" si="516"/>
        <v>1.6707101394740948E-9</v>
      </c>
      <c r="J1622" s="12">
        <f t="shared" ca="1" si="516"/>
        <v>5.367378509266232E-9</v>
      </c>
      <c r="K1622" s="12">
        <f t="shared" ca="1" si="516"/>
        <v>1.6198691425111935E-8</v>
      </c>
      <c r="L1622" s="12">
        <f t="shared" ca="1" si="516"/>
        <v>4.592553633322179E-8</v>
      </c>
      <c r="M1622" s="12">
        <f t="shared" ca="1" si="516"/>
        <v>1.2231652550262265E-7</v>
      </c>
      <c r="N1622" s="12">
        <f t="shared" ca="1" si="516"/>
        <v>3.0603607984111136E-7</v>
      </c>
      <c r="O1622" s="12">
        <f t="shared" ca="1" si="516"/>
        <v>7.1931102900332813E-7</v>
      </c>
      <c r="P1622" s="12">
        <f t="shared" ca="1" si="516"/>
        <v>1.5882446576443371E-6</v>
      </c>
      <c r="Q1622" s="12">
        <f t="shared" ca="1" si="516"/>
        <v>3.2943875041566538E-6</v>
      </c>
      <c r="R1622" s="12">
        <f t="shared" ca="1" si="516"/>
        <v>6.4193130535489598E-6</v>
      </c>
      <c r="S1622" s="12">
        <f t="shared" ca="1" si="516"/>
        <v>1.1750572440169184E-5</v>
      </c>
      <c r="T1622" s="12">
        <f t="shared" ca="1" si="516"/>
        <v>2.0206267013020146E-5</v>
      </c>
      <c r="U1622" s="12">
        <f t="shared" ca="1" si="516"/>
        <v>3.2641472786168161E-5</v>
      </c>
      <c r="V1622" s="12">
        <f t="shared" ca="1" si="516"/>
        <v>4.9534752698215222E-5</v>
      </c>
      <c r="W1622" s="12">
        <f t="shared" ca="1" si="516"/>
        <v>7.0616607086433373E-5</v>
      </c>
      <c r="X1622" s="12">
        <f t="shared" ca="1" si="516"/>
        <v>9.4571502767722921E-5</v>
      </c>
      <c r="Y1622" s="12">
        <f t="shared" ca="1" si="516"/>
        <v>1.1897900371542178E-4</v>
      </c>
      <c r="Z1622" s="12">
        <f t="shared" ca="1" si="516"/>
        <v>1.4061671911363687E-4</v>
      </c>
      <c r="AA1622" s="12">
        <f t="shared" ca="1" si="516"/>
        <v>1.5612059159492663E-4</v>
      </c>
      <c r="AB1622" s="12">
        <f t="shared" ca="1" si="516"/>
        <v>1.6283209508734689E-4</v>
      </c>
      <c r="AC1622" s="12">
        <f t="shared" ca="1" si="516"/>
        <v>1.5954251288167714E-4</v>
      </c>
      <c r="AD1622" s="12">
        <f t="shared" ca="1" si="516"/>
        <v>1.4684847486083315E-4</v>
      </c>
      <c r="AE1622" s="12">
        <f t="shared" ca="1" si="516"/>
        <v>1.2697524150072329E-4</v>
      </c>
      <c r="AF1622" s="12">
        <f t="shared" ca="1" si="516"/>
        <v>1.0313955410212512E-4</v>
      </c>
      <c r="AG1622" s="12">
        <f t="shared" ca="1" si="516"/>
        <v>7.8702412719625734E-5</v>
      </c>
      <c r="AH1622" s="12">
        <f t="shared" ca="1" si="516"/>
        <v>5.6416668683409571E-5</v>
      </c>
      <c r="AI1622" s="12">
        <f t="shared" ca="1" si="516"/>
        <v>3.7991236154525516E-5</v>
      </c>
      <c r="AJ1622" s="12">
        <f t="shared" ca="1" si="516"/>
        <v>2.4033443808480887E-5</v>
      </c>
      <c r="AK1622" s="12">
        <f t="shared" ca="1" si="516"/>
        <v>1.4282531242806506E-5</v>
      </c>
      <c r="AL1622" s="12">
        <f t="shared" ca="1" si="516"/>
        <v>7.9735359018853287E-6</v>
      </c>
      <c r="AM1622" s="12">
        <f t="shared" ca="1" si="516"/>
        <v>4.1817043078572428E-6</v>
      </c>
      <c r="AN1622" s="12">
        <f t="shared" ca="1" si="516"/>
        <v>2.0602137495455155E-6</v>
      </c>
      <c r="AO1622" s="12">
        <f t="shared" ca="1" si="516"/>
        <v>9.5351567568723538E-7</v>
      </c>
      <c r="AP1622" s="12">
        <f t="shared" ca="1" si="516"/>
        <v>4.1457202033718286E-7</v>
      </c>
      <c r="AQ1622" s="12">
        <f t="shared" ca="1" si="516"/>
        <v>1.6932798242304767E-7</v>
      </c>
      <c r="AR1622" s="12">
        <f t="shared" ca="1" si="516"/>
        <v>6.4970180642740164E-8</v>
      </c>
      <c r="AS1622" s="12">
        <f t="shared" ca="1" si="516"/>
        <v>2.3418334753525161E-8</v>
      </c>
      <c r="AT1622" s="12">
        <f t="shared" ca="1" si="516"/>
        <v>7.9296595179432758E-9</v>
      </c>
      <c r="AU1622" s="12">
        <f t="shared" ca="1" si="516"/>
        <v>2.5223750694111457E-9</v>
      </c>
      <c r="AV1622" s="12">
        <f t="shared" ca="1" si="516"/>
        <v>7.537396911874281E-10</v>
      </c>
      <c r="AX1622" s="13">
        <f t="shared" si="494"/>
        <v>0.14839001195991264</v>
      </c>
      <c r="AZ1622" s="14">
        <f t="shared" ca="1" si="497"/>
        <v>0.2424938755569199</v>
      </c>
    </row>
    <row r="1623" spans="1:52" x14ac:dyDescent="0.25">
      <c r="A1623" s="9" t="str">
        <f t="shared" si="489"/>
        <v>Guadeloupe</v>
      </c>
      <c r="C1623" s="20">
        <f t="shared" si="490"/>
        <v>442.66341775549444</v>
      </c>
      <c r="D1623" s="15">
        <f t="shared" si="491"/>
        <v>517.00245098288281</v>
      </c>
      <c r="E1623" s="23">
        <f t="shared" si="492"/>
        <v>1</v>
      </c>
      <c r="F1623" s="15">
        <f t="shared" si="495"/>
        <v>517.00245098288281</v>
      </c>
      <c r="H1623" s="12">
        <f t="shared" ref="H1623:AV1623" ca="1" si="517">_xlfn.NORM.DIST(H$1537,$F1623,$B$37+$B$38*$F1623,FALSE)/$AV693*($D1155/1000)</f>
        <v>7.1474701007660463E-10</v>
      </c>
      <c r="I1623" s="12">
        <f t="shared" ca="1" si="517"/>
        <v>2.5229516265712941E-9</v>
      </c>
      <c r="J1623" s="12">
        <f t="shared" ca="1" si="517"/>
        <v>8.3660815766969389E-9</v>
      </c>
      <c r="K1623" s="12">
        <f t="shared" ca="1" si="517"/>
        <v>2.606104710435071E-8</v>
      </c>
      <c r="L1623" s="12">
        <f t="shared" ca="1" si="517"/>
        <v>7.6263761574352998E-8</v>
      </c>
      <c r="M1623" s="12">
        <f t="shared" ca="1" si="517"/>
        <v>2.0965304680418352E-7</v>
      </c>
      <c r="N1623" s="12">
        <f t="shared" ca="1" si="517"/>
        <v>5.4142802174886661E-7</v>
      </c>
      <c r="O1623" s="12">
        <f t="shared" ca="1" si="517"/>
        <v>1.3135205592109236E-6</v>
      </c>
      <c r="P1623" s="12">
        <f t="shared" ca="1" si="517"/>
        <v>2.9935713608916863E-6</v>
      </c>
      <c r="Q1623" s="12">
        <f t="shared" ca="1" si="517"/>
        <v>6.4091280828919369E-6</v>
      </c>
      <c r="R1623" s="12">
        <f t="shared" ca="1" si="517"/>
        <v>1.2890355094443377E-5</v>
      </c>
      <c r="S1623" s="12">
        <f t="shared" ca="1" si="517"/>
        <v>2.4354959201182984E-5</v>
      </c>
      <c r="T1623" s="12">
        <f t="shared" ca="1" si="517"/>
        <v>4.3228137729005081E-5</v>
      </c>
      <c r="U1623" s="12">
        <f t="shared" ca="1" si="517"/>
        <v>7.2077919347077044E-5</v>
      </c>
      <c r="V1623" s="12">
        <f t="shared" ca="1" si="517"/>
        <v>1.1290015843279255E-4</v>
      </c>
      <c r="W1623" s="12">
        <f t="shared" ca="1" si="517"/>
        <v>1.6612823695729234E-4</v>
      </c>
      <c r="X1623" s="12">
        <f t="shared" ca="1" si="517"/>
        <v>2.296407495626212E-4</v>
      </c>
      <c r="Y1623" s="12">
        <f t="shared" ca="1" si="517"/>
        <v>2.9820234222037862E-4</v>
      </c>
      <c r="Z1623" s="12">
        <f t="shared" ca="1" si="517"/>
        <v>3.6377239524903494E-4</v>
      </c>
      <c r="AA1623" s="12">
        <f t="shared" ca="1" si="517"/>
        <v>4.1687420588420901E-4</v>
      </c>
      <c r="AB1623" s="12">
        <f t="shared" ca="1" si="517"/>
        <v>4.4878352260660737E-4</v>
      </c>
      <c r="AC1623" s="12">
        <f t="shared" ca="1" si="517"/>
        <v>4.5386362463827479E-4</v>
      </c>
      <c r="AD1623" s="12">
        <f t="shared" ca="1" si="517"/>
        <v>4.3119175317165871E-4</v>
      </c>
      <c r="AE1623" s="12">
        <f t="shared" ca="1" si="517"/>
        <v>3.8483282590976196E-4</v>
      </c>
      <c r="AF1623" s="12">
        <f t="shared" ca="1" si="517"/>
        <v>3.226490335507454E-4</v>
      </c>
      <c r="AG1623" s="12">
        <f t="shared" ca="1" si="517"/>
        <v>2.5412373053122983E-4</v>
      </c>
      <c r="AH1623" s="12">
        <f t="shared" ca="1" si="517"/>
        <v>1.8802546465371151E-4</v>
      </c>
      <c r="AI1623" s="12">
        <f t="shared" ca="1" si="517"/>
        <v>1.3069070896790447E-4</v>
      </c>
      <c r="AJ1623" s="12">
        <f t="shared" ca="1" si="517"/>
        <v>8.5335424285546714E-5</v>
      </c>
      <c r="AK1623" s="12">
        <f t="shared" ca="1" si="517"/>
        <v>5.2344443289984207E-5</v>
      </c>
      <c r="AL1623" s="12">
        <f t="shared" ca="1" si="517"/>
        <v>3.0162574888174307E-5</v>
      </c>
      <c r="AM1623" s="12">
        <f t="shared" ca="1" si="517"/>
        <v>1.6327618185966184E-5</v>
      </c>
      <c r="AN1623" s="12">
        <f t="shared" ca="1" si="517"/>
        <v>8.3029773611245065E-6</v>
      </c>
      <c r="AO1623" s="12">
        <f t="shared" ca="1" si="517"/>
        <v>3.9664452721321725E-6</v>
      </c>
      <c r="AP1623" s="12">
        <f t="shared" ca="1" si="517"/>
        <v>1.7800232457000012E-6</v>
      </c>
      <c r="AQ1623" s="12">
        <f t="shared" ca="1" si="517"/>
        <v>7.5042358720469267E-7</v>
      </c>
      <c r="AR1623" s="12">
        <f t="shared" ca="1" si="517"/>
        <v>2.9719662521023789E-7</v>
      </c>
      <c r="AS1623" s="12">
        <f t="shared" ca="1" si="517"/>
        <v>1.1057014157393972E-7</v>
      </c>
      <c r="AT1623" s="12">
        <f t="shared" ca="1" si="517"/>
        <v>3.8644567636472968E-8</v>
      </c>
      <c r="AU1623" s="12">
        <f t="shared" ca="1" si="517"/>
        <v>1.2688072004305161E-8</v>
      </c>
      <c r="AV1623" s="12">
        <f t="shared" ca="1" si="517"/>
        <v>3.9134465930779046E-9</v>
      </c>
      <c r="AX1623" s="13">
        <f t="shared" si="494"/>
        <v>0.12099555278223977</v>
      </c>
      <c r="AZ1623" s="14">
        <f t="shared" ca="1" si="497"/>
        <v>0.55237308175039923</v>
      </c>
    </row>
    <row r="1624" spans="1:52" x14ac:dyDescent="0.25">
      <c r="A1624" s="9" t="str">
        <f t="shared" si="489"/>
        <v>Guam</v>
      </c>
      <c r="C1624" s="20">
        <f t="shared" si="490"/>
        <v>516.17727148712254</v>
      </c>
      <c r="D1624" s="15">
        <f t="shared" si="491"/>
        <v>578.83364985830826</v>
      </c>
      <c r="E1624" s="23">
        <f t="shared" si="492"/>
        <v>1</v>
      </c>
      <c r="F1624" s="15">
        <f t="shared" si="495"/>
        <v>578.83364985830826</v>
      </c>
      <c r="H1624" s="12">
        <f t="shared" ref="H1624:AV1624" ca="1" si="518">_xlfn.NORM.DIST(H$1537,$F1624,$B$37+$B$38*$F1624,FALSE)/$AV694*($D1156/1000)</f>
        <v>1.4048124505061674E-11</v>
      </c>
      <c r="I1624" s="12">
        <f t="shared" ca="1" si="518"/>
        <v>5.7877171043361551E-11</v>
      </c>
      <c r="J1624" s="12">
        <f t="shared" ca="1" si="518"/>
        <v>2.2400248576908147E-10</v>
      </c>
      <c r="K1624" s="12">
        <f t="shared" ca="1" si="518"/>
        <v>8.1443227354126249E-10</v>
      </c>
      <c r="L1624" s="12">
        <f t="shared" ca="1" si="518"/>
        <v>2.7817218856362857E-9</v>
      </c>
      <c r="M1624" s="12">
        <f t="shared" ca="1" si="518"/>
        <v>8.9254276629229752E-9</v>
      </c>
      <c r="N1624" s="12">
        <f t="shared" ca="1" si="518"/>
        <v>2.6903015173963621E-8</v>
      </c>
      <c r="O1624" s="12">
        <f t="shared" ca="1" si="518"/>
        <v>7.6177983707632116E-8</v>
      </c>
      <c r="P1624" s="12">
        <f t="shared" ca="1" si="518"/>
        <v>2.026350581115921E-7</v>
      </c>
      <c r="Q1624" s="12">
        <f t="shared" ca="1" si="518"/>
        <v>5.0635638649956861E-7</v>
      </c>
      <c r="R1624" s="12">
        <f t="shared" ca="1" si="518"/>
        <v>1.1886516389314949E-6</v>
      </c>
      <c r="S1624" s="12">
        <f t="shared" ca="1" si="518"/>
        <v>2.6212563161467956E-6</v>
      </c>
      <c r="T1624" s="12">
        <f t="shared" ca="1" si="518"/>
        <v>5.4302644665779543E-6</v>
      </c>
      <c r="U1624" s="12">
        <f t="shared" ca="1" si="518"/>
        <v>1.0567909061652659E-5</v>
      </c>
      <c r="V1624" s="12">
        <f t="shared" ca="1" si="518"/>
        <v>1.9320294786373566E-5</v>
      </c>
      <c r="W1624" s="12">
        <f t="shared" ca="1" si="518"/>
        <v>3.3181424336662189E-5</v>
      </c>
      <c r="X1624" s="12">
        <f t="shared" ca="1" si="518"/>
        <v>5.3534394546297556E-5</v>
      </c>
      <c r="Y1624" s="12">
        <f t="shared" ca="1" si="518"/>
        <v>8.1138572185560442E-5</v>
      </c>
      <c r="Z1624" s="12">
        <f t="shared" ca="1" si="518"/>
        <v>1.1552565024452695E-4</v>
      </c>
      <c r="AA1624" s="12">
        <f t="shared" ca="1" si="518"/>
        <v>1.5452049016797975E-4</v>
      </c>
      <c r="AB1624" s="12">
        <f t="shared" ca="1" si="518"/>
        <v>1.9415578157385604E-4</v>
      </c>
      <c r="AC1624" s="12">
        <f t="shared" ca="1" si="518"/>
        <v>2.2917707528857348E-4</v>
      </c>
      <c r="AD1624" s="12">
        <f t="shared" ca="1" si="518"/>
        <v>2.5412571459529338E-4</v>
      </c>
      <c r="AE1624" s="12">
        <f t="shared" ca="1" si="518"/>
        <v>2.6471749707375437E-4</v>
      </c>
      <c r="AF1624" s="12">
        <f t="shared" ca="1" si="518"/>
        <v>2.5904384503443498E-4</v>
      </c>
      <c r="AG1624" s="12">
        <f t="shared" ca="1" si="518"/>
        <v>2.3813350406812108E-4</v>
      </c>
      <c r="AH1624" s="12">
        <f t="shared" ca="1" si="518"/>
        <v>2.0564792044371088E-4</v>
      </c>
      <c r="AI1624" s="12">
        <f t="shared" ca="1" si="518"/>
        <v>1.6683406691273965E-4</v>
      </c>
      <c r="AJ1624" s="12">
        <f t="shared" ca="1" si="518"/>
        <v>1.2714572019470119E-4</v>
      </c>
      <c r="AK1624" s="12">
        <f t="shared" ca="1" si="518"/>
        <v>9.1028073273147881E-5</v>
      </c>
      <c r="AL1624" s="12">
        <f t="shared" ca="1" si="518"/>
        <v>6.1221723218910068E-5</v>
      </c>
      <c r="AM1624" s="12">
        <f t="shared" ca="1" si="518"/>
        <v>3.868052354333255E-5</v>
      </c>
      <c r="AN1624" s="12">
        <f t="shared" ca="1" si="518"/>
        <v>2.2958088864676115E-5</v>
      </c>
      <c r="AO1624" s="12">
        <f t="shared" ca="1" si="518"/>
        <v>1.2800758859049554E-5</v>
      </c>
      <c r="AP1624" s="12">
        <f t="shared" ca="1" si="518"/>
        <v>6.704899847784892E-6</v>
      </c>
      <c r="AQ1624" s="12">
        <f t="shared" ca="1" si="518"/>
        <v>3.2991758812288829E-6</v>
      </c>
      <c r="AR1624" s="12">
        <f t="shared" ca="1" si="518"/>
        <v>1.5250189389544624E-6</v>
      </c>
      <c r="AS1624" s="12">
        <f t="shared" ca="1" si="518"/>
        <v>6.6221894414658052E-7</v>
      </c>
      <c r="AT1624" s="12">
        <f t="shared" ca="1" si="518"/>
        <v>2.7013730242510441E-7</v>
      </c>
      <c r="AU1624" s="12">
        <f t="shared" ca="1" si="518"/>
        <v>1.0351996388556883E-7</v>
      </c>
      <c r="AV1624" s="12">
        <f t="shared" ca="1" si="518"/>
        <v>3.726664186500475E-8</v>
      </c>
      <c r="AX1624" s="13">
        <f t="shared" si="494"/>
        <v>3.6860867335541156E-2</v>
      </c>
      <c r="AZ1624" s="14">
        <f t="shared" ca="1" si="497"/>
        <v>9.7907755769944135E-2</v>
      </c>
    </row>
    <row r="1625" spans="1:52" x14ac:dyDescent="0.25">
      <c r="A1625" s="9" t="str">
        <f t="shared" si="489"/>
        <v>Guatemala</v>
      </c>
      <c r="C1625" s="20">
        <f t="shared" si="490"/>
        <v>401.85122564605803</v>
      </c>
      <c r="D1625" s="15">
        <f t="shared" si="491"/>
        <v>482.36453261359611</v>
      </c>
      <c r="E1625" s="23">
        <f t="shared" si="492"/>
        <v>1</v>
      </c>
      <c r="F1625" s="15">
        <f t="shared" si="495"/>
        <v>482.36453261359611</v>
      </c>
      <c r="H1625" s="12">
        <f t="shared" ref="H1625:AV1625" ca="1" si="519">_xlfn.NORM.DIST(H$1537,$F1625,$B$37+$B$38*$F1625,FALSE)/$AV695*($D1157/1000)</f>
        <v>3.6361883328803691E-7</v>
      </c>
      <c r="I1625" s="12">
        <f t="shared" ca="1" si="519"/>
        <v>1.1770510616714377E-6</v>
      </c>
      <c r="J1625" s="12">
        <f t="shared" ca="1" si="519"/>
        <v>3.579322518169476E-6</v>
      </c>
      <c r="K1625" s="12">
        <f t="shared" ca="1" si="519"/>
        <v>1.022499152730944E-5</v>
      </c>
      <c r="L1625" s="12">
        <f t="shared" ca="1" si="519"/>
        <v>2.7439846390756546E-5</v>
      </c>
      <c r="M1625" s="12">
        <f t="shared" ca="1" si="519"/>
        <v>6.9176245901289649E-5</v>
      </c>
      <c r="N1625" s="12">
        <f t="shared" ca="1" si="519"/>
        <v>1.6382829012722582E-4</v>
      </c>
      <c r="O1625" s="12">
        <f t="shared" ca="1" si="519"/>
        <v>3.6448310508419696E-4</v>
      </c>
      <c r="P1625" s="12">
        <f t="shared" ca="1" si="519"/>
        <v>7.6176760661323057E-4</v>
      </c>
      <c r="Q1625" s="12">
        <f t="shared" ca="1" si="519"/>
        <v>1.4956300908840884E-3</v>
      </c>
      <c r="R1625" s="12">
        <f t="shared" ca="1" si="519"/>
        <v>2.7585603051351448E-3</v>
      </c>
      <c r="S1625" s="12">
        <f t="shared" ca="1" si="519"/>
        <v>4.7796639782412354E-3</v>
      </c>
      <c r="T1625" s="12">
        <f t="shared" ca="1" si="519"/>
        <v>7.7798073690946642E-3</v>
      </c>
      <c r="U1625" s="12">
        <f t="shared" ca="1" si="519"/>
        <v>1.1895889373703294E-2</v>
      </c>
      <c r="V1625" s="12">
        <f t="shared" ca="1" si="519"/>
        <v>1.7087620281817199E-2</v>
      </c>
      <c r="W1625" s="12">
        <f t="shared" ca="1" si="519"/>
        <v>2.3058064376146898E-2</v>
      </c>
      <c r="X1625" s="12">
        <f t="shared" ca="1" si="519"/>
        <v>2.9229454138942335E-2</v>
      </c>
      <c r="Y1625" s="12">
        <f t="shared" ca="1" si="519"/>
        <v>3.4807686394520615E-2</v>
      </c>
      <c r="Z1625" s="12">
        <f t="shared" ca="1" si="519"/>
        <v>3.8939126483854856E-2</v>
      </c>
      <c r="AA1625" s="12">
        <f t="shared" ca="1" si="519"/>
        <v>4.0921716948451037E-2</v>
      </c>
      <c r="AB1625" s="12">
        <f t="shared" ca="1" si="519"/>
        <v>4.03996947966105E-2</v>
      </c>
      <c r="AC1625" s="12">
        <f t="shared" ca="1" si="519"/>
        <v>3.7467862364789432E-2</v>
      </c>
      <c r="AD1625" s="12">
        <f t="shared" ca="1" si="519"/>
        <v>3.2643471885076623E-2</v>
      </c>
      <c r="AE1625" s="12">
        <f t="shared" ca="1" si="519"/>
        <v>2.6717164526069193E-2</v>
      </c>
      <c r="AF1625" s="12">
        <f t="shared" ca="1" si="519"/>
        <v>2.0541917540296002E-2</v>
      </c>
      <c r="AG1625" s="12">
        <f t="shared" ca="1" si="519"/>
        <v>1.4837071619863263E-2</v>
      </c>
      <c r="AH1625" s="12">
        <f t="shared" ca="1" si="519"/>
        <v>1.0067276562971976E-2</v>
      </c>
      <c r="AI1625" s="12">
        <f t="shared" ca="1" si="519"/>
        <v>6.4170053413126734E-3</v>
      </c>
      <c r="AJ1625" s="12">
        <f t="shared" ca="1" si="519"/>
        <v>3.8424603695836192E-3</v>
      </c>
      <c r="AK1625" s="12">
        <f t="shared" ca="1" si="519"/>
        <v>2.1614390229556428E-3</v>
      </c>
      <c r="AL1625" s="12">
        <f t="shared" ca="1" si="519"/>
        <v>1.1421763778241237E-3</v>
      </c>
      <c r="AM1625" s="12">
        <f t="shared" ca="1" si="519"/>
        <v>5.6699594739757731E-4</v>
      </c>
      <c r="AN1625" s="12">
        <f t="shared" ca="1" si="519"/>
        <v>2.6441332075776298E-4</v>
      </c>
      <c r="AO1625" s="12">
        <f t="shared" ca="1" si="519"/>
        <v>1.1583593300844159E-4</v>
      </c>
      <c r="AP1625" s="12">
        <f t="shared" ca="1" si="519"/>
        <v>4.7671615165164317E-5</v>
      </c>
      <c r="AQ1625" s="12">
        <f t="shared" ca="1" si="519"/>
        <v>1.8430326411266276E-5</v>
      </c>
      <c r="AR1625" s="12">
        <f t="shared" ca="1" si="519"/>
        <v>6.6936466406716568E-6</v>
      </c>
      <c r="AS1625" s="12">
        <f t="shared" ca="1" si="519"/>
        <v>2.2837530071277736E-6</v>
      </c>
      <c r="AT1625" s="12">
        <f t="shared" ca="1" si="519"/>
        <v>7.3196796985504831E-7</v>
      </c>
      <c r="AU1625" s="12">
        <f t="shared" ca="1" si="519"/>
        <v>2.2038986408788979E-7</v>
      </c>
      <c r="AV1625" s="12">
        <f t="shared" ca="1" si="519"/>
        <v>6.2337266120802274E-8</v>
      </c>
      <c r="AX1625" s="13">
        <f t="shared" si="494"/>
        <v>0.20507055679632996</v>
      </c>
      <c r="AZ1625" s="14">
        <f t="shared" ca="1" si="497"/>
        <v>84.367994136743476</v>
      </c>
    </row>
    <row r="1626" spans="1:52" x14ac:dyDescent="0.25">
      <c r="A1626" s="9" t="str">
        <f t="shared" si="489"/>
        <v>Guinea</v>
      </c>
      <c r="C1626" s="20">
        <f t="shared" si="490"/>
        <v>270.73502365740364</v>
      </c>
      <c r="D1626" s="15">
        <f t="shared" si="491"/>
        <v>371.86265277741654</v>
      </c>
      <c r="E1626" s="23">
        <f t="shared" si="492"/>
        <v>1</v>
      </c>
      <c r="F1626" s="15">
        <f t="shared" si="495"/>
        <v>371.86265277741654</v>
      </c>
      <c r="H1626" s="12">
        <f t="shared" ref="H1626:AV1626" ca="1" si="520">_xlfn.NORM.DIST(H$1537,$F1626,$B$37+$B$38*$F1626,FALSE)/$AV696*($D1158/1000)</f>
        <v>4.4724507620714445E-5</v>
      </c>
      <c r="I1626" s="12">
        <f t="shared" ca="1" si="520"/>
        <v>1.098293999386364E-4</v>
      </c>
      <c r="J1626" s="12">
        <f t="shared" ca="1" si="520"/>
        <v>2.5336594945708866E-4</v>
      </c>
      <c r="K1626" s="12">
        <f t="shared" ca="1" si="520"/>
        <v>5.4907855358351403E-4</v>
      </c>
      <c r="L1626" s="12">
        <f t="shared" ca="1" si="520"/>
        <v>1.1178339830152399E-3</v>
      </c>
      <c r="M1626" s="12">
        <f t="shared" ca="1" si="520"/>
        <v>2.1378475412941701E-3</v>
      </c>
      <c r="N1626" s="12">
        <f t="shared" ca="1" si="520"/>
        <v>3.8408977678071662E-3</v>
      </c>
      <c r="O1626" s="12">
        <f t="shared" ca="1" si="520"/>
        <v>6.4825423080886692E-3</v>
      </c>
      <c r="P1626" s="12">
        <f t="shared" ca="1" si="520"/>
        <v>1.0278140894780347E-2</v>
      </c>
      <c r="Q1626" s="12">
        <f t="shared" ca="1" si="520"/>
        <v>1.5308772480168717E-2</v>
      </c>
      <c r="R1626" s="12">
        <f t="shared" ca="1" si="520"/>
        <v>2.1420162701122222E-2</v>
      </c>
      <c r="S1626" s="12">
        <f t="shared" ca="1" si="520"/>
        <v>2.815540357624164E-2</v>
      </c>
      <c r="T1626" s="12">
        <f t="shared" ca="1" si="520"/>
        <v>3.4766209533082459E-2</v>
      </c>
      <c r="U1626" s="12">
        <f t="shared" ca="1" si="520"/>
        <v>4.0328263737851845E-2</v>
      </c>
      <c r="V1626" s="12">
        <f t="shared" ca="1" si="520"/>
        <v>4.3945893696828178E-2</v>
      </c>
      <c r="W1626" s="12">
        <f t="shared" ca="1" si="520"/>
        <v>4.4986651861386097E-2</v>
      </c>
      <c r="X1626" s="12">
        <f t="shared" ca="1" si="520"/>
        <v>4.3261904861257479E-2</v>
      </c>
      <c r="Y1626" s="12">
        <f t="shared" ca="1" si="520"/>
        <v>3.9082667581567823E-2</v>
      </c>
      <c r="Z1626" s="12">
        <f t="shared" ca="1" si="520"/>
        <v>3.3168005326880814E-2</v>
      </c>
      <c r="AA1626" s="12">
        <f t="shared" ca="1" si="520"/>
        <v>2.6443023144121041E-2</v>
      </c>
      <c r="AB1626" s="12">
        <f t="shared" ca="1" si="520"/>
        <v>1.9804297907561174E-2</v>
      </c>
      <c r="AC1626" s="12">
        <f t="shared" ca="1" si="520"/>
        <v>1.3933633756856738E-2</v>
      </c>
      <c r="AD1626" s="12">
        <f t="shared" ca="1" si="520"/>
        <v>9.2092852746630122E-3</v>
      </c>
      <c r="AE1626" s="12">
        <f t="shared" ca="1" si="520"/>
        <v>5.7179987541280571E-3</v>
      </c>
      <c r="AF1626" s="12">
        <f t="shared" ca="1" si="520"/>
        <v>3.3351761880017804E-3</v>
      </c>
      <c r="AG1626" s="12">
        <f t="shared" ca="1" si="520"/>
        <v>1.8274693480736458E-3</v>
      </c>
      <c r="AH1626" s="12">
        <f t="shared" ca="1" si="520"/>
        <v>9.4067156480811653E-4</v>
      </c>
      <c r="AI1626" s="12">
        <f t="shared" ca="1" si="520"/>
        <v>4.5486500506779627E-4</v>
      </c>
      <c r="AJ1626" s="12">
        <f t="shared" ca="1" si="520"/>
        <v>2.066253633654217E-4</v>
      </c>
      <c r="AK1626" s="12">
        <f t="shared" ca="1" si="520"/>
        <v>8.8174159743462625E-5</v>
      </c>
      <c r="AL1626" s="12">
        <f t="shared" ca="1" si="520"/>
        <v>3.5347249391256126E-5</v>
      </c>
      <c r="AM1626" s="12">
        <f t="shared" ca="1" si="520"/>
        <v>1.3311485187866897E-5</v>
      </c>
      <c r="AN1626" s="12">
        <f t="shared" ca="1" si="520"/>
        <v>4.7092744072015853E-6</v>
      </c>
      <c r="AO1626" s="12">
        <f t="shared" ca="1" si="520"/>
        <v>1.5650855302750344E-6</v>
      </c>
      <c r="AP1626" s="12">
        <f t="shared" ca="1" si="520"/>
        <v>4.8862845031264965E-7</v>
      </c>
      <c r="AQ1626" s="12">
        <f t="shared" ca="1" si="520"/>
        <v>1.4330984253548988E-7</v>
      </c>
      <c r="AR1626" s="12">
        <f t="shared" ca="1" si="520"/>
        <v>3.9484794532238717E-8</v>
      </c>
      <c r="AS1626" s="12">
        <f t="shared" ca="1" si="520"/>
        <v>1.0219751620353267E-8</v>
      </c>
      <c r="AT1626" s="12">
        <f t="shared" ca="1" si="520"/>
        <v>2.4848912925313876E-9</v>
      </c>
      <c r="AU1626" s="12">
        <f t="shared" ca="1" si="520"/>
        <v>5.67585173784239E-10</v>
      </c>
      <c r="AV1626" s="12">
        <f t="shared" ca="1" si="520"/>
        <v>1.2178990328680986E-10</v>
      </c>
      <c r="AX1626" s="13">
        <f t="shared" si="494"/>
        <v>0.61078801868082677</v>
      </c>
      <c r="AZ1626" s="14">
        <f t="shared" ca="1" si="497"/>
        <v>275.01494451138308</v>
      </c>
    </row>
    <row r="1627" spans="1:52" x14ac:dyDescent="0.25">
      <c r="A1627" s="9" t="str">
        <f t="shared" si="489"/>
        <v>Guinea-Bissau</v>
      </c>
      <c r="C1627" s="20">
        <f t="shared" si="490"/>
        <v>258.69482206108199</v>
      </c>
      <c r="D1627" s="15">
        <f t="shared" si="491"/>
        <v>362.15424259200313</v>
      </c>
      <c r="E1627" s="23">
        <f t="shared" si="492"/>
        <v>1</v>
      </c>
      <c r="F1627" s="15">
        <f t="shared" si="495"/>
        <v>362.15424259200313</v>
      </c>
      <c r="H1627" s="12">
        <f t="shared" ref="H1627:AV1627" ca="1" si="521">_xlfn.NORM.DIST(H$1537,$F1627,$B$37+$B$38*$F1627,FALSE)/$AV697*($D1159/1000)</f>
        <v>8.9839486351809593E-6</v>
      </c>
      <c r="I1627" s="12">
        <f t="shared" ca="1" si="521"/>
        <v>2.1532751605551973E-5</v>
      </c>
      <c r="J1627" s="12">
        <f t="shared" ca="1" si="521"/>
        <v>4.8482878403764298E-5</v>
      </c>
      <c r="K1627" s="12">
        <f t="shared" ca="1" si="521"/>
        <v>1.0254957287758703E-4</v>
      </c>
      <c r="L1627" s="12">
        <f t="shared" ca="1" si="521"/>
        <v>2.0376796621451756E-4</v>
      </c>
      <c r="M1627" s="12">
        <f t="shared" ca="1" si="521"/>
        <v>3.8035975648686272E-4</v>
      </c>
      <c r="N1627" s="12">
        <f t="shared" ca="1" si="521"/>
        <v>6.6697538349720187E-4</v>
      </c>
      <c r="O1627" s="12">
        <f t="shared" ca="1" si="521"/>
        <v>1.0987063765510504E-3</v>
      </c>
      <c r="P1627" s="12">
        <f t="shared" ca="1" si="521"/>
        <v>1.7002394140006591E-3</v>
      </c>
      <c r="Q1627" s="12">
        <f t="shared" ca="1" si="521"/>
        <v>2.4716963082318248E-3</v>
      </c>
      <c r="R1627" s="12">
        <f t="shared" ca="1" si="521"/>
        <v>3.3754892806834558E-3</v>
      </c>
      <c r="S1627" s="12">
        <f t="shared" ca="1" si="521"/>
        <v>4.3304691823769018E-3</v>
      </c>
      <c r="T1627" s="12">
        <f t="shared" ca="1" si="521"/>
        <v>5.2190296762064225E-3</v>
      </c>
      <c r="U1627" s="12">
        <f t="shared" ca="1" si="521"/>
        <v>5.9088256454015208E-3</v>
      </c>
      <c r="V1627" s="12">
        <f t="shared" ca="1" si="521"/>
        <v>6.2844775480900422E-3</v>
      </c>
      <c r="W1627" s="12">
        <f t="shared" ca="1" si="521"/>
        <v>6.2790476335504997E-3</v>
      </c>
      <c r="X1627" s="12">
        <f t="shared" ca="1" si="521"/>
        <v>5.8935228436450037E-3</v>
      </c>
      <c r="Y1627" s="12">
        <f t="shared" ca="1" si="521"/>
        <v>5.196521873076578E-3</v>
      </c>
      <c r="Z1627" s="12">
        <f t="shared" ca="1" si="521"/>
        <v>4.3043456890047892E-3</v>
      </c>
      <c r="AA1627" s="12">
        <f t="shared" ca="1" si="521"/>
        <v>3.3493314012165475E-3</v>
      </c>
      <c r="AB1627" s="12">
        <f t="shared" ca="1" si="521"/>
        <v>2.448305984901946E-3</v>
      </c>
      <c r="AC1627" s="12">
        <f t="shared" ca="1" si="521"/>
        <v>1.6812405728936751E-3</v>
      </c>
      <c r="AD1627" s="12">
        <f t="shared" ca="1" si="521"/>
        <v>1.0845526129161951E-3</v>
      </c>
      <c r="AE1627" s="12">
        <f t="shared" ca="1" si="521"/>
        <v>6.5724604697102733E-4</v>
      </c>
      <c r="AF1627" s="12">
        <f t="shared" ca="1" si="521"/>
        <v>3.7416394447389319E-4</v>
      </c>
      <c r="AG1627" s="12">
        <f t="shared" ca="1" si="521"/>
        <v>2.0010248535027797E-4</v>
      </c>
      <c r="AH1627" s="12">
        <f t="shared" ca="1" si="521"/>
        <v>1.005309126271793E-4</v>
      </c>
      <c r="AI1627" s="12">
        <f t="shared" ca="1" si="521"/>
        <v>4.7446410541268386E-5</v>
      </c>
      <c r="AJ1627" s="12">
        <f t="shared" ca="1" si="521"/>
        <v>2.103602578524197E-5</v>
      </c>
      <c r="AK1627" s="12">
        <f t="shared" ca="1" si="521"/>
        <v>8.7615434992677363E-6</v>
      </c>
      <c r="AL1627" s="12">
        <f t="shared" ca="1" si="521"/>
        <v>3.4281052196807001E-6</v>
      </c>
      <c r="AM1627" s="12">
        <f t="shared" ca="1" si="521"/>
        <v>1.2600397913909212E-6</v>
      </c>
      <c r="AN1627" s="12">
        <f t="shared" ca="1" si="521"/>
        <v>4.3508185525913269E-7</v>
      </c>
      <c r="AO1627" s="12">
        <f t="shared" ca="1" si="521"/>
        <v>1.4112835463842377E-7</v>
      </c>
      <c r="AP1627" s="12">
        <f t="shared" ca="1" si="521"/>
        <v>4.3004527435808052E-8</v>
      </c>
      <c r="AQ1627" s="12">
        <f t="shared" ca="1" si="521"/>
        <v>1.2310357803222428E-8</v>
      </c>
      <c r="AR1627" s="12">
        <f t="shared" ca="1" si="521"/>
        <v>3.3104251071842913E-9</v>
      </c>
      <c r="AS1627" s="12">
        <f t="shared" ca="1" si="521"/>
        <v>8.3628335561336041E-10</v>
      </c>
      <c r="AT1627" s="12">
        <f t="shared" ca="1" si="521"/>
        <v>1.9846308325325203E-10</v>
      </c>
      <c r="AU1627" s="12">
        <f t="shared" ca="1" si="521"/>
        <v>4.42448380644257E-11</v>
      </c>
      <c r="AV1627" s="12">
        <f t="shared" ca="1" si="521"/>
        <v>9.2662087674037311E-12</v>
      </c>
      <c r="AX1627" s="13">
        <f t="shared" si="494"/>
        <v>0.64745464748388448</v>
      </c>
      <c r="AZ1627" s="14">
        <f t="shared" ca="1" si="497"/>
        <v>40.96492539242351</v>
      </c>
    </row>
    <row r="1628" spans="1:52" x14ac:dyDescent="0.25">
      <c r="A1628" s="9" t="str">
        <f t="shared" si="489"/>
        <v>Guyana</v>
      </c>
      <c r="C1628" s="20">
        <f t="shared" si="490"/>
        <v>412.03859761710635</v>
      </c>
      <c r="D1628" s="15">
        <f t="shared" si="491"/>
        <v>490.73727778036408</v>
      </c>
      <c r="E1628" s="23">
        <f t="shared" si="492"/>
        <v>1</v>
      </c>
      <c r="F1628" s="15">
        <f t="shared" si="495"/>
        <v>490.73727778036408</v>
      </c>
      <c r="H1628" s="12">
        <f t="shared" ref="H1628:AV1628" ca="1" si="522">_xlfn.NORM.DIST(H$1537,$F1628,$B$37+$B$38*$F1628,FALSE)/$AV698*($D1160/1000)</f>
        <v>8.0979761831268123E-9</v>
      </c>
      <c r="I1628" s="12">
        <f t="shared" ca="1" si="522"/>
        <v>2.6768006069140865E-8</v>
      </c>
      <c r="J1628" s="12">
        <f t="shared" ca="1" si="522"/>
        <v>8.3121264982615485E-8</v>
      </c>
      <c r="K1628" s="12">
        <f t="shared" ca="1" si="522"/>
        <v>2.4247382341664579E-7</v>
      </c>
      <c r="L1628" s="12">
        <f t="shared" ca="1" si="522"/>
        <v>6.6446815538140258E-7</v>
      </c>
      <c r="M1628" s="12">
        <f t="shared" ca="1" si="522"/>
        <v>1.7105669577410645E-6</v>
      </c>
      <c r="N1628" s="12">
        <f t="shared" ca="1" si="522"/>
        <v>4.1367814760640874E-6</v>
      </c>
      <c r="O1628" s="12">
        <f t="shared" ca="1" si="522"/>
        <v>9.3981349376251339E-6</v>
      </c>
      <c r="P1628" s="12">
        <f t="shared" ca="1" si="522"/>
        <v>2.0057526165110184E-5</v>
      </c>
      <c r="Q1628" s="12">
        <f t="shared" ca="1" si="522"/>
        <v>4.0213294407217669E-5</v>
      </c>
      <c r="R1628" s="12">
        <f t="shared" ca="1" si="522"/>
        <v>7.5738819948034558E-5</v>
      </c>
      <c r="S1628" s="12">
        <f t="shared" ca="1" si="522"/>
        <v>1.3400592782904019E-4</v>
      </c>
      <c r="T1628" s="12">
        <f t="shared" ca="1" si="522"/>
        <v>2.2273377650605916E-4</v>
      </c>
      <c r="U1628" s="12">
        <f t="shared" ca="1" si="522"/>
        <v>3.4778011457631665E-4</v>
      </c>
      <c r="V1628" s="12">
        <f t="shared" ca="1" si="522"/>
        <v>5.1012899231986787E-4</v>
      </c>
      <c r="W1628" s="12">
        <f t="shared" ca="1" si="522"/>
        <v>7.0292964903473061E-4</v>
      </c>
      <c r="X1628" s="12">
        <f t="shared" ca="1" si="522"/>
        <v>9.0991392648504573E-4</v>
      </c>
      <c r="Y1628" s="12">
        <f t="shared" ca="1" si="522"/>
        <v>1.1064845574805854E-3</v>
      </c>
      <c r="Z1628" s="12">
        <f t="shared" ca="1" si="522"/>
        <v>1.2639997762115749E-3</v>
      </c>
      <c r="AA1628" s="12">
        <f t="shared" ca="1" si="522"/>
        <v>1.3564545037677701E-3</v>
      </c>
      <c r="AB1628" s="12">
        <f t="shared" ca="1" si="522"/>
        <v>1.367477097663713E-3</v>
      </c>
      <c r="AC1628" s="12">
        <f t="shared" ca="1" si="522"/>
        <v>1.2950647605263295E-3</v>
      </c>
      <c r="AD1628" s="12">
        <f t="shared" ca="1" si="522"/>
        <v>1.1521778067266953E-3</v>
      </c>
      <c r="AE1628" s="12">
        <f t="shared" ca="1" si="522"/>
        <v>9.6295084791955582E-4</v>
      </c>
      <c r="AF1628" s="12">
        <f t="shared" ca="1" si="522"/>
        <v>7.5604096737775617E-4</v>
      </c>
      <c r="AG1628" s="12">
        <f t="shared" ca="1" si="522"/>
        <v>5.5762615170142082E-4</v>
      </c>
      <c r="AH1628" s="12">
        <f t="shared" ca="1" si="522"/>
        <v>3.8636478160362746E-4</v>
      </c>
      <c r="AI1628" s="12">
        <f t="shared" ca="1" si="522"/>
        <v>2.5148293836036405E-4</v>
      </c>
      <c r="AJ1628" s="12">
        <f t="shared" ca="1" si="522"/>
        <v>1.537715934714833E-4</v>
      </c>
      <c r="AK1628" s="12">
        <f t="shared" ca="1" si="522"/>
        <v>8.8328386743418769E-5</v>
      </c>
      <c r="AL1628" s="12">
        <f t="shared" ca="1" si="522"/>
        <v>4.7662967375343586E-5</v>
      </c>
      <c r="AM1628" s="12">
        <f t="shared" ca="1" si="522"/>
        <v>2.4161197216955743E-5</v>
      </c>
      <c r="AN1628" s="12">
        <f t="shared" ca="1" si="522"/>
        <v>1.1505683376847858E-5</v>
      </c>
      <c r="AO1628" s="12">
        <f t="shared" ca="1" si="522"/>
        <v>5.1471044530014994E-6</v>
      </c>
      <c r="AP1628" s="12">
        <f t="shared" ca="1" si="522"/>
        <v>2.1630678368591149E-6</v>
      </c>
      <c r="AQ1628" s="12">
        <f t="shared" ca="1" si="522"/>
        <v>8.5395285069599443E-7</v>
      </c>
      <c r="AR1628" s="12">
        <f t="shared" ca="1" si="522"/>
        <v>3.1670450452356256E-7</v>
      </c>
      <c r="AS1628" s="12">
        <f t="shared" ca="1" si="522"/>
        <v>1.1033954356454188E-7</v>
      </c>
      <c r="AT1628" s="12">
        <f t="shared" ca="1" si="522"/>
        <v>3.6113095856361713E-8</v>
      </c>
      <c r="AU1628" s="12">
        <f t="shared" ca="1" si="522"/>
        <v>1.1103371046676862E-8</v>
      </c>
      <c r="AV1628" s="12">
        <f t="shared" ca="1" si="522"/>
        <v>3.2070193506157331E-9</v>
      </c>
      <c r="AX1628" s="13">
        <f t="shared" si="494"/>
        <v>0.18210484995505716</v>
      </c>
      <c r="AZ1628" s="14">
        <f t="shared" ca="1" si="497"/>
        <v>2.5075526951403933</v>
      </c>
    </row>
    <row r="1629" spans="1:52" x14ac:dyDescent="0.25">
      <c r="A1629" s="9" t="str">
        <f t="shared" si="489"/>
        <v>Haiti</v>
      </c>
      <c r="C1629" s="20">
        <f t="shared" si="490"/>
        <v>361.02767469672034</v>
      </c>
      <c r="D1629" s="15">
        <f t="shared" si="491"/>
        <v>448.22806347525972</v>
      </c>
      <c r="E1629" s="23">
        <f t="shared" si="492"/>
        <v>1</v>
      </c>
      <c r="F1629" s="15">
        <f t="shared" si="495"/>
        <v>448.22806347525972</v>
      </c>
      <c r="H1629" s="12">
        <f t="shared" ref="H1629:AV1629" ca="1" si="523">_xlfn.NORM.DIST(H$1537,$F1629,$B$37+$B$38*$F1629,FALSE)/$AV699*($D1161/1000)</f>
        <v>1.0523881969696914E-6</v>
      </c>
      <c r="I1629" s="12">
        <f t="shared" ca="1" si="523"/>
        <v>3.1279636865706992E-6</v>
      </c>
      <c r="J1629" s="12">
        <f t="shared" ca="1" si="523"/>
        <v>8.7338158637865308E-6</v>
      </c>
      <c r="K1629" s="12">
        <f t="shared" ca="1" si="523"/>
        <v>2.2908832407261777E-5</v>
      </c>
      <c r="L1629" s="12">
        <f t="shared" ca="1" si="523"/>
        <v>5.6449288674185624E-5</v>
      </c>
      <c r="M1629" s="12">
        <f t="shared" ca="1" si="523"/>
        <v>1.3066840416508087E-4</v>
      </c>
      <c r="N1629" s="12">
        <f t="shared" ca="1" si="523"/>
        <v>2.8414452708522113E-4</v>
      </c>
      <c r="O1629" s="12">
        <f t="shared" ca="1" si="523"/>
        <v>5.8044971024404167E-4</v>
      </c>
      <c r="P1629" s="12">
        <f t="shared" ca="1" si="523"/>
        <v>1.1139007512467063E-3</v>
      </c>
      <c r="Q1629" s="12">
        <f t="shared" ca="1" si="523"/>
        <v>2.0080983987414373E-3</v>
      </c>
      <c r="R1629" s="12">
        <f t="shared" ca="1" si="523"/>
        <v>3.4007920578212618E-3</v>
      </c>
      <c r="S1629" s="12">
        <f t="shared" ca="1" si="523"/>
        <v>5.410429725272929E-3</v>
      </c>
      <c r="T1629" s="12">
        <f t="shared" ca="1" si="523"/>
        <v>8.0861173192667574E-3</v>
      </c>
      <c r="U1629" s="12">
        <f t="shared" ca="1" si="523"/>
        <v>1.1352850283939399E-2</v>
      </c>
      <c r="V1629" s="12">
        <f t="shared" ca="1" si="523"/>
        <v>1.4973605195006727E-2</v>
      </c>
      <c r="W1629" s="12">
        <f t="shared" ca="1" si="523"/>
        <v>1.855258543915099E-2</v>
      </c>
      <c r="X1629" s="12">
        <f t="shared" ca="1" si="523"/>
        <v>2.159429835509228E-2</v>
      </c>
      <c r="Y1629" s="12">
        <f t="shared" ca="1" si="523"/>
        <v>2.3611868153625856E-2</v>
      </c>
      <c r="Z1629" s="12">
        <f t="shared" ca="1" si="523"/>
        <v>2.4253710892706455E-2</v>
      </c>
      <c r="AA1629" s="12">
        <f t="shared" ca="1" si="523"/>
        <v>2.3403598459651006E-2</v>
      </c>
      <c r="AB1629" s="12">
        <f t="shared" ca="1" si="523"/>
        <v>2.1215031205198284E-2</v>
      </c>
      <c r="AC1629" s="12">
        <f t="shared" ca="1" si="523"/>
        <v>1.806597090502466E-2</v>
      </c>
      <c r="AD1629" s="12">
        <f t="shared" ca="1" si="523"/>
        <v>1.4452252242303284E-2</v>
      </c>
      <c r="AE1629" s="12">
        <f t="shared" ca="1" si="523"/>
        <v>1.0860913485119486E-2</v>
      </c>
      <c r="AF1629" s="12">
        <f t="shared" ca="1" si="523"/>
        <v>7.6674997492889845E-3</v>
      </c>
      <c r="AG1629" s="12">
        <f t="shared" ca="1" si="523"/>
        <v>5.0850799037550042E-3</v>
      </c>
      <c r="AH1629" s="12">
        <f t="shared" ca="1" si="523"/>
        <v>3.1680963965231316E-3</v>
      </c>
      <c r="AI1629" s="12">
        <f t="shared" ca="1" si="523"/>
        <v>1.8541957801832306E-3</v>
      </c>
      <c r="AJ1629" s="12">
        <f t="shared" ca="1" si="523"/>
        <v>1.0194581075958942E-3</v>
      </c>
      <c r="AK1629" s="12">
        <f t="shared" ca="1" si="523"/>
        <v>5.2655019108748479E-4</v>
      </c>
      <c r="AL1629" s="12">
        <f t="shared" ca="1" si="523"/>
        <v>2.5548579607051269E-4</v>
      </c>
      <c r="AM1629" s="12">
        <f t="shared" ca="1" si="523"/>
        <v>1.1645290869848324E-4</v>
      </c>
      <c r="AN1629" s="12">
        <f t="shared" ca="1" si="523"/>
        <v>4.9864390600660895E-5</v>
      </c>
      <c r="AO1629" s="12">
        <f t="shared" ca="1" si="523"/>
        <v>2.0057984250822603E-5</v>
      </c>
      <c r="AP1629" s="12">
        <f t="shared" ca="1" si="523"/>
        <v>7.5795016353082346E-6</v>
      </c>
      <c r="AQ1629" s="12">
        <f t="shared" ca="1" si="523"/>
        <v>2.6906091259679677E-6</v>
      </c>
      <c r="AR1629" s="12">
        <f t="shared" ca="1" si="523"/>
        <v>8.9725764146461964E-7</v>
      </c>
      <c r="AS1629" s="12">
        <f t="shared" ca="1" si="523"/>
        <v>2.8108671195983261E-7</v>
      </c>
      <c r="AT1629" s="12">
        <f t="shared" ca="1" si="523"/>
        <v>8.2721815984222581E-8</v>
      </c>
      <c r="AU1629" s="12">
        <f t="shared" ca="1" si="523"/>
        <v>2.2869485763773368E-8</v>
      </c>
      <c r="AV1629" s="12">
        <f t="shared" ca="1" si="523"/>
        <v>5.9394924362629364E-9</v>
      </c>
      <c r="AX1629" s="13">
        <f t="shared" si="494"/>
        <v>0.31480330103153836</v>
      </c>
      <c r="AZ1629" s="14">
        <f t="shared" ca="1" si="497"/>
        <v>76.559026539093253</v>
      </c>
    </row>
    <row r="1630" spans="1:52" x14ac:dyDescent="0.25">
      <c r="A1630" s="9" t="str">
        <f t="shared" si="489"/>
        <v>Honduras</v>
      </c>
      <c r="C1630" s="20">
        <f t="shared" si="490"/>
        <v>454.49431759126281</v>
      </c>
      <c r="D1630" s="15">
        <f t="shared" si="491"/>
        <v>527.15788116798717</v>
      </c>
      <c r="E1630" s="23">
        <f t="shared" si="492"/>
        <v>1</v>
      </c>
      <c r="F1630" s="15">
        <f t="shared" si="495"/>
        <v>527.15788116798717</v>
      </c>
      <c r="H1630" s="12">
        <f t="shared" ref="H1630:AV1630" ca="1" si="524">_xlfn.NORM.DIST(H$1537,$F1630,$B$37+$B$38*$F1630,FALSE)/$AV700*($D1162/1000)</f>
        <v>1.8288747664283165E-8</v>
      </c>
      <c r="I1630" s="12">
        <f t="shared" ca="1" si="524"/>
        <v>6.6216567230787687E-8</v>
      </c>
      <c r="J1630" s="12">
        <f t="shared" ca="1" si="524"/>
        <v>2.2521948032075822E-7</v>
      </c>
      <c r="K1630" s="12">
        <f t="shared" ca="1" si="524"/>
        <v>7.196176992693065E-7</v>
      </c>
      <c r="L1630" s="12">
        <f t="shared" ca="1" si="524"/>
        <v>2.160002807998749E-6</v>
      </c>
      <c r="M1630" s="12">
        <f t="shared" ca="1" si="524"/>
        <v>6.0906464445243652E-6</v>
      </c>
      <c r="N1630" s="12">
        <f t="shared" ca="1" si="524"/>
        <v>1.6133517294394562E-5</v>
      </c>
      <c r="O1630" s="12">
        <f t="shared" ca="1" si="524"/>
        <v>4.0146835905663269E-5</v>
      </c>
      <c r="P1630" s="12">
        <f t="shared" ca="1" si="524"/>
        <v>9.3849115030769471E-5</v>
      </c>
      <c r="Q1630" s="12">
        <f t="shared" ca="1" si="524"/>
        <v>2.0609413620826099E-4</v>
      </c>
      <c r="R1630" s="12">
        <f t="shared" ca="1" si="524"/>
        <v>4.2516517446213319E-4</v>
      </c>
      <c r="S1630" s="12">
        <f t="shared" ca="1" si="524"/>
        <v>8.2396037662606908E-4</v>
      </c>
      <c r="T1630" s="12">
        <f t="shared" ca="1" si="524"/>
        <v>1.5000701385858932E-3</v>
      </c>
      <c r="U1630" s="12">
        <f t="shared" ca="1" si="524"/>
        <v>2.5655081521261031E-3</v>
      </c>
      <c r="V1630" s="12">
        <f t="shared" ca="1" si="524"/>
        <v>4.1218466209415345E-3</v>
      </c>
      <c r="W1630" s="12">
        <f t="shared" ca="1" si="524"/>
        <v>6.2210952398798272E-3</v>
      </c>
      <c r="X1630" s="12">
        <f t="shared" ca="1" si="524"/>
        <v>8.8206069050884711E-3</v>
      </c>
      <c r="Y1630" s="12">
        <f t="shared" ca="1" si="524"/>
        <v>1.1748615227568832E-2</v>
      </c>
      <c r="Z1630" s="12">
        <f t="shared" ca="1" si="524"/>
        <v>1.4700479077974865E-2</v>
      </c>
      <c r="AA1630" s="12">
        <f t="shared" ca="1" si="524"/>
        <v>1.7279568405182143E-2</v>
      </c>
      <c r="AB1630" s="12">
        <f t="shared" ca="1" si="524"/>
        <v>1.9080549958624064E-2</v>
      </c>
      <c r="AC1630" s="12">
        <f t="shared" ca="1" si="524"/>
        <v>1.9792719980777897E-2</v>
      </c>
      <c r="AD1630" s="12">
        <f t="shared" ca="1" si="524"/>
        <v>1.9287532356402612E-2</v>
      </c>
      <c r="AE1630" s="12">
        <f t="shared" ca="1" si="524"/>
        <v>1.7656493125503003E-2</v>
      </c>
      <c r="AF1630" s="12">
        <f t="shared" ca="1" si="524"/>
        <v>1.518409200384417E-2</v>
      </c>
      <c r="AG1630" s="12">
        <f t="shared" ca="1" si="524"/>
        <v>1.2266758023314298E-2</v>
      </c>
      <c r="AH1630" s="12">
        <f t="shared" ca="1" si="524"/>
        <v>9.3095216241115743E-3</v>
      </c>
      <c r="AI1630" s="12">
        <f t="shared" ca="1" si="524"/>
        <v>6.6371483764924308E-3</v>
      </c>
      <c r="AJ1630" s="12">
        <f t="shared" ca="1" si="524"/>
        <v>4.445210003766663E-3</v>
      </c>
      <c r="AK1630" s="12">
        <f t="shared" ca="1" si="524"/>
        <v>2.7967885589652236E-3</v>
      </c>
      <c r="AL1630" s="12">
        <f t="shared" ca="1" si="524"/>
        <v>1.6530408292617183E-3</v>
      </c>
      <c r="AM1630" s="12">
        <f t="shared" ca="1" si="524"/>
        <v>9.1783395791853839E-4</v>
      </c>
      <c r="AN1630" s="12">
        <f t="shared" ca="1" si="524"/>
        <v>4.7874169996352033E-4</v>
      </c>
      <c r="AO1630" s="12">
        <f t="shared" ca="1" si="524"/>
        <v>2.3458216407624898E-4</v>
      </c>
      <c r="AP1630" s="12">
        <f t="shared" ca="1" si="524"/>
        <v>1.0798049503582762E-4</v>
      </c>
      <c r="AQ1630" s="12">
        <f t="shared" ca="1" si="524"/>
        <v>4.6693049107403692E-5</v>
      </c>
      <c r="AR1630" s="12">
        <f t="shared" ca="1" si="524"/>
        <v>1.8967747089402101E-5</v>
      </c>
      <c r="AS1630" s="12">
        <f t="shared" ca="1" si="524"/>
        <v>7.2382880268280232E-6</v>
      </c>
      <c r="AT1630" s="12">
        <f t="shared" ca="1" si="524"/>
        <v>2.5948518410327167E-6</v>
      </c>
      <c r="AU1630" s="12">
        <f t="shared" ca="1" si="524"/>
        <v>8.7386805975033501E-7</v>
      </c>
      <c r="AV1630" s="12">
        <f t="shared" ca="1" si="524"/>
        <v>2.7646220084030943E-7</v>
      </c>
      <c r="AX1630" s="13">
        <f t="shared" si="494"/>
        <v>0.10176140448995498</v>
      </c>
      <c r="AZ1630" s="14">
        <f t="shared" ca="1" si="497"/>
        <v>20.199424228114644</v>
      </c>
    </row>
    <row r="1631" spans="1:52" x14ac:dyDescent="0.25">
      <c r="A1631" s="9" t="str">
        <f t="shared" si="489"/>
        <v>Hungary</v>
      </c>
      <c r="C1631" s="20">
        <f t="shared" si="490"/>
        <v>559.42493374744799</v>
      </c>
      <c r="D1631" s="15">
        <f t="shared" si="491"/>
        <v>615.33167882872772</v>
      </c>
      <c r="E1631" s="23">
        <f t="shared" si="492"/>
        <v>1</v>
      </c>
      <c r="F1631" s="15">
        <f t="shared" si="495"/>
        <v>615.33167882872772</v>
      </c>
      <c r="H1631" s="12">
        <f t="shared" ref="H1631:AV1631" ca="1" si="525">_xlfn.NORM.DIST(H$1537,$F1631,$B$37+$B$38*$F1631,FALSE)/$AV701*($D1163/1000)</f>
        <v>5.1577090404383319E-11</v>
      </c>
      <c r="I1631" s="12">
        <f t="shared" ca="1" si="525"/>
        <v>2.3279466212030103E-10</v>
      </c>
      <c r="J1631" s="12">
        <f t="shared" ca="1" si="525"/>
        <v>9.8706508906778527E-10</v>
      </c>
      <c r="K1631" s="12">
        <f t="shared" ca="1" si="525"/>
        <v>3.9316528175048088E-9</v>
      </c>
      <c r="L1631" s="12">
        <f t="shared" ca="1" si="525"/>
        <v>1.4711641200604424E-8</v>
      </c>
      <c r="M1631" s="12">
        <f t="shared" ca="1" si="525"/>
        <v>5.1713470346358587E-8</v>
      </c>
      <c r="N1631" s="12">
        <f t="shared" ca="1" si="525"/>
        <v>1.7076656261136406E-7</v>
      </c>
      <c r="O1631" s="12">
        <f t="shared" ca="1" si="525"/>
        <v>5.2973489855691903E-7</v>
      </c>
      <c r="P1631" s="12">
        <f t="shared" ca="1" si="525"/>
        <v>1.543728521495956E-6</v>
      </c>
      <c r="Q1631" s="12">
        <f t="shared" ca="1" si="525"/>
        <v>4.2261009433330227E-6</v>
      </c>
      <c r="R1631" s="12">
        <f t="shared" ca="1" si="525"/>
        <v>1.0868394631590305E-5</v>
      </c>
      <c r="S1631" s="12">
        <f t="shared" ca="1" si="525"/>
        <v>2.6257146492327616E-5</v>
      </c>
      <c r="T1631" s="12">
        <f t="shared" ca="1" si="525"/>
        <v>5.9591765178762589E-5</v>
      </c>
      <c r="U1631" s="12">
        <f t="shared" ca="1" si="525"/>
        <v>1.270520180387507E-4</v>
      </c>
      <c r="V1631" s="12">
        <f t="shared" ca="1" si="525"/>
        <v>2.5446817791923522E-4</v>
      </c>
      <c r="W1631" s="12">
        <f t="shared" ca="1" si="525"/>
        <v>4.7878660045013707E-4</v>
      </c>
      <c r="X1631" s="12">
        <f t="shared" ca="1" si="525"/>
        <v>8.4626638393470015E-4</v>
      </c>
      <c r="Y1631" s="12">
        <f t="shared" ca="1" si="525"/>
        <v>1.4051697342164578E-3</v>
      </c>
      <c r="Z1631" s="12">
        <f t="shared" ca="1" si="525"/>
        <v>2.1918310707063652E-3</v>
      </c>
      <c r="AA1631" s="12">
        <f t="shared" ca="1" si="525"/>
        <v>3.2117517246288115E-3</v>
      </c>
      <c r="AB1631" s="12">
        <f t="shared" ca="1" si="525"/>
        <v>4.4211316555026357E-3</v>
      </c>
      <c r="AC1631" s="12">
        <f t="shared" ca="1" si="525"/>
        <v>5.7171755075393765E-3</v>
      </c>
      <c r="AD1631" s="12">
        <f t="shared" ca="1" si="525"/>
        <v>6.9452230208192729E-3</v>
      </c>
      <c r="AE1631" s="12">
        <f t="shared" ca="1" si="525"/>
        <v>7.9258794498116084E-3</v>
      </c>
      <c r="AF1631" s="12">
        <f t="shared" ca="1" si="525"/>
        <v>8.4969942410916249E-3</v>
      </c>
      <c r="AG1631" s="12">
        <f t="shared" ca="1" si="525"/>
        <v>8.5573595547175692E-3</v>
      </c>
      <c r="AH1631" s="12">
        <f t="shared" ca="1" si="525"/>
        <v>8.0960061842280003E-3</v>
      </c>
      <c r="AI1631" s="12">
        <f t="shared" ca="1" si="525"/>
        <v>7.1954585745514586E-3</v>
      </c>
      <c r="AJ1631" s="12">
        <f t="shared" ca="1" si="525"/>
        <v>6.0076236471696019E-3</v>
      </c>
      <c r="AK1631" s="12">
        <f t="shared" ca="1" si="525"/>
        <v>4.7119812522763531E-3</v>
      </c>
      <c r="AL1631" s="12">
        <f t="shared" ca="1" si="525"/>
        <v>3.4718502485649883E-3</v>
      </c>
      <c r="AM1631" s="12">
        <f t="shared" ca="1" si="525"/>
        <v>2.4031175216168783E-3</v>
      </c>
      <c r="AN1631" s="12">
        <f t="shared" ca="1" si="525"/>
        <v>1.5625921217928436E-3</v>
      </c>
      <c r="AO1631" s="12">
        <f t="shared" ca="1" si="525"/>
        <v>9.5449321517662082E-4</v>
      </c>
      <c r="AP1631" s="12">
        <f t="shared" ca="1" si="525"/>
        <v>5.4771754868442296E-4</v>
      </c>
      <c r="AQ1631" s="12">
        <f t="shared" ca="1" si="525"/>
        <v>2.9525486397616709E-4</v>
      </c>
      <c r="AR1631" s="12">
        <f t="shared" ca="1" si="525"/>
        <v>1.4951820023261032E-4</v>
      </c>
      <c r="AS1631" s="12">
        <f t="shared" ca="1" si="525"/>
        <v>7.1129156007276138E-5</v>
      </c>
      <c r="AT1631" s="12">
        <f t="shared" ca="1" si="525"/>
        <v>3.1787607743999757E-5</v>
      </c>
      <c r="AU1631" s="12">
        <f t="shared" ca="1" si="525"/>
        <v>1.3345185956747994E-5</v>
      </c>
      <c r="AV1631" s="12">
        <f t="shared" ca="1" si="525"/>
        <v>5.2631774083147414E-6</v>
      </c>
      <c r="AX1631" s="13">
        <f t="shared" si="494"/>
        <v>1.564689513115505E-2</v>
      </c>
      <c r="AZ1631" s="14">
        <f t="shared" ca="1" si="497"/>
        <v>1.3487966639215507</v>
      </c>
    </row>
    <row r="1632" spans="1:52" x14ac:dyDescent="0.25">
      <c r="A1632" s="9" t="str">
        <f t="shared" si="489"/>
        <v>Iceland</v>
      </c>
      <c r="C1632" s="20">
        <f t="shared" si="490"/>
        <v>548.15960901295875</v>
      </c>
      <c r="D1632" s="15">
        <f t="shared" si="491"/>
        <v>605.35544659177606</v>
      </c>
      <c r="E1632" s="23">
        <f t="shared" si="492"/>
        <v>1</v>
      </c>
      <c r="F1632" s="15">
        <f t="shared" si="495"/>
        <v>605.35544659177606</v>
      </c>
      <c r="H1632" s="12">
        <f t="shared" ref="H1632:AV1632" ca="1" si="526">_xlfn.NORM.DIST(H$1537,$F1632,$B$37+$B$38*$F1632,FALSE)/$AV702*($D1164/1000)</f>
        <v>4.5589542932064962E-12</v>
      </c>
      <c r="I1632" s="12">
        <f t="shared" ca="1" si="526"/>
        <v>2.0070114986055994E-11</v>
      </c>
      <c r="J1632" s="12">
        <f t="shared" ca="1" si="526"/>
        <v>8.300248179728694E-11</v>
      </c>
      <c r="K1632" s="12">
        <f t="shared" ca="1" si="526"/>
        <v>3.2246968280191359E-10</v>
      </c>
      <c r="L1632" s="12">
        <f t="shared" ca="1" si="526"/>
        <v>1.1769101209091823E-9</v>
      </c>
      <c r="M1632" s="12">
        <f t="shared" ca="1" si="526"/>
        <v>4.0350999774664096E-9</v>
      </c>
      <c r="N1632" s="12">
        <f t="shared" ca="1" si="526"/>
        <v>1.2996364902268248E-8</v>
      </c>
      <c r="O1632" s="12">
        <f t="shared" ca="1" si="526"/>
        <v>3.9322949765623943E-8</v>
      </c>
      <c r="P1632" s="12">
        <f t="shared" ca="1" si="526"/>
        <v>1.1177041802266965E-7</v>
      </c>
      <c r="Q1632" s="12">
        <f t="shared" ca="1" si="526"/>
        <v>2.984449652748267E-7</v>
      </c>
      <c r="R1632" s="12">
        <f t="shared" ca="1" si="526"/>
        <v>7.4861449745667589E-7</v>
      </c>
      <c r="S1632" s="12">
        <f t="shared" ca="1" si="526"/>
        <v>1.7640415273204541E-6</v>
      </c>
      <c r="T1632" s="12">
        <f t="shared" ca="1" si="526"/>
        <v>3.9049544369608015E-6</v>
      </c>
      <c r="U1632" s="12">
        <f t="shared" ca="1" si="526"/>
        <v>8.1204431826741785E-6</v>
      </c>
      <c r="V1632" s="12">
        <f t="shared" ca="1" si="526"/>
        <v>1.5863539270017188E-5</v>
      </c>
      <c r="W1632" s="12">
        <f t="shared" ca="1" si="526"/>
        <v>2.9112334920356644E-5</v>
      </c>
      <c r="X1632" s="12">
        <f t="shared" ca="1" si="526"/>
        <v>5.0189235993696688E-5</v>
      </c>
      <c r="Y1632" s="12">
        <f t="shared" ca="1" si="526"/>
        <v>8.1283187369818663E-5</v>
      </c>
      <c r="Z1632" s="12">
        <f t="shared" ca="1" si="526"/>
        <v>1.2366518765793465E-4</v>
      </c>
      <c r="AA1632" s="12">
        <f t="shared" ca="1" si="526"/>
        <v>1.7674648729324978E-4</v>
      </c>
      <c r="AB1632" s="12">
        <f t="shared" ca="1" si="526"/>
        <v>2.3730709151879761E-4</v>
      </c>
      <c r="AC1632" s="12">
        <f t="shared" ca="1" si="526"/>
        <v>2.9931414190236558E-4</v>
      </c>
      <c r="AD1632" s="12">
        <f t="shared" ca="1" si="526"/>
        <v>3.5465031652460316E-4</v>
      </c>
      <c r="AE1632" s="12">
        <f t="shared" ca="1" si="526"/>
        <v>3.9475720168333559E-4</v>
      </c>
      <c r="AF1632" s="12">
        <f t="shared" ca="1" si="526"/>
        <v>4.1277783279671117E-4</v>
      </c>
      <c r="AG1632" s="12">
        <f t="shared" ca="1" si="526"/>
        <v>4.0547050339265471E-4</v>
      </c>
      <c r="AH1632" s="12">
        <f t="shared" ca="1" si="526"/>
        <v>3.7416120952891551E-4</v>
      </c>
      <c r="AI1632" s="12">
        <f t="shared" ca="1" si="526"/>
        <v>3.243507080193157E-4</v>
      </c>
      <c r="AJ1632" s="12">
        <f t="shared" ca="1" si="526"/>
        <v>2.6413596223024208E-4</v>
      </c>
      <c r="AK1632" s="12">
        <f t="shared" ca="1" si="526"/>
        <v>2.020676607455179E-4</v>
      </c>
      <c r="AL1632" s="12">
        <f t="shared" ca="1" si="526"/>
        <v>1.4521874792286296E-4</v>
      </c>
      <c r="AM1632" s="12">
        <f t="shared" ca="1" si="526"/>
        <v>9.8040418612210735E-5</v>
      </c>
      <c r="AN1632" s="12">
        <f t="shared" ca="1" si="526"/>
        <v>6.2179069813434699E-5</v>
      </c>
      <c r="AO1632" s="12">
        <f t="shared" ca="1" si="526"/>
        <v>3.7045876923002395E-5</v>
      </c>
      <c r="AP1632" s="12">
        <f t="shared" ca="1" si="526"/>
        <v>2.0734431541203523E-5</v>
      </c>
      <c r="AQ1632" s="12">
        <f t="shared" ca="1" si="526"/>
        <v>1.0901869566383507E-5</v>
      </c>
      <c r="AR1632" s="12">
        <f t="shared" ca="1" si="526"/>
        <v>5.3847609126541951E-6</v>
      </c>
      <c r="AS1632" s="12">
        <f t="shared" ca="1" si="526"/>
        <v>2.4985524079255998E-6</v>
      </c>
      <c r="AT1632" s="12">
        <f t="shared" ca="1" si="526"/>
        <v>1.0890983409945804E-6</v>
      </c>
      <c r="AU1632" s="12">
        <f t="shared" ca="1" si="526"/>
        <v>4.4596659016884287E-7</v>
      </c>
      <c r="AV1632" s="12">
        <f t="shared" ca="1" si="526"/>
        <v>1.715513529264889E-7</v>
      </c>
      <c r="AX1632" s="13">
        <f t="shared" si="494"/>
        <v>2.0009416530603879E-2</v>
      </c>
      <c r="AZ1632" s="14">
        <f t="shared" ca="1" si="497"/>
        <v>8.2932127482468643E-2</v>
      </c>
    </row>
    <row r="1633" spans="1:52" x14ac:dyDescent="0.25">
      <c r="A1633" s="9" t="str">
        <f t="shared" si="489"/>
        <v>India</v>
      </c>
      <c r="C1633" s="20">
        <f t="shared" si="490"/>
        <v>399.36619479736385</v>
      </c>
      <c r="D1633" s="15">
        <f t="shared" si="491"/>
        <v>480.80244594457031</v>
      </c>
      <c r="E1633" s="23">
        <f t="shared" si="492"/>
        <v>1</v>
      </c>
      <c r="F1633" s="15">
        <f t="shared" si="495"/>
        <v>480.80244594457031</v>
      </c>
      <c r="H1633" s="12">
        <f t="shared" ref="H1633:AV1633" ca="1" si="527">_xlfn.NORM.DIST(H$1537,$F1633,$B$37+$B$38*$F1633,FALSE)/$AV703*($D1165/1000)</f>
        <v>2.174908084579899E-5</v>
      </c>
      <c r="I1633" s="12">
        <f t="shared" ca="1" si="527"/>
        <v>7.0128383451374497E-5</v>
      </c>
      <c r="J1633" s="12">
        <f t="shared" ca="1" si="527"/>
        <v>2.1242388296855902E-4</v>
      </c>
      <c r="K1633" s="12">
        <f t="shared" ca="1" si="527"/>
        <v>6.0446262565058077E-4</v>
      </c>
      <c r="L1633" s="12">
        <f t="shared" ca="1" si="527"/>
        <v>1.6158169451103684E-3</v>
      </c>
      <c r="M1633" s="12">
        <f t="shared" ca="1" si="527"/>
        <v>4.0576208000523539E-3</v>
      </c>
      <c r="N1633" s="12">
        <f t="shared" ca="1" si="527"/>
        <v>9.5721027733807387E-3</v>
      </c>
      <c r="O1633" s="12">
        <f t="shared" ca="1" si="527"/>
        <v>2.1212890126195153E-2</v>
      </c>
      <c r="P1633" s="12">
        <f t="shared" ca="1" si="527"/>
        <v>4.4162019686954275E-2</v>
      </c>
      <c r="Q1633" s="12">
        <f t="shared" ca="1" si="527"/>
        <v>8.6368346734839355E-2</v>
      </c>
      <c r="R1633" s="12">
        <f t="shared" ca="1" si="527"/>
        <v>0.15867805946089963</v>
      </c>
      <c r="S1633" s="12">
        <f t="shared" ca="1" si="527"/>
        <v>0.27386450620288305</v>
      </c>
      <c r="T1633" s="12">
        <f t="shared" ca="1" si="527"/>
        <v>0.44402887585787282</v>
      </c>
      <c r="U1633" s="12">
        <f t="shared" ca="1" si="527"/>
        <v>0.67630605041919234</v>
      </c>
      <c r="V1633" s="12">
        <f t="shared" ca="1" si="527"/>
        <v>0.96768035963371002</v>
      </c>
      <c r="W1633" s="12">
        <f t="shared" ca="1" si="527"/>
        <v>1.3007001047687956</v>
      </c>
      <c r="X1633" s="12">
        <f t="shared" ca="1" si="527"/>
        <v>1.6424003116855093</v>
      </c>
      <c r="Y1633" s="12">
        <f t="shared" ca="1" si="527"/>
        <v>1.9482175767468919</v>
      </c>
      <c r="Z1633" s="12">
        <f t="shared" ca="1" si="527"/>
        <v>2.1709633436771898</v>
      </c>
      <c r="AA1633" s="12">
        <f t="shared" ca="1" si="527"/>
        <v>2.2726058419064703</v>
      </c>
      <c r="AB1633" s="12">
        <f t="shared" ca="1" si="527"/>
        <v>2.2348703913636307</v>
      </c>
      <c r="AC1633" s="12">
        <f t="shared" ca="1" si="527"/>
        <v>2.0646058794828615</v>
      </c>
      <c r="AD1633" s="12">
        <f t="shared" ca="1" si="527"/>
        <v>1.7917547835733283</v>
      </c>
      <c r="AE1633" s="12">
        <f t="shared" ca="1" si="527"/>
        <v>1.4607523051742339</v>
      </c>
      <c r="AF1633" s="12">
        <f t="shared" ca="1" si="527"/>
        <v>1.1187451947345872</v>
      </c>
      <c r="AG1633" s="12">
        <f t="shared" ca="1" si="527"/>
        <v>0.80490083961760261</v>
      </c>
      <c r="AH1633" s="12">
        <f t="shared" ca="1" si="527"/>
        <v>0.54401412092043777</v>
      </c>
      <c r="AI1633" s="12">
        <f t="shared" ca="1" si="527"/>
        <v>0.34540972426675121</v>
      </c>
      <c r="AJ1633" s="12">
        <f t="shared" ca="1" si="527"/>
        <v>0.20602292187066851</v>
      </c>
      <c r="AK1633" s="12">
        <f t="shared" ca="1" si="527"/>
        <v>0.1154391496965702</v>
      </c>
      <c r="AL1633" s="12">
        <f t="shared" ca="1" si="527"/>
        <v>6.0764130958329332E-2</v>
      </c>
      <c r="AM1633" s="12">
        <f t="shared" ca="1" si="527"/>
        <v>3.004678835008762E-2</v>
      </c>
      <c r="AN1633" s="12">
        <f t="shared" ca="1" si="527"/>
        <v>1.3957428747975682E-2</v>
      </c>
      <c r="AO1633" s="12">
        <f t="shared" ca="1" si="527"/>
        <v>6.090730395581472E-3</v>
      </c>
      <c r="AP1633" s="12">
        <f t="shared" ca="1" si="527"/>
        <v>2.4968354823027795E-3</v>
      </c>
      <c r="AQ1633" s="12">
        <f t="shared" ca="1" si="527"/>
        <v>9.615393759614901E-4</v>
      </c>
      <c r="AR1633" s="12">
        <f t="shared" ca="1" si="527"/>
        <v>3.4785705423303443E-4</v>
      </c>
      <c r="AS1633" s="12">
        <f t="shared" ca="1" si="527"/>
        <v>1.182200533355541E-4</v>
      </c>
      <c r="AT1633" s="12">
        <f t="shared" ca="1" si="527"/>
        <v>3.7743144683369893E-5</v>
      </c>
      <c r="AU1633" s="12">
        <f t="shared" ca="1" si="527"/>
        <v>1.1319874388305848E-5</v>
      </c>
      <c r="AV1633" s="12">
        <f t="shared" ca="1" si="527"/>
        <v>3.189346673051898E-6</v>
      </c>
      <c r="AX1633" s="13">
        <f t="shared" si="494"/>
        <v>0.20953825087476774</v>
      </c>
      <c r="AZ1633" s="14">
        <f t="shared" ca="1" si="497"/>
        <v>4782.5614434591871</v>
      </c>
    </row>
    <row r="1634" spans="1:52" x14ac:dyDescent="0.25">
      <c r="A1634" s="9" t="str">
        <f t="shared" si="489"/>
        <v>Indonesia</v>
      </c>
      <c r="C1634" s="20">
        <f t="shared" si="490"/>
        <v>438.24950497631443</v>
      </c>
      <c r="D1634" s="15">
        <f t="shared" si="491"/>
        <v>513.44070513887846</v>
      </c>
      <c r="E1634" s="23">
        <f t="shared" si="492"/>
        <v>1</v>
      </c>
      <c r="F1634" s="15">
        <f t="shared" si="495"/>
        <v>513.44070513887846</v>
      </c>
      <c r="H1634" s="12">
        <f t="shared" ref="H1634:AV1634" ca="1" si="528">_xlfn.NORM.DIST(H$1537,$F1634,$B$37+$B$38*$F1634,FALSE)/$AV704*($D1166/1000)</f>
        <v>8.7680411998186993E-7</v>
      </c>
      <c r="I1634" s="12">
        <f t="shared" ca="1" si="528"/>
        <v>3.0675527655313625E-6</v>
      </c>
      <c r="J1634" s="12">
        <f t="shared" ca="1" si="528"/>
        <v>1.0081800440066388E-5</v>
      </c>
      <c r="K1634" s="12">
        <f t="shared" ca="1" si="528"/>
        <v>3.1127249480107439E-5</v>
      </c>
      <c r="L1634" s="12">
        <f t="shared" ca="1" si="528"/>
        <v>9.0281754656199129E-5</v>
      </c>
      <c r="M1634" s="12">
        <f t="shared" ca="1" si="528"/>
        <v>2.4598908138191792E-4</v>
      </c>
      <c r="N1634" s="12">
        <f t="shared" ca="1" si="528"/>
        <v>6.2963413535985094E-4</v>
      </c>
      <c r="O1634" s="12">
        <f t="shared" ca="1" si="528"/>
        <v>1.5139700867107418E-3</v>
      </c>
      <c r="P1634" s="12">
        <f t="shared" ca="1" si="528"/>
        <v>3.4198174069907301E-3</v>
      </c>
      <c r="Q1634" s="12">
        <f t="shared" ca="1" si="528"/>
        <v>7.2567997272098951E-3</v>
      </c>
      <c r="R1634" s="12">
        <f t="shared" ca="1" si="528"/>
        <v>1.4465849802438955E-2</v>
      </c>
      <c r="S1634" s="12">
        <f t="shared" ca="1" si="528"/>
        <v>2.7089398400764932E-2</v>
      </c>
      <c r="T1634" s="12">
        <f t="shared" ca="1" si="528"/>
        <v>4.765531713934415E-2</v>
      </c>
      <c r="U1634" s="12">
        <f t="shared" ca="1" si="528"/>
        <v>7.8755331272792717E-2</v>
      </c>
      <c r="V1634" s="12">
        <f t="shared" ca="1" si="528"/>
        <v>0.12226584567925143</v>
      </c>
      <c r="W1634" s="12">
        <f t="shared" ca="1" si="528"/>
        <v>0.17831461673120261</v>
      </c>
      <c r="X1634" s="12">
        <f t="shared" ca="1" si="528"/>
        <v>0.24430104667977262</v>
      </c>
      <c r="Y1634" s="12">
        <f t="shared" ca="1" si="528"/>
        <v>0.31442734296925035</v>
      </c>
      <c r="Z1634" s="12">
        <f t="shared" ca="1" si="528"/>
        <v>0.38016477925640635</v>
      </c>
      <c r="AA1634" s="12">
        <f t="shared" ca="1" si="528"/>
        <v>0.43179742350842276</v>
      </c>
      <c r="AB1634" s="12">
        <f t="shared" ca="1" si="528"/>
        <v>0.46072821510170392</v>
      </c>
      <c r="AC1634" s="12">
        <f t="shared" ca="1" si="528"/>
        <v>0.46181301369516692</v>
      </c>
      <c r="AD1634" s="12">
        <f t="shared" ca="1" si="528"/>
        <v>0.43485465105237042</v>
      </c>
      <c r="AE1634" s="12">
        <f t="shared" ca="1" si="528"/>
        <v>0.38466145223316472</v>
      </c>
      <c r="AF1634" s="12">
        <f t="shared" ca="1" si="528"/>
        <v>0.31964639380027299</v>
      </c>
      <c r="AG1634" s="12">
        <f t="shared" ca="1" si="528"/>
        <v>0.24952700062713837</v>
      </c>
      <c r="AH1634" s="12">
        <f t="shared" ca="1" si="528"/>
        <v>0.18298769152075348</v>
      </c>
      <c r="AI1634" s="12">
        <f t="shared" ca="1" si="528"/>
        <v>0.12606159717672877</v>
      </c>
      <c r="AJ1634" s="12">
        <f t="shared" ca="1" si="528"/>
        <v>8.1583123181614953E-2</v>
      </c>
      <c r="AK1634" s="12">
        <f t="shared" ca="1" si="528"/>
        <v>4.9599173965535905E-2</v>
      </c>
      <c r="AL1634" s="12">
        <f t="shared" ca="1" si="528"/>
        <v>2.8327298259236716E-2</v>
      </c>
      <c r="AM1634" s="12">
        <f t="shared" ca="1" si="528"/>
        <v>1.5198210723529625E-2</v>
      </c>
      <c r="AN1634" s="12">
        <f t="shared" ca="1" si="528"/>
        <v>7.660133932139406E-3</v>
      </c>
      <c r="AO1634" s="12">
        <f t="shared" ca="1" si="528"/>
        <v>3.6269106708450415E-3</v>
      </c>
      <c r="AP1634" s="12">
        <f t="shared" ca="1" si="528"/>
        <v>1.6132213103360459E-3</v>
      </c>
      <c r="AQ1634" s="12">
        <f t="shared" ca="1" si="528"/>
        <v>6.7407409340403352E-4</v>
      </c>
      <c r="AR1634" s="12">
        <f t="shared" ca="1" si="528"/>
        <v>2.6459273601029987E-4</v>
      </c>
      <c r="AS1634" s="12">
        <f t="shared" ca="1" si="528"/>
        <v>9.7567413679102376E-5</v>
      </c>
      <c r="AT1634" s="12">
        <f t="shared" ca="1" si="528"/>
        <v>3.3797786908939968E-5</v>
      </c>
      <c r="AU1634" s="12">
        <f t="shared" ca="1" si="528"/>
        <v>1.0998370078368607E-5</v>
      </c>
      <c r="AV1634" s="12">
        <f t="shared" ca="1" si="528"/>
        <v>3.3622111906172603E-6</v>
      </c>
      <c r="AX1634" s="13">
        <f t="shared" si="494"/>
        <v>0.12831192130324873</v>
      </c>
      <c r="AZ1634" s="14">
        <f t="shared" ca="1" si="497"/>
        <v>598.11296061955431</v>
      </c>
    </row>
    <row r="1635" spans="1:52" x14ac:dyDescent="0.25">
      <c r="A1635" s="9" t="str">
        <f t="shared" si="489"/>
        <v>Iran (Islamic Republic of)</v>
      </c>
      <c r="C1635" s="20">
        <f t="shared" si="490"/>
        <v>466.75322765521526</v>
      </c>
      <c r="D1635" s="15">
        <f t="shared" si="491"/>
        <v>536.97412398687709</v>
      </c>
      <c r="E1635" s="23">
        <f t="shared" si="492"/>
        <v>1</v>
      </c>
      <c r="F1635" s="15">
        <f t="shared" si="495"/>
        <v>536.97412398687709</v>
      </c>
      <c r="H1635" s="12">
        <f t="shared" ref="H1635:AV1635" ca="1" si="529">_xlfn.NORM.DIST(H$1537,$F1635,$B$37+$B$38*$F1635,FALSE)/$AV705*($D1167/1000)</f>
        <v>7.1943104694381389E-8</v>
      </c>
      <c r="I1635" s="12">
        <f t="shared" ca="1" si="529"/>
        <v>2.6694987428699632E-7</v>
      </c>
      <c r="J1635" s="12">
        <f t="shared" ca="1" si="529"/>
        <v>9.3052246059406177E-7</v>
      </c>
      <c r="K1635" s="12">
        <f t="shared" ca="1" si="529"/>
        <v>3.0470571164630321E-6</v>
      </c>
      <c r="L1635" s="12">
        <f t="shared" ca="1" si="529"/>
        <v>9.3732656268770155E-6</v>
      </c>
      <c r="M1635" s="12">
        <f t="shared" ca="1" si="529"/>
        <v>2.7086809224651648E-5</v>
      </c>
      <c r="N1635" s="12">
        <f t="shared" ca="1" si="529"/>
        <v>7.3532844832816213E-5</v>
      </c>
      <c r="O1635" s="12">
        <f t="shared" ca="1" si="529"/>
        <v>1.8752599669577213E-4</v>
      </c>
      <c r="P1635" s="12">
        <f t="shared" ca="1" si="529"/>
        <v>4.4926045378601207E-4</v>
      </c>
      <c r="Q1635" s="12">
        <f t="shared" ca="1" si="529"/>
        <v>1.0110939118624107E-3</v>
      </c>
      <c r="R1635" s="12">
        <f t="shared" ca="1" si="529"/>
        <v>2.1376736018340341E-3</v>
      </c>
      <c r="S1635" s="12">
        <f t="shared" ca="1" si="529"/>
        <v>4.2456861576789387E-3</v>
      </c>
      <c r="T1635" s="12">
        <f t="shared" ca="1" si="529"/>
        <v>7.9215647495327283E-3</v>
      </c>
      <c r="U1635" s="12">
        <f t="shared" ca="1" si="529"/>
        <v>1.3884513268550365E-2</v>
      </c>
      <c r="V1635" s="12">
        <f t="shared" ca="1" si="529"/>
        <v>2.2861616653845396E-2</v>
      </c>
      <c r="W1635" s="12">
        <f t="shared" ca="1" si="529"/>
        <v>3.536224358643119E-2</v>
      </c>
      <c r="X1635" s="12">
        <f t="shared" ca="1" si="529"/>
        <v>5.1384162148161119E-2</v>
      </c>
      <c r="Y1635" s="12">
        <f t="shared" ca="1" si="529"/>
        <v>7.0141547363084561E-2</v>
      </c>
      <c r="Z1635" s="12">
        <f t="shared" ca="1" si="529"/>
        <v>8.9945201754598914E-2</v>
      </c>
      <c r="AA1635" s="12">
        <f t="shared" ca="1" si="529"/>
        <v>0.10835208006751994</v>
      </c>
      <c r="AB1635" s="12">
        <f t="shared" ca="1" si="529"/>
        <v>0.12261768165790209</v>
      </c>
      <c r="AC1635" s="12">
        <f t="shared" ca="1" si="529"/>
        <v>0.13035435441744389</v>
      </c>
      <c r="AD1635" s="12">
        <f t="shared" ca="1" si="529"/>
        <v>0.13018309145048379</v>
      </c>
      <c r="AE1635" s="12">
        <f t="shared" ca="1" si="529"/>
        <v>0.12213502137480844</v>
      </c>
      <c r="AF1635" s="12">
        <f t="shared" ca="1" si="529"/>
        <v>0.10764216890812459</v>
      </c>
      <c r="AG1635" s="12">
        <f t="shared" ca="1" si="529"/>
        <v>8.9121248499028735E-2</v>
      </c>
      <c r="AH1635" s="12">
        <f t="shared" ca="1" si="529"/>
        <v>6.9316508466625432E-2</v>
      </c>
      <c r="AI1635" s="12">
        <f t="shared" ca="1" si="529"/>
        <v>5.0646412816001407E-2</v>
      </c>
      <c r="AJ1635" s="12">
        <f t="shared" ca="1" si="529"/>
        <v>3.4763003907382441E-2</v>
      </c>
      <c r="AK1635" s="12">
        <f t="shared" ca="1" si="529"/>
        <v>2.2415193835276688E-2</v>
      </c>
      <c r="AL1635" s="12">
        <f t="shared" ca="1" si="529"/>
        <v>1.3577640177279261E-2</v>
      </c>
      <c r="AM1635" s="12">
        <f t="shared" ca="1" si="529"/>
        <v>7.7261420115984324E-3</v>
      </c>
      <c r="AN1635" s="12">
        <f t="shared" ca="1" si="529"/>
        <v>4.1300724741585165E-3</v>
      </c>
      <c r="AO1635" s="12">
        <f t="shared" ca="1" si="529"/>
        <v>2.0740023958887386E-3</v>
      </c>
      <c r="AP1635" s="12">
        <f t="shared" ca="1" si="529"/>
        <v>9.7840222056441955E-4</v>
      </c>
      <c r="AQ1635" s="12">
        <f t="shared" ca="1" si="529"/>
        <v>4.335929383610332E-4</v>
      </c>
      <c r="AR1635" s="12">
        <f t="shared" ca="1" si="529"/>
        <v>1.8051095598203154E-4</v>
      </c>
      <c r="AS1635" s="12">
        <f t="shared" ca="1" si="529"/>
        <v>7.0596232839345609E-5</v>
      </c>
      <c r="AT1635" s="12">
        <f t="shared" ca="1" si="529"/>
        <v>2.5936781433193446E-5</v>
      </c>
      <c r="AU1635" s="12">
        <f t="shared" ca="1" si="529"/>
        <v>8.9517353181974321E-6</v>
      </c>
      <c r="AV1635" s="12">
        <f t="shared" ca="1" si="529"/>
        <v>2.9023847125839093E-6</v>
      </c>
      <c r="AX1635" s="13">
        <f t="shared" si="494"/>
        <v>8.5383845183527041E-2</v>
      </c>
      <c r="AZ1635" s="14">
        <f t="shared" ca="1" si="497"/>
        <v>112.3994746041743</v>
      </c>
    </row>
    <row r="1636" spans="1:52" x14ac:dyDescent="0.25">
      <c r="A1636" s="9" t="str">
        <f t="shared" si="489"/>
        <v>Iraq</v>
      </c>
      <c r="C1636" s="20">
        <f t="shared" si="490"/>
        <v>422.11315563275423</v>
      </c>
      <c r="D1636" s="15">
        <f t="shared" si="491"/>
        <v>499.91991742082837</v>
      </c>
      <c r="E1636" s="23">
        <f t="shared" si="492"/>
        <v>1</v>
      </c>
      <c r="F1636" s="15">
        <f t="shared" si="495"/>
        <v>499.91991742082837</v>
      </c>
      <c r="H1636" s="12">
        <f t="shared" ref="H1636:AV1636" ca="1" si="530">_xlfn.NORM.DIST(H$1537,$F1636,$B$37+$B$38*$F1636,FALSE)/$AV706*($D1168/1000)</f>
        <v>4.3500428547507394E-7</v>
      </c>
      <c r="I1636" s="12">
        <f t="shared" ca="1" si="530"/>
        <v>1.4713059345816814E-6</v>
      </c>
      <c r="J1636" s="12">
        <f t="shared" ca="1" si="530"/>
        <v>4.6748645582750361E-6</v>
      </c>
      <c r="K1636" s="12">
        <f t="shared" ca="1" si="530"/>
        <v>1.3953773652104411E-5</v>
      </c>
      <c r="L1636" s="12">
        <f t="shared" ca="1" si="530"/>
        <v>3.9126491828414947E-5</v>
      </c>
      <c r="M1636" s="12">
        <f t="shared" ca="1" si="530"/>
        <v>1.0306393991329173E-4</v>
      </c>
      <c r="N1636" s="12">
        <f t="shared" ca="1" si="530"/>
        <v>2.5503463642121175E-4</v>
      </c>
      <c r="O1636" s="12">
        <f t="shared" ca="1" si="530"/>
        <v>5.9285459026873349E-4</v>
      </c>
      <c r="P1636" s="12">
        <f t="shared" ca="1" si="530"/>
        <v>1.2946542526832024E-3</v>
      </c>
      <c r="Q1636" s="12">
        <f t="shared" ca="1" si="530"/>
        <v>2.6559262574418104E-3</v>
      </c>
      <c r="R1636" s="12">
        <f t="shared" ca="1" si="530"/>
        <v>5.1184070124703088E-3</v>
      </c>
      <c r="S1636" s="12">
        <f t="shared" ca="1" si="530"/>
        <v>9.266382386253642E-3</v>
      </c>
      <c r="T1636" s="12">
        <f t="shared" ca="1" si="530"/>
        <v>1.5759491952089314E-2</v>
      </c>
      <c r="U1636" s="12">
        <f t="shared" ca="1" si="530"/>
        <v>2.5178555019263027E-2</v>
      </c>
      <c r="V1636" s="12">
        <f t="shared" ca="1" si="530"/>
        <v>3.7789921287680689E-2</v>
      </c>
      <c r="W1636" s="12">
        <f t="shared" ca="1" si="530"/>
        <v>5.3281662457394657E-2</v>
      </c>
      <c r="X1636" s="12">
        <f t="shared" ca="1" si="530"/>
        <v>7.0572603838494952E-2</v>
      </c>
      <c r="Y1636" s="12">
        <f t="shared" ca="1" si="530"/>
        <v>8.7811442357481881E-2</v>
      </c>
      <c r="Z1636" s="12">
        <f t="shared" ca="1" si="530"/>
        <v>0.102641425512464</v>
      </c>
      <c r="AA1636" s="12">
        <f t="shared" ca="1" si="530"/>
        <v>0.11270698549618231</v>
      </c>
      <c r="AB1636" s="12">
        <f t="shared" ca="1" si="530"/>
        <v>0.11626141065053894</v>
      </c>
      <c r="AC1636" s="12">
        <f t="shared" ca="1" si="530"/>
        <v>0.11266186519971348</v>
      </c>
      <c r="AD1636" s="12">
        <f t="shared" ca="1" si="530"/>
        <v>0.10255926051593046</v>
      </c>
      <c r="AE1636" s="12">
        <f t="shared" ca="1" si="530"/>
        <v>8.7706023185180892E-2</v>
      </c>
      <c r="AF1636" s="12">
        <f t="shared" ca="1" si="530"/>
        <v>7.0459661587022132E-2</v>
      </c>
      <c r="AG1636" s="12">
        <f t="shared" ca="1" si="530"/>
        <v>5.3175095845800616E-2</v>
      </c>
      <c r="AH1636" s="12">
        <f t="shared" ca="1" si="530"/>
        <v>3.7699240829269752E-2</v>
      </c>
      <c r="AI1636" s="12">
        <f t="shared" ca="1" si="530"/>
        <v>2.510808110382555E-2</v>
      </c>
      <c r="AJ1636" s="12">
        <f t="shared" ca="1" si="530"/>
        <v>1.5709090290610166E-2</v>
      </c>
      <c r="AK1636" s="12">
        <f t="shared" ca="1" si="530"/>
        <v>9.2330490731771728E-3</v>
      </c>
      <c r="AL1636" s="12">
        <f t="shared" ca="1" si="530"/>
        <v>5.0979532278535569E-3</v>
      </c>
      <c r="AM1636" s="12">
        <f t="shared" ca="1" si="530"/>
        <v>2.6442538437662774E-3</v>
      </c>
      <c r="AN1636" s="12">
        <f t="shared" ca="1" si="530"/>
        <v>1.2884484188968523E-3</v>
      </c>
      <c r="AO1636" s="12">
        <f t="shared" ca="1" si="530"/>
        <v>5.8977658219758926E-4</v>
      </c>
      <c r="AP1636" s="12">
        <f t="shared" ca="1" si="530"/>
        <v>2.5360896794456565E-4</v>
      </c>
      <c r="AQ1636" s="12">
        <f t="shared" ca="1" si="530"/>
        <v>1.0244677322029735E-4</v>
      </c>
      <c r="AR1636" s="12">
        <f t="shared" ca="1" si="530"/>
        <v>3.8876625051727023E-5</v>
      </c>
      <c r="AS1636" s="12">
        <f t="shared" ca="1" si="530"/>
        <v>1.3859112591871574E-5</v>
      </c>
      <c r="AT1636" s="12">
        <f t="shared" ca="1" si="530"/>
        <v>4.6412919208615573E-6</v>
      </c>
      <c r="AU1636" s="12">
        <f t="shared" ca="1" si="530"/>
        <v>1.4601549383622601E-6</v>
      </c>
      <c r="AV1636" s="12">
        <f t="shared" ca="1" si="530"/>
        <v>4.315345706907117E-7</v>
      </c>
      <c r="AX1636" s="13">
        <f t="shared" si="494"/>
        <v>0.15884910791905218</v>
      </c>
      <c r="AZ1636" s="14">
        <f t="shared" ca="1" si="497"/>
        <v>185.16869864574909</v>
      </c>
    </row>
    <row r="1637" spans="1:52" x14ac:dyDescent="0.25">
      <c r="A1637" s="9" t="str">
        <f t="shared" si="489"/>
        <v>Ireland</v>
      </c>
      <c r="C1637" s="20">
        <f t="shared" si="490"/>
        <v>582.63576941244423</v>
      </c>
      <c r="D1637" s="15">
        <f t="shared" si="491"/>
        <v>634.84695558988972</v>
      </c>
      <c r="E1637" s="23">
        <f t="shared" si="492"/>
        <v>1</v>
      </c>
      <c r="F1637" s="15">
        <f t="shared" si="495"/>
        <v>634.84695558988972</v>
      </c>
      <c r="H1637" s="12">
        <f t="shared" ref="H1637:AV1637" ca="1" si="531">_xlfn.NORM.DIST(H$1537,$F1637,$B$37+$B$38*$F1637,FALSE)/$AV707*($D1169/1000)</f>
        <v>1.1253035536152566E-11</v>
      </c>
      <c r="I1637" s="12">
        <f t="shared" ca="1" si="531"/>
        <v>5.3330335022890166E-11</v>
      </c>
      <c r="J1637" s="12">
        <f t="shared" ca="1" si="531"/>
        <v>2.3742996496724719E-10</v>
      </c>
      <c r="K1637" s="12">
        <f t="shared" ca="1" si="531"/>
        <v>9.9300935466895631E-10</v>
      </c>
      <c r="L1637" s="12">
        <f t="shared" ca="1" si="531"/>
        <v>3.9014652769291998E-9</v>
      </c>
      <c r="M1637" s="12">
        <f t="shared" ca="1" si="531"/>
        <v>1.4399875829326792E-8</v>
      </c>
      <c r="N1637" s="12">
        <f t="shared" ca="1" si="531"/>
        <v>4.9928249886487952E-8</v>
      </c>
      <c r="O1637" s="12">
        <f t="shared" ca="1" si="531"/>
        <v>1.6262620744601743E-7</v>
      </c>
      <c r="P1637" s="12">
        <f t="shared" ca="1" si="531"/>
        <v>4.9761254419660131E-7</v>
      </c>
      <c r="Q1637" s="12">
        <f t="shared" ca="1" si="531"/>
        <v>1.430371013324974E-6</v>
      </c>
      <c r="R1637" s="12">
        <f t="shared" ca="1" si="531"/>
        <v>3.8624482708455867E-6</v>
      </c>
      <c r="S1637" s="12">
        <f t="shared" ca="1" si="531"/>
        <v>9.7979055010108727E-6</v>
      </c>
      <c r="T1637" s="12">
        <f t="shared" ca="1" si="531"/>
        <v>2.334857670460763E-5</v>
      </c>
      <c r="U1637" s="12">
        <f t="shared" ca="1" si="531"/>
        <v>5.2268997662955817E-5</v>
      </c>
      <c r="V1637" s="12">
        <f t="shared" ca="1" si="531"/>
        <v>1.0992197603835694E-4</v>
      </c>
      <c r="W1637" s="12">
        <f t="shared" ca="1" si="531"/>
        <v>2.1716082201930521E-4</v>
      </c>
      <c r="X1637" s="12">
        <f t="shared" ca="1" si="531"/>
        <v>4.0302781657388455E-4</v>
      </c>
      <c r="Y1637" s="12">
        <f t="shared" ca="1" si="531"/>
        <v>7.0265988688145576E-4</v>
      </c>
      <c r="Z1637" s="12">
        <f t="shared" ca="1" si="531"/>
        <v>1.1508319116583547E-3</v>
      </c>
      <c r="AA1637" s="12">
        <f t="shared" ca="1" si="531"/>
        <v>1.7706601997738972E-3</v>
      </c>
      <c r="AB1637" s="12">
        <f t="shared" ca="1" si="531"/>
        <v>2.5592643661859881E-3</v>
      </c>
      <c r="AC1637" s="12">
        <f t="shared" ca="1" si="531"/>
        <v>3.4749748765216405E-3</v>
      </c>
      <c r="AD1637" s="12">
        <f t="shared" ca="1" si="531"/>
        <v>4.4324595723322186E-3</v>
      </c>
      <c r="AE1637" s="12">
        <f t="shared" ca="1" si="531"/>
        <v>5.3112224597277186E-3</v>
      </c>
      <c r="AF1637" s="12">
        <f t="shared" ca="1" si="531"/>
        <v>5.9786178718292393E-3</v>
      </c>
      <c r="AG1637" s="12">
        <f t="shared" ca="1" si="531"/>
        <v>6.3221339729328495E-3</v>
      </c>
      <c r="AH1637" s="12">
        <f t="shared" ca="1" si="531"/>
        <v>6.2803404706758591E-3</v>
      </c>
      <c r="AI1637" s="12">
        <f t="shared" ca="1" si="531"/>
        <v>5.86083205877274E-3</v>
      </c>
      <c r="AJ1637" s="12">
        <f t="shared" ca="1" si="531"/>
        <v>5.1379746869246535E-3</v>
      </c>
      <c r="AK1637" s="12">
        <f t="shared" ca="1" si="531"/>
        <v>4.2313722989910322E-3</v>
      </c>
      <c r="AL1637" s="12">
        <f t="shared" ca="1" si="531"/>
        <v>3.2736113044478528E-3</v>
      </c>
      <c r="AM1637" s="12">
        <f t="shared" ca="1" si="531"/>
        <v>2.3791924870601457E-3</v>
      </c>
      <c r="AN1637" s="12">
        <f t="shared" ca="1" si="531"/>
        <v>1.6243837741194119E-3</v>
      </c>
      <c r="AO1637" s="12">
        <f t="shared" ca="1" si="531"/>
        <v>1.0418478515775913E-3</v>
      </c>
      <c r="AP1637" s="12">
        <f t="shared" ca="1" si="531"/>
        <v>6.2773530255366976E-4</v>
      </c>
      <c r="AQ1637" s="12">
        <f t="shared" ca="1" si="531"/>
        <v>3.5530833927806851E-4</v>
      </c>
      <c r="AR1637" s="12">
        <f t="shared" ca="1" si="531"/>
        <v>1.8892561436788661E-4</v>
      </c>
      <c r="AS1637" s="12">
        <f t="shared" ca="1" si="531"/>
        <v>9.4369766505991996E-5</v>
      </c>
      <c r="AT1637" s="12">
        <f t="shared" ca="1" si="531"/>
        <v>4.4282436924960188E-5</v>
      </c>
      <c r="AU1637" s="12">
        <f t="shared" ca="1" si="531"/>
        <v>1.9520311322178313E-5</v>
      </c>
      <c r="AV1637" s="12">
        <f t="shared" ca="1" si="531"/>
        <v>8.0834836038902288E-6</v>
      </c>
      <c r="AX1637" s="13">
        <f t="shared" si="494"/>
        <v>9.4253700833583677E-3</v>
      </c>
      <c r="AZ1637" s="14">
        <f t="shared" ca="1" si="497"/>
        <v>0.60036310856985076</v>
      </c>
    </row>
    <row r="1638" spans="1:52" x14ac:dyDescent="0.25">
      <c r="A1638" s="9" t="str">
        <f t="shared" si="489"/>
        <v>Israel</v>
      </c>
      <c r="C1638" s="20">
        <f t="shared" si="490"/>
        <v>543.83075874902102</v>
      </c>
      <c r="D1638" s="15">
        <f t="shared" si="491"/>
        <v>601.68224652260551</v>
      </c>
      <c r="E1638" s="23">
        <f t="shared" si="492"/>
        <v>1</v>
      </c>
      <c r="F1638" s="15">
        <f t="shared" si="495"/>
        <v>601.68224652260551</v>
      </c>
      <c r="H1638" s="12">
        <f t="shared" ref="H1638:AV1638" ca="1" si="532">_xlfn.NORM.DIST(H$1537,$F1638,$B$37+$B$38*$F1638,FALSE)/$AV708*($D1170/1000)</f>
        <v>2.406422391966864E-10</v>
      </c>
      <c r="I1638" s="12">
        <f t="shared" ca="1" si="532"/>
        <v>1.0497076357086367E-9</v>
      </c>
      <c r="J1638" s="12">
        <f t="shared" ca="1" si="532"/>
        <v>4.3015150571785103E-9</v>
      </c>
      <c r="K1638" s="12">
        <f t="shared" ca="1" si="532"/>
        <v>1.6558886656808839E-8</v>
      </c>
      <c r="L1638" s="12">
        <f t="shared" ca="1" si="532"/>
        <v>5.9882154077017989E-8</v>
      </c>
      <c r="M1638" s="12">
        <f t="shared" ca="1" si="532"/>
        <v>2.0343247841848264E-7</v>
      </c>
      <c r="N1638" s="12">
        <f t="shared" ca="1" si="532"/>
        <v>6.4923176555344772E-7</v>
      </c>
      <c r="O1638" s="12">
        <f t="shared" ca="1" si="532"/>
        <v>1.9464167188395206E-6</v>
      </c>
      <c r="P1638" s="12">
        <f t="shared" ca="1" si="532"/>
        <v>5.4818669013848664E-6</v>
      </c>
      <c r="Q1638" s="12">
        <f t="shared" ca="1" si="532"/>
        <v>1.4503664399197209E-5</v>
      </c>
      <c r="R1638" s="12">
        <f t="shared" ca="1" si="532"/>
        <v>3.6048200690645266E-5</v>
      </c>
      <c r="S1638" s="12">
        <f t="shared" ca="1" si="532"/>
        <v>8.4167811951389054E-5</v>
      </c>
      <c r="T1638" s="12">
        <f t="shared" ca="1" si="532"/>
        <v>1.8461418918478881E-4</v>
      </c>
      <c r="U1638" s="12">
        <f t="shared" ca="1" si="532"/>
        <v>3.8040017849884432E-4</v>
      </c>
      <c r="V1638" s="12">
        <f t="shared" ca="1" si="532"/>
        <v>7.3633075725026596E-4</v>
      </c>
      <c r="W1638" s="12">
        <f t="shared" ca="1" si="532"/>
        <v>1.3389420049251626E-3</v>
      </c>
      <c r="X1638" s="12">
        <f t="shared" ca="1" si="532"/>
        <v>2.2872160283476193E-3</v>
      </c>
      <c r="Y1638" s="12">
        <f t="shared" ca="1" si="532"/>
        <v>3.6703645375079077E-3</v>
      </c>
      <c r="Z1638" s="12">
        <f t="shared" ca="1" si="532"/>
        <v>5.5330909552195459E-3</v>
      </c>
      <c r="AA1638" s="12">
        <f t="shared" ca="1" si="532"/>
        <v>7.8357940623268417E-3</v>
      </c>
      <c r="AB1638" s="12">
        <f t="shared" ca="1" si="532"/>
        <v>1.0424489890017008E-2</v>
      </c>
      <c r="AC1638" s="12">
        <f t="shared" ca="1" si="532"/>
        <v>1.3028163684390009E-2</v>
      </c>
      <c r="AD1638" s="12">
        <f t="shared" ca="1" si="532"/>
        <v>1.5295659077043829E-2</v>
      </c>
      <c r="AE1638" s="12">
        <f t="shared" ca="1" si="532"/>
        <v>1.6869793975305261E-2</v>
      </c>
      <c r="AF1638" s="12">
        <f t="shared" ca="1" si="532"/>
        <v>1.7478652869590314E-2</v>
      </c>
      <c r="AG1638" s="12">
        <f t="shared" ca="1" si="532"/>
        <v>1.7012288172376995E-2</v>
      </c>
      <c r="AH1638" s="12">
        <f t="shared" ca="1" si="532"/>
        <v>1.5555146257569531E-2</v>
      </c>
      <c r="AI1638" s="12">
        <f t="shared" ca="1" si="532"/>
        <v>1.3361095312547094E-2</v>
      </c>
      <c r="AJ1638" s="12">
        <f t="shared" ca="1" si="532"/>
        <v>1.0781188021951557E-2</v>
      </c>
      <c r="AK1638" s="12">
        <f t="shared" ca="1" si="532"/>
        <v>8.172365336426634E-3</v>
      </c>
      <c r="AL1638" s="12">
        <f t="shared" ca="1" si="532"/>
        <v>5.819497967479991E-3</v>
      </c>
      <c r="AM1638" s="12">
        <f t="shared" ca="1" si="532"/>
        <v>3.8929593020813531E-3</v>
      </c>
      <c r="AN1638" s="12">
        <f t="shared" ca="1" si="532"/>
        <v>2.4464187751155131E-3</v>
      </c>
      <c r="AO1638" s="12">
        <f t="shared" ca="1" si="532"/>
        <v>1.4442365560879764E-3</v>
      </c>
      <c r="AP1638" s="12">
        <f t="shared" ca="1" si="532"/>
        <v>8.0094456893688181E-4</v>
      </c>
      <c r="AQ1638" s="12">
        <f t="shared" ca="1" si="532"/>
        <v>4.1727578522458175E-4</v>
      </c>
      <c r="AR1638" s="12">
        <f t="shared" ca="1" si="532"/>
        <v>2.0422104782148766E-4</v>
      </c>
      <c r="AS1638" s="12">
        <f t="shared" ca="1" si="532"/>
        <v>9.3893258696484878E-5</v>
      </c>
      <c r="AT1638" s="12">
        <f t="shared" ca="1" si="532"/>
        <v>4.0553180340063883E-5</v>
      </c>
      <c r="AU1638" s="12">
        <f t="shared" ca="1" si="532"/>
        <v>1.6454019993820525E-5</v>
      </c>
      <c r="AV1638" s="12">
        <f t="shared" ca="1" si="532"/>
        <v>6.2715619608713914E-6</v>
      </c>
      <c r="AX1638" s="13">
        <f t="shared" si="494"/>
        <v>2.1857021829707435E-2</v>
      </c>
      <c r="AZ1638" s="14">
        <f t="shared" ca="1" si="497"/>
        <v>3.8309787847562169</v>
      </c>
    </row>
    <row r="1639" spans="1:52" x14ac:dyDescent="0.25">
      <c r="A1639" s="9" t="str">
        <f t="shared" si="489"/>
        <v>Italy</v>
      </c>
      <c r="C1639" s="20">
        <f t="shared" si="490"/>
        <v>596.51783398611008</v>
      </c>
      <c r="D1639" s="15">
        <f t="shared" si="491"/>
        <v>646.40204732296922</v>
      </c>
      <c r="E1639" s="23">
        <f t="shared" si="492"/>
        <v>1</v>
      </c>
      <c r="F1639" s="15">
        <f t="shared" si="495"/>
        <v>646.40204732296922</v>
      </c>
      <c r="H1639" s="12">
        <f t="shared" ref="H1639:AV1639" ca="1" si="533">_xlfn.NORM.DIST(H$1537,$F1639,$B$37+$B$38*$F1639,FALSE)/$AV709*($D1171/1000)</f>
        <v>4.009251724374007E-11</v>
      </c>
      <c r="I1639" s="12">
        <f t="shared" ca="1" si="533"/>
        <v>1.9557517508584178E-10</v>
      </c>
      <c r="J1639" s="12">
        <f t="shared" ca="1" si="533"/>
        <v>8.9623257635294789E-10</v>
      </c>
      <c r="K1639" s="12">
        <f t="shared" ca="1" si="533"/>
        <v>3.8581962844321691E-9</v>
      </c>
      <c r="L1639" s="12">
        <f t="shared" ca="1" si="533"/>
        <v>1.5602870578147661E-8</v>
      </c>
      <c r="M1639" s="12">
        <f t="shared" ca="1" si="533"/>
        <v>5.9276327484603341E-8</v>
      </c>
      <c r="N1639" s="12">
        <f t="shared" ca="1" si="533"/>
        <v>2.115507971633572E-7</v>
      </c>
      <c r="O1639" s="12">
        <f t="shared" ca="1" si="533"/>
        <v>7.092586457963638E-7</v>
      </c>
      <c r="P1639" s="12">
        <f t="shared" ca="1" si="533"/>
        <v>2.2338355888950517E-6</v>
      </c>
      <c r="Q1639" s="12">
        <f t="shared" ca="1" si="533"/>
        <v>6.6092832996265021E-6</v>
      </c>
      <c r="R1639" s="12">
        <f t="shared" ca="1" si="533"/>
        <v>1.8370210161029718E-5</v>
      </c>
      <c r="S1639" s="12">
        <f t="shared" ca="1" si="533"/>
        <v>4.7965665741893436E-5</v>
      </c>
      <c r="T1639" s="12">
        <f t="shared" ca="1" si="533"/>
        <v>1.1765311318384674E-4</v>
      </c>
      <c r="U1639" s="12">
        <f t="shared" ca="1" si="533"/>
        <v>2.7110215200772618E-4</v>
      </c>
      <c r="V1639" s="12">
        <f t="shared" ca="1" si="533"/>
        <v>5.8683917993148402E-4</v>
      </c>
      <c r="W1639" s="12">
        <f t="shared" ca="1" si="533"/>
        <v>1.1933335009012955E-3</v>
      </c>
      <c r="X1639" s="12">
        <f t="shared" ca="1" si="533"/>
        <v>2.2796131795301917E-3</v>
      </c>
      <c r="Y1639" s="12">
        <f t="shared" ca="1" si="533"/>
        <v>4.0908832029306376E-3</v>
      </c>
      <c r="Z1639" s="12">
        <f t="shared" ca="1" si="533"/>
        <v>6.8965135899349246E-3</v>
      </c>
      <c r="AA1639" s="12">
        <f t="shared" ca="1" si="533"/>
        <v>1.0921912860965098E-2</v>
      </c>
      <c r="AB1639" s="12">
        <f t="shared" ca="1" si="533"/>
        <v>1.624891672865509E-2</v>
      </c>
      <c r="AC1639" s="12">
        <f t="shared" ca="1" si="533"/>
        <v>2.2709455100336388E-2</v>
      </c>
      <c r="AD1639" s="12">
        <f t="shared" ca="1" si="533"/>
        <v>2.9815741142773224E-2</v>
      </c>
      <c r="AE1639" s="12">
        <f t="shared" ca="1" si="533"/>
        <v>3.6774019302394677E-2</v>
      </c>
      <c r="AF1639" s="12">
        <f t="shared" ca="1" si="533"/>
        <v>4.2608199740798568E-2</v>
      </c>
      <c r="AG1639" s="12">
        <f t="shared" ca="1" si="533"/>
        <v>4.637691599076061E-2</v>
      </c>
      <c r="AH1639" s="12">
        <f t="shared" ca="1" si="533"/>
        <v>4.7420610437272116E-2</v>
      </c>
      <c r="AI1639" s="12">
        <f t="shared" ca="1" si="533"/>
        <v>4.5550065963174548E-2</v>
      </c>
      <c r="AJ1639" s="12">
        <f t="shared" ca="1" si="533"/>
        <v>4.1102427793582544E-2</v>
      </c>
      <c r="AK1639" s="12">
        <f t="shared" ca="1" si="533"/>
        <v>3.4841956546845083E-2</v>
      </c>
      <c r="AL1639" s="12">
        <f t="shared" ca="1" si="533"/>
        <v>2.7745604375863459E-2</v>
      </c>
      <c r="AM1639" s="12">
        <f t="shared" ca="1" si="533"/>
        <v>2.0755941542424081E-2</v>
      </c>
      <c r="AN1639" s="12">
        <f t="shared" ca="1" si="533"/>
        <v>1.4586371930657593E-2</v>
      </c>
      <c r="AO1639" s="12">
        <f t="shared" ca="1" si="533"/>
        <v>9.6296105310788045E-3</v>
      </c>
      <c r="AP1639" s="12">
        <f t="shared" ca="1" si="533"/>
        <v>5.9720956741691478E-3</v>
      </c>
      <c r="AQ1639" s="12">
        <f t="shared" ca="1" si="533"/>
        <v>3.4793761772724651E-3</v>
      </c>
      <c r="AR1639" s="12">
        <f t="shared" ca="1" si="533"/>
        <v>1.9042879070436992E-3</v>
      </c>
      <c r="AS1639" s="12">
        <f t="shared" ca="1" si="533"/>
        <v>9.7908507035642162E-4</v>
      </c>
      <c r="AT1639" s="12">
        <f t="shared" ca="1" si="533"/>
        <v>4.7289513036929395E-4</v>
      </c>
      <c r="AU1639" s="12">
        <f t="shared" ca="1" si="533"/>
        <v>2.1456844331486005E-4</v>
      </c>
      <c r="AV1639" s="12">
        <f t="shared" ca="1" si="533"/>
        <v>9.1458369337830126E-5</v>
      </c>
      <c r="AX1639" s="13">
        <f t="shared" si="494"/>
        <v>6.8694131796483062E-3</v>
      </c>
      <c r="AZ1639" s="14">
        <f t="shared" ca="1" si="497"/>
        <v>3.2682194546026451</v>
      </c>
    </row>
    <row r="1640" spans="1:52" x14ac:dyDescent="0.25">
      <c r="A1640" s="9" t="str">
        <f t="shared" si="489"/>
        <v>Jamaica</v>
      </c>
      <c r="C1640" s="20">
        <f t="shared" si="490"/>
        <v>414.26733056614756</v>
      </c>
      <c r="D1640" s="15">
        <f t="shared" si="491"/>
        <v>492.9660107294053</v>
      </c>
      <c r="E1640" s="23">
        <f t="shared" si="492"/>
        <v>1</v>
      </c>
      <c r="F1640" s="15">
        <f t="shared" si="495"/>
        <v>492.9660107294053</v>
      </c>
      <c r="H1640" s="12">
        <f t="shared" ref="H1640:AV1640" ca="1" si="534">_xlfn.NORM.DIST(H$1537,$F1640,$B$37+$B$38*$F1640,FALSE)/$AV710*($D1172/1000)</f>
        <v>2.2281860325022638E-8</v>
      </c>
      <c r="I1640" s="12">
        <f t="shared" ca="1" si="534"/>
        <v>7.4064618558476945E-8</v>
      </c>
      <c r="J1640" s="12">
        <f t="shared" ca="1" si="534"/>
        <v>2.3127395558653014E-7</v>
      </c>
      <c r="K1640" s="12">
        <f t="shared" ca="1" si="534"/>
        <v>6.7842096634289817E-7</v>
      </c>
      <c r="L1640" s="12">
        <f t="shared" ca="1" si="534"/>
        <v>1.8695125667888518E-6</v>
      </c>
      <c r="M1640" s="12">
        <f t="shared" ca="1" si="534"/>
        <v>4.8396517431311973E-6</v>
      </c>
      <c r="N1640" s="12">
        <f t="shared" ca="1" si="534"/>
        <v>1.1769457059981373E-5</v>
      </c>
      <c r="O1640" s="12">
        <f t="shared" ca="1" si="534"/>
        <v>2.6887804456801885E-5</v>
      </c>
      <c r="P1640" s="12">
        <f t="shared" ca="1" si="534"/>
        <v>5.7704654915864021E-5</v>
      </c>
      <c r="Q1640" s="12">
        <f t="shared" ca="1" si="534"/>
        <v>1.1633836346285696E-4</v>
      </c>
      <c r="R1640" s="12">
        <f t="shared" ca="1" si="534"/>
        <v>2.2033913857074709E-4</v>
      </c>
      <c r="S1640" s="12">
        <f t="shared" ca="1" si="534"/>
        <v>3.9202786646403819E-4</v>
      </c>
      <c r="T1640" s="12">
        <f t="shared" ca="1" si="534"/>
        <v>6.5523762231486503E-4</v>
      </c>
      <c r="U1640" s="12">
        <f t="shared" ca="1" si="534"/>
        <v>1.0288150466659677E-3</v>
      </c>
      <c r="V1640" s="12">
        <f t="shared" ca="1" si="534"/>
        <v>1.5175128725809642E-3</v>
      </c>
      <c r="W1640" s="12">
        <f t="shared" ca="1" si="534"/>
        <v>2.1027326347921923E-3</v>
      </c>
      <c r="X1640" s="12">
        <f t="shared" ca="1" si="534"/>
        <v>2.7371104408875418E-3</v>
      </c>
      <c r="Y1640" s="12">
        <f t="shared" ca="1" si="534"/>
        <v>3.3470113293198188E-3</v>
      </c>
      <c r="Z1640" s="12">
        <f t="shared" ca="1" si="534"/>
        <v>3.8448432464178537E-3</v>
      </c>
      <c r="AA1640" s="12">
        <f t="shared" ca="1" si="534"/>
        <v>4.1491266270786333E-3</v>
      </c>
      <c r="AB1640" s="12">
        <f t="shared" ca="1" si="534"/>
        <v>4.2062137136827278E-3</v>
      </c>
      <c r="AC1640" s="12">
        <f t="shared" ca="1" si="534"/>
        <v>4.0057383253765825E-3</v>
      </c>
      <c r="AD1640" s="12">
        <f t="shared" ca="1" si="534"/>
        <v>3.5836898044122193E-3</v>
      </c>
      <c r="AE1640" s="12">
        <f t="shared" ca="1" si="534"/>
        <v>3.01186042156595E-3</v>
      </c>
      <c r="AF1640" s="12">
        <f t="shared" ca="1" si="534"/>
        <v>2.3779124832138364E-3</v>
      </c>
      <c r="AG1640" s="12">
        <f t="shared" ca="1" si="534"/>
        <v>1.763654403009865E-3</v>
      </c>
      <c r="AH1640" s="12">
        <f t="shared" ca="1" si="534"/>
        <v>1.228818389303587E-3</v>
      </c>
      <c r="AI1640" s="12">
        <f t="shared" ca="1" si="534"/>
        <v>8.0430082074713874E-4</v>
      </c>
      <c r="AJ1640" s="12">
        <f t="shared" ca="1" si="534"/>
        <v>4.9454511535188179E-4</v>
      </c>
      <c r="AK1640" s="12">
        <f t="shared" ca="1" si="534"/>
        <v>2.8566031867420581E-4</v>
      </c>
      <c r="AL1640" s="12">
        <f t="shared" ca="1" si="534"/>
        <v>1.5500671442144622E-4</v>
      </c>
      <c r="AM1640" s="12">
        <f t="shared" ca="1" si="534"/>
        <v>7.9014664486547599E-5</v>
      </c>
      <c r="AN1640" s="12">
        <f t="shared" ca="1" si="534"/>
        <v>3.783741729216775E-5</v>
      </c>
      <c r="AO1640" s="12">
        <f t="shared" ca="1" si="534"/>
        <v>1.7021266201564415E-5</v>
      </c>
      <c r="AP1640" s="12">
        <f t="shared" ca="1" si="534"/>
        <v>7.1931453809032756E-6</v>
      </c>
      <c r="AQ1640" s="12">
        <f t="shared" ca="1" si="534"/>
        <v>2.855633097453769E-6</v>
      </c>
      <c r="AR1640" s="12">
        <f t="shared" ca="1" si="534"/>
        <v>1.0649827435281188E-6</v>
      </c>
      <c r="AS1640" s="12">
        <f t="shared" ca="1" si="534"/>
        <v>3.7311209660128192E-7</v>
      </c>
      <c r="AT1640" s="12">
        <f t="shared" ca="1" si="534"/>
        <v>1.227983928883882E-7</v>
      </c>
      <c r="AU1640" s="12">
        <f t="shared" ca="1" si="534"/>
        <v>3.7966680844857074E-8</v>
      </c>
      <c r="AV1640" s="12">
        <f t="shared" ca="1" si="534"/>
        <v>1.1027299621662399E-8</v>
      </c>
      <c r="AX1640" s="13">
        <f t="shared" si="494"/>
        <v>0.17627354776165763</v>
      </c>
      <c r="AZ1640" s="14">
        <f t="shared" ca="1" si="497"/>
        <v>7.4524436969260304</v>
      </c>
    </row>
    <row r="1641" spans="1:52" x14ac:dyDescent="0.25">
      <c r="A1641" s="9" t="str">
        <f t="shared" si="489"/>
        <v>Japan</v>
      </c>
      <c r="C1641" s="20">
        <f t="shared" si="490"/>
        <v>631.37580073505364</v>
      </c>
      <c r="D1641" s="15">
        <f t="shared" si="491"/>
        <v>675.88625714991861</v>
      </c>
      <c r="E1641" s="23">
        <f t="shared" si="492"/>
        <v>1</v>
      </c>
      <c r="F1641" s="15">
        <f t="shared" si="495"/>
        <v>675.88625714991861</v>
      </c>
      <c r="H1641" s="12">
        <f t="shared" ref="H1641:AV1641" ca="1" si="535">_xlfn.NORM.DIST(H$1537,$F1641,$B$37+$B$38*$F1641,FALSE)/$AV711*($D1173/1000)</f>
        <v>1.1413895909702157E-11</v>
      </c>
      <c r="I1641" s="12">
        <f t="shared" ca="1" si="535"/>
        <v>5.9937190889660261E-11</v>
      </c>
      <c r="J1641" s="12">
        <f t="shared" ca="1" si="535"/>
        <v>2.9567557956995522E-10</v>
      </c>
      <c r="K1641" s="12">
        <f t="shared" ca="1" si="535"/>
        <v>1.3702225914958449E-9</v>
      </c>
      <c r="L1641" s="12">
        <f t="shared" ca="1" si="535"/>
        <v>5.9651776970836932E-9</v>
      </c>
      <c r="M1641" s="12">
        <f t="shared" ca="1" si="535"/>
        <v>2.4395641466872011E-8</v>
      </c>
      <c r="N1641" s="12">
        <f t="shared" ca="1" si="535"/>
        <v>9.3725484389778697E-8</v>
      </c>
      <c r="O1641" s="12">
        <f t="shared" ca="1" si="535"/>
        <v>3.3826708430072479E-7</v>
      </c>
      <c r="P1641" s="12">
        <f t="shared" ca="1" si="535"/>
        <v>1.1468810616148383E-6</v>
      </c>
      <c r="Q1641" s="12">
        <f t="shared" ca="1" si="535"/>
        <v>3.652864960730766E-6</v>
      </c>
      <c r="R1641" s="12">
        <f t="shared" ca="1" si="535"/>
        <v>1.0929629710329628E-5</v>
      </c>
      <c r="S1641" s="12">
        <f t="shared" ca="1" si="535"/>
        <v>3.0720895744468525E-5</v>
      </c>
      <c r="T1641" s="12">
        <f t="shared" ca="1" si="535"/>
        <v>8.1118310225933651E-5</v>
      </c>
      <c r="U1641" s="12">
        <f t="shared" ca="1" si="535"/>
        <v>2.0121507320645447E-4</v>
      </c>
      <c r="V1641" s="12">
        <f t="shared" ca="1" si="535"/>
        <v>4.6887677536352373E-4</v>
      </c>
      <c r="W1641" s="12">
        <f t="shared" ca="1" si="535"/>
        <v>1.0263926349913246E-3</v>
      </c>
      <c r="X1641" s="12">
        <f t="shared" ca="1" si="535"/>
        <v>2.1106923077164022E-3</v>
      </c>
      <c r="Y1641" s="12">
        <f t="shared" ca="1" si="535"/>
        <v>4.0774901689822739E-3</v>
      </c>
      <c r="Z1641" s="12">
        <f t="shared" ca="1" si="535"/>
        <v>7.3997579287530899E-3</v>
      </c>
      <c r="AA1641" s="12">
        <f t="shared" ca="1" si="535"/>
        <v>1.2615332385990562E-2</v>
      </c>
      <c r="AB1641" s="12">
        <f t="shared" ca="1" si="535"/>
        <v>2.0203958955377018E-2</v>
      </c>
      <c r="AC1641" s="12">
        <f t="shared" ca="1" si="535"/>
        <v>3.039700901686853E-2</v>
      </c>
      <c r="AD1641" s="12">
        <f t="shared" ca="1" si="535"/>
        <v>4.2961735990376552E-2</v>
      </c>
      <c r="AE1641" s="12">
        <f t="shared" ca="1" si="535"/>
        <v>5.704129628365736E-2</v>
      </c>
      <c r="AF1641" s="12">
        <f t="shared" ca="1" si="535"/>
        <v>7.1146500933120832E-2</v>
      </c>
      <c r="AG1641" s="12">
        <f t="shared" ca="1" si="535"/>
        <v>8.3363185201680956E-2</v>
      </c>
      <c r="AH1641" s="12">
        <f t="shared" ca="1" si="535"/>
        <v>9.1759629062936998E-2</v>
      </c>
      <c r="AI1641" s="12">
        <f t="shared" ca="1" si="535"/>
        <v>9.4882385120396789E-2</v>
      </c>
      <c r="AJ1641" s="12">
        <f t="shared" ca="1" si="535"/>
        <v>9.2167144441295229E-2</v>
      </c>
      <c r="AK1641" s="12">
        <f t="shared" ca="1" si="535"/>
        <v>8.4105280972012225E-2</v>
      </c>
      <c r="AL1641" s="12">
        <f t="shared" ca="1" si="535"/>
        <v>7.2098627052503222E-2</v>
      </c>
      <c r="AM1641" s="12">
        <f t="shared" ca="1" si="535"/>
        <v>5.8061375232429824E-2</v>
      </c>
      <c r="AN1641" s="12">
        <f t="shared" ca="1" si="535"/>
        <v>4.3924238062403795E-2</v>
      </c>
      <c r="AO1641" s="12">
        <f t="shared" ca="1" si="535"/>
        <v>3.121603579183637E-2</v>
      </c>
      <c r="AP1641" s="12">
        <f t="shared" ca="1" si="535"/>
        <v>2.0840486754226992E-2</v>
      </c>
      <c r="AQ1641" s="12">
        <f t="shared" ca="1" si="535"/>
        <v>1.3070571022211607E-2</v>
      </c>
      <c r="AR1641" s="12">
        <f t="shared" ca="1" si="535"/>
        <v>7.7008357281295233E-3</v>
      </c>
      <c r="AS1641" s="12">
        <f t="shared" ca="1" si="535"/>
        <v>4.2622385435235523E-3</v>
      </c>
      <c r="AT1641" s="12">
        <f t="shared" ca="1" si="535"/>
        <v>2.2161249326384941E-3</v>
      </c>
      <c r="AU1641" s="12">
        <f t="shared" ca="1" si="535"/>
        <v>1.0824486980990091E-3</v>
      </c>
      <c r="AV1641" s="12">
        <f t="shared" ca="1" si="535"/>
        <v>4.9668037450849268E-4</v>
      </c>
      <c r="AX1641" s="13">
        <f t="shared" si="494"/>
        <v>2.900146094115937E-3</v>
      </c>
      <c r="AZ1641" s="14">
        <f t="shared" ca="1" si="497"/>
        <v>2.7589485729664802</v>
      </c>
    </row>
    <row r="1642" spans="1:52" x14ac:dyDescent="0.25">
      <c r="A1642" s="9" t="str">
        <f t="shared" si="489"/>
        <v>Jordan</v>
      </c>
      <c r="C1642" s="20">
        <f t="shared" si="490"/>
        <v>415.69866111725997</v>
      </c>
      <c r="D1642" s="15">
        <f t="shared" si="491"/>
        <v>494.39734128051771</v>
      </c>
      <c r="E1642" s="23">
        <f t="shared" si="492"/>
        <v>1</v>
      </c>
      <c r="F1642" s="15">
        <f t="shared" si="495"/>
        <v>494.39734128051771</v>
      </c>
      <c r="H1642" s="12">
        <f t="shared" ref="H1642:AV1642" ca="1" si="536">_xlfn.NORM.DIST(H$1537,$F1642,$B$37+$B$38*$F1642,FALSE)/$AV712*($D1174/1000)</f>
        <v>1.0250669861742206E-7</v>
      </c>
      <c r="I1642" s="12">
        <f t="shared" ca="1" si="536"/>
        <v>3.4195238492675096E-7</v>
      </c>
      <c r="J1642" s="12">
        <f t="shared" ca="1" si="536"/>
        <v>1.0716071985403836E-6</v>
      </c>
      <c r="K1642" s="12">
        <f t="shared" ca="1" si="536"/>
        <v>3.1547300490425089E-6</v>
      </c>
      <c r="L1642" s="12">
        <f t="shared" ca="1" si="536"/>
        <v>8.724597041190856E-6</v>
      </c>
      <c r="M1642" s="12">
        <f t="shared" ca="1" si="536"/>
        <v>2.2666535638401234E-5</v>
      </c>
      <c r="N1642" s="12">
        <f t="shared" ca="1" si="536"/>
        <v>5.5319916037428776E-5</v>
      </c>
      <c r="O1642" s="12">
        <f t="shared" ca="1" si="536"/>
        <v>1.2683364453216912E-4</v>
      </c>
      <c r="P1642" s="12">
        <f t="shared" ca="1" si="536"/>
        <v>2.7317693408027209E-4</v>
      </c>
      <c r="Q1642" s="12">
        <f t="shared" ca="1" si="536"/>
        <v>5.5272635878013702E-4</v>
      </c>
      <c r="R1642" s="12">
        <f t="shared" ca="1" si="536"/>
        <v>1.0505891718568794E-3</v>
      </c>
      <c r="S1642" s="12">
        <f t="shared" ca="1" si="536"/>
        <v>1.8759111274946035E-3</v>
      </c>
      <c r="T1642" s="12">
        <f t="shared" ca="1" si="536"/>
        <v>3.14664822023745E-3</v>
      </c>
      <c r="U1642" s="12">
        <f t="shared" ca="1" si="536"/>
        <v>4.9583904521607108E-3</v>
      </c>
      <c r="V1642" s="12">
        <f t="shared" ca="1" si="536"/>
        <v>7.3398949876325587E-3</v>
      </c>
      <c r="W1642" s="12">
        <f t="shared" ca="1" si="536"/>
        <v>1.0206940079390008E-2</v>
      </c>
      <c r="X1642" s="12">
        <f t="shared" ca="1" si="536"/>
        <v>1.3333921034535746E-2</v>
      </c>
      <c r="Y1642" s="12">
        <f t="shared" ca="1" si="536"/>
        <v>1.6363522099611057E-2</v>
      </c>
      <c r="Z1642" s="12">
        <f t="shared" ca="1" si="536"/>
        <v>1.8864803711657056E-2</v>
      </c>
      <c r="AA1642" s="12">
        <f t="shared" ca="1" si="536"/>
        <v>2.0430753734603797E-2</v>
      </c>
      <c r="AB1642" s="12">
        <f t="shared" ca="1" si="536"/>
        <v>2.0786103342087227E-2</v>
      </c>
      <c r="AC1642" s="12">
        <f t="shared" ca="1" si="536"/>
        <v>1.98663631593206E-2</v>
      </c>
      <c r="AD1642" s="12">
        <f t="shared" ca="1" si="536"/>
        <v>1.783693595986641E-2</v>
      </c>
      <c r="AE1642" s="12">
        <f t="shared" ca="1" si="536"/>
        <v>1.5044533678299683E-2</v>
      </c>
      <c r="AF1642" s="12">
        <f t="shared" ca="1" si="536"/>
        <v>1.1920481649700925E-2</v>
      </c>
      <c r="AG1642" s="12">
        <f t="shared" ca="1" si="536"/>
        <v>8.8728976329941773E-3</v>
      </c>
      <c r="AH1642" s="12">
        <f t="shared" ca="1" si="536"/>
        <v>6.2043134883673478E-3</v>
      </c>
      <c r="AI1642" s="12">
        <f t="shared" ca="1" si="536"/>
        <v>4.0754783539622575E-3</v>
      </c>
      <c r="AJ1642" s="12">
        <f t="shared" ca="1" si="536"/>
        <v>2.5148960746223178E-3</v>
      </c>
      <c r="AK1642" s="12">
        <f t="shared" ca="1" si="536"/>
        <v>1.4578676197486255E-3</v>
      </c>
      <c r="AL1642" s="12">
        <f t="shared" ca="1" si="536"/>
        <v>7.9391266846960619E-4</v>
      </c>
      <c r="AM1642" s="12">
        <f t="shared" ca="1" si="536"/>
        <v>4.0614767259220192E-4</v>
      </c>
      <c r="AN1642" s="12">
        <f t="shared" ca="1" si="536"/>
        <v>1.9518740967196287E-4</v>
      </c>
      <c r="AO1642" s="12">
        <f t="shared" ca="1" si="536"/>
        <v>8.8120352792176566E-5</v>
      </c>
      <c r="AP1642" s="12">
        <f t="shared" ca="1" si="536"/>
        <v>3.737293871194383E-5</v>
      </c>
      <c r="AQ1642" s="12">
        <f t="shared" ca="1" si="536"/>
        <v>1.4890005735263243E-5</v>
      </c>
      <c r="AR1642" s="12">
        <f t="shared" ca="1" si="536"/>
        <v>5.5730004262522798E-6</v>
      </c>
      <c r="AS1642" s="12">
        <f t="shared" ca="1" si="536"/>
        <v>1.9594757015989682E-6</v>
      </c>
      <c r="AT1642" s="12">
        <f t="shared" ca="1" si="536"/>
        <v>6.4721307662241434E-7</v>
      </c>
      <c r="AU1642" s="12">
        <f t="shared" ca="1" si="536"/>
        <v>2.0082199600154373E-7</v>
      </c>
      <c r="AV1642" s="12">
        <f t="shared" ca="1" si="536"/>
        <v>5.85371898896519E-8</v>
      </c>
      <c r="AX1642" s="13">
        <f t="shared" si="494"/>
        <v>0.17259161743048249</v>
      </c>
      <c r="AZ1642" s="14">
        <f t="shared" ca="1" si="497"/>
        <v>36.026369600535219</v>
      </c>
    </row>
    <row r="1643" spans="1:52" x14ac:dyDescent="0.25">
      <c r="A1643" s="9" t="str">
        <f t="shared" si="489"/>
        <v>Kazakhstan</v>
      </c>
      <c r="C1643" s="20">
        <f t="shared" si="490"/>
        <v>587.82468775619486</v>
      </c>
      <c r="D1643" s="15">
        <f t="shared" si="491"/>
        <v>638.85912661708721</v>
      </c>
      <c r="E1643" s="23">
        <f t="shared" si="492"/>
        <v>1</v>
      </c>
      <c r="F1643" s="15">
        <f t="shared" si="495"/>
        <v>638.85912661708721</v>
      </c>
      <c r="H1643" s="12">
        <f t="shared" ref="H1643:AV1643" ca="1" si="537">_xlfn.NORM.DIST(H$1537,$F1643,$B$37+$B$38*$F1643,FALSE)/$AV713*($D1175/1000)</f>
        <v>4.9946076502110357E-11</v>
      </c>
      <c r="I1643" s="12">
        <f t="shared" ca="1" si="537"/>
        <v>2.3909041122583903E-10</v>
      </c>
      <c r="J1643" s="12">
        <f t="shared" ca="1" si="537"/>
        <v>1.0751759338738999E-9</v>
      </c>
      <c r="K1643" s="12">
        <f t="shared" ca="1" si="537"/>
        <v>4.5420666791651782E-9</v>
      </c>
      <c r="L1643" s="12">
        <f t="shared" ca="1" si="537"/>
        <v>1.802536514551247E-8</v>
      </c>
      <c r="M1643" s="12">
        <f t="shared" ca="1" si="537"/>
        <v>6.7200303052893919E-8</v>
      </c>
      <c r="N1643" s="12">
        <f t="shared" ca="1" si="537"/>
        <v>2.3535042502605318E-7</v>
      </c>
      <c r="O1643" s="12">
        <f t="shared" ca="1" si="537"/>
        <v>7.7431083634809514E-7</v>
      </c>
      <c r="P1643" s="12">
        <f t="shared" ca="1" si="537"/>
        <v>2.3931630142099935E-6</v>
      </c>
      <c r="Q1643" s="12">
        <f t="shared" ca="1" si="537"/>
        <v>6.9484161701804996E-6</v>
      </c>
      <c r="R1643" s="12">
        <f t="shared" ca="1" si="537"/>
        <v>1.8952039687606453E-5</v>
      </c>
      <c r="S1643" s="12">
        <f t="shared" ca="1" si="537"/>
        <v>4.8560448247655332E-5</v>
      </c>
      <c r="T1643" s="12">
        <f t="shared" ca="1" si="537"/>
        <v>1.1688694598845358E-4</v>
      </c>
      <c r="U1643" s="12">
        <f t="shared" ca="1" si="537"/>
        <v>2.6430533600233067E-4</v>
      </c>
      <c r="V1643" s="12">
        <f t="shared" ca="1" si="537"/>
        <v>5.6143882956839666E-4</v>
      </c>
      <c r="W1643" s="12">
        <f t="shared" ca="1" si="537"/>
        <v>1.1203547370833814E-3</v>
      </c>
      <c r="X1643" s="12">
        <f t="shared" ca="1" si="537"/>
        <v>2.1002222684346683E-3</v>
      </c>
      <c r="Y1643" s="12">
        <f t="shared" ca="1" si="537"/>
        <v>3.6985505430742974E-3</v>
      </c>
      <c r="Z1643" s="12">
        <f t="shared" ca="1" si="537"/>
        <v>6.1186336654895984E-3</v>
      </c>
      <c r="AA1643" s="12">
        <f t="shared" ca="1" si="537"/>
        <v>9.508980148186871E-3</v>
      </c>
      <c r="AB1643" s="12">
        <f t="shared" ca="1" si="537"/>
        <v>1.3882574872376648E-2</v>
      </c>
      <c r="AC1643" s="12">
        <f t="shared" ca="1" si="537"/>
        <v>1.9039814067513129E-2</v>
      </c>
      <c r="AD1643" s="12">
        <f t="shared" ca="1" si="537"/>
        <v>2.4530814954744757E-2</v>
      </c>
      <c r="AE1643" s="12">
        <f t="shared" ca="1" si="537"/>
        <v>2.9690522793949015E-2</v>
      </c>
      <c r="AF1643" s="12">
        <f t="shared" ca="1" si="537"/>
        <v>3.3758279764347469E-2</v>
      </c>
      <c r="AG1643" s="12">
        <f t="shared" ca="1" si="537"/>
        <v>3.6057811669727158E-2</v>
      </c>
      <c r="AH1643" s="12">
        <f t="shared" ca="1" si="537"/>
        <v>3.6180537881214149E-2</v>
      </c>
      <c r="AI1643" s="12">
        <f t="shared" ca="1" si="537"/>
        <v>3.4104152914058397E-2</v>
      </c>
      <c r="AJ1643" s="12">
        <f t="shared" ca="1" si="537"/>
        <v>3.0199246681631112E-2</v>
      </c>
      <c r="AK1643" s="12">
        <f t="shared" ca="1" si="537"/>
        <v>2.5121267453927173E-2</v>
      </c>
      <c r="AL1643" s="12">
        <f t="shared" ca="1" si="537"/>
        <v>1.9631052285518428E-2</v>
      </c>
      <c r="AM1643" s="12">
        <f t="shared" ca="1" si="537"/>
        <v>1.4411268414937402E-2</v>
      </c>
      <c r="AN1643" s="12">
        <f t="shared" ca="1" si="537"/>
        <v>9.9384219043213498E-3</v>
      </c>
      <c r="AO1643" s="12">
        <f t="shared" ca="1" si="537"/>
        <v>6.4385674033014852E-3</v>
      </c>
      <c r="AP1643" s="12">
        <f t="shared" ca="1" si="537"/>
        <v>3.9184802174963545E-3</v>
      </c>
      <c r="AQ1643" s="12">
        <f t="shared" ca="1" si="537"/>
        <v>2.2402818762280834E-3</v>
      </c>
      <c r="AR1643" s="12">
        <f t="shared" ca="1" si="537"/>
        <v>1.2032178530710673E-3</v>
      </c>
      <c r="AS1643" s="12">
        <f t="shared" ca="1" si="537"/>
        <v>6.070751613049065E-4</v>
      </c>
      <c r="AT1643" s="12">
        <f t="shared" ca="1" si="537"/>
        <v>2.8773802310445422E-4</v>
      </c>
      <c r="AU1643" s="12">
        <f t="shared" ca="1" si="537"/>
        <v>1.2811755497663002E-4</v>
      </c>
      <c r="AV1643" s="12">
        <f t="shared" ca="1" si="537"/>
        <v>5.3589119724002106E-5</v>
      </c>
      <c r="AX1643" s="13">
        <f t="shared" si="494"/>
        <v>8.4565534720480433E-3</v>
      </c>
      <c r="AZ1643" s="14">
        <f t="shared" ca="1" si="497"/>
        <v>3.0868041183504311</v>
      </c>
    </row>
    <row r="1644" spans="1:52" x14ac:dyDescent="0.25">
      <c r="A1644" s="9" t="str">
        <f t="shared" si="489"/>
        <v>Kenya</v>
      </c>
      <c r="C1644" s="20">
        <f t="shared" si="490"/>
        <v>357.35140723385945</v>
      </c>
      <c r="D1644" s="15">
        <f t="shared" si="491"/>
        <v>444.55179601239882</v>
      </c>
      <c r="E1644" s="23">
        <f t="shared" si="492"/>
        <v>1</v>
      </c>
      <c r="F1644" s="15">
        <f t="shared" si="495"/>
        <v>444.55179601239882</v>
      </c>
      <c r="H1644" s="12">
        <f t="shared" ref="H1644:AV1644" ca="1" si="538">_xlfn.NORM.DIST(H$1537,$F1644,$B$37+$B$38*$F1644,FALSE)/$AV714*($D1176/1000)</f>
        <v>7.7996541571645511E-6</v>
      </c>
      <c r="I1644" s="12">
        <f t="shared" ca="1" si="538"/>
        <v>2.2970456354518833E-5</v>
      </c>
      <c r="J1644" s="12">
        <f t="shared" ca="1" si="538"/>
        <v>6.3550722968868623E-5</v>
      </c>
      <c r="K1644" s="12">
        <f t="shared" ca="1" si="538"/>
        <v>1.6516878062830222E-4</v>
      </c>
      <c r="L1644" s="12">
        <f t="shared" ca="1" si="538"/>
        <v>4.0326638720569676E-4</v>
      </c>
      <c r="M1644" s="12">
        <f t="shared" ca="1" si="538"/>
        <v>9.249381256098187E-4</v>
      </c>
      <c r="N1644" s="12">
        <f t="shared" ca="1" si="538"/>
        <v>1.9929203092176112E-3</v>
      </c>
      <c r="O1644" s="12">
        <f t="shared" ca="1" si="538"/>
        <v>4.0338874755207416E-3</v>
      </c>
      <c r="P1644" s="12">
        <f t="shared" ca="1" si="538"/>
        <v>7.670333036898006E-3</v>
      </c>
      <c r="Q1644" s="12">
        <f t="shared" ca="1" si="538"/>
        <v>1.3701283645331361E-2</v>
      </c>
      <c r="R1644" s="12">
        <f t="shared" ca="1" si="538"/>
        <v>2.2991372002298727E-2</v>
      </c>
      <c r="S1644" s="12">
        <f t="shared" ca="1" si="538"/>
        <v>3.624308140334765E-2</v>
      </c>
      <c r="T1644" s="12">
        <f t="shared" ca="1" si="538"/>
        <v>5.3671277848996383E-2</v>
      </c>
      <c r="U1644" s="12">
        <f t="shared" ca="1" si="538"/>
        <v>7.4664704610843027E-2</v>
      </c>
      <c r="V1644" s="12">
        <f t="shared" ca="1" si="538"/>
        <v>9.7576528258220399E-2</v>
      </c>
      <c r="W1644" s="12">
        <f t="shared" ca="1" si="538"/>
        <v>0.1197931452028564</v>
      </c>
      <c r="X1644" s="12">
        <f t="shared" ca="1" si="538"/>
        <v>0.13815772335788604</v>
      </c>
      <c r="Y1644" s="12">
        <f t="shared" ca="1" si="538"/>
        <v>0.1496838563253374</v>
      </c>
      <c r="Z1644" s="12">
        <f t="shared" ca="1" si="538"/>
        <v>0.15234610446511648</v>
      </c>
      <c r="AA1644" s="12">
        <f t="shared" ca="1" si="538"/>
        <v>0.14566135270766303</v>
      </c>
      <c r="AB1644" s="12">
        <f t="shared" ca="1" si="538"/>
        <v>0.13083198143568303</v>
      </c>
      <c r="AC1644" s="12">
        <f t="shared" ca="1" si="538"/>
        <v>0.11039263344292981</v>
      </c>
      <c r="AD1644" s="12">
        <f t="shared" ca="1" si="538"/>
        <v>8.7502983995455849E-2</v>
      </c>
      <c r="AE1644" s="12">
        <f t="shared" ca="1" si="538"/>
        <v>6.515717224015051E-2</v>
      </c>
      <c r="AF1644" s="12">
        <f t="shared" ca="1" si="538"/>
        <v>4.557830681794052E-2</v>
      </c>
      <c r="AG1644" s="12">
        <f t="shared" ca="1" si="538"/>
        <v>2.9950959646882769E-2</v>
      </c>
      <c r="AH1644" s="12">
        <f t="shared" ca="1" si="538"/>
        <v>1.848927539687199E-2</v>
      </c>
      <c r="AI1644" s="12">
        <f t="shared" ca="1" si="538"/>
        <v>1.0722242752440549E-2</v>
      </c>
      <c r="AJ1644" s="12">
        <f t="shared" ca="1" si="538"/>
        <v>5.8412793274756677E-3</v>
      </c>
      <c r="AK1644" s="12">
        <f t="shared" ca="1" si="538"/>
        <v>2.9894198121189213E-3</v>
      </c>
      <c r="AL1644" s="12">
        <f t="shared" ca="1" si="538"/>
        <v>1.4372173033857223E-3</v>
      </c>
      <c r="AM1644" s="12">
        <f t="shared" ca="1" si="538"/>
        <v>6.4910441182370064E-4</v>
      </c>
      <c r="AN1644" s="12">
        <f t="shared" ca="1" si="538"/>
        <v>2.7539958375658047E-4</v>
      </c>
      <c r="AO1644" s="12">
        <f t="shared" ca="1" si="538"/>
        <v>1.097661907409664E-4</v>
      </c>
      <c r="AP1644" s="12">
        <f t="shared" ca="1" si="538"/>
        <v>4.1098928678314112E-5</v>
      </c>
      <c r="AQ1644" s="12">
        <f t="shared" ca="1" si="538"/>
        <v>1.4456028791790346E-5</v>
      </c>
      <c r="AR1644" s="12">
        <f t="shared" ca="1" si="538"/>
        <v>4.7766575042235154E-6</v>
      </c>
      <c r="AS1644" s="12">
        <f t="shared" ca="1" si="538"/>
        <v>1.4827085626061626E-6</v>
      </c>
      <c r="AT1644" s="12">
        <f t="shared" ca="1" si="538"/>
        <v>4.3235858164513637E-7</v>
      </c>
      <c r="AU1644" s="12">
        <f t="shared" ca="1" si="538"/>
        <v>1.1843742761123207E-7</v>
      </c>
      <c r="AV1644" s="12">
        <f t="shared" ca="1" si="538"/>
        <v>3.0478279248086292E-8</v>
      </c>
      <c r="AX1644" s="13">
        <f t="shared" si="494"/>
        <v>0.32797274175283436</v>
      </c>
      <c r="AZ1644" s="14">
        <f t="shared" ca="1" si="497"/>
        <v>501.67013097317982</v>
      </c>
    </row>
    <row r="1645" spans="1:52" x14ac:dyDescent="0.25">
      <c r="A1645" s="9" t="str">
        <f t="shared" si="489"/>
        <v>Kiribati</v>
      </c>
      <c r="C1645" s="20">
        <f t="shared" si="490"/>
        <v>418.00231423934417</v>
      </c>
      <c r="D1645" s="15">
        <f t="shared" si="491"/>
        <v>495.80907602741831</v>
      </c>
      <c r="E1645" s="23">
        <f t="shared" si="492"/>
        <v>1</v>
      </c>
      <c r="F1645" s="15">
        <f t="shared" si="495"/>
        <v>495.80907602741831</v>
      </c>
      <c r="H1645" s="12">
        <f t="shared" ref="H1645:AV1645" ca="1" si="539">_xlfn.NORM.DIST(H$1537,$F1645,$B$37+$B$38*$F1645,FALSE)/$AV715*($D1177/1000)</f>
        <v>1.3692964339306012E-9</v>
      </c>
      <c r="I1645" s="12">
        <f t="shared" ca="1" si="539"/>
        <v>4.5839897625997027E-9</v>
      </c>
      <c r="J1645" s="12">
        <f t="shared" ca="1" si="539"/>
        <v>1.4416053848513187E-8</v>
      </c>
      <c r="K1645" s="12">
        <f t="shared" ca="1" si="539"/>
        <v>4.2589814406904602E-8</v>
      </c>
      <c r="L1645" s="12">
        <f t="shared" ca="1" si="539"/>
        <v>1.1820114788759508E-7</v>
      </c>
      <c r="M1645" s="12">
        <f t="shared" ca="1" si="539"/>
        <v>3.0817275124190982E-7</v>
      </c>
      <c r="N1645" s="12">
        <f t="shared" ca="1" si="539"/>
        <v>7.5478519320986653E-7</v>
      </c>
      <c r="O1645" s="12">
        <f t="shared" ca="1" si="539"/>
        <v>1.7366372138349886E-6</v>
      </c>
      <c r="P1645" s="12">
        <f t="shared" ca="1" si="539"/>
        <v>3.7536297216511359E-6</v>
      </c>
      <c r="Q1645" s="12">
        <f t="shared" ca="1" si="539"/>
        <v>7.6216736728450403E-6</v>
      </c>
      <c r="R1645" s="12">
        <f t="shared" ca="1" si="539"/>
        <v>1.4538040222231348E-5</v>
      </c>
      <c r="S1645" s="12">
        <f t="shared" ca="1" si="539"/>
        <v>2.6050614777462644E-5</v>
      </c>
      <c r="T1645" s="12">
        <f t="shared" ca="1" si="539"/>
        <v>4.3851725052319207E-5</v>
      </c>
      <c r="U1645" s="12">
        <f t="shared" ca="1" si="539"/>
        <v>6.934449391179397E-5</v>
      </c>
      <c r="V1645" s="12">
        <f t="shared" ca="1" si="539"/>
        <v>1.0301343720576992E-4</v>
      </c>
      <c r="W1645" s="12">
        <f t="shared" ca="1" si="539"/>
        <v>1.4375811468943554E-4</v>
      </c>
      <c r="X1645" s="12">
        <f t="shared" ca="1" si="539"/>
        <v>1.8846358744329454E-4</v>
      </c>
      <c r="Y1645" s="12">
        <f t="shared" ca="1" si="539"/>
        <v>2.3210213415872388E-4</v>
      </c>
      <c r="Z1645" s="12">
        <f t="shared" ca="1" si="539"/>
        <v>2.6852665917255394E-4</v>
      </c>
      <c r="AA1645" s="12">
        <f t="shared" ca="1" si="539"/>
        <v>2.9184501428792105E-4</v>
      </c>
      <c r="AB1645" s="12">
        <f t="shared" ca="1" si="539"/>
        <v>2.9797082482489778E-4</v>
      </c>
      <c r="AC1645" s="12">
        <f t="shared" ca="1" si="539"/>
        <v>2.8579314174345877E-4</v>
      </c>
      <c r="AD1645" s="12">
        <f t="shared" ca="1" si="539"/>
        <v>2.5750546896505683E-4</v>
      </c>
      <c r="AE1645" s="12">
        <f t="shared" ca="1" si="539"/>
        <v>2.1796045530390922E-4</v>
      </c>
      <c r="AF1645" s="12">
        <f t="shared" ca="1" si="539"/>
        <v>1.7331076954200971E-4</v>
      </c>
      <c r="AG1645" s="12">
        <f t="shared" ca="1" si="539"/>
        <v>1.2945832682650368E-4</v>
      </c>
      <c r="AH1645" s="12">
        <f t="shared" ca="1" si="539"/>
        <v>9.0842907073160814E-5</v>
      </c>
      <c r="AI1645" s="12">
        <f t="shared" ca="1" si="539"/>
        <v>5.9883703654737155E-5</v>
      </c>
      <c r="AJ1645" s="12">
        <f t="shared" ca="1" si="539"/>
        <v>3.7083684388469078E-5</v>
      </c>
      <c r="AK1645" s="12">
        <f t="shared" ca="1" si="539"/>
        <v>2.1573156540055981E-5</v>
      </c>
      <c r="AL1645" s="12">
        <f t="shared" ca="1" si="539"/>
        <v>1.1789655319396451E-5</v>
      </c>
      <c r="AM1645" s="12">
        <f t="shared" ca="1" si="539"/>
        <v>6.0526438052610105E-6</v>
      </c>
      <c r="AN1645" s="12">
        <f t="shared" ca="1" si="539"/>
        <v>2.9190781350600086E-6</v>
      </c>
      <c r="AO1645" s="12">
        <f t="shared" ca="1" si="539"/>
        <v>1.3225220390922578E-6</v>
      </c>
      <c r="AP1645" s="12">
        <f t="shared" ca="1" si="539"/>
        <v>5.6288115775134711E-7</v>
      </c>
      <c r="AQ1645" s="12">
        <f t="shared" ca="1" si="539"/>
        <v>2.2505418792955478E-7</v>
      </c>
      <c r="AR1645" s="12">
        <f t="shared" ca="1" si="539"/>
        <v>8.453062531961897E-8</v>
      </c>
      <c r="AS1645" s="12">
        <f t="shared" ca="1" si="539"/>
        <v>2.9826181707919604E-8</v>
      </c>
      <c r="AT1645" s="12">
        <f t="shared" ca="1" si="539"/>
        <v>9.8863921238225974E-9</v>
      </c>
      <c r="AU1645" s="12">
        <f t="shared" ca="1" si="539"/>
        <v>3.0784676862504005E-9</v>
      </c>
      <c r="AV1645" s="12">
        <f t="shared" ca="1" si="539"/>
        <v>9.005088007732183E-10</v>
      </c>
      <c r="AX1645" s="13">
        <f t="shared" si="494"/>
        <v>0.16900849711713101</v>
      </c>
      <c r="AZ1645" s="14">
        <f t="shared" ca="1" si="497"/>
        <v>0.50537081136369666</v>
      </c>
    </row>
    <row r="1646" spans="1:52" x14ac:dyDescent="0.25">
      <c r="A1646" s="9" t="str">
        <f t="shared" si="489"/>
        <v>Kuwait</v>
      </c>
      <c r="C1646" s="20">
        <f t="shared" si="490"/>
        <v>420.49402597569377</v>
      </c>
      <c r="D1646" s="15">
        <f t="shared" si="491"/>
        <v>498.30078776376791</v>
      </c>
      <c r="E1646" s="23">
        <f t="shared" si="492"/>
        <v>1</v>
      </c>
      <c r="F1646" s="15">
        <f t="shared" si="495"/>
        <v>498.30078776376791</v>
      </c>
      <c r="H1646" s="12">
        <f t="shared" ref="H1646:AV1646" ca="1" si="540">_xlfn.NORM.DIST(H$1537,$F1646,$B$37+$B$38*$F1646,FALSE)/$AV716*($D1178/1000)</f>
        <v>2.4113614828167984E-8</v>
      </c>
      <c r="I1646" s="12">
        <f t="shared" ca="1" si="540"/>
        <v>8.1229508069304284E-8</v>
      </c>
      <c r="J1646" s="12">
        <f t="shared" ca="1" si="540"/>
        <v>2.5705255301530449E-7</v>
      </c>
      <c r="K1646" s="12">
        <f t="shared" ca="1" si="540"/>
        <v>7.6416407185030994E-7</v>
      </c>
      <c r="L1646" s="12">
        <f t="shared" ca="1" si="540"/>
        <v>2.1340662774967463E-6</v>
      </c>
      <c r="M1646" s="12">
        <f t="shared" ca="1" si="540"/>
        <v>5.5986818140134845E-6</v>
      </c>
      <c r="N1646" s="12">
        <f t="shared" ca="1" si="540"/>
        <v>1.3798131012124398E-5</v>
      </c>
      <c r="O1646" s="12">
        <f t="shared" ca="1" si="540"/>
        <v>3.1945621158746523E-5</v>
      </c>
      <c r="P1646" s="12">
        <f t="shared" ca="1" si="540"/>
        <v>6.9479871221236826E-5</v>
      </c>
      <c r="Q1646" s="12">
        <f t="shared" ca="1" si="540"/>
        <v>1.4195910984787682E-4</v>
      </c>
      <c r="R1646" s="12">
        <f t="shared" ca="1" si="540"/>
        <v>2.7247340873686881E-4</v>
      </c>
      <c r="S1646" s="12">
        <f t="shared" ca="1" si="540"/>
        <v>4.9129413241930325E-4</v>
      </c>
      <c r="T1646" s="12">
        <f t="shared" ca="1" si="540"/>
        <v>8.3217683935977343E-4</v>
      </c>
      <c r="U1646" s="12">
        <f t="shared" ca="1" si="540"/>
        <v>1.324177690678538E-3</v>
      </c>
      <c r="V1646" s="12">
        <f t="shared" ca="1" si="540"/>
        <v>1.9793997167476792E-3</v>
      </c>
      <c r="W1646" s="12">
        <f t="shared" ca="1" si="540"/>
        <v>2.779568208039109E-3</v>
      </c>
      <c r="X1646" s="12">
        <f t="shared" ca="1" si="540"/>
        <v>3.666720127309142E-3</v>
      </c>
      <c r="Y1646" s="12">
        <f t="shared" ca="1" si="540"/>
        <v>4.543962976501106E-3</v>
      </c>
      <c r="Z1646" s="12">
        <f t="shared" ca="1" si="540"/>
        <v>5.2899114310534356E-3</v>
      </c>
      <c r="AA1646" s="12">
        <f t="shared" ca="1" si="540"/>
        <v>5.7852031252238019E-3</v>
      </c>
      <c r="AB1646" s="12">
        <f t="shared" ca="1" si="540"/>
        <v>5.9435431285599473E-3</v>
      </c>
      <c r="AC1646" s="12">
        <f t="shared" ca="1" si="540"/>
        <v>5.7362598922828488E-3</v>
      </c>
      <c r="AD1646" s="12">
        <f t="shared" ca="1" si="540"/>
        <v>5.2007839854487153E-3</v>
      </c>
      <c r="AE1646" s="12">
        <f t="shared" ca="1" si="540"/>
        <v>4.4296091406596134E-3</v>
      </c>
      <c r="AF1646" s="12">
        <f t="shared" ca="1" si="540"/>
        <v>3.544203029992607E-3</v>
      </c>
      <c r="AG1646" s="12">
        <f t="shared" ca="1" si="540"/>
        <v>2.6639641326937796E-3</v>
      </c>
      <c r="AH1646" s="12">
        <f t="shared" ca="1" si="540"/>
        <v>1.8810257848767564E-3</v>
      </c>
      <c r="AI1646" s="12">
        <f t="shared" ca="1" si="540"/>
        <v>1.2477216743193018E-3</v>
      </c>
      <c r="AJ1646" s="12">
        <f t="shared" ca="1" si="540"/>
        <v>7.7749442693183352E-4</v>
      </c>
      <c r="AK1646" s="12">
        <f t="shared" ca="1" si="540"/>
        <v>4.5512788505024608E-4</v>
      </c>
      <c r="AL1646" s="12">
        <f t="shared" ca="1" si="540"/>
        <v>2.5028003098042192E-4</v>
      </c>
      <c r="AM1646" s="12">
        <f t="shared" ca="1" si="540"/>
        <v>1.2929316002276839E-4</v>
      </c>
      <c r="AN1646" s="12">
        <f t="shared" ca="1" si="540"/>
        <v>6.2745342599287816E-5</v>
      </c>
      <c r="AO1646" s="12">
        <f t="shared" ca="1" si="540"/>
        <v>2.8605137173345844E-5</v>
      </c>
      <c r="AP1646" s="12">
        <f t="shared" ca="1" si="540"/>
        <v>1.2250763879427643E-5</v>
      </c>
      <c r="AQ1646" s="12">
        <f t="shared" ca="1" si="540"/>
        <v>4.9287739328389006E-6</v>
      </c>
      <c r="AR1646" s="12">
        <f t="shared" ca="1" si="540"/>
        <v>1.8628214209142098E-6</v>
      </c>
      <c r="AS1646" s="12">
        <f t="shared" ca="1" si="540"/>
        <v>6.6139383526059721E-7</v>
      </c>
      <c r="AT1646" s="12">
        <f t="shared" ca="1" si="540"/>
        <v>2.2060007552270907E-7</v>
      </c>
      <c r="AU1646" s="12">
        <f t="shared" ca="1" si="540"/>
        <v>6.9120642410093462E-8</v>
      </c>
      <c r="AV1646" s="12">
        <f t="shared" ca="1" si="540"/>
        <v>2.0345411106126088E-8</v>
      </c>
      <c r="AX1646" s="13">
        <f t="shared" si="494"/>
        <v>0.16280178077642507</v>
      </c>
      <c r="AZ1646" s="14">
        <f t="shared" ca="1" si="497"/>
        <v>9.7031805871501664</v>
      </c>
    </row>
    <row r="1647" spans="1:52" x14ac:dyDescent="0.25">
      <c r="A1647" s="9" t="str">
        <f t="shared" si="489"/>
        <v>Kyrgyzstan</v>
      </c>
      <c r="C1647" s="20">
        <f t="shared" si="490"/>
        <v>404.79077034209433</v>
      </c>
      <c r="D1647" s="15">
        <f t="shared" si="491"/>
        <v>485.30407730963242</v>
      </c>
      <c r="E1647" s="23">
        <f t="shared" si="492"/>
        <v>1</v>
      </c>
      <c r="F1647" s="15">
        <f t="shared" si="495"/>
        <v>485.30407730963242</v>
      </c>
      <c r="H1647" s="12">
        <f t="shared" ref="H1647:AV1647" ca="1" si="541">_xlfn.NORM.DIST(H$1537,$F1647,$B$37+$B$38*$F1647,FALSE)/$AV717*($D1179/1000)</f>
        <v>1.1458910358304967E-7</v>
      </c>
      <c r="I1647" s="12">
        <f t="shared" ca="1" si="541"/>
        <v>3.7366620946998512E-7</v>
      </c>
      <c r="J1647" s="12">
        <f t="shared" ca="1" si="541"/>
        <v>1.1446716475188555E-6</v>
      </c>
      <c r="K1647" s="12">
        <f t="shared" ca="1" si="541"/>
        <v>3.2940836247602195E-6</v>
      </c>
      <c r="L1647" s="12">
        <f t="shared" ca="1" si="541"/>
        <v>8.9052252544700112E-6</v>
      </c>
      <c r="M1647" s="12">
        <f t="shared" ca="1" si="541"/>
        <v>2.2615791585127392E-5</v>
      </c>
      <c r="N1647" s="12">
        <f t="shared" ca="1" si="541"/>
        <v>5.395544418282377E-5</v>
      </c>
      <c r="O1647" s="12">
        <f t="shared" ca="1" si="541"/>
        <v>1.2092479114034422E-4</v>
      </c>
      <c r="P1647" s="12">
        <f t="shared" ca="1" si="541"/>
        <v>2.5459625707014382E-4</v>
      </c>
      <c r="Q1647" s="12">
        <f t="shared" ca="1" si="541"/>
        <v>5.0355310488786349E-4</v>
      </c>
      <c r="R1647" s="12">
        <f t="shared" ca="1" si="541"/>
        <v>9.3561060661708916E-4</v>
      </c>
      <c r="S1647" s="12">
        <f t="shared" ca="1" si="541"/>
        <v>1.6330579262317951E-3</v>
      </c>
      <c r="T1647" s="12">
        <f t="shared" ca="1" si="541"/>
        <v>2.6777167673198632E-3</v>
      </c>
      <c r="U1647" s="12">
        <f t="shared" ca="1" si="541"/>
        <v>4.1246232083590869E-3</v>
      </c>
      <c r="V1647" s="12">
        <f t="shared" ca="1" si="541"/>
        <v>5.96843569517595E-3</v>
      </c>
      <c r="W1647" s="12">
        <f t="shared" ca="1" si="541"/>
        <v>8.1132218556284035E-3</v>
      </c>
      <c r="X1647" s="12">
        <f t="shared" ca="1" si="541"/>
        <v>1.0360549251796922E-2</v>
      </c>
      <c r="Y1647" s="12">
        <f t="shared" ca="1" si="541"/>
        <v>1.242878862825033E-2</v>
      </c>
      <c r="Z1647" s="12">
        <f t="shared" ca="1" si="541"/>
        <v>1.4006557860615288E-2</v>
      </c>
      <c r="AA1647" s="12">
        <f t="shared" ca="1" si="541"/>
        <v>1.4828275010682124E-2</v>
      </c>
      <c r="AB1647" s="12">
        <f t="shared" ca="1" si="541"/>
        <v>1.4747093685573651E-2</v>
      </c>
      <c r="AC1647" s="12">
        <f t="shared" ca="1" si="541"/>
        <v>1.3777767170412798E-2</v>
      </c>
      <c r="AD1647" s="12">
        <f t="shared" ca="1" si="541"/>
        <v>1.2092270074643686E-2</v>
      </c>
      <c r="AE1647" s="12">
        <f t="shared" ca="1" si="541"/>
        <v>9.9699603289857448E-3</v>
      </c>
      <c r="AF1647" s="12">
        <f t="shared" ca="1" si="541"/>
        <v>7.7221034782680355E-3</v>
      </c>
      <c r="AG1647" s="12">
        <f t="shared" ca="1" si="541"/>
        <v>5.6186812956803929E-3</v>
      </c>
      <c r="AH1647" s="12">
        <f t="shared" ca="1" si="541"/>
        <v>3.8405177365949642E-3</v>
      </c>
      <c r="AI1647" s="12">
        <f t="shared" ca="1" si="541"/>
        <v>2.4660492546039691E-3</v>
      </c>
      <c r="AJ1647" s="12">
        <f t="shared" ca="1" si="541"/>
        <v>1.4875456860808914E-3</v>
      </c>
      <c r="AK1647" s="12">
        <f t="shared" ca="1" si="541"/>
        <v>8.4293769242312793E-4</v>
      </c>
      <c r="AL1647" s="12">
        <f t="shared" ca="1" si="541"/>
        <v>4.4872186292234406E-4</v>
      </c>
      <c r="AM1647" s="12">
        <f t="shared" ca="1" si="541"/>
        <v>2.2439624277962775E-4</v>
      </c>
      <c r="AN1647" s="12">
        <f t="shared" ca="1" si="541"/>
        <v>1.0541696942403545E-4</v>
      </c>
      <c r="AO1647" s="12">
        <f t="shared" ca="1" si="541"/>
        <v>4.6522395329935528E-5</v>
      </c>
      <c r="AP1647" s="12">
        <f t="shared" ca="1" si="541"/>
        <v>1.9287245256915607E-5</v>
      </c>
      <c r="AQ1647" s="12">
        <f t="shared" ca="1" si="541"/>
        <v>7.5116428977169468E-6</v>
      </c>
      <c r="AR1647" s="12">
        <f t="shared" ca="1" si="541"/>
        <v>2.7482501401487784E-6</v>
      </c>
      <c r="AS1647" s="12">
        <f t="shared" ca="1" si="541"/>
        <v>9.4457006729677332E-7</v>
      </c>
      <c r="AT1647" s="12">
        <f t="shared" ca="1" si="541"/>
        <v>3.0497812782987307E-7</v>
      </c>
      <c r="AU1647" s="12">
        <f t="shared" ca="1" si="541"/>
        <v>9.250384907524027E-8</v>
      </c>
      <c r="AV1647" s="12">
        <f t="shared" ca="1" si="541"/>
        <v>2.635769989819871E-8</v>
      </c>
      <c r="AX1647" s="13">
        <f t="shared" si="494"/>
        <v>0.19681834691039782</v>
      </c>
      <c r="AZ1647" s="14">
        <f t="shared" ca="1" si="497"/>
        <v>29.417478823595278</v>
      </c>
    </row>
    <row r="1648" spans="1:52" x14ac:dyDescent="0.25">
      <c r="A1648" s="9" t="str">
        <f t="shared" si="489"/>
        <v>Lao People's Democratic Republic</v>
      </c>
      <c r="C1648" s="20">
        <f t="shared" si="490"/>
        <v>433.68462578556318</v>
      </c>
      <c r="D1648" s="15">
        <f t="shared" si="491"/>
        <v>508.87582594812721</v>
      </c>
      <c r="E1648" s="23">
        <f t="shared" si="492"/>
        <v>1</v>
      </c>
      <c r="F1648" s="15">
        <f t="shared" si="495"/>
        <v>508.87582594812721</v>
      </c>
      <c r="H1648" s="12">
        <f t="shared" ref="H1648:AV1648" ca="1" si="542">_xlfn.NORM.DIST(H$1537,$F1648,$B$37+$B$38*$F1648,FALSE)/$AV718*($D1180/1000)</f>
        <v>3.5484292825426932E-8</v>
      </c>
      <c r="I1648" s="12">
        <f t="shared" ca="1" si="542"/>
        <v>1.2273526365992413E-7</v>
      </c>
      <c r="J1648" s="12">
        <f t="shared" ca="1" si="542"/>
        <v>3.9880368277555407E-7</v>
      </c>
      <c r="K1648" s="12">
        <f t="shared" ca="1" si="542"/>
        <v>1.2173222367958192E-6</v>
      </c>
      <c r="L1648" s="12">
        <f t="shared" ca="1" si="542"/>
        <v>3.4906680053615668E-6</v>
      </c>
      <c r="M1648" s="12">
        <f t="shared" ca="1" si="542"/>
        <v>9.4030366813789269E-6</v>
      </c>
      <c r="N1648" s="12">
        <f t="shared" ca="1" si="542"/>
        <v>2.3794923347241697E-5</v>
      </c>
      <c r="O1648" s="12">
        <f t="shared" ca="1" si="542"/>
        <v>5.6566210429221689E-5</v>
      </c>
      <c r="P1648" s="12">
        <f t="shared" ca="1" si="542"/>
        <v>1.263241702685005E-4</v>
      </c>
      <c r="Q1648" s="12">
        <f t="shared" ca="1" si="542"/>
        <v>2.6501619777512101E-4</v>
      </c>
      <c r="R1648" s="12">
        <f t="shared" ca="1" si="542"/>
        <v>5.2229392946042514E-4</v>
      </c>
      <c r="S1648" s="12">
        <f t="shared" ca="1" si="542"/>
        <v>9.6697252026693584E-4</v>
      </c>
      <c r="T1648" s="12">
        <f t="shared" ca="1" si="542"/>
        <v>1.6817827027929457E-3</v>
      </c>
      <c r="U1648" s="12">
        <f t="shared" ca="1" si="542"/>
        <v>2.7477816908908384E-3</v>
      </c>
      <c r="V1648" s="12">
        <f t="shared" ca="1" si="542"/>
        <v>4.2174618643962278E-3</v>
      </c>
      <c r="W1648" s="12">
        <f t="shared" ca="1" si="542"/>
        <v>6.0810237274986556E-3</v>
      </c>
      <c r="X1648" s="12">
        <f t="shared" ca="1" si="542"/>
        <v>8.2368057981196709E-3</v>
      </c>
      <c r="Y1648" s="12">
        <f t="shared" ca="1" si="542"/>
        <v>1.0480875209663005E-2</v>
      </c>
      <c r="Z1648" s="12">
        <f t="shared" ca="1" si="542"/>
        <v>1.2528320888787551E-2</v>
      </c>
      <c r="AA1648" s="12">
        <f t="shared" ca="1" si="542"/>
        <v>1.4068402391454035E-2</v>
      </c>
      <c r="AB1648" s="12">
        <f t="shared" ca="1" si="542"/>
        <v>1.4840662541396482E-2</v>
      </c>
      <c r="AC1648" s="12">
        <f t="shared" ca="1" si="542"/>
        <v>1.4706806991620221E-2</v>
      </c>
      <c r="AD1648" s="12">
        <f t="shared" ca="1" si="542"/>
        <v>1.3691155112766452E-2</v>
      </c>
      <c r="AE1648" s="12">
        <f t="shared" ca="1" si="542"/>
        <v>1.1973424597234069E-2</v>
      </c>
      <c r="AF1648" s="12">
        <f t="shared" ca="1" si="542"/>
        <v>9.836787083783459E-3</v>
      </c>
      <c r="AG1648" s="12">
        <f t="shared" ca="1" si="542"/>
        <v>7.5917999187659546E-3</v>
      </c>
      <c r="AH1648" s="12">
        <f t="shared" ca="1" si="542"/>
        <v>5.5041825761029863E-3</v>
      </c>
      <c r="AI1648" s="12">
        <f t="shared" ca="1" si="542"/>
        <v>3.7488451647278475E-3</v>
      </c>
      <c r="AJ1648" s="12">
        <f t="shared" ca="1" si="542"/>
        <v>2.3986051990583742E-3</v>
      </c>
      <c r="AK1648" s="12">
        <f t="shared" ca="1" si="542"/>
        <v>1.4417057572767434E-3</v>
      </c>
      <c r="AL1648" s="12">
        <f t="shared" ca="1" si="542"/>
        <v>8.140500170112884E-4</v>
      </c>
      <c r="AM1648" s="12">
        <f t="shared" ca="1" si="542"/>
        <v>4.3179950639426069E-4</v>
      </c>
      <c r="AN1648" s="12">
        <f t="shared" ca="1" si="542"/>
        <v>2.1516408859742999E-4</v>
      </c>
      <c r="AO1648" s="12">
        <f t="shared" ca="1" si="542"/>
        <v>1.0071960869847279E-4</v>
      </c>
      <c r="AP1648" s="12">
        <f t="shared" ca="1" si="542"/>
        <v>4.4290936815192496E-5</v>
      </c>
      <c r="AQ1648" s="12">
        <f t="shared" ca="1" si="542"/>
        <v>1.8296680215948542E-5</v>
      </c>
      <c r="AR1648" s="12">
        <f t="shared" ca="1" si="542"/>
        <v>7.1004573630002148E-6</v>
      </c>
      <c r="AS1648" s="12">
        <f t="shared" ca="1" si="542"/>
        <v>2.5885523058484786E-6</v>
      </c>
      <c r="AT1648" s="12">
        <f t="shared" ca="1" si="542"/>
        <v>8.8651106580978818E-7</v>
      </c>
      <c r="AU1648" s="12">
        <f t="shared" ca="1" si="542"/>
        <v>2.8521211679385886E-7</v>
      </c>
      <c r="AV1648" s="12">
        <f t="shared" ca="1" si="542"/>
        <v>8.6200220680066231E-8</v>
      </c>
      <c r="AX1648" s="13">
        <f t="shared" si="494"/>
        <v>0.13813025143336485</v>
      </c>
      <c r="AZ1648" s="14">
        <f t="shared" ca="1" si="497"/>
        <v>20.634836724626066</v>
      </c>
    </row>
    <row r="1649" spans="1:52" x14ac:dyDescent="0.25">
      <c r="A1649" s="9" t="str">
        <f t="shared" si="489"/>
        <v>Latvia</v>
      </c>
      <c r="C1649" s="20">
        <f t="shared" si="490"/>
        <v>605.71666326058698</v>
      </c>
      <c r="D1649" s="15">
        <f t="shared" si="491"/>
        <v>653.9239627775645</v>
      </c>
      <c r="E1649" s="23">
        <f t="shared" si="492"/>
        <v>1</v>
      </c>
      <c r="F1649" s="15">
        <f t="shared" si="495"/>
        <v>653.9239627775645</v>
      </c>
      <c r="H1649" s="12">
        <f t="shared" ref="H1649:AV1649" ca="1" si="543">_xlfn.NORM.DIST(H$1537,$F1649,$B$37+$B$38*$F1649,FALSE)/$AV719*($D1181/1000)</f>
        <v>8.7832831236872152E-13</v>
      </c>
      <c r="I1649" s="12">
        <f t="shared" ca="1" si="543"/>
        <v>4.3659031878909083E-12</v>
      </c>
      <c r="J1649" s="12">
        <f t="shared" ca="1" si="543"/>
        <v>2.0386746140892009E-11</v>
      </c>
      <c r="K1649" s="12">
        <f t="shared" ca="1" si="543"/>
        <v>8.9428989564243561E-11</v>
      </c>
      <c r="L1649" s="12">
        <f t="shared" ca="1" si="543"/>
        <v>3.6852361902256418E-10</v>
      </c>
      <c r="M1649" s="12">
        <f t="shared" ca="1" si="543"/>
        <v>1.4266220293224797E-9</v>
      </c>
      <c r="N1649" s="12">
        <f t="shared" ca="1" si="543"/>
        <v>5.1881093282274772E-9</v>
      </c>
      <c r="O1649" s="12">
        <f t="shared" ca="1" si="543"/>
        <v>1.7724170029427319E-8</v>
      </c>
      <c r="P1649" s="12">
        <f t="shared" ca="1" si="543"/>
        <v>5.6882580585530946E-8</v>
      </c>
      <c r="Q1649" s="12">
        <f t="shared" ca="1" si="543"/>
        <v>1.71494133728062E-7</v>
      </c>
      <c r="R1649" s="12">
        <f t="shared" ca="1" si="543"/>
        <v>4.8570865425342571E-7</v>
      </c>
      <c r="S1649" s="12">
        <f t="shared" ca="1" si="543"/>
        <v>1.2922871012437818E-6</v>
      </c>
      <c r="T1649" s="12">
        <f t="shared" ca="1" si="543"/>
        <v>3.2299721089693937E-6</v>
      </c>
      <c r="U1649" s="12">
        <f t="shared" ca="1" si="543"/>
        <v>7.5839442137761021E-6</v>
      </c>
      <c r="V1649" s="12">
        <f t="shared" ca="1" si="543"/>
        <v>1.6728156473854625E-5</v>
      </c>
      <c r="W1649" s="12">
        <f t="shared" ca="1" si="543"/>
        <v>3.46623201746444E-5</v>
      </c>
      <c r="X1649" s="12">
        <f t="shared" ca="1" si="543"/>
        <v>6.747202921367722E-5</v>
      </c>
      <c r="Y1649" s="12">
        <f t="shared" ca="1" si="543"/>
        <v>1.2338049514237347E-4</v>
      </c>
      <c r="Z1649" s="12">
        <f t="shared" ca="1" si="543"/>
        <v>2.1194630067141969E-4</v>
      </c>
      <c r="AA1649" s="12">
        <f t="shared" ca="1" si="543"/>
        <v>3.4202808405486477E-4</v>
      </c>
      <c r="AB1649" s="12">
        <f t="shared" ca="1" si="543"/>
        <v>5.1850660059108333E-4</v>
      </c>
      <c r="AC1649" s="12">
        <f t="shared" ca="1" si="543"/>
        <v>7.3841992341565149E-4</v>
      </c>
      <c r="AD1649" s="12">
        <f t="shared" ca="1" si="543"/>
        <v>9.878912013986912E-4</v>
      </c>
      <c r="AE1649" s="12">
        <f t="shared" ca="1" si="543"/>
        <v>1.2415706106296118E-3</v>
      </c>
      <c r="AF1649" s="12">
        <f t="shared" ca="1" si="543"/>
        <v>1.4658526789233766E-3</v>
      </c>
      <c r="AG1649" s="12">
        <f t="shared" ca="1" si="543"/>
        <v>1.625795140753892E-3</v>
      </c>
      <c r="AH1649" s="12">
        <f t="shared" ca="1" si="543"/>
        <v>1.6939395662830582E-3</v>
      </c>
      <c r="AI1649" s="12">
        <f t="shared" ca="1" si="543"/>
        <v>1.6580079097842828E-3</v>
      </c>
      <c r="AJ1649" s="12">
        <f t="shared" ca="1" si="543"/>
        <v>1.5245156214448734E-3</v>
      </c>
      <c r="AK1649" s="12">
        <f t="shared" ca="1" si="543"/>
        <v>1.3168422572205794E-3</v>
      </c>
      <c r="AL1649" s="12">
        <f t="shared" ca="1" si="543"/>
        <v>1.0685435448635238E-3</v>
      </c>
      <c r="AM1649" s="12">
        <f t="shared" ca="1" si="543"/>
        <v>8.145303863815814E-4</v>
      </c>
      <c r="AN1649" s="12">
        <f t="shared" ca="1" si="543"/>
        <v>5.8328250553323069E-4</v>
      </c>
      <c r="AO1649" s="12">
        <f t="shared" ca="1" si="543"/>
        <v>3.9238030999316949E-4</v>
      </c>
      <c r="AP1649" s="12">
        <f t="shared" ca="1" si="543"/>
        <v>2.4796595412063282E-4</v>
      </c>
      <c r="AQ1649" s="12">
        <f t="shared" ca="1" si="543"/>
        <v>1.4720870796459886E-4</v>
      </c>
      <c r="AR1649" s="12">
        <f t="shared" ca="1" si="543"/>
        <v>8.2097804051307763E-5</v>
      </c>
      <c r="AS1649" s="12">
        <f t="shared" ca="1" si="543"/>
        <v>4.3011657164447533E-5</v>
      </c>
      <c r="AT1649" s="12">
        <f t="shared" ca="1" si="543"/>
        <v>2.1168856800022079E-5</v>
      </c>
      <c r="AU1649" s="12">
        <f t="shared" ca="1" si="543"/>
        <v>9.7873524875522924E-6</v>
      </c>
      <c r="AV1649" s="12">
        <f t="shared" ca="1" si="543"/>
        <v>4.2509857475097856E-6</v>
      </c>
      <c r="AX1649" s="13">
        <f t="shared" si="494"/>
        <v>5.5546851447420735E-3</v>
      </c>
      <c r="AZ1649" s="14">
        <f t="shared" ca="1" si="497"/>
        <v>9.4412998176906043E-2</v>
      </c>
    </row>
    <row r="1650" spans="1:52" x14ac:dyDescent="0.25">
      <c r="A1650" s="9" t="str">
        <f t="shared" si="489"/>
        <v>Lebanon</v>
      </c>
      <c r="C1650" s="20">
        <f t="shared" si="490"/>
        <v>459.18852971181485</v>
      </c>
      <c r="D1650" s="15">
        <f t="shared" si="491"/>
        <v>531.02857290133625</v>
      </c>
      <c r="E1650" s="23">
        <f t="shared" si="492"/>
        <v>1</v>
      </c>
      <c r="F1650" s="15">
        <f t="shared" si="495"/>
        <v>531.02857290133625</v>
      </c>
      <c r="H1650" s="12">
        <f t="shared" ref="H1650:AV1650" ca="1" si="544">_xlfn.NORM.DIST(H$1537,$F1650,$B$37+$B$38*$F1650,FALSE)/$AV720*($D1182/1000)</f>
        <v>7.1270718065899631E-9</v>
      </c>
      <c r="I1650" s="12">
        <f t="shared" ca="1" si="544"/>
        <v>2.6055318072285123E-8</v>
      </c>
      <c r="J1650" s="12">
        <f t="shared" ca="1" si="544"/>
        <v>8.9482522623815845E-8</v>
      </c>
      <c r="K1650" s="12">
        <f t="shared" ca="1" si="544"/>
        <v>2.886932658189931E-7</v>
      </c>
      <c r="L1650" s="12">
        <f t="shared" ca="1" si="544"/>
        <v>8.7496701873425092E-7</v>
      </c>
      <c r="M1650" s="12">
        <f t="shared" ca="1" si="544"/>
        <v>2.4911696671981597E-6</v>
      </c>
      <c r="N1650" s="12">
        <f t="shared" ca="1" si="544"/>
        <v>6.6630262836960232E-6</v>
      </c>
      <c r="O1650" s="12">
        <f t="shared" ca="1" si="544"/>
        <v>1.674157606966847E-5</v>
      </c>
      <c r="P1650" s="12">
        <f t="shared" ca="1" si="544"/>
        <v>3.9516434268252617E-5</v>
      </c>
      <c r="Q1650" s="12">
        <f t="shared" ca="1" si="544"/>
        <v>8.7622522850143046E-5</v>
      </c>
      <c r="R1650" s="12">
        <f t="shared" ca="1" si="544"/>
        <v>1.8251995459829835E-4</v>
      </c>
      <c r="S1650" s="12">
        <f t="shared" ca="1" si="544"/>
        <v>3.5715895670655832E-4</v>
      </c>
      <c r="T1650" s="12">
        <f t="shared" ca="1" si="544"/>
        <v>6.5655231073944082E-4</v>
      </c>
      <c r="U1650" s="12">
        <f t="shared" ca="1" si="544"/>
        <v>1.1337928595539441E-3</v>
      </c>
      <c r="V1650" s="12">
        <f t="shared" ca="1" si="544"/>
        <v>1.8393089995083298E-3</v>
      </c>
      <c r="W1650" s="12">
        <f t="shared" ca="1" si="544"/>
        <v>2.8030591927305478E-3</v>
      </c>
      <c r="X1650" s="12">
        <f t="shared" ca="1" si="544"/>
        <v>4.0129748408286306E-3</v>
      </c>
      <c r="Y1650" s="12">
        <f t="shared" ca="1" si="544"/>
        <v>5.3970594238052635E-3</v>
      </c>
      <c r="Z1650" s="12">
        <f t="shared" ca="1" si="544"/>
        <v>6.8187466980574405E-3</v>
      </c>
      <c r="AA1650" s="12">
        <f t="shared" ca="1" si="544"/>
        <v>8.0929808041903199E-3</v>
      </c>
      <c r="AB1650" s="12">
        <f t="shared" ca="1" si="544"/>
        <v>9.0233760670673062E-3</v>
      </c>
      <c r="AC1650" s="12">
        <f t="shared" ca="1" si="544"/>
        <v>9.4511836073213999E-3</v>
      </c>
      <c r="AD1650" s="12">
        <f t="shared" ca="1" si="544"/>
        <v>9.2995072544952567E-3</v>
      </c>
      <c r="AE1650" s="12">
        <f t="shared" ca="1" si="544"/>
        <v>8.595878529415589E-3</v>
      </c>
      <c r="AF1650" s="12">
        <f t="shared" ca="1" si="544"/>
        <v>7.4640956616969451E-3</v>
      </c>
      <c r="AG1650" s="12">
        <f t="shared" ca="1" si="544"/>
        <v>6.0886459197321751E-3</v>
      </c>
      <c r="AH1650" s="12">
        <f t="shared" ca="1" si="544"/>
        <v>4.6657432407337801E-3</v>
      </c>
      <c r="AI1650" s="12">
        <f t="shared" ca="1" si="544"/>
        <v>3.3587489778891125E-3</v>
      </c>
      <c r="AJ1650" s="12">
        <f t="shared" ca="1" si="544"/>
        <v>2.2713855253510299E-3</v>
      </c>
      <c r="AK1650" s="12">
        <f t="shared" ca="1" si="544"/>
        <v>1.4429814739463755E-3</v>
      </c>
      <c r="AL1650" s="12">
        <f t="shared" ca="1" si="544"/>
        <v>8.6116674702873403E-4</v>
      </c>
      <c r="AM1650" s="12">
        <f t="shared" ca="1" si="544"/>
        <v>4.828034256745372E-4</v>
      </c>
      <c r="AN1650" s="12">
        <f t="shared" ca="1" si="544"/>
        <v>2.5427872728481178E-4</v>
      </c>
      <c r="AO1650" s="12">
        <f t="shared" ca="1" si="544"/>
        <v>1.2580743561244439E-4</v>
      </c>
      <c r="AP1650" s="12">
        <f t="shared" ca="1" si="544"/>
        <v>5.8473512936500959E-5</v>
      </c>
      <c r="AQ1650" s="12">
        <f t="shared" ca="1" si="544"/>
        <v>2.5531048854964006E-5</v>
      </c>
      <c r="AR1650" s="12">
        <f t="shared" ca="1" si="544"/>
        <v>1.0472122704171806E-5</v>
      </c>
      <c r="AS1650" s="12">
        <f t="shared" ca="1" si="544"/>
        <v>4.0351286234380811E-6</v>
      </c>
      <c r="AT1650" s="12">
        <f t="shared" ca="1" si="544"/>
        <v>1.4606179657820946E-6</v>
      </c>
      <c r="AU1650" s="12">
        <f t="shared" ca="1" si="544"/>
        <v>4.9667521505280682E-7</v>
      </c>
      <c r="AV1650" s="12">
        <f t="shared" ca="1" si="544"/>
        <v>1.5865908072955513E-7</v>
      </c>
      <c r="AX1650" s="13">
        <f t="shared" si="494"/>
        <v>9.5049596702768302E-2</v>
      </c>
      <c r="AZ1650" s="14">
        <f t="shared" ca="1" si="497"/>
        <v>9.0235016368666638</v>
      </c>
    </row>
    <row r="1651" spans="1:52" x14ac:dyDescent="0.25">
      <c r="A1651" s="9" t="str">
        <f t="shared" si="489"/>
        <v>Lesotho</v>
      </c>
      <c r="C1651" s="20">
        <f t="shared" si="490"/>
        <v>278.13540479701169</v>
      </c>
      <c r="D1651" s="15">
        <f t="shared" si="491"/>
        <v>378.11692078699781</v>
      </c>
      <c r="E1651" s="23">
        <f t="shared" si="492"/>
        <v>1</v>
      </c>
      <c r="F1651" s="15">
        <f t="shared" si="495"/>
        <v>378.11692078699781</v>
      </c>
      <c r="H1651" s="12">
        <f t="shared" ref="H1651:AV1651" ca="1" si="545">_xlfn.NORM.DIST(H$1537,$F1651,$B$37+$B$38*$F1651,FALSE)/$AV721*($D1183/1000)</f>
        <v>3.6251894174429018E-6</v>
      </c>
      <c r="I1651" s="12">
        <f t="shared" ca="1" si="545"/>
        <v>9.0426189743347737E-6</v>
      </c>
      <c r="J1651" s="12">
        <f t="shared" ca="1" si="545"/>
        <v>2.1189189957466725E-5</v>
      </c>
      <c r="K1651" s="12">
        <f t="shared" ca="1" si="545"/>
        <v>4.6643493648245559E-5</v>
      </c>
      <c r="L1651" s="12">
        <f t="shared" ca="1" si="545"/>
        <v>9.645491989987697E-5</v>
      </c>
      <c r="M1651" s="12">
        <f t="shared" ca="1" si="545"/>
        <v>1.8737614176252937E-4</v>
      </c>
      <c r="N1651" s="12">
        <f t="shared" ca="1" si="545"/>
        <v>3.419485721189643E-4</v>
      </c>
      <c r="O1651" s="12">
        <f t="shared" ca="1" si="545"/>
        <v>5.8622440139052899E-4</v>
      </c>
      <c r="P1651" s="12">
        <f t="shared" ca="1" si="545"/>
        <v>9.4411214406536379E-4</v>
      </c>
      <c r="Q1651" s="12">
        <f t="shared" ca="1" si="545"/>
        <v>1.4283672071925785E-3</v>
      </c>
      <c r="R1651" s="12">
        <f t="shared" ca="1" si="545"/>
        <v>2.03007813147019E-3</v>
      </c>
      <c r="S1651" s="12">
        <f t="shared" ca="1" si="545"/>
        <v>2.7104551767541565E-3</v>
      </c>
      <c r="T1651" s="12">
        <f t="shared" ca="1" si="545"/>
        <v>3.3996037634090939E-3</v>
      </c>
      <c r="U1651" s="12">
        <f t="shared" ca="1" si="545"/>
        <v>4.0056312621912331E-3</v>
      </c>
      <c r="V1651" s="12">
        <f t="shared" ca="1" si="545"/>
        <v>4.4337400750009042E-3</v>
      </c>
      <c r="W1651" s="12">
        <f t="shared" ca="1" si="545"/>
        <v>4.6102670814061192E-3</v>
      </c>
      <c r="X1651" s="12">
        <f t="shared" ca="1" si="545"/>
        <v>4.5033793991697E-3</v>
      </c>
      <c r="Y1651" s="12">
        <f t="shared" ca="1" si="545"/>
        <v>4.1324497647320388E-3</v>
      </c>
      <c r="Z1651" s="12">
        <f t="shared" ca="1" si="545"/>
        <v>3.5623224168905621E-3</v>
      </c>
      <c r="AA1651" s="12">
        <f t="shared" ca="1" si="545"/>
        <v>2.8847983411323893E-3</v>
      </c>
      <c r="AB1651" s="12">
        <f t="shared" ca="1" si="545"/>
        <v>2.1945945197008386E-3</v>
      </c>
      <c r="AC1651" s="12">
        <f t="shared" ca="1" si="545"/>
        <v>1.5683742955907346E-3</v>
      </c>
      <c r="AD1651" s="12">
        <f t="shared" ca="1" si="545"/>
        <v>1.052935422732882E-3</v>
      </c>
      <c r="AE1651" s="12">
        <f t="shared" ca="1" si="545"/>
        <v>6.6406463412016167E-4</v>
      </c>
      <c r="AF1651" s="12">
        <f t="shared" ca="1" si="545"/>
        <v>3.9343732807193811E-4</v>
      </c>
      <c r="AG1651" s="12">
        <f t="shared" ca="1" si="545"/>
        <v>2.1897642797728711E-4</v>
      </c>
      <c r="AH1651" s="12">
        <f t="shared" ca="1" si="545"/>
        <v>1.1449216482581719E-4</v>
      </c>
      <c r="AI1651" s="12">
        <f t="shared" ca="1" si="545"/>
        <v>5.6235526041270899E-5</v>
      </c>
      <c r="AJ1651" s="12">
        <f t="shared" ca="1" si="545"/>
        <v>2.5947908138228531E-5</v>
      </c>
      <c r="AK1651" s="12">
        <f t="shared" ca="1" si="545"/>
        <v>1.1247358455077331E-5</v>
      </c>
      <c r="AL1651" s="12">
        <f t="shared" ca="1" si="545"/>
        <v>4.5798928335037217E-6</v>
      </c>
      <c r="AM1651" s="12">
        <f t="shared" ca="1" si="545"/>
        <v>1.7519297611128226E-6</v>
      </c>
      <c r="AN1651" s="12">
        <f t="shared" ca="1" si="545"/>
        <v>6.295564236609545E-7</v>
      </c>
      <c r="AO1651" s="12">
        <f t="shared" ca="1" si="545"/>
        <v>2.1252460798423239E-7</v>
      </c>
      <c r="AP1651" s="12">
        <f t="shared" ca="1" si="545"/>
        <v>6.73969716504185E-8</v>
      </c>
      <c r="AQ1651" s="12">
        <f t="shared" ca="1" si="545"/>
        <v>2.007835537580014E-8</v>
      </c>
      <c r="AR1651" s="12">
        <f t="shared" ca="1" si="545"/>
        <v>5.6191740664545445E-9</v>
      </c>
      <c r="AS1651" s="12">
        <f t="shared" ca="1" si="545"/>
        <v>1.4773160944781474E-9</v>
      </c>
      <c r="AT1651" s="12">
        <f t="shared" ca="1" si="545"/>
        <v>3.6486396035721291E-10</v>
      </c>
      <c r="AU1651" s="12">
        <f t="shared" ca="1" si="545"/>
        <v>8.4653535578143095E-11</v>
      </c>
      <c r="AV1651" s="12">
        <f t="shared" ca="1" si="545"/>
        <v>1.8450826693034061E-11</v>
      </c>
      <c r="AX1651" s="13">
        <f t="shared" si="494"/>
        <v>0.5866090702508624</v>
      </c>
      <c r="AZ1651" s="14">
        <f t="shared" ca="1" si="497"/>
        <v>27.080709375380881</v>
      </c>
    </row>
    <row r="1652" spans="1:52" x14ac:dyDescent="0.25">
      <c r="A1652" s="9" t="str">
        <f t="shared" si="489"/>
        <v>Liberia</v>
      </c>
      <c r="C1652" s="20">
        <f t="shared" si="490"/>
        <v>228.15516075408812</v>
      </c>
      <c r="D1652" s="15">
        <f t="shared" si="491"/>
        <v>336.44070252806716</v>
      </c>
      <c r="E1652" s="23">
        <f t="shared" si="492"/>
        <v>1</v>
      </c>
      <c r="F1652" s="15">
        <f t="shared" si="495"/>
        <v>336.44070252806716</v>
      </c>
      <c r="H1652" s="12">
        <f t="shared" ref="H1652:AV1652" ca="1" si="546">_xlfn.NORM.DIST(H$1537,$F1652,$B$37+$B$38*$F1652,FALSE)/$AV722*($D1184/1000)</f>
        <v>5.5961577117878966E-5</v>
      </c>
      <c r="I1652" s="12">
        <f t="shared" ca="1" si="546"/>
        <v>1.2577782899995217E-4</v>
      </c>
      <c r="J1652" s="12">
        <f t="shared" ca="1" si="546"/>
        <v>2.6556744670940474E-4</v>
      </c>
      <c r="K1652" s="12">
        <f t="shared" ca="1" si="546"/>
        <v>5.2674712849673023E-4</v>
      </c>
      <c r="L1652" s="12">
        <f t="shared" ca="1" si="546"/>
        <v>9.8149052259759412E-4</v>
      </c>
      <c r="M1652" s="12">
        <f t="shared" ca="1" si="546"/>
        <v>1.7180137636519011E-3</v>
      </c>
      <c r="N1652" s="12">
        <f t="shared" ca="1" si="546"/>
        <v>2.8250345406119924E-3</v>
      </c>
      <c r="O1652" s="12">
        <f t="shared" ca="1" si="546"/>
        <v>4.3639270329515973E-3</v>
      </c>
      <c r="P1652" s="12">
        <f t="shared" ca="1" si="546"/>
        <v>6.3326836517210161E-3</v>
      </c>
      <c r="Q1652" s="12">
        <f t="shared" ca="1" si="546"/>
        <v>8.6328600688032608E-3</v>
      </c>
      <c r="R1652" s="12">
        <f t="shared" ca="1" si="546"/>
        <v>1.105549530008201E-2</v>
      </c>
      <c r="S1652" s="12">
        <f t="shared" ca="1" si="546"/>
        <v>1.3300203992470264E-2</v>
      </c>
      <c r="T1652" s="12">
        <f t="shared" ca="1" si="546"/>
        <v>1.5031246421118992E-2</v>
      </c>
      <c r="U1652" s="12">
        <f t="shared" ca="1" si="546"/>
        <v>1.5958360888570434E-2</v>
      </c>
      <c r="V1652" s="12">
        <f t="shared" ca="1" si="546"/>
        <v>1.5916155170386425E-2</v>
      </c>
      <c r="W1652" s="12">
        <f t="shared" ca="1" si="546"/>
        <v>1.4912300334093003E-2</v>
      </c>
      <c r="X1652" s="12">
        <f t="shared" ca="1" si="546"/>
        <v>1.3125253918876208E-2</v>
      </c>
      <c r="Y1652" s="12">
        <f t="shared" ca="1" si="546"/>
        <v>1.0852439688692457E-2</v>
      </c>
      <c r="Z1652" s="12">
        <f t="shared" ca="1" si="546"/>
        <v>8.4295354786369445E-3</v>
      </c>
      <c r="AA1652" s="12">
        <f t="shared" ca="1" si="546"/>
        <v>6.1508693124748123E-3</v>
      </c>
      <c r="AB1652" s="12">
        <f t="shared" ca="1" si="546"/>
        <v>4.2162460889138397E-3</v>
      </c>
      <c r="AC1652" s="12">
        <f t="shared" ca="1" si="546"/>
        <v>2.7150135280793668E-3</v>
      </c>
      <c r="AD1652" s="12">
        <f t="shared" ca="1" si="546"/>
        <v>1.6423837496641136E-3</v>
      </c>
      <c r="AE1652" s="12">
        <f t="shared" ca="1" si="546"/>
        <v>9.333270988916753E-4</v>
      </c>
      <c r="AF1652" s="12">
        <f t="shared" ca="1" si="546"/>
        <v>4.9825275280956775E-4</v>
      </c>
      <c r="AG1652" s="12">
        <f t="shared" ca="1" si="546"/>
        <v>2.4987461207779136E-4</v>
      </c>
      <c r="AH1652" s="12">
        <f t="shared" ca="1" si="546"/>
        <v>1.1772024407021069E-4</v>
      </c>
      <c r="AI1652" s="12">
        <f t="shared" ca="1" si="546"/>
        <v>5.2099885600785079E-5</v>
      </c>
      <c r="AJ1652" s="12">
        <f t="shared" ca="1" si="546"/>
        <v>2.1661023843487868E-5</v>
      </c>
      <c r="AK1652" s="12">
        <f t="shared" ca="1" si="546"/>
        <v>8.4601445996981434E-6</v>
      </c>
      <c r="AL1652" s="12">
        <f t="shared" ca="1" si="546"/>
        <v>3.1040820076277337E-6</v>
      </c>
      <c r="AM1652" s="12">
        <f t="shared" ca="1" si="546"/>
        <v>1.0699049131128467E-6</v>
      </c>
      <c r="AN1652" s="12">
        <f t="shared" ca="1" si="546"/>
        <v>3.4642862660125226E-7</v>
      </c>
      <c r="AO1652" s="12">
        <f t="shared" ca="1" si="546"/>
        <v>1.0537533230856905E-7</v>
      </c>
      <c r="AP1652" s="12">
        <f t="shared" ca="1" si="546"/>
        <v>3.0110692047891513E-8</v>
      </c>
      <c r="AQ1652" s="12">
        <f t="shared" ca="1" si="546"/>
        <v>8.0827493644953814E-9</v>
      </c>
      <c r="AR1652" s="12">
        <f t="shared" ca="1" si="546"/>
        <v>2.038234187923994E-9</v>
      </c>
      <c r="AS1652" s="12">
        <f t="shared" ca="1" si="546"/>
        <v>4.8284267413352964E-10</v>
      </c>
      <c r="AT1652" s="12">
        <f t="shared" ca="1" si="546"/>
        <v>1.0745182745983506E-10</v>
      </c>
      <c r="AU1652" s="12">
        <f t="shared" ca="1" si="546"/>
        <v>2.2463558787954643E-11</v>
      </c>
      <c r="AV1652" s="12">
        <f t="shared" ca="1" si="546"/>
        <v>4.4116384149296575E-12</v>
      </c>
      <c r="AX1652" s="13">
        <f t="shared" si="494"/>
        <v>0.73747912517613168</v>
      </c>
      <c r="AZ1652" s="14">
        <f t="shared" ca="1" si="497"/>
        <v>117.83634626057955</v>
      </c>
    </row>
    <row r="1653" spans="1:52" x14ac:dyDescent="0.25">
      <c r="A1653" s="9" t="str">
        <f t="shared" si="489"/>
        <v>Libya</v>
      </c>
      <c r="C1653" s="20">
        <f t="shared" si="490"/>
        <v>426.1149785571875</v>
      </c>
      <c r="D1653" s="15">
        <f t="shared" si="491"/>
        <v>503.03993037833015</v>
      </c>
      <c r="E1653" s="23">
        <f t="shared" si="492"/>
        <v>1</v>
      </c>
      <c r="F1653" s="15">
        <f t="shared" si="495"/>
        <v>503.03993037833015</v>
      </c>
      <c r="H1653" s="12">
        <f t="shared" ref="H1653:AV1653" ca="1" si="547">_xlfn.NORM.DIST(H$1537,$F1653,$B$37+$B$38*$F1653,FALSE)/$AV723*($D1185/1000)</f>
        <v>3.8255986612570982E-8</v>
      </c>
      <c r="I1653" s="12">
        <f t="shared" ca="1" si="547"/>
        <v>1.304056382561517E-7</v>
      </c>
      <c r="J1653" s="12">
        <f t="shared" ca="1" si="547"/>
        <v>4.175898424611748E-7</v>
      </c>
      <c r="K1653" s="12">
        <f t="shared" ca="1" si="547"/>
        <v>1.2562037291481088E-6</v>
      </c>
      <c r="L1653" s="12">
        <f t="shared" ca="1" si="547"/>
        <v>3.5499875114290302E-6</v>
      </c>
      <c r="M1653" s="12">
        <f t="shared" ca="1" si="547"/>
        <v>9.4243231037072735E-6</v>
      </c>
      <c r="N1653" s="12">
        <f t="shared" ca="1" si="547"/>
        <v>2.3503368174762377E-5</v>
      </c>
      <c r="O1653" s="12">
        <f t="shared" ca="1" si="547"/>
        <v>5.506385784229361E-5</v>
      </c>
      <c r="P1653" s="12">
        <f t="shared" ca="1" si="547"/>
        <v>1.2118804005563437E-4</v>
      </c>
      <c r="Q1653" s="12">
        <f t="shared" ca="1" si="547"/>
        <v>2.5055869771791226E-4</v>
      </c>
      <c r="R1653" s="12">
        <f t="shared" ca="1" si="547"/>
        <v>4.866489597265245E-4</v>
      </c>
      <c r="S1653" s="12">
        <f t="shared" ca="1" si="547"/>
        <v>8.8792996105398279E-4</v>
      </c>
      <c r="T1653" s="12">
        <f t="shared" ca="1" si="547"/>
        <v>1.5219424005719448E-3</v>
      </c>
      <c r="U1653" s="12">
        <f t="shared" ca="1" si="547"/>
        <v>2.4506106541804188E-3</v>
      </c>
      <c r="V1653" s="12">
        <f t="shared" ca="1" si="547"/>
        <v>3.7068670763373531E-3</v>
      </c>
      <c r="W1653" s="12">
        <f t="shared" ca="1" si="547"/>
        <v>5.2674000517136665E-3</v>
      </c>
      <c r="X1653" s="12">
        <f t="shared" ca="1" si="547"/>
        <v>7.0314062258231011E-3</v>
      </c>
      <c r="Y1653" s="12">
        <f t="shared" ca="1" si="547"/>
        <v>8.8174837825104393E-3</v>
      </c>
      <c r="Z1653" s="12">
        <f t="shared" ca="1" si="547"/>
        <v>1.0387325591720958E-2</v>
      </c>
      <c r="AA1653" s="12">
        <f t="shared" ca="1" si="547"/>
        <v>1.1495276315118234E-2</v>
      </c>
      <c r="AB1653" s="12">
        <f t="shared" ca="1" si="547"/>
        <v>1.1950654200907502E-2</v>
      </c>
      <c r="AC1653" s="12">
        <f t="shared" ca="1" si="547"/>
        <v>1.1671335140383675E-2</v>
      </c>
      <c r="AD1653" s="12">
        <f t="shared" ca="1" si="547"/>
        <v>1.070794161969808E-2</v>
      </c>
      <c r="AE1653" s="12">
        <f t="shared" ca="1" si="547"/>
        <v>9.2288597136114571E-3</v>
      </c>
      <c r="AF1653" s="12">
        <f t="shared" ca="1" si="547"/>
        <v>7.4721690527864678E-3</v>
      </c>
      <c r="AG1653" s="12">
        <f t="shared" ca="1" si="547"/>
        <v>5.6833176268529925E-3</v>
      </c>
      <c r="AH1653" s="12">
        <f t="shared" ca="1" si="547"/>
        <v>4.0608202182127852E-3</v>
      </c>
      <c r="AI1653" s="12">
        <f t="shared" ca="1" si="547"/>
        <v>2.7257259691888204E-3</v>
      </c>
      <c r="AJ1653" s="12">
        <f t="shared" ca="1" si="547"/>
        <v>1.7187282525510639E-3</v>
      </c>
      <c r="AK1653" s="12">
        <f t="shared" ca="1" si="547"/>
        <v>1.0180962433261624E-3</v>
      </c>
      <c r="AL1653" s="12">
        <f t="shared" ca="1" si="547"/>
        <v>5.6653539585422587E-4</v>
      </c>
      <c r="AM1653" s="12">
        <f t="shared" ca="1" si="547"/>
        <v>2.961569013788084E-4</v>
      </c>
      <c r="AN1653" s="12">
        <f t="shared" ca="1" si="547"/>
        <v>1.4543644863530158E-4</v>
      </c>
      <c r="AO1653" s="12">
        <f t="shared" ca="1" si="547"/>
        <v>6.7093625401903011E-5</v>
      </c>
      <c r="AP1653" s="12">
        <f t="shared" ca="1" si="547"/>
        <v>2.9076749365812872E-5</v>
      </c>
      <c r="AQ1653" s="12">
        <f t="shared" ca="1" si="547"/>
        <v>1.1837692140546302E-5</v>
      </c>
      <c r="AR1653" s="12">
        <f t="shared" ca="1" si="547"/>
        <v>4.5273578616621244E-6</v>
      </c>
      <c r="AS1653" s="12">
        <f t="shared" ca="1" si="547"/>
        <v>1.6265941361753512E-6</v>
      </c>
      <c r="AT1653" s="12">
        <f t="shared" ca="1" si="547"/>
        <v>5.4899725786411427E-7</v>
      </c>
      <c r="AU1653" s="12">
        <f t="shared" ca="1" si="547"/>
        <v>1.7406752047671467E-7</v>
      </c>
      <c r="AV1653" s="12">
        <f t="shared" ca="1" si="547"/>
        <v>5.1846793898904978E-8</v>
      </c>
      <c r="AX1653" s="13">
        <f t="shared" si="494"/>
        <v>0.15141129996742167</v>
      </c>
      <c r="AZ1653" s="14">
        <f t="shared" ca="1" si="497"/>
        <v>18.150900862906553</v>
      </c>
    </row>
    <row r="1654" spans="1:52" x14ac:dyDescent="0.25">
      <c r="A1654" s="9" t="str">
        <f t="shared" si="489"/>
        <v>Liechtenstein</v>
      </c>
      <c r="C1654" s="20">
        <f t="shared" si="490"/>
        <v>609.18090553416653</v>
      </c>
      <c r="D1654" s="15">
        <f t="shared" si="491"/>
        <v>656.84185565661835</v>
      </c>
      <c r="E1654" s="23">
        <f t="shared" si="492"/>
        <v>1</v>
      </c>
      <c r="F1654" s="15">
        <f t="shared" si="495"/>
        <v>656.84185565661835</v>
      </c>
      <c r="H1654" s="12">
        <f t="shared" ref="H1654:AV1654" ca="1" si="548">_xlfn.NORM.DIST(H$1537,$F1654,$B$37+$B$38*$F1654,FALSE)/$AV724*($D1186/1000)</f>
        <v>3.4144783255184894E-14</v>
      </c>
      <c r="I1654" s="12">
        <f t="shared" ca="1" si="548"/>
        <v>1.7096595681988023E-13</v>
      </c>
      <c r="J1654" s="12">
        <f t="shared" ca="1" si="548"/>
        <v>8.0417675769867826E-13</v>
      </c>
      <c r="K1654" s="12">
        <f t="shared" ca="1" si="548"/>
        <v>3.5534481895463436E-12</v>
      </c>
      <c r="L1654" s="12">
        <f t="shared" ca="1" si="548"/>
        <v>1.4750442645513239E-11</v>
      </c>
      <c r="M1654" s="12">
        <f t="shared" ca="1" si="548"/>
        <v>5.7519713432024525E-11</v>
      </c>
      <c r="N1654" s="12">
        <f t="shared" ca="1" si="548"/>
        <v>2.1070991359948238E-10</v>
      </c>
      <c r="O1654" s="12">
        <f t="shared" ca="1" si="548"/>
        <v>7.2511989212093069E-10</v>
      </c>
      <c r="P1654" s="12">
        <f t="shared" ca="1" si="548"/>
        <v>2.3441816625155348E-9</v>
      </c>
      <c r="Q1654" s="12">
        <f t="shared" ca="1" si="548"/>
        <v>7.1191690270332534E-9</v>
      </c>
      <c r="R1654" s="12">
        <f t="shared" ca="1" si="548"/>
        <v>2.0310655464557968E-8</v>
      </c>
      <c r="S1654" s="12">
        <f t="shared" ca="1" si="548"/>
        <v>5.4434616663350889E-8</v>
      </c>
      <c r="T1654" s="12">
        <f t="shared" ca="1" si="548"/>
        <v>1.3705124765437173E-7</v>
      </c>
      <c r="U1654" s="12">
        <f t="shared" ca="1" si="548"/>
        <v>3.2415103529513804E-7</v>
      </c>
      <c r="V1654" s="12">
        <f t="shared" ca="1" si="548"/>
        <v>7.2022538996018627E-7</v>
      </c>
      <c r="W1654" s="12">
        <f t="shared" ca="1" si="548"/>
        <v>1.5033013125948299E-6</v>
      </c>
      <c r="X1654" s="12">
        <f t="shared" ca="1" si="548"/>
        <v>2.9476793623227399E-6</v>
      </c>
      <c r="Y1654" s="12">
        <f t="shared" ca="1" si="548"/>
        <v>5.429640052511129E-6</v>
      </c>
      <c r="Z1654" s="12">
        <f t="shared" ca="1" si="548"/>
        <v>9.3954683463427098E-6</v>
      </c>
      <c r="AA1654" s="12">
        <f t="shared" ca="1" si="548"/>
        <v>1.5272932153994091E-5</v>
      </c>
      <c r="AB1654" s="12">
        <f t="shared" ca="1" si="548"/>
        <v>2.3322924488483601E-5</v>
      </c>
      <c r="AC1654" s="12">
        <f t="shared" ca="1" si="548"/>
        <v>3.3458016017478106E-5</v>
      </c>
      <c r="AD1654" s="12">
        <f t="shared" ca="1" si="548"/>
        <v>4.5089348289694707E-5</v>
      </c>
      <c r="AE1654" s="12">
        <f t="shared" ca="1" si="548"/>
        <v>5.7082676276650552E-5</v>
      </c>
      <c r="AF1654" s="12">
        <f t="shared" ca="1" si="548"/>
        <v>6.7887730390642792E-5</v>
      </c>
      <c r="AG1654" s="12">
        <f t="shared" ca="1" si="548"/>
        <v>7.5846378280407952E-5</v>
      </c>
      <c r="AH1654" s="12">
        <f t="shared" ca="1" si="548"/>
        <v>7.9604020100531203E-5</v>
      </c>
      <c r="AI1654" s="12">
        <f t="shared" ca="1" si="548"/>
        <v>7.8485919124769531E-5</v>
      </c>
      <c r="AJ1654" s="12">
        <f t="shared" ca="1" si="548"/>
        <v>7.2695092122817859E-5</v>
      </c>
      <c r="AK1654" s="12">
        <f t="shared" ca="1" si="548"/>
        <v>6.3252111647098735E-5</v>
      </c>
      <c r="AL1654" s="12">
        <f t="shared" ca="1" si="548"/>
        <v>5.1701311666441846E-5</v>
      </c>
      <c r="AM1654" s="12">
        <f t="shared" ca="1" si="548"/>
        <v>3.9699468157159585E-5</v>
      </c>
      <c r="AN1654" s="12">
        <f t="shared" ca="1" si="548"/>
        <v>2.8636795022737173E-5</v>
      </c>
      <c r="AO1654" s="12">
        <f t="shared" ca="1" si="548"/>
        <v>1.9405316391800259E-5</v>
      </c>
      <c r="AP1654" s="12">
        <f t="shared" ca="1" si="548"/>
        <v>1.2353034093441E-5</v>
      </c>
      <c r="AQ1654" s="12">
        <f t="shared" ca="1" si="548"/>
        <v>7.3872559571727242E-6</v>
      </c>
      <c r="AR1654" s="12">
        <f t="shared" ca="1" si="548"/>
        <v>4.1500110079868517E-6</v>
      </c>
      <c r="AS1654" s="12">
        <f t="shared" ca="1" si="548"/>
        <v>2.1901403442501278E-6</v>
      </c>
      <c r="AT1654" s="12">
        <f t="shared" ca="1" si="548"/>
        <v>1.0858034990611991E-6</v>
      </c>
      <c r="AU1654" s="12">
        <f t="shared" ca="1" si="548"/>
        <v>5.056932110670052E-7</v>
      </c>
      <c r="AV1654" s="12">
        <f t="shared" ca="1" si="548"/>
        <v>2.2124812788474456E-7</v>
      </c>
      <c r="AX1654" s="13">
        <f t="shared" si="494"/>
        <v>5.1081857959814521E-3</v>
      </c>
      <c r="AZ1654" s="14">
        <f t="shared" ca="1" si="497"/>
        <v>4.086548634663162E-3</v>
      </c>
    </row>
    <row r="1655" spans="1:52" x14ac:dyDescent="0.25">
      <c r="A1655" s="9" t="str">
        <f t="shared" si="489"/>
        <v>Lithuania</v>
      </c>
      <c r="C1655" s="20">
        <f t="shared" si="490"/>
        <v>579.4645493227415</v>
      </c>
      <c r="D1655" s="15">
        <f t="shared" si="491"/>
        <v>632.27424538893717</v>
      </c>
      <c r="E1655" s="23">
        <f t="shared" si="492"/>
        <v>1</v>
      </c>
      <c r="F1655" s="15">
        <f t="shared" si="495"/>
        <v>632.27424538893717</v>
      </c>
      <c r="H1655" s="12">
        <f t="shared" ref="H1655:AV1655" ca="1" si="549">_xlfn.NORM.DIST(H$1537,$F1655,$B$37+$B$38*$F1655,FALSE)/$AV725*($D1187/1000)</f>
        <v>5.3438392839121998E-12</v>
      </c>
      <c r="I1655" s="12">
        <f t="shared" ca="1" si="549"/>
        <v>2.5163133704665237E-11</v>
      </c>
      <c r="J1655" s="12">
        <f t="shared" ca="1" si="549"/>
        <v>1.1130960898017031E-10</v>
      </c>
      <c r="K1655" s="12">
        <f t="shared" ca="1" si="549"/>
        <v>4.6254840090431559E-10</v>
      </c>
      <c r="L1655" s="12">
        <f t="shared" ca="1" si="549"/>
        <v>1.8056696795386124E-9</v>
      </c>
      <c r="M1655" s="12">
        <f t="shared" ca="1" si="549"/>
        <v>6.6217994287392715E-9</v>
      </c>
      <c r="N1655" s="12">
        <f t="shared" ca="1" si="549"/>
        <v>2.2812366140591435E-8</v>
      </c>
      <c r="O1655" s="12">
        <f t="shared" ca="1" si="549"/>
        <v>7.3828023148263875E-8</v>
      </c>
      <c r="P1655" s="12">
        <f t="shared" ca="1" si="549"/>
        <v>2.2445471916305622E-7</v>
      </c>
      <c r="Q1655" s="12">
        <f t="shared" ca="1" si="549"/>
        <v>6.4105137629359793E-7</v>
      </c>
      <c r="R1655" s="12">
        <f t="shared" ca="1" si="549"/>
        <v>1.7199409148828722E-6</v>
      </c>
      <c r="S1655" s="12">
        <f t="shared" ca="1" si="549"/>
        <v>4.3350170871422573E-6</v>
      </c>
      <c r="T1655" s="12">
        <f t="shared" ca="1" si="549"/>
        <v>1.0264190276353952E-5</v>
      </c>
      <c r="U1655" s="12">
        <f t="shared" ca="1" si="549"/>
        <v>2.283048670193951E-5</v>
      </c>
      <c r="V1655" s="12">
        <f t="shared" ca="1" si="549"/>
        <v>4.7704817677019351E-5</v>
      </c>
      <c r="W1655" s="12">
        <f t="shared" ca="1" si="549"/>
        <v>9.3640970411522248E-5</v>
      </c>
      <c r="X1655" s="12">
        <f t="shared" ca="1" si="549"/>
        <v>1.7267368841438635E-4</v>
      </c>
      <c r="Y1655" s="12">
        <f t="shared" ca="1" si="549"/>
        <v>2.9911832554904857E-4</v>
      </c>
      <c r="Z1655" s="12">
        <f t="shared" ca="1" si="549"/>
        <v>4.8676178044146156E-4</v>
      </c>
      <c r="AA1655" s="12">
        <f t="shared" ca="1" si="549"/>
        <v>7.4412606276051067E-4</v>
      </c>
      <c r="AB1655" s="12">
        <f t="shared" ca="1" si="549"/>
        <v>1.068644255513708E-3</v>
      </c>
      <c r="AC1655" s="12">
        <f t="shared" ca="1" si="549"/>
        <v>1.4417049519610415E-3</v>
      </c>
      <c r="AD1655" s="12">
        <f t="shared" ca="1" si="549"/>
        <v>1.8271584876377285E-3</v>
      </c>
      <c r="AE1655" s="12">
        <f t="shared" ca="1" si="549"/>
        <v>2.1753675408893798E-3</v>
      </c>
      <c r="AF1655" s="12">
        <f t="shared" ca="1" si="549"/>
        <v>2.4330199123673776E-3</v>
      </c>
      <c r="AG1655" s="12">
        <f t="shared" ca="1" si="549"/>
        <v>2.556320350801067E-3</v>
      </c>
      <c r="AH1655" s="12">
        <f t="shared" ca="1" si="549"/>
        <v>2.5231408008001659E-3</v>
      </c>
      <c r="AI1655" s="12">
        <f t="shared" ca="1" si="549"/>
        <v>2.33950668430402E-3</v>
      </c>
      <c r="AJ1655" s="12">
        <f t="shared" ca="1" si="549"/>
        <v>2.03781000029375E-3</v>
      </c>
      <c r="AK1655" s="12">
        <f t="shared" ca="1" si="549"/>
        <v>1.6674763493611938E-3</v>
      </c>
      <c r="AL1655" s="12">
        <f t="shared" ca="1" si="549"/>
        <v>1.2817764007407955E-3</v>
      </c>
      <c r="AM1655" s="12">
        <f t="shared" ca="1" si="549"/>
        <v>9.25595969449121E-4</v>
      </c>
      <c r="AN1655" s="12">
        <f t="shared" ca="1" si="549"/>
        <v>6.2789530125007161E-4</v>
      </c>
      <c r="AO1655" s="12">
        <f t="shared" ca="1" si="549"/>
        <v>4.0013782421051706E-4</v>
      </c>
      <c r="AP1655" s="12">
        <f t="shared" ca="1" si="549"/>
        <v>2.3954580753562761E-4</v>
      </c>
      <c r="AQ1655" s="12">
        <f t="shared" ca="1" si="549"/>
        <v>1.347175379791463E-4</v>
      </c>
      <c r="AR1655" s="12">
        <f t="shared" ca="1" si="549"/>
        <v>7.1173167661635665E-5</v>
      </c>
      <c r="AS1655" s="12">
        <f t="shared" ca="1" si="549"/>
        <v>3.5323607290076632E-5</v>
      </c>
      <c r="AT1655" s="12">
        <f t="shared" ca="1" si="549"/>
        <v>1.6469120055438577E-5</v>
      </c>
      <c r="AU1655" s="12">
        <f t="shared" ca="1" si="549"/>
        <v>7.2132724805453666E-6</v>
      </c>
      <c r="AV1655" s="12">
        <f t="shared" ca="1" si="549"/>
        <v>2.96791101264541E-6</v>
      </c>
      <c r="AX1655" s="13">
        <f t="shared" si="494"/>
        <v>1.0096496074812123E-2</v>
      </c>
      <c r="AZ1655" s="14">
        <f t="shared" ca="1" si="497"/>
        <v>0.25946682541158111</v>
      </c>
    </row>
    <row r="1656" spans="1:52" x14ac:dyDescent="0.25">
      <c r="A1656" s="9" t="str">
        <f t="shared" si="489"/>
        <v>Luxembourg</v>
      </c>
      <c r="C1656" s="20">
        <f t="shared" si="490"/>
        <v>623.20236483631538</v>
      </c>
      <c r="D1656" s="15">
        <f t="shared" si="491"/>
        <v>668.73913919086647</v>
      </c>
      <c r="E1656" s="23">
        <f t="shared" si="492"/>
        <v>1</v>
      </c>
      <c r="F1656" s="15">
        <f t="shared" si="495"/>
        <v>668.73913919086647</v>
      </c>
      <c r="H1656" s="12">
        <f t="shared" ref="H1656:AV1656" ca="1" si="550">_xlfn.NORM.DIST(H$1537,$F1656,$B$37+$B$38*$F1656,FALSE)/$AV726*($D1188/1000)</f>
        <v>1.3406210753309702E-13</v>
      </c>
      <c r="I1656" s="12">
        <f t="shared" ca="1" si="550"/>
        <v>6.915261934776929E-13</v>
      </c>
      <c r="J1656" s="12">
        <f t="shared" ca="1" si="550"/>
        <v>3.3509490311515869E-12</v>
      </c>
      <c r="K1656" s="12">
        <f t="shared" ca="1" si="550"/>
        <v>1.5253995161940129E-11</v>
      </c>
      <c r="L1656" s="12">
        <f t="shared" ca="1" si="550"/>
        <v>6.5231292137202858E-11</v>
      </c>
      <c r="M1656" s="12">
        <f t="shared" ca="1" si="550"/>
        <v>2.6205047621905436E-10</v>
      </c>
      <c r="N1656" s="12">
        <f t="shared" ca="1" si="550"/>
        <v>9.8894131337770264E-10</v>
      </c>
      <c r="O1656" s="12">
        <f t="shared" ca="1" si="550"/>
        <v>3.5060062161534874E-9</v>
      </c>
      <c r="P1656" s="12">
        <f t="shared" ca="1" si="550"/>
        <v>1.1676466517912058E-8</v>
      </c>
      <c r="Q1656" s="12">
        <f t="shared" ca="1" si="550"/>
        <v>3.6531439845504379E-8</v>
      </c>
      <c r="R1656" s="12">
        <f t="shared" ca="1" si="550"/>
        <v>1.0736895744100259E-7</v>
      </c>
      <c r="S1656" s="12">
        <f t="shared" ca="1" si="550"/>
        <v>2.9644714853740362E-7</v>
      </c>
      <c r="T1656" s="12">
        <f t="shared" ca="1" si="550"/>
        <v>7.689045191073747E-7</v>
      </c>
      <c r="U1656" s="12">
        <f t="shared" ca="1" si="550"/>
        <v>1.8735019280781876E-6</v>
      </c>
      <c r="V1656" s="12">
        <f t="shared" ca="1" si="550"/>
        <v>4.2883721827831002E-6</v>
      </c>
      <c r="W1656" s="12">
        <f t="shared" ca="1" si="550"/>
        <v>9.2211989247507548E-6</v>
      </c>
      <c r="X1656" s="12">
        <f t="shared" ca="1" si="550"/>
        <v>1.8626828097116216E-5</v>
      </c>
      <c r="Y1656" s="12">
        <f t="shared" ca="1" si="550"/>
        <v>3.5346548875464085E-5</v>
      </c>
      <c r="Z1656" s="12">
        <f t="shared" ca="1" si="550"/>
        <v>6.3010325404304083E-5</v>
      </c>
      <c r="AA1656" s="12">
        <f t="shared" ca="1" si="550"/>
        <v>1.055195724165933E-4</v>
      </c>
      <c r="AB1656" s="12">
        <f t="shared" ca="1" si="550"/>
        <v>1.6600108163734083E-4</v>
      </c>
      <c r="AC1656" s="12">
        <f t="shared" ca="1" si="550"/>
        <v>2.4532703377905729E-4</v>
      </c>
      <c r="AD1656" s="12">
        <f t="shared" ca="1" si="550"/>
        <v>3.405936076616978E-4</v>
      </c>
      <c r="AE1656" s="12">
        <f t="shared" ca="1" si="550"/>
        <v>4.4420574651668151E-4</v>
      </c>
      <c r="AF1656" s="12">
        <f t="shared" ca="1" si="550"/>
        <v>5.4423748022621062E-4</v>
      </c>
      <c r="AG1656" s="12">
        <f t="shared" ca="1" si="550"/>
        <v>6.2639649181412131E-4</v>
      </c>
      <c r="AH1656" s="12">
        <f t="shared" ca="1" si="550"/>
        <v>6.7727770762326695E-4</v>
      </c>
      <c r="AI1656" s="12">
        <f t="shared" ca="1" si="550"/>
        <v>6.8792460079712551E-4</v>
      </c>
      <c r="AJ1656" s="12">
        <f t="shared" ca="1" si="550"/>
        <v>6.5640441681513294E-4</v>
      </c>
      <c r="AK1656" s="12">
        <f t="shared" ca="1" si="550"/>
        <v>5.8838114048775946E-4</v>
      </c>
      <c r="AL1656" s="12">
        <f t="shared" ca="1" si="550"/>
        <v>4.9545314289192223E-4</v>
      </c>
      <c r="AM1656" s="12">
        <f t="shared" ca="1" si="550"/>
        <v>3.9192505370044763E-4</v>
      </c>
      <c r="AN1656" s="12">
        <f t="shared" ca="1" si="550"/>
        <v>2.912460608904827E-4</v>
      </c>
      <c r="AO1656" s="12">
        <f t="shared" ca="1" si="550"/>
        <v>2.0331699807298831E-4</v>
      </c>
      <c r="AP1656" s="12">
        <f t="shared" ca="1" si="550"/>
        <v>1.3333492233791701E-4</v>
      </c>
      <c r="AQ1656" s="12">
        <f t="shared" ca="1" si="550"/>
        <v>8.2143032282981006E-5</v>
      </c>
      <c r="AR1656" s="12">
        <f t="shared" ca="1" si="550"/>
        <v>4.7539449011052277E-5</v>
      </c>
      <c r="AS1656" s="12">
        <f t="shared" ca="1" si="550"/>
        <v>2.5846048325131605E-5</v>
      </c>
      <c r="AT1656" s="12">
        <f t="shared" ca="1" si="550"/>
        <v>1.3200511354402817E-5</v>
      </c>
      <c r="AU1656" s="12">
        <f t="shared" ca="1" si="550"/>
        <v>6.3335025957697825E-6</v>
      </c>
      <c r="AV1656" s="12">
        <f t="shared" ca="1" si="550"/>
        <v>2.8546557667334575E-6</v>
      </c>
      <c r="AX1656" s="13">
        <f t="shared" si="494"/>
        <v>3.6006258417292433E-3</v>
      </c>
      <c r="AZ1656" s="14">
        <f t="shared" ca="1" si="497"/>
        <v>2.4882803988315418E-2</v>
      </c>
    </row>
    <row r="1657" spans="1:52" x14ac:dyDescent="0.25">
      <c r="A1657" s="9" t="str">
        <f t="shared" si="489"/>
        <v>Madagascar</v>
      </c>
      <c r="C1657" s="20">
        <f t="shared" si="490"/>
        <v>291.02203040778272</v>
      </c>
      <c r="D1657" s="15">
        <f t="shared" si="491"/>
        <v>388.75014077227183</v>
      </c>
      <c r="E1657" s="23">
        <f t="shared" si="492"/>
        <v>1</v>
      </c>
      <c r="F1657" s="15">
        <f t="shared" si="495"/>
        <v>388.75014077227183</v>
      </c>
      <c r="H1657" s="12">
        <f t="shared" ref="H1657:AV1657" ca="1" si="551">_xlfn.NORM.DIST(H$1537,$F1657,$B$37+$B$38*$F1657,FALSE)/$AV727*($D1189/1000)</f>
        <v>4.6547085110189194E-5</v>
      </c>
      <c r="I1657" s="12">
        <f t="shared" ca="1" si="551"/>
        <v>1.1923421299546829E-4</v>
      </c>
      <c r="J1657" s="12">
        <f t="shared" ca="1" si="551"/>
        <v>2.8692334432885212E-4</v>
      </c>
      <c r="K1657" s="12">
        <f t="shared" ca="1" si="551"/>
        <v>6.4861572563421998E-4</v>
      </c>
      <c r="L1657" s="12">
        <f t="shared" ca="1" si="551"/>
        <v>1.3774176968164929E-3</v>
      </c>
      <c r="M1657" s="12">
        <f t="shared" ca="1" si="551"/>
        <v>2.7478969233620618E-3</v>
      </c>
      <c r="N1657" s="12">
        <f t="shared" ca="1" si="551"/>
        <v>5.1498171845178846E-3</v>
      </c>
      <c r="O1657" s="12">
        <f t="shared" ca="1" si="551"/>
        <v>9.0665024090821559E-3</v>
      </c>
      <c r="P1657" s="12">
        <f t="shared" ca="1" si="551"/>
        <v>1.4994926637953038E-2</v>
      </c>
      <c r="Q1657" s="12">
        <f t="shared" ca="1" si="551"/>
        <v>2.3297295285954884E-2</v>
      </c>
      <c r="R1657" s="12">
        <f t="shared" ca="1" si="551"/>
        <v>3.4003471543226367E-2</v>
      </c>
      <c r="S1657" s="12">
        <f t="shared" ca="1" si="551"/>
        <v>4.6622719980562721E-2</v>
      </c>
      <c r="T1657" s="12">
        <f t="shared" ca="1" si="551"/>
        <v>6.0052148564491328E-2</v>
      </c>
      <c r="U1657" s="12">
        <f t="shared" ca="1" si="551"/>
        <v>7.2663462521533731E-2</v>
      </c>
      <c r="V1657" s="12">
        <f t="shared" ca="1" si="551"/>
        <v>8.2596229463149942E-2</v>
      </c>
      <c r="W1657" s="12">
        <f t="shared" ca="1" si="551"/>
        <v>8.8198449480302796E-2</v>
      </c>
      <c r="X1657" s="12">
        <f t="shared" ca="1" si="551"/>
        <v>8.8474531877268212E-2</v>
      </c>
      <c r="Y1657" s="12">
        <f t="shared" ca="1" si="551"/>
        <v>8.3374298226856658E-2</v>
      </c>
      <c r="Z1657" s="12">
        <f t="shared" ca="1" si="551"/>
        <v>7.3807875430386916E-2</v>
      </c>
      <c r="AA1657" s="12">
        <f t="shared" ca="1" si="551"/>
        <v>6.1380413813137087E-2</v>
      </c>
      <c r="AB1657" s="12">
        <f t="shared" ca="1" si="551"/>
        <v>4.7952749608253978E-2</v>
      </c>
      <c r="AC1657" s="12">
        <f t="shared" ca="1" si="551"/>
        <v>3.5192799247812524E-2</v>
      </c>
      <c r="AD1657" s="12">
        <f t="shared" ca="1" si="551"/>
        <v>2.4263346734522434E-2</v>
      </c>
      <c r="AE1657" s="12">
        <f t="shared" ca="1" si="551"/>
        <v>1.5714631149167636E-2</v>
      </c>
      <c r="AF1657" s="12">
        <f t="shared" ca="1" si="551"/>
        <v>9.561241194016282E-3</v>
      </c>
      <c r="AG1657" s="12">
        <f t="shared" ca="1" si="551"/>
        <v>5.4648840391117292E-3</v>
      </c>
      <c r="AH1657" s="12">
        <f t="shared" ca="1" si="551"/>
        <v>2.9342980355597957E-3</v>
      </c>
      <c r="AI1657" s="12">
        <f t="shared" ca="1" si="551"/>
        <v>1.4800762495838073E-3</v>
      </c>
      <c r="AJ1657" s="12">
        <f t="shared" ca="1" si="551"/>
        <v>7.0132698781116484E-4</v>
      </c>
      <c r="AK1657" s="12">
        <f t="shared" ca="1" si="551"/>
        <v>3.1218613275866847E-4</v>
      </c>
      <c r="AL1657" s="12">
        <f t="shared" ca="1" si="551"/>
        <v>1.3054590680821755E-4</v>
      </c>
      <c r="AM1657" s="12">
        <f t="shared" ca="1" si="551"/>
        <v>5.128253742437568E-5</v>
      </c>
      <c r="AN1657" s="12">
        <f t="shared" ca="1" si="551"/>
        <v>1.8924845681447857E-5</v>
      </c>
      <c r="AO1657" s="12">
        <f t="shared" ca="1" si="551"/>
        <v>6.5607242249304533E-6</v>
      </c>
      <c r="AP1657" s="12">
        <f t="shared" ca="1" si="551"/>
        <v>2.1366225805739069E-6</v>
      </c>
      <c r="AQ1657" s="12">
        <f t="shared" ca="1" si="551"/>
        <v>6.5367283882528583E-7</v>
      </c>
      <c r="AR1657" s="12">
        <f t="shared" ca="1" si="551"/>
        <v>1.8786663668727245E-7</v>
      </c>
      <c r="AS1657" s="12">
        <f t="shared" ca="1" si="551"/>
        <v>5.0721895623404178E-8</v>
      </c>
      <c r="AT1657" s="12">
        <f t="shared" ca="1" si="551"/>
        <v>1.2864647373973655E-8</v>
      </c>
      <c r="AU1657" s="12">
        <f t="shared" ca="1" si="551"/>
        <v>3.0651864133971288E-9</v>
      </c>
      <c r="AV1657" s="12">
        <f t="shared" ca="1" si="551"/>
        <v>6.8607641831559914E-10</v>
      </c>
      <c r="AX1657" s="13">
        <f t="shared" si="494"/>
        <v>0.54478595707075406</v>
      </c>
      <c r="AZ1657" s="14">
        <f t="shared" ca="1" si="497"/>
        <v>485.77325021749999</v>
      </c>
    </row>
    <row r="1658" spans="1:52" x14ac:dyDescent="0.25">
      <c r="A1658" s="9" t="str">
        <f t="shared" si="489"/>
        <v>Malawi</v>
      </c>
      <c r="C1658" s="20">
        <f t="shared" si="490"/>
        <v>245.56849980699698</v>
      </c>
      <c r="D1658" s="15">
        <f t="shared" si="491"/>
        <v>351.41347797702031</v>
      </c>
      <c r="E1658" s="23">
        <f t="shared" si="492"/>
        <v>1</v>
      </c>
      <c r="F1658" s="15">
        <f t="shared" si="495"/>
        <v>351.41347797702031</v>
      </c>
      <c r="H1658" s="12">
        <f t="shared" ref="H1658:AV1658" ca="1" si="552">_xlfn.NORM.DIST(H$1537,$F1658,$B$37+$B$38*$F1658,FALSE)/$AV728*($D1190/1000)</f>
        <v>1.3686224257682469E-4</v>
      </c>
      <c r="I1658" s="12">
        <f t="shared" ca="1" si="552"/>
        <v>3.1934070904407865E-4</v>
      </c>
      <c r="J1658" s="12">
        <f t="shared" ca="1" si="552"/>
        <v>6.9997336281213342E-4</v>
      </c>
      <c r="K1658" s="12">
        <f t="shared" ca="1" si="552"/>
        <v>1.4413363400232447E-3</v>
      </c>
      <c r="L1658" s="12">
        <f t="shared" ca="1" si="552"/>
        <v>2.7880833602116953E-3</v>
      </c>
      <c r="M1658" s="12">
        <f t="shared" ca="1" si="552"/>
        <v>5.0664384076083485E-3</v>
      </c>
      <c r="N1658" s="12">
        <f t="shared" ca="1" si="552"/>
        <v>8.6488103697918688E-3</v>
      </c>
      <c r="O1658" s="12">
        <f t="shared" ca="1" si="552"/>
        <v>1.3869684358421957E-2</v>
      </c>
      <c r="P1658" s="12">
        <f t="shared" ca="1" si="552"/>
        <v>2.0894566975820216E-2</v>
      </c>
      <c r="Q1658" s="12">
        <f t="shared" ca="1" si="552"/>
        <v>2.9570370601511159E-2</v>
      </c>
      <c r="R1658" s="12">
        <f t="shared" ca="1" si="552"/>
        <v>3.9313051451762879E-2</v>
      </c>
      <c r="S1658" s="12">
        <f t="shared" ca="1" si="552"/>
        <v>4.9099078003661277E-2</v>
      </c>
      <c r="T1658" s="12">
        <f t="shared" ca="1" si="552"/>
        <v>5.7605840010713776E-2</v>
      </c>
      <c r="U1658" s="12">
        <f t="shared" ca="1" si="552"/>
        <v>6.3491602088614221E-2</v>
      </c>
      <c r="V1658" s="12">
        <f t="shared" ca="1" si="552"/>
        <v>6.5738933264492289E-2</v>
      </c>
      <c r="W1658" s="12">
        <f t="shared" ca="1" si="552"/>
        <v>6.3941911376320937E-2</v>
      </c>
      <c r="X1658" s="12">
        <f t="shared" ca="1" si="552"/>
        <v>5.8425867675095104E-2</v>
      </c>
      <c r="Y1658" s="12">
        <f t="shared" ca="1" si="552"/>
        <v>5.0151199198229912E-2</v>
      </c>
      <c r="Z1658" s="12">
        <f t="shared" ca="1" si="552"/>
        <v>4.0440272046466615E-2</v>
      </c>
      <c r="AA1658" s="12">
        <f t="shared" ca="1" si="552"/>
        <v>3.0633978954225774E-2</v>
      </c>
      <c r="AB1658" s="12">
        <f t="shared" ca="1" si="552"/>
        <v>2.1799641205092788E-2</v>
      </c>
      <c r="AC1658" s="12">
        <f t="shared" ca="1" si="552"/>
        <v>1.4573097706005895E-2</v>
      </c>
      <c r="AD1658" s="12">
        <f t="shared" ca="1" si="552"/>
        <v>9.1518944453328581E-3</v>
      </c>
      <c r="AE1658" s="12">
        <f t="shared" ca="1" si="552"/>
        <v>5.3991665334768143E-3</v>
      </c>
      <c r="AF1658" s="12">
        <f t="shared" ca="1" si="552"/>
        <v>2.992258013784299E-3</v>
      </c>
      <c r="AG1658" s="12">
        <f t="shared" ca="1" si="552"/>
        <v>1.5578582883376032E-3</v>
      </c>
      <c r="AH1658" s="12">
        <f t="shared" ca="1" si="552"/>
        <v>7.6192715942753587E-4</v>
      </c>
      <c r="AI1658" s="12">
        <f t="shared" ca="1" si="552"/>
        <v>3.5007053220184332E-4</v>
      </c>
      <c r="AJ1658" s="12">
        <f t="shared" ca="1" si="552"/>
        <v>1.5109644623347547E-4</v>
      </c>
      <c r="AK1658" s="12">
        <f t="shared" ca="1" si="552"/>
        <v>6.1264591194802302E-5</v>
      </c>
      <c r="AL1658" s="12">
        <f t="shared" ca="1" si="552"/>
        <v>2.3335731801356244E-5</v>
      </c>
      <c r="AM1658" s="12">
        <f t="shared" ca="1" si="552"/>
        <v>8.3500659290634591E-6</v>
      </c>
      <c r="AN1658" s="12">
        <f t="shared" ca="1" si="552"/>
        <v>2.8068226932784799E-6</v>
      </c>
      <c r="AO1658" s="12">
        <f t="shared" ca="1" si="552"/>
        <v>8.8633244772736345E-7</v>
      </c>
      <c r="AP1658" s="12">
        <f t="shared" ca="1" si="552"/>
        <v>2.6292683467904407E-7</v>
      </c>
      <c r="AQ1658" s="12">
        <f t="shared" ca="1" si="552"/>
        <v>7.3270604121574402E-8</v>
      </c>
      <c r="AR1658" s="12">
        <f t="shared" ca="1" si="552"/>
        <v>1.9181440832075086E-8</v>
      </c>
      <c r="AS1658" s="12">
        <f t="shared" ca="1" si="552"/>
        <v>4.7172541534440824E-9</v>
      </c>
      <c r="AT1658" s="12">
        <f t="shared" ca="1" si="552"/>
        <v>1.0898178564549316E-9</v>
      </c>
      <c r="AU1658" s="12">
        <f t="shared" ca="1" si="552"/>
        <v>2.3652396909431264E-10</v>
      </c>
      <c r="AV1658" s="12">
        <f t="shared" ca="1" si="552"/>
        <v>4.8222863109982459E-11</v>
      </c>
      <c r="AX1658" s="13">
        <f t="shared" si="494"/>
        <v>0.68646863553889714</v>
      </c>
      <c r="AZ1658" s="14">
        <f t="shared" ca="1" si="497"/>
        <v>450.33095320059164</v>
      </c>
    </row>
    <row r="1659" spans="1:52" x14ac:dyDescent="0.25">
      <c r="A1659" s="9" t="str">
        <f t="shared" si="489"/>
        <v>Malaysia</v>
      </c>
      <c r="C1659" s="20">
        <f t="shared" si="490"/>
        <v>504.24994075538262</v>
      </c>
      <c r="D1659" s="15">
        <f t="shared" si="491"/>
        <v>568.35104403701962</v>
      </c>
      <c r="E1659" s="23">
        <f t="shared" si="492"/>
        <v>1</v>
      </c>
      <c r="F1659" s="15">
        <f t="shared" si="495"/>
        <v>568.35104403701962</v>
      </c>
      <c r="H1659" s="12">
        <f t="shared" ref="H1659:AV1659" ca="1" si="553">_xlfn.NORM.DIST(H$1537,$F1659,$B$37+$B$38*$F1659,FALSE)/$AV729*($D1191/1000)</f>
        <v>4.7895748829059532E-9</v>
      </c>
      <c r="I1659" s="12">
        <f t="shared" ca="1" si="553"/>
        <v>1.9222265461816336E-8</v>
      </c>
      <c r="J1659" s="12">
        <f t="shared" ca="1" si="553"/>
        <v>7.2471753330607394E-8</v>
      </c>
      <c r="K1659" s="12">
        <f t="shared" ca="1" si="553"/>
        <v>2.5667854050125471E-7</v>
      </c>
      <c r="L1659" s="12">
        <f t="shared" ca="1" si="553"/>
        <v>8.5401785143974833E-7</v>
      </c>
      <c r="M1659" s="12">
        <f t="shared" ca="1" si="553"/>
        <v>2.6693217875865499E-6</v>
      </c>
      <c r="N1659" s="12">
        <f t="shared" ca="1" si="553"/>
        <v>7.837751839687441E-6</v>
      </c>
      <c r="O1659" s="12">
        <f t="shared" ca="1" si="553"/>
        <v>2.1619153290463179E-5</v>
      </c>
      <c r="P1659" s="12">
        <f t="shared" ca="1" si="553"/>
        <v>5.6019915323112905E-5</v>
      </c>
      <c r="Q1659" s="12">
        <f t="shared" ca="1" si="553"/>
        <v>1.3636496647248804E-4</v>
      </c>
      <c r="R1659" s="12">
        <f t="shared" ca="1" si="553"/>
        <v>3.1183134428657857E-4</v>
      </c>
      <c r="S1659" s="12">
        <f t="shared" ca="1" si="553"/>
        <v>6.6987430383010343E-4</v>
      </c>
      <c r="T1659" s="12">
        <f t="shared" ca="1" si="553"/>
        <v>1.3518343118059243E-3</v>
      </c>
      <c r="U1659" s="12">
        <f t="shared" ca="1" si="553"/>
        <v>2.5627733956632846E-3</v>
      </c>
      <c r="V1659" s="12">
        <f t="shared" ca="1" si="553"/>
        <v>4.5640831014146076E-3</v>
      </c>
      <c r="W1659" s="12">
        <f t="shared" ca="1" si="553"/>
        <v>7.6357811865727689E-3</v>
      </c>
      <c r="X1659" s="12">
        <f t="shared" ca="1" si="553"/>
        <v>1.2000794549347106E-2</v>
      </c>
      <c r="Y1659" s="12">
        <f t="shared" ca="1" si="553"/>
        <v>1.771834369965522E-2</v>
      </c>
      <c r="Z1659" s="12">
        <f t="shared" ca="1" si="553"/>
        <v>2.4574961028836485E-2</v>
      </c>
      <c r="AA1659" s="12">
        <f t="shared" ca="1" si="553"/>
        <v>3.2019839348081197E-2</v>
      </c>
      <c r="AB1659" s="12">
        <f t="shared" ca="1" si="553"/>
        <v>3.9192417635138824E-2</v>
      </c>
      <c r="AC1659" s="12">
        <f t="shared" ca="1" si="553"/>
        <v>4.5065226159090518E-2</v>
      </c>
      <c r="AD1659" s="12">
        <f t="shared" ca="1" si="553"/>
        <v>4.8678551912148829E-2</v>
      </c>
      <c r="AE1659" s="12">
        <f t="shared" ca="1" si="553"/>
        <v>4.9395836076381552E-2</v>
      </c>
      <c r="AF1659" s="12">
        <f t="shared" ca="1" si="553"/>
        <v>4.7086848679086239E-2</v>
      </c>
      <c r="AG1659" s="12">
        <f t="shared" ca="1" si="553"/>
        <v>4.2166301141235263E-2</v>
      </c>
      <c r="AH1659" s="12">
        <f t="shared" ca="1" si="553"/>
        <v>3.5472188289181014E-2</v>
      </c>
      <c r="AI1659" s="12">
        <f t="shared" ca="1" si="553"/>
        <v>2.8032836944455467E-2</v>
      </c>
      <c r="AJ1659" s="12">
        <f t="shared" ca="1" si="553"/>
        <v>2.0811468004715103E-2</v>
      </c>
      <c r="AK1659" s="12">
        <f t="shared" ca="1" si="553"/>
        <v>1.4514262566278545E-2</v>
      </c>
      <c r="AL1659" s="12">
        <f t="shared" ca="1" si="553"/>
        <v>9.5091966745891373E-3</v>
      </c>
      <c r="AM1659" s="12">
        <f t="shared" ca="1" si="553"/>
        <v>5.8526058788100173E-3</v>
      </c>
      <c r="AN1659" s="12">
        <f t="shared" ca="1" si="553"/>
        <v>3.3838517156192386E-3</v>
      </c>
      <c r="AO1659" s="12">
        <f t="shared" ca="1" si="553"/>
        <v>1.8379342148958757E-3</v>
      </c>
      <c r="AP1659" s="12">
        <f t="shared" ca="1" si="553"/>
        <v>9.3778913474419623E-4</v>
      </c>
      <c r="AQ1659" s="12">
        <f t="shared" ca="1" si="553"/>
        <v>4.4950758621732325E-4</v>
      </c>
      <c r="AR1659" s="12">
        <f t="shared" ca="1" si="553"/>
        <v>2.0240696338037962E-4</v>
      </c>
      <c r="AS1659" s="12">
        <f t="shared" ca="1" si="553"/>
        <v>8.5619062487581727E-5</v>
      </c>
      <c r="AT1659" s="12">
        <f t="shared" ca="1" si="553"/>
        <v>3.4022958987290573E-5</v>
      </c>
      <c r="AU1659" s="12">
        <f t="shared" ca="1" si="553"/>
        <v>1.2700776980402593E-5</v>
      </c>
      <c r="AV1659" s="12">
        <f t="shared" ca="1" si="553"/>
        <v>4.4539474983826132E-6</v>
      </c>
      <c r="AX1659" s="13">
        <f t="shared" si="494"/>
        <v>4.6138159995294338E-2</v>
      </c>
      <c r="AZ1659" s="14">
        <f t="shared" ca="1" si="497"/>
        <v>22.901313472347056</v>
      </c>
    </row>
    <row r="1660" spans="1:52" x14ac:dyDescent="0.25">
      <c r="A1660" s="9" t="str">
        <f t="shared" si="489"/>
        <v>Maldives</v>
      </c>
      <c r="C1660" s="20">
        <f t="shared" si="490"/>
        <v>459.0057053467437</v>
      </c>
      <c r="D1660" s="15">
        <f t="shared" si="491"/>
        <v>530.84574853626509</v>
      </c>
      <c r="E1660" s="23">
        <f t="shared" si="492"/>
        <v>1</v>
      </c>
      <c r="F1660" s="15">
        <f t="shared" si="495"/>
        <v>530.84574853626509</v>
      </c>
      <c r="H1660" s="12">
        <f t="shared" ref="H1660:AV1660" ca="1" si="554">_xlfn.NORM.DIST(H$1537,$F1660,$B$37+$B$38*$F1660,FALSE)/$AV730*($D1192/1000)</f>
        <v>4.8156695760929131E-10</v>
      </c>
      <c r="I1660" s="12">
        <f t="shared" ca="1" si="554"/>
        <v>1.7597194173558585E-9</v>
      </c>
      <c r="J1660" s="12">
        <f t="shared" ca="1" si="554"/>
        <v>6.0406930317758619E-9</v>
      </c>
      <c r="K1660" s="12">
        <f t="shared" ca="1" si="554"/>
        <v>1.9479899071480267E-8</v>
      </c>
      <c r="L1660" s="12">
        <f t="shared" ca="1" si="554"/>
        <v>5.9012393927116176E-8</v>
      </c>
      <c r="M1660" s="12">
        <f t="shared" ca="1" si="554"/>
        <v>1.6794085431150291E-7</v>
      </c>
      <c r="N1660" s="12">
        <f t="shared" ca="1" si="554"/>
        <v>4.4897905165068519E-7</v>
      </c>
      <c r="O1660" s="12">
        <f t="shared" ca="1" si="554"/>
        <v>1.1275930576003322E-6</v>
      </c>
      <c r="P1660" s="12">
        <f t="shared" ca="1" si="554"/>
        <v>2.6603287218114394E-6</v>
      </c>
      <c r="Q1660" s="12">
        <f t="shared" ca="1" si="554"/>
        <v>5.8962353213685416E-6</v>
      </c>
      <c r="R1660" s="12">
        <f t="shared" ca="1" si="554"/>
        <v>1.2276396529925803E-5</v>
      </c>
      <c r="S1660" s="12">
        <f t="shared" ca="1" si="554"/>
        <v>2.4011738352723205E-5</v>
      </c>
      <c r="T1660" s="12">
        <f t="shared" ca="1" si="554"/>
        <v>4.4119734652704924E-5</v>
      </c>
      <c r="U1660" s="12">
        <f t="shared" ca="1" si="554"/>
        <v>7.6155062022369328E-5</v>
      </c>
      <c r="V1660" s="12">
        <f t="shared" ca="1" si="554"/>
        <v>1.2348700437897616E-4</v>
      </c>
      <c r="W1660" s="12">
        <f t="shared" ca="1" si="554"/>
        <v>1.8810499560060874E-4</v>
      </c>
      <c r="X1660" s="12">
        <f t="shared" ca="1" si="554"/>
        <v>2.6917579132456184E-4</v>
      </c>
      <c r="Y1660" s="12">
        <f t="shared" ca="1" si="554"/>
        <v>3.6184973785441133E-4</v>
      </c>
      <c r="Z1660" s="12">
        <f t="shared" ca="1" si="554"/>
        <v>4.5695887975575228E-4</v>
      </c>
      <c r="AA1660" s="12">
        <f t="shared" ca="1" si="554"/>
        <v>5.4210395369480113E-4</v>
      </c>
      <c r="AB1660" s="12">
        <f t="shared" ca="1" si="554"/>
        <v>6.0414978214431677E-4</v>
      </c>
      <c r="AC1660" s="12">
        <f t="shared" ca="1" si="554"/>
        <v>6.3250398578314454E-4</v>
      </c>
      <c r="AD1660" s="12">
        <f t="shared" ca="1" si="554"/>
        <v>6.2206892192624046E-4</v>
      </c>
      <c r="AE1660" s="12">
        <f t="shared" ca="1" si="554"/>
        <v>5.7473856330911364E-4</v>
      </c>
      <c r="AF1660" s="12">
        <f t="shared" ca="1" si="554"/>
        <v>4.9883712329014645E-4</v>
      </c>
      <c r="AG1660" s="12">
        <f t="shared" ca="1" si="554"/>
        <v>4.0672773571584568E-4</v>
      </c>
      <c r="AH1660" s="12">
        <f t="shared" ca="1" si="554"/>
        <v>3.1153396802717894E-4</v>
      </c>
      <c r="AI1660" s="12">
        <f t="shared" ca="1" si="554"/>
        <v>2.2416283960301149E-4</v>
      </c>
      <c r="AJ1660" s="12">
        <f t="shared" ca="1" si="554"/>
        <v>1.5152295348118934E-4</v>
      </c>
      <c r="AK1660" s="12">
        <f t="shared" ca="1" si="554"/>
        <v>9.6216560838178621E-5</v>
      </c>
      <c r="AL1660" s="12">
        <f t="shared" ca="1" si="554"/>
        <v>5.7395497775434202E-5</v>
      </c>
      <c r="AM1660" s="12">
        <f t="shared" ca="1" si="554"/>
        <v>3.2163434591954366E-5</v>
      </c>
      <c r="AN1660" s="12">
        <f t="shared" ca="1" si="554"/>
        <v>1.6931818562805115E-5</v>
      </c>
      <c r="AO1660" s="12">
        <f t="shared" ca="1" si="554"/>
        <v>8.3733913219766005E-6</v>
      </c>
      <c r="AP1660" s="12">
        <f t="shared" ca="1" si="554"/>
        <v>3.8900552073243061E-6</v>
      </c>
      <c r="AQ1660" s="12">
        <f t="shared" ca="1" si="554"/>
        <v>1.6977226256534525E-6</v>
      </c>
      <c r="AR1660" s="12">
        <f t="shared" ca="1" si="554"/>
        <v>6.9604016799619969E-7</v>
      </c>
      <c r="AS1660" s="12">
        <f t="shared" ca="1" si="554"/>
        <v>2.6807632711977297E-7</v>
      </c>
      <c r="AT1660" s="12">
        <f t="shared" ca="1" si="554"/>
        <v>9.6992738413892382E-8</v>
      </c>
      <c r="AU1660" s="12">
        <f t="shared" ca="1" si="554"/>
        <v>3.29667832161962E-8</v>
      </c>
      <c r="AV1660" s="12">
        <f t="shared" ca="1" si="554"/>
        <v>1.0526173361893927E-8</v>
      </c>
      <c r="AX1660" s="13">
        <f t="shared" si="494"/>
        <v>9.5359092834842493E-2</v>
      </c>
      <c r="AZ1660" s="14">
        <f t="shared" ca="1" si="497"/>
        <v>0.60578268392780876</v>
      </c>
    </row>
    <row r="1661" spans="1:52" x14ac:dyDescent="0.25">
      <c r="A1661" s="9" t="str">
        <f t="shared" si="489"/>
        <v>Mali</v>
      </c>
      <c r="C1661" s="20">
        <f t="shared" si="490"/>
        <v>228.47710549365888</v>
      </c>
      <c r="D1661" s="15">
        <f t="shared" si="491"/>
        <v>336.76264726763793</v>
      </c>
      <c r="E1661" s="23">
        <f t="shared" si="492"/>
        <v>1</v>
      </c>
      <c r="F1661" s="15">
        <f t="shared" si="495"/>
        <v>336.76264726763793</v>
      </c>
      <c r="H1661" s="12">
        <f t="shared" ref="H1661:AV1661" ca="1" si="555">_xlfn.NORM.DIST(H$1537,$F1661,$B$37+$B$38*$F1661,FALSE)/$AV731*($D1193/1000)</f>
        <v>2.7629633017146893E-4</v>
      </c>
      <c r="I1661" s="12">
        <f t="shared" ca="1" si="555"/>
        <v>6.2149667934450819E-4</v>
      </c>
      <c r="J1661" s="12">
        <f t="shared" ca="1" si="555"/>
        <v>1.3132853614423079E-3</v>
      </c>
      <c r="K1661" s="12">
        <f t="shared" ca="1" si="555"/>
        <v>2.6069697338748795E-3</v>
      </c>
      <c r="L1661" s="12">
        <f t="shared" ca="1" si="555"/>
        <v>4.8614908177273038E-3</v>
      </c>
      <c r="M1661" s="12">
        <f t="shared" ca="1" si="555"/>
        <v>8.5164685174773502E-3</v>
      </c>
      <c r="N1661" s="12">
        <f t="shared" ca="1" si="555"/>
        <v>1.4015423192308635E-2</v>
      </c>
      <c r="O1661" s="12">
        <f t="shared" ca="1" si="555"/>
        <v>2.1667533714074365E-2</v>
      </c>
      <c r="P1661" s="12">
        <f t="shared" ca="1" si="555"/>
        <v>3.1468014465893507E-2</v>
      </c>
      <c r="Q1661" s="12">
        <f t="shared" ca="1" si="555"/>
        <v>4.2932462196311159E-2</v>
      </c>
      <c r="R1661" s="12">
        <f t="shared" ca="1" si="555"/>
        <v>5.5024847311023951E-2</v>
      </c>
      <c r="S1661" s="12">
        <f t="shared" ca="1" si="555"/>
        <v>6.6250397886077922E-2</v>
      </c>
      <c r="T1661" s="12">
        <f t="shared" ca="1" si="555"/>
        <v>7.4933277844737717E-2</v>
      </c>
      <c r="U1661" s="12">
        <f t="shared" ca="1" si="555"/>
        <v>7.961915519184655E-2</v>
      </c>
      <c r="V1661" s="12">
        <f t="shared" ca="1" si="555"/>
        <v>7.9472521879887778E-2</v>
      </c>
      <c r="W1661" s="12">
        <f t="shared" ca="1" si="555"/>
        <v>7.4520029630564824E-2</v>
      </c>
      <c r="X1661" s="12">
        <f t="shared" ca="1" si="555"/>
        <v>6.564257939413605E-2</v>
      </c>
      <c r="Y1661" s="12">
        <f t="shared" ca="1" si="555"/>
        <v>5.4319385994091918E-2</v>
      </c>
      <c r="Z1661" s="12">
        <f t="shared" ca="1" si="555"/>
        <v>4.2226069790922791E-2</v>
      </c>
      <c r="AA1661" s="12">
        <f t="shared" ca="1" si="555"/>
        <v>3.0836357003748361E-2</v>
      </c>
      <c r="AB1661" s="12">
        <f t="shared" ca="1" si="555"/>
        <v>2.1154465843537661E-2</v>
      </c>
      <c r="AC1661" s="12">
        <f t="shared" ca="1" si="555"/>
        <v>1.363319533724346E-2</v>
      </c>
      <c r="AD1661" s="12">
        <f t="shared" ca="1" si="555"/>
        <v>8.2537221684785746E-3</v>
      </c>
      <c r="AE1661" s="12">
        <f t="shared" ca="1" si="555"/>
        <v>4.6941680072570347E-3</v>
      </c>
      <c r="AF1661" s="12">
        <f t="shared" ca="1" si="555"/>
        <v>2.5079796454140421E-3</v>
      </c>
      <c r="AG1661" s="12">
        <f t="shared" ca="1" si="555"/>
        <v>1.2587688310315166E-3</v>
      </c>
      <c r="AH1661" s="12">
        <f t="shared" ca="1" si="555"/>
        <v>5.9350522765691733E-4</v>
      </c>
      <c r="AI1661" s="12">
        <f t="shared" ca="1" si="555"/>
        <v>2.6288131074255454E-4</v>
      </c>
      <c r="AJ1661" s="12">
        <f t="shared" ca="1" si="555"/>
        <v>1.0938341277640062E-4</v>
      </c>
      <c r="AK1661" s="12">
        <f t="shared" ca="1" si="555"/>
        <v>4.2756271086300036E-5</v>
      </c>
      <c r="AL1661" s="12">
        <f t="shared" ca="1" si="555"/>
        <v>1.5700184986599862E-5</v>
      </c>
      <c r="AM1661" s="12">
        <f t="shared" ca="1" si="555"/>
        <v>5.4158460655482205E-6</v>
      </c>
      <c r="AN1661" s="12">
        <f t="shared" ca="1" si="555"/>
        <v>1.7550296146308972E-6</v>
      </c>
      <c r="AO1661" s="12">
        <f t="shared" ca="1" si="555"/>
        <v>5.3426802277949981E-7</v>
      </c>
      <c r="AP1661" s="12">
        <f t="shared" ca="1" si="555"/>
        <v>1.5278844414196127E-7</v>
      </c>
      <c r="AQ1661" s="12">
        <f t="shared" ca="1" si="555"/>
        <v>4.1046717313502017E-8</v>
      </c>
      <c r="AR1661" s="12">
        <f t="shared" ca="1" si="555"/>
        <v>1.0359121986143098E-8</v>
      </c>
      <c r="AS1661" s="12">
        <f t="shared" ca="1" si="555"/>
        <v>2.4559756630068348E-9</v>
      </c>
      <c r="AT1661" s="12">
        <f t="shared" ca="1" si="555"/>
        <v>5.469929961287751E-10</v>
      </c>
      <c r="AU1661" s="12">
        <f t="shared" ca="1" si="555"/>
        <v>1.1444480064984061E-10</v>
      </c>
      <c r="AV1661" s="12">
        <f t="shared" ca="1" si="555"/>
        <v>2.2494014115984075E-11</v>
      </c>
      <c r="AX1661" s="13">
        <f t="shared" si="494"/>
        <v>0.73642858597650984</v>
      </c>
      <c r="AZ1661" s="14">
        <f t="shared" ca="1" si="497"/>
        <v>587.33006324678456</v>
      </c>
    </row>
    <row r="1662" spans="1:52" x14ac:dyDescent="0.25">
      <c r="A1662" s="9" t="str">
        <f t="shared" si="489"/>
        <v>Malta</v>
      </c>
      <c r="C1662" s="20">
        <f t="shared" si="490"/>
        <v>465.39633781094915</v>
      </c>
      <c r="D1662" s="15">
        <f t="shared" si="491"/>
        <v>535.61723414261098</v>
      </c>
      <c r="E1662" s="23">
        <f t="shared" si="492"/>
        <v>1</v>
      </c>
      <c r="F1662" s="15">
        <f t="shared" si="495"/>
        <v>535.61723414261098</v>
      </c>
      <c r="H1662" s="12">
        <f t="shared" ref="H1662:AV1662" ca="1" si="556">_xlfn.NORM.DIST(H$1537,$F1662,$B$37+$B$38*$F1662,FALSE)/$AV732*($D1194/1000)</f>
        <v>2.382886475683236E-10</v>
      </c>
      <c r="I1662" s="12">
        <f t="shared" ca="1" si="556"/>
        <v>8.8119225794736038E-10</v>
      </c>
      <c r="J1662" s="12">
        <f t="shared" ca="1" si="556"/>
        <v>3.061220324916839E-9</v>
      </c>
      <c r="K1662" s="12">
        <f t="shared" ca="1" si="556"/>
        <v>9.9902210627003365E-9</v>
      </c>
      <c r="L1662" s="12">
        <f t="shared" ca="1" si="556"/>
        <v>3.0627546185827153E-8</v>
      </c>
      <c r="M1662" s="12">
        <f t="shared" ca="1" si="556"/>
        <v>8.8207579220598719E-8</v>
      </c>
      <c r="N1662" s="12">
        <f t="shared" ca="1" si="556"/>
        <v>2.3864712033085882E-7</v>
      </c>
      <c r="O1662" s="12">
        <f t="shared" ca="1" si="556"/>
        <v>6.0654508515936184E-7</v>
      </c>
      <c r="P1662" s="12">
        <f t="shared" ca="1" si="556"/>
        <v>1.4481934290130239E-6</v>
      </c>
      <c r="Q1662" s="12">
        <f t="shared" ca="1" si="556"/>
        <v>3.2482290949486811E-6</v>
      </c>
      <c r="R1662" s="12">
        <f t="shared" ca="1" si="556"/>
        <v>6.8442099997109901E-6</v>
      </c>
      <c r="S1662" s="12">
        <f t="shared" ca="1" si="556"/>
        <v>1.3547420018858023E-5</v>
      </c>
      <c r="T1662" s="12">
        <f t="shared" ca="1" si="556"/>
        <v>2.5191061016987039E-5</v>
      </c>
      <c r="U1662" s="12">
        <f t="shared" ca="1" si="556"/>
        <v>4.4004077293974499E-5</v>
      </c>
      <c r="V1662" s="12">
        <f t="shared" ca="1" si="556"/>
        <v>7.220977183774751E-5</v>
      </c>
      <c r="W1662" s="12">
        <f t="shared" ca="1" si="556"/>
        <v>1.1131549490982205E-4</v>
      </c>
      <c r="X1662" s="12">
        <f t="shared" ca="1" si="556"/>
        <v>1.6120253430867548E-4</v>
      </c>
      <c r="Y1662" s="12">
        <f t="shared" ca="1" si="556"/>
        <v>2.1930306614233801E-4</v>
      </c>
      <c r="Z1662" s="12">
        <f t="shared" ca="1" si="556"/>
        <v>2.8026840188290566E-4</v>
      </c>
      <c r="AA1662" s="12">
        <f t="shared" ca="1" si="556"/>
        <v>3.3648070512216232E-4</v>
      </c>
      <c r="AB1662" s="12">
        <f t="shared" ca="1" si="556"/>
        <v>3.7949214293504736E-4</v>
      </c>
      <c r="AC1662" s="12">
        <f t="shared" ca="1" si="556"/>
        <v>4.0207031177964228E-4</v>
      </c>
      <c r="AD1662" s="12">
        <f t="shared" ca="1" si="556"/>
        <v>4.0018224810454462E-4</v>
      </c>
      <c r="AE1662" s="12">
        <f t="shared" ca="1" si="556"/>
        <v>3.7417108859976687E-4</v>
      </c>
      <c r="AF1662" s="12">
        <f t="shared" ca="1" si="556"/>
        <v>3.2865423291089446E-4</v>
      </c>
      <c r="AG1662" s="12">
        <f t="shared" ca="1" si="556"/>
        <v>2.711844779350573E-4</v>
      </c>
      <c r="AH1662" s="12">
        <f t="shared" ca="1" si="556"/>
        <v>2.1020692548713642E-4</v>
      </c>
      <c r="AI1662" s="12">
        <f t="shared" ca="1" si="556"/>
        <v>1.5306849338302499E-4</v>
      </c>
      <c r="AJ1662" s="12">
        <f t="shared" ca="1" si="556"/>
        <v>1.0470831956936799E-4</v>
      </c>
      <c r="AK1662" s="12">
        <f t="shared" ca="1" si="556"/>
        <v>6.7287310062093129E-5</v>
      </c>
      <c r="AL1662" s="12">
        <f t="shared" ca="1" si="556"/>
        <v>4.0620170210583496E-5</v>
      </c>
      <c r="AM1662" s="12">
        <f t="shared" ca="1" si="556"/>
        <v>2.3035991296315984E-5</v>
      </c>
      <c r="AN1662" s="12">
        <f t="shared" ca="1" si="556"/>
        <v>1.2272376419261321E-5</v>
      </c>
      <c r="AO1662" s="12">
        <f t="shared" ca="1" si="556"/>
        <v>6.1419605716135738E-6</v>
      </c>
      <c r="AP1662" s="12">
        <f t="shared" ca="1" si="556"/>
        <v>2.88763286281163E-6</v>
      </c>
      <c r="AQ1662" s="12">
        <f t="shared" ca="1" si="556"/>
        <v>1.2753621445749046E-6</v>
      </c>
      <c r="AR1662" s="12">
        <f t="shared" ca="1" si="556"/>
        <v>5.2915348818932404E-7</v>
      </c>
      <c r="AS1662" s="12">
        <f t="shared" ca="1" si="556"/>
        <v>2.0624641081122922E-7</v>
      </c>
      <c r="AT1662" s="12">
        <f t="shared" ca="1" si="556"/>
        <v>7.5517521961759442E-8</v>
      </c>
      <c r="AU1662" s="12">
        <f t="shared" ca="1" si="556"/>
        <v>2.5975604098865798E-8</v>
      </c>
      <c r="AV1662" s="12">
        <f t="shared" ca="1" si="556"/>
        <v>8.393443614547002E-9</v>
      </c>
      <c r="AX1662" s="13">
        <f t="shared" si="494"/>
        <v>8.7522170016500145E-2</v>
      </c>
      <c r="AZ1662" s="14">
        <f t="shared" ca="1" si="497"/>
        <v>0.35482764355375968</v>
      </c>
    </row>
    <row r="1663" spans="1:52" x14ac:dyDescent="0.25">
      <c r="A1663" s="9" t="str">
        <f t="shared" si="489"/>
        <v>Marshall Islands</v>
      </c>
      <c r="C1663" s="20">
        <f t="shared" si="490"/>
        <v>440.72965450718033</v>
      </c>
      <c r="D1663" s="15">
        <f t="shared" si="491"/>
        <v>515.0686877345687</v>
      </c>
      <c r="E1663" s="23">
        <f t="shared" si="492"/>
        <v>1</v>
      </c>
      <c r="F1663" s="15">
        <f t="shared" si="495"/>
        <v>515.0686877345687</v>
      </c>
      <c r="H1663" s="12">
        <f t="shared" ref="H1663:AV1663" ca="1" si="557">_xlfn.NORM.DIST(H$1537,$F1663,$B$37+$B$38*$F1663,FALSE)/$AV733*($D1195/1000)</f>
        <v>5.0228301505913714E-10</v>
      </c>
      <c r="I1663" s="12">
        <f t="shared" ca="1" si="557"/>
        <v>1.7644343831168922E-9</v>
      </c>
      <c r="J1663" s="12">
        <f t="shared" ca="1" si="557"/>
        <v>5.8226291023429571E-9</v>
      </c>
      <c r="K1663" s="12">
        <f t="shared" ca="1" si="557"/>
        <v>1.805050414528651E-8</v>
      </c>
      <c r="L1663" s="12">
        <f t="shared" ca="1" si="557"/>
        <v>5.2567356814294182E-8</v>
      </c>
      <c r="M1663" s="12">
        <f t="shared" ca="1" si="557"/>
        <v>1.4381346149805135E-7</v>
      </c>
      <c r="N1663" s="12">
        <f t="shared" ca="1" si="557"/>
        <v>3.696064433363418E-7</v>
      </c>
      <c r="O1663" s="12">
        <f t="shared" ca="1" si="557"/>
        <v>8.9235183817087356E-7</v>
      </c>
      <c r="P1663" s="12">
        <f t="shared" ca="1" si="557"/>
        <v>2.0239011930602137E-6</v>
      </c>
      <c r="Q1663" s="12">
        <f t="shared" ca="1" si="557"/>
        <v>4.3122018852584941E-6</v>
      </c>
      <c r="R1663" s="12">
        <f t="shared" ca="1" si="557"/>
        <v>8.6310862932636665E-6</v>
      </c>
      <c r="S1663" s="12">
        <f t="shared" ca="1" si="557"/>
        <v>1.622887544697841E-5</v>
      </c>
      <c r="T1663" s="12">
        <f t="shared" ca="1" si="557"/>
        <v>2.866605900673602E-5</v>
      </c>
      <c r="U1663" s="12">
        <f t="shared" ca="1" si="557"/>
        <v>4.7566823325031373E-5</v>
      </c>
      <c r="V1663" s="12">
        <f t="shared" ca="1" si="557"/>
        <v>7.4147566437690582E-5</v>
      </c>
      <c r="W1663" s="12">
        <f t="shared" ca="1" si="557"/>
        <v>1.0857910307353826E-4</v>
      </c>
      <c r="X1663" s="12">
        <f t="shared" ca="1" si="557"/>
        <v>1.4936615197137771E-4</v>
      </c>
      <c r="Y1663" s="12">
        <f t="shared" ca="1" si="557"/>
        <v>1.9302551970285371E-4</v>
      </c>
      <c r="Z1663" s="12">
        <f t="shared" ca="1" si="557"/>
        <v>2.3433322150885215E-4</v>
      </c>
      <c r="AA1663" s="12">
        <f t="shared" ca="1" si="557"/>
        <v>2.6724500123467289E-4</v>
      </c>
      <c r="AB1663" s="12">
        <f t="shared" ca="1" si="557"/>
        <v>2.8631355734419473E-4</v>
      </c>
      <c r="AC1663" s="12">
        <f t="shared" ca="1" si="557"/>
        <v>2.8815809887684898E-4</v>
      </c>
      <c r="AD1663" s="12">
        <f t="shared" ca="1" si="557"/>
        <v>2.7244343192442681E-4</v>
      </c>
      <c r="AE1663" s="12">
        <f t="shared" ca="1" si="557"/>
        <v>2.4197943001886125E-4</v>
      </c>
      <c r="AF1663" s="12">
        <f t="shared" ca="1" si="557"/>
        <v>2.0190038696989751E-4</v>
      </c>
      <c r="AG1663" s="12">
        <f t="shared" ca="1" si="557"/>
        <v>1.5825318089977266E-4</v>
      </c>
      <c r="AH1663" s="12">
        <f t="shared" ca="1" si="557"/>
        <v>1.1652640277978612E-4</v>
      </c>
      <c r="AI1663" s="12">
        <f t="shared" ca="1" si="557"/>
        <v>8.060330067425718E-5</v>
      </c>
      <c r="AJ1663" s="12">
        <f t="shared" ca="1" si="557"/>
        <v>5.2376672939825948E-5</v>
      </c>
      <c r="AK1663" s="12">
        <f t="shared" ca="1" si="557"/>
        <v>3.1972719981631956E-5</v>
      </c>
      <c r="AL1663" s="12">
        <f t="shared" ca="1" si="557"/>
        <v>1.83348708570314E-5</v>
      </c>
      <c r="AM1663" s="12">
        <f t="shared" ca="1" si="557"/>
        <v>9.8771743837998795E-6</v>
      </c>
      <c r="AN1663" s="12">
        <f t="shared" ca="1" si="557"/>
        <v>4.998551630895944E-6</v>
      </c>
      <c r="AO1663" s="12">
        <f t="shared" ca="1" si="557"/>
        <v>2.3763600256919992E-6</v>
      </c>
      <c r="AP1663" s="12">
        <f t="shared" ca="1" si="557"/>
        <v>1.0612968835363166E-6</v>
      </c>
      <c r="AQ1663" s="12">
        <f t="shared" ca="1" si="557"/>
        <v>4.4526456502084113E-7</v>
      </c>
      <c r="AR1663" s="12">
        <f t="shared" ca="1" si="557"/>
        <v>1.7549145512559699E-7</v>
      </c>
      <c r="AS1663" s="12">
        <f t="shared" ca="1" si="557"/>
        <v>6.4975616731749257E-8</v>
      </c>
      <c r="AT1663" s="12">
        <f t="shared" ca="1" si="557"/>
        <v>2.2599635812345009E-8</v>
      </c>
      <c r="AU1663" s="12">
        <f t="shared" ca="1" si="557"/>
        <v>7.3842954677091114E-9</v>
      </c>
      <c r="AV1663" s="12">
        <f t="shared" ca="1" si="557"/>
        <v>2.2665916566755413E-9</v>
      </c>
      <c r="AX1663" s="13">
        <f t="shared" si="494"/>
        <v>0.12493053854339879</v>
      </c>
      <c r="AZ1663" s="14">
        <f t="shared" ca="1" si="497"/>
        <v>0.3627353751541495</v>
      </c>
    </row>
    <row r="1664" spans="1:52" x14ac:dyDescent="0.25">
      <c r="A1664" s="9" t="str">
        <f t="shared" si="489"/>
        <v>Martinique</v>
      </c>
      <c r="C1664" s="20">
        <f t="shared" si="490"/>
        <v>445.01295926663335</v>
      </c>
      <c r="D1664" s="15">
        <f t="shared" si="491"/>
        <v>518.50948345077791</v>
      </c>
      <c r="E1664" s="23">
        <f t="shared" si="492"/>
        <v>1</v>
      </c>
      <c r="F1664" s="15">
        <f t="shared" si="495"/>
        <v>518.50948345077791</v>
      </c>
      <c r="H1664" s="12">
        <f t="shared" ref="H1664:AV1664" ca="1" si="558">_xlfn.NORM.DIST(H$1537,$F1664,$B$37+$B$38*$F1664,FALSE)/$AV734*($D1196/1000)</f>
        <v>5.1900571733597417E-10</v>
      </c>
      <c r="I1664" s="12">
        <f t="shared" ca="1" si="558"/>
        <v>1.8389289850565805E-9</v>
      </c>
      <c r="J1664" s="12">
        <f t="shared" ca="1" si="558"/>
        <v>6.12088710268293E-9</v>
      </c>
      <c r="K1664" s="12">
        <f t="shared" ca="1" si="558"/>
        <v>1.9139049914760457E-8</v>
      </c>
      <c r="L1664" s="12">
        <f t="shared" ca="1" si="558"/>
        <v>5.6218981820835409E-8</v>
      </c>
      <c r="M1664" s="12">
        <f t="shared" ca="1" si="558"/>
        <v>1.5513227860389639E-7</v>
      </c>
      <c r="N1664" s="12">
        <f t="shared" ca="1" si="558"/>
        <v>4.0214063749247709E-7</v>
      </c>
      <c r="O1664" s="12">
        <f t="shared" ca="1" si="558"/>
        <v>9.7928780764062035E-7</v>
      </c>
      <c r="P1664" s="12">
        <f t="shared" ca="1" si="558"/>
        <v>2.240264658980258E-6</v>
      </c>
      <c r="Q1664" s="12">
        <f t="shared" ca="1" si="558"/>
        <v>4.8144302920661332E-6</v>
      </c>
      <c r="R1664" s="12">
        <f t="shared" ca="1" si="558"/>
        <v>9.7195704729672215E-6</v>
      </c>
      <c r="S1664" s="12">
        <f t="shared" ca="1" si="558"/>
        <v>1.8433416582855744E-5</v>
      </c>
      <c r="T1664" s="12">
        <f t="shared" ca="1" si="558"/>
        <v>3.2841364863413672E-5</v>
      </c>
      <c r="U1664" s="12">
        <f t="shared" ca="1" si="558"/>
        <v>5.4965875836986615E-5</v>
      </c>
      <c r="V1664" s="12">
        <f t="shared" ca="1" si="558"/>
        <v>8.6421480514836205E-5</v>
      </c>
      <c r="W1664" s="12">
        <f t="shared" ca="1" si="558"/>
        <v>1.2764589317230382E-4</v>
      </c>
      <c r="X1664" s="12">
        <f t="shared" ca="1" si="558"/>
        <v>1.7711224413342777E-4</v>
      </c>
      <c r="Y1664" s="12">
        <f t="shared" ca="1" si="558"/>
        <v>2.3085905847954237E-4</v>
      </c>
      <c r="Z1664" s="12">
        <f t="shared" ca="1" si="558"/>
        <v>2.8268440437666432E-4</v>
      </c>
      <c r="AA1664" s="12">
        <f t="shared" ca="1" si="558"/>
        <v>3.2517217299439185E-4</v>
      </c>
      <c r="AB1664" s="12">
        <f t="shared" ca="1" si="558"/>
        <v>3.5138360335169205E-4</v>
      </c>
      <c r="AC1664" s="12">
        <f t="shared" ca="1" si="558"/>
        <v>3.5670254328132891E-4</v>
      </c>
      <c r="AD1664" s="12">
        <f t="shared" ca="1" si="558"/>
        <v>3.401633457763825E-4</v>
      </c>
      <c r="AE1664" s="12">
        <f t="shared" ca="1" si="558"/>
        <v>3.0473716153719315E-4</v>
      </c>
      <c r="AF1664" s="12">
        <f t="shared" ca="1" si="558"/>
        <v>2.5646016444688484E-4</v>
      </c>
      <c r="AG1664" s="12">
        <f t="shared" ca="1" si="558"/>
        <v>2.0275473708213806E-4</v>
      </c>
      <c r="AH1664" s="12">
        <f t="shared" ca="1" si="558"/>
        <v>1.5058395444552059E-4</v>
      </c>
      <c r="AI1664" s="12">
        <f t="shared" ca="1" si="558"/>
        <v>1.050613509336467E-4</v>
      </c>
      <c r="AJ1664" s="12">
        <f t="shared" ca="1" si="558"/>
        <v>6.8859499034760522E-5</v>
      </c>
      <c r="AK1664" s="12">
        <f t="shared" ca="1" si="558"/>
        <v>4.2397605703396314E-5</v>
      </c>
      <c r="AL1664" s="12">
        <f t="shared" ca="1" si="558"/>
        <v>2.4523101705040896E-5</v>
      </c>
      <c r="AM1664" s="12">
        <f t="shared" ca="1" si="558"/>
        <v>1.3324964536704628E-5</v>
      </c>
      <c r="AN1664" s="12">
        <f t="shared" ca="1" si="558"/>
        <v>6.8016349510798706E-6</v>
      </c>
      <c r="AO1664" s="12">
        <f t="shared" ca="1" si="558"/>
        <v>3.2614984137297719E-6</v>
      </c>
      <c r="AP1664" s="12">
        <f t="shared" ca="1" si="558"/>
        <v>1.4691888334690702E-6</v>
      </c>
      <c r="AQ1664" s="12">
        <f t="shared" ca="1" si="558"/>
        <v>6.2171974603554581E-7</v>
      </c>
      <c r="AR1664" s="12">
        <f t="shared" ca="1" si="558"/>
        <v>2.4715437236975192E-7</v>
      </c>
      <c r="AS1664" s="12">
        <f t="shared" ca="1" si="558"/>
        <v>9.2299326016123024E-8</v>
      </c>
      <c r="AT1664" s="12">
        <f t="shared" ca="1" si="558"/>
        <v>3.2380634646418805E-8</v>
      </c>
      <c r="AU1664" s="12">
        <f t="shared" ca="1" si="558"/>
        <v>1.067158131857023E-8</v>
      </c>
      <c r="AV1664" s="12">
        <f t="shared" ca="1" si="558"/>
        <v>3.3039144592380989E-9</v>
      </c>
      <c r="AX1664" s="13">
        <f t="shared" si="494"/>
        <v>0.11798997659650412</v>
      </c>
      <c r="AZ1664" s="14">
        <f t="shared" ca="1" si="497"/>
        <v>0.42287794859896372</v>
      </c>
    </row>
    <row r="1665" spans="1:52" x14ac:dyDescent="0.25">
      <c r="A1665" s="9" t="str">
        <f t="shared" si="489"/>
        <v>Mauritania</v>
      </c>
      <c r="C1665" s="20">
        <f t="shared" si="490"/>
        <v>213.22769209170346</v>
      </c>
      <c r="D1665" s="15">
        <f t="shared" si="491"/>
        <v>324.01007175688289</v>
      </c>
      <c r="E1665" s="23">
        <f t="shared" si="492"/>
        <v>1</v>
      </c>
      <c r="F1665" s="15">
        <f t="shared" si="495"/>
        <v>324.01007175688289</v>
      </c>
      <c r="H1665" s="12">
        <f t="shared" ref="H1665:AV1665" ca="1" si="559">_xlfn.NORM.DIST(H$1537,$F1665,$B$37+$B$38*$F1665,FALSE)/$AV735*($D1197/1000)</f>
        <v>7.8494481277816968E-5</v>
      </c>
      <c r="I1665" s="12">
        <f t="shared" ca="1" si="559"/>
        <v>1.7102393192976802E-4</v>
      </c>
      <c r="J1665" s="12">
        <f t="shared" ca="1" si="559"/>
        <v>3.5005093725482331E-4</v>
      </c>
      <c r="K1665" s="12">
        <f t="shared" ca="1" si="559"/>
        <v>6.7307304374876801E-4</v>
      </c>
      <c r="L1665" s="12">
        <f t="shared" ca="1" si="559"/>
        <v>1.2157653044540435E-3</v>
      </c>
      <c r="M1665" s="12">
        <f t="shared" ca="1" si="559"/>
        <v>2.0629746335356319E-3</v>
      </c>
      <c r="N1665" s="12">
        <f t="shared" ca="1" si="559"/>
        <v>3.2884756117045289E-3</v>
      </c>
      <c r="O1665" s="12">
        <f t="shared" ca="1" si="559"/>
        <v>4.9243845231060086E-3</v>
      </c>
      <c r="P1665" s="12">
        <f t="shared" ca="1" si="559"/>
        <v>6.9273301295588435E-3</v>
      </c>
      <c r="Q1665" s="12">
        <f t="shared" ca="1" si="559"/>
        <v>9.1545374786073924E-3</v>
      </c>
      <c r="R1665" s="12">
        <f t="shared" ca="1" si="559"/>
        <v>1.1364845184286203E-2</v>
      </c>
      <c r="S1665" s="12">
        <f t="shared" ca="1" si="559"/>
        <v>1.3254008227949768E-2</v>
      </c>
      <c r="T1665" s="12">
        <f t="shared" ca="1" si="559"/>
        <v>1.4520699655089456E-2</v>
      </c>
      <c r="U1665" s="12">
        <f t="shared" ca="1" si="559"/>
        <v>1.4944605121018455E-2</v>
      </c>
      <c r="V1665" s="12">
        <f t="shared" ca="1" si="559"/>
        <v>1.4449004979428569E-2</v>
      </c>
      <c r="W1665" s="12">
        <f t="shared" ca="1" si="559"/>
        <v>1.3123450338044372E-2</v>
      </c>
      <c r="X1665" s="12">
        <f t="shared" ca="1" si="559"/>
        <v>1.1197336207723084E-2</v>
      </c>
      <c r="Y1665" s="12">
        <f t="shared" ca="1" si="559"/>
        <v>8.9750732042997595E-3</v>
      </c>
      <c r="Z1665" s="12">
        <f t="shared" ca="1" si="559"/>
        <v>6.7579951471436264E-3</v>
      </c>
      <c r="AA1665" s="12">
        <f t="shared" ca="1" si="559"/>
        <v>4.7802911256356632E-3</v>
      </c>
      <c r="AB1665" s="12">
        <f t="shared" ca="1" si="559"/>
        <v>3.1764894135728086E-3</v>
      </c>
      <c r="AC1665" s="12">
        <f t="shared" ca="1" si="559"/>
        <v>1.9828829248362536E-3</v>
      </c>
      <c r="AD1665" s="12">
        <f t="shared" ca="1" si="559"/>
        <v>1.1627954628417067E-3</v>
      </c>
      <c r="AE1665" s="12">
        <f t="shared" ca="1" si="559"/>
        <v>6.4056938579730774E-4</v>
      </c>
      <c r="AF1665" s="12">
        <f t="shared" ca="1" si="559"/>
        <v>3.3150159647823746E-4</v>
      </c>
      <c r="AG1665" s="12">
        <f t="shared" ca="1" si="559"/>
        <v>1.6116163491294204E-4</v>
      </c>
      <c r="AH1665" s="12">
        <f t="shared" ca="1" si="559"/>
        <v>7.3602793804967631E-5</v>
      </c>
      <c r="AI1665" s="12">
        <f t="shared" ca="1" si="559"/>
        <v>3.1577920679748673E-5</v>
      </c>
      <c r="AJ1665" s="12">
        <f t="shared" ca="1" si="559"/>
        <v>1.2727097006779436E-5</v>
      </c>
      <c r="AK1665" s="12">
        <f t="shared" ca="1" si="559"/>
        <v>4.8187209149230097E-6</v>
      </c>
      <c r="AL1665" s="12">
        <f t="shared" ca="1" si="559"/>
        <v>1.7139209550809699E-6</v>
      </c>
      <c r="AM1665" s="12">
        <f t="shared" ca="1" si="559"/>
        <v>5.7267259172890619E-7</v>
      </c>
      <c r="AN1665" s="12">
        <f t="shared" ca="1" si="559"/>
        <v>1.7975401620904772E-7</v>
      </c>
      <c r="AO1665" s="12">
        <f t="shared" ca="1" si="559"/>
        <v>5.3003848231013579E-8</v>
      </c>
      <c r="AP1665" s="12">
        <f t="shared" ca="1" si="559"/>
        <v>1.4682256126086237E-8</v>
      </c>
      <c r="AQ1665" s="12">
        <f t="shared" ca="1" si="559"/>
        <v>3.8206282705793186E-9</v>
      </c>
      <c r="AR1665" s="12">
        <f t="shared" ca="1" si="559"/>
        <v>9.3397095116368381E-10</v>
      </c>
      <c r="AS1665" s="12">
        <f t="shared" ca="1" si="559"/>
        <v>2.1448086256991781E-10</v>
      </c>
      <c r="AT1665" s="12">
        <f t="shared" ca="1" si="559"/>
        <v>4.6270087546294715E-11</v>
      </c>
      <c r="AU1665" s="12">
        <f t="shared" ca="1" si="559"/>
        <v>9.3771030720488424E-12</v>
      </c>
      <c r="AV1665" s="12">
        <f t="shared" ca="1" si="559"/>
        <v>1.7852278493429716E-12</v>
      </c>
      <c r="AX1665" s="13">
        <f t="shared" si="494"/>
        <v>0.77634260470824956</v>
      </c>
      <c r="AZ1665" s="14">
        <f t="shared" ca="1" si="497"/>
        <v>114.96043594820084</v>
      </c>
    </row>
    <row r="1666" spans="1:52" x14ac:dyDescent="0.25">
      <c r="A1666" s="9" t="str">
        <f t="shared" ref="A1666:A1729" si="560">A274</f>
        <v>Mauritius</v>
      </c>
      <c r="C1666" s="20">
        <f t="shared" ref="C1666:C1729" si="561">E736</f>
        <v>470.26299383989834</v>
      </c>
      <c r="D1666" s="15">
        <f t="shared" ref="D1666:D1729" si="562">C1666+IFERROR(INDEX(B$2259:B$2601,MATCH(C1666,B$2259:B$2601,1)+B$60)-INDEX(B$2259:B$2601,MATCH(C1666,B$2259:B$2601,1)),0)</f>
        <v>539.688053346468</v>
      </c>
      <c r="E1666" s="23">
        <f t="shared" ref="E1666:E1729" si="563">INDEX(B$23:B$29,MATCH(B274,A$23:A$29,0))</f>
        <v>1</v>
      </c>
      <c r="F1666" s="15">
        <f t="shared" si="495"/>
        <v>539.688053346468</v>
      </c>
      <c r="H1666" s="12">
        <f t="shared" ref="H1666:AV1666" ca="1" si="564">_xlfn.NORM.DIST(H$1537,$F1666,$B$37+$B$38*$F1666,FALSE)/$AV736*($D1198/1000)</f>
        <v>5.9390161516568205E-10</v>
      </c>
      <c r="I1666" s="12">
        <f t="shared" ca="1" si="564"/>
        <v>2.2187157311218651E-9</v>
      </c>
      <c r="J1666" s="12">
        <f t="shared" ca="1" si="564"/>
        <v>7.786556042811695E-9</v>
      </c>
      <c r="K1666" s="12">
        <f t="shared" ca="1" si="564"/>
        <v>2.5671175734575419E-8</v>
      </c>
      <c r="L1666" s="12">
        <f t="shared" ca="1" si="564"/>
        <v>7.9506511907555924E-8</v>
      </c>
      <c r="M1666" s="12">
        <f t="shared" ca="1" si="564"/>
        <v>2.3132162599304166E-7</v>
      </c>
      <c r="N1666" s="12">
        <f t="shared" ca="1" si="564"/>
        <v>6.3224640268154763E-7</v>
      </c>
      <c r="O1666" s="12">
        <f t="shared" ca="1" si="564"/>
        <v>1.6233534656853111E-6</v>
      </c>
      <c r="P1666" s="12">
        <f t="shared" ca="1" si="564"/>
        <v>3.9155828073040021E-6</v>
      </c>
      <c r="Q1666" s="12">
        <f t="shared" ca="1" si="564"/>
        <v>8.8723022466255877E-6</v>
      </c>
      <c r="R1666" s="12">
        <f t="shared" ca="1" si="564"/>
        <v>1.8885689204468523E-5</v>
      </c>
      <c r="S1666" s="12">
        <f t="shared" ca="1" si="564"/>
        <v>3.7764691684335126E-5</v>
      </c>
      <c r="T1666" s="12">
        <f t="shared" ca="1" si="564"/>
        <v>7.0940728393979852E-5</v>
      </c>
      <c r="U1666" s="12">
        <f t="shared" ca="1" si="564"/>
        <v>1.2518778004224748E-4</v>
      </c>
      <c r="V1666" s="12">
        <f t="shared" ca="1" si="564"/>
        <v>2.0753188360035332E-4</v>
      </c>
      <c r="W1666" s="12">
        <f t="shared" ca="1" si="564"/>
        <v>3.2319476112929339E-4</v>
      </c>
      <c r="X1666" s="12">
        <f t="shared" ca="1" si="564"/>
        <v>4.728249571289746E-4</v>
      </c>
      <c r="Y1666" s="12">
        <f t="shared" ca="1" si="564"/>
        <v>6.4981998856852028E-4</v>
      </c>
      <c r="Z1666" s="12">
        <f t="shared" ca="1" si="564"/>
        <v>8.3896208709239922E-4</v>
      </c>
      <c r="AA1666" s="12">
        <f t="shared" ca="1" si="564"/>
        <v>1.0175322891311383E-3</v>
      </c>
      <c r="AB1666" s="12">
        <f t="shared" ca="1" si="564"/>
        <v>1.1593395679237583E-3</v>
      </c>
      <c r="AC1666" s="12">
        <f t="shared" ca="1" si="564"/>
        <v>1.2408797927965164E-3</v>
      </c>
      <c r="AD1666" s="12">
        <f t="shared" ca="1" si="564"/>
        <v>1.2476861696772419E-3</v>
      </c>
      <c r="AE1666" s="12">
        <f t="shared" ca="1" si="564"/>
        <v>1.1785217573043348E-3</v>
      </c>
      <c r="AF1666" s="12">
        <f t="shared" ca="1" si="564"/>
        <v>1.0457465564676282E-3</v>
      </c>
      <c r="AG1666" s="12">
        <f t="shared" ca="1" si="564"/>
        <v>8.717096957834709E-4</v>
      </c>
      <c r="AH1666" s="12">
        <f t="shared" ca="1" si="564"/>
        <v>6.8261197816077543E-4</v>
      </c>
      <c r="AI1666" s="12">
        <f t="shared" ca="1" si="564"/>
        <v>5.0214891419875013E-4</v>
      </c>
      <c r="AJ1666" s="12">
        <f t="shared" ca="1" si="564"/>
        <v>3.470145989273439E-4</v>
      </c>
      <c r="AK1666" s="12">
        <f t="shared" ca="1" si="564"/>
        <v>2.2527840306221629E-4</v>
      </c>
      <c r="AL1666" s="12">
        <f t="shared" ca="1" si="564"/>
        <v>1.373877359269514E-4</v>
      </c>
      <c r="AM1666" s="12">
        <f t="shared" ca="1" si="564"/>
        <v>7.8710554029262053E-5</v>
      </c>
      <c r="AN1666" s="12">
        <f t="shared" ca="1" si="564"/>
        <v>4.2361815742283912E-5</v>
      </c>
      <c r="AO1666" s="12">
        <f t="shared" ca="1" si="564"/>
        <v>2.1417696460916633E-5</v>
      </c>
      <c r="AP1666" s="12">
        <f t="shared" ca="1" si="564"/>
        <v>1.0172496441679468E-5</v>
      </c>
      <c r="AQ1666" s="12">
        <f t="shared" ca="1" si="564"/>
        <v>4.5387778712574679E-6</v>
      </c>
      <c r="AR1666" s="12">
        <f t="shared" ca="1" si="564"/>
        <v>1.9024222027994412E-6</v>
      </c>
      <c r="AS1666" s="12">
        <f t="shared" ca="1" si="564"/>
        <v>7.4908565054445276E-7</v>
      </c>
      <c r="AT1666" s="12">
        <f t="shared" ca="1" si="564"/>
        <v>2.7708476315365364E-7</v>
      </c>
      <c r="AU1666" s="12">
        <f t="shared" ca="1" si="564"/>
        <v>9.6283175751290049E-8</v>
      </c>
      <c r="AV1666" s="12">
        <f t="shared" ca="1" si="564"/>
        <v>3.1430027641606238E-8</v>
      </c>
      <c r="AX1666" s="13">
        <f t="shared" ref="AX1666:AX1729" si="565">_xlfn.NORM.DIST(D$608,F1666,$B$37+$B$38*$F1666,TRUE)</f>
        <v>8.1224749684660313E-2</v>
      </c>
      <c r="AZ1666" s="14">
        <f t="shared" ca="1" si="497"/>
        <v>1.0215330846443922</v>
      </c>
    </row>
    <row r="1667" spans="1:52" x14ac:dyDescent="0.25">
      <c r="A1667" s="9" t="str">
        <f t="shared" si="560"/>
        <v>Mexico</v>
      </c>
      <c r="C1667" s="20">
        <f t="shared" si="561"/>
        <v>469.94145459728213</v>
      </c>
      <c r="D1667" s="15">
        <f t="shared" si="562"/>
        <v>540.16235092894397</v>
      </c>
      <c r="E1667" s="23">
        <f t="shared" si="563"/>
        <v>1</v>
      </c>
      <c r="F1667" s="15">
        <f t="shared" ref="F1667:F1730" si="566">C1667+E1667*(D1667-C1667)</f>
        <v>540.16235092894397</v>
      </c>
      <c r="H1667" s="12">
        <f t="shared" ref="H1667:AV1667" ca="1" si="567">_xlfn.NORM.DIST(H$1537,$F1667,$B$37+$B$38*$F1667,FALSE)/$AV737*($D1199/1000)</f>
        <v>9.6830118984299671E-8</v>
      </c>
      <c r="I1667" s="12">
        <f t="shared" ca="1" si="567"/>
        <v>3.6217009231324314E-7</v>
      </c>
      <c r="J1667" s="12">
        <f t="shared" ca="1" si="567"/>
        <v>1.2725395736328962E-6</v>
      </c>
      <c r="K1667" s="12">
        <f t="shared" ca="1" si="567"/>
        <v>4.2003608799825494E-6</v>
      </c>
      <c r="L1667" s="12">
        <f t="shared" ca="1" si="567"/>
        <v>1.3024423462260402E-5</v>
      </c>
      <c r="M1667" s="12">
        <f t="shared" ca="1" si="567"/>
        <v>3.7939098387150305E-5</v>
      </c>
      <c r="N1667" s="12">
        <f t="shared" ca="1" si="567"/>
        <v>1.0381786620650385E-4</v>
      </c>
      <c r="O1667" s="12">
        <f t="shared" ca="1" si="567"/>
        <v>2.6687862170780651E-4</v>
      </c>
      <c r="P1667" s="12">
        <f t="shared" ca="1" si="567"/>
        <v>6.4448389391165732E-4</v>
      </c>
      <c r="Q1667" s="12">
        <f t="shared" ca="1" si="567"/>
        <v>1.4620658924036137E-3</v>
      </c>
      <c r="R1667" s="12">
        <f t="shared" ca="1" si="567"/>
        <v>3.1158634588413017E-3</v>
      </c>
      <c r="S1667" s="12">
        <f t="shared" ca="1" si="567"/>
        <v>6.2380160118099175E-3</v>
      </c>
      <c r="T1667" s="12">
        <f t="shared" ca="1" si="567"/>
        <v>1.1731975494310222E-2</v>
      </c>
      <c r="U1667" s="12">
        <f t="shared" ca="1" si="567"/>
        <v>2.0727761554441962E-2</v>
      </c>
      <c r="V1667" s="12">
        <f t="shared" ca="1" si="567"/>
        <v>3.4402519981320975E-2</v>
      </c>
      <c r="W1667" s="12">
        <f t="shared" ca="1" si="567"/>
        <v>5.3639497710748808E-2</v>
      </c>
      <c r="X1667" s="12">
        <f t="shared" ca="1" si="567"/>
        <v>7.8566199222947566E-2</v>
      </c>
      <c r="Y1667" s="12">
        <f t="shared" ca="1" si="567"/>
        <v>0.10810440238530303</v>
      </c>
      <c r="Z1667" s="12">
        <f t="shared" ca="1" si="567"/>
        <v>0.13973577616135993</v>
      </c>
      <c r="AA1667" s="12">
        <f t="shared" ca="1" si="567"/>
        <v>0.16967913350119923</v>
      </c>
      <c r="AB1667" s="12">
        <f t="shared" ca="1" si="567"/>
        <v>0.19355565249308068</v>
      </c>
      <c r="AC1667" s="12">
        <f t="shared" ca="1" si="567"/>
        <v>0.20741486332020775</v>
      </c>
      <c r="AD1667" s="12">
        <f t="shared" ca="1" si="567"/>
        <v>0.20879999572746558</v>
      </c>
      <c r="AE1667" s="12">
        <f t="shared" ca="1" si="567"/>
        <v>0.19745934456918943</v>
      </c>
      <c r="AF1667" s="12">
        <f t="shared" ca="1" si="567"/>
        <v>0.17542096335098231</v>
      </c>
      <c r="AG1667" s="12">
        <f t="shared" ca="1" si="567"/>
        <v>0.14640027318060855</v>
      </c>
      <c r="AH1667" s="12">
        <f t="shared" ca="1" si="567"/>
        <v>0.11477805933400045</v>
      </c>
      <c r="AI1667" s="12">
        <f t="shared" ca="1" si="567"/>
        <v>8.4534203038972175E-2</v>
      </c>
      <c r="AJ1667" s="12">
        <f t="shared" ca="1" si="567"/>
        <v>5.8487444044332412E-2</v>
      </c>
      <c r="AK1667" s="12">
        <f t="shared" ca="1" si="567"/>
        <v>3.8014511819152802E-2</v>
      </c>
      <c r="AL1667" s="12">
        <f t="shared" ca="1" si="567"/>
        <v>2.321094313055732E-2</v>
      </c>
      <c r="AM1667" s="12">
        <f t="shared" ca="1" si="567"/>
        <v>1.3313515622443187E-2</v>
      </c>
      <c r="AN1667" s="12">
        <f t="shared" ca="1" si="567"/>
        <v>7.1738007783446571E-3</v>
      </c>
      <c r="AO1667" s="12">
        <f t="shared" ca="1" si="567"/>
        <v>3.6313028150053999E-3</v>
      </c>
      <c r="AP1667" s="12">
        <f t="shared" ca="1" si="567"/>
        <v>1.726760938007377E-3</v>
      </c>
      <c r="AQ1667" s="12">
        <f t="shared" ca="1" si="567"/>
        <v>7.7136256790927499E-4</v>
      </c>
      <c r="AR1667" s="12">
        <f t="shared" ca="1" si="567"/>
        <v>3.2369910532976227E-4</v>
      </c>
      <c r="AS1667" s="12">
        <f t="shared" ca="1" si="567"/>
        <v>1.2760891999236839E-4</v>
      </c>
      <c r="AT1667" s="12">
        <f t="shared" ca="1" si="567"/>
        <v>4.725819847970091E-5</v>
      </c>
      <c r="AU1667" s="12">
        <f t="shared" ca="1" si="567"/>
        <v>1.6441062705759348E-5</v>
      </c>
      <c r="AV1667" s="12">
        <f t="shared" ca="1" si="567"/>
        <v>5.3732766875241843E-6</v>
      </c>
      <c r="AX1667" s="13">
        <f t="shared" si="565"/>
        <v>8.0513851454163968E-2</v>
      </c>
      <c r="AZ1667" s="14">
        <f t="shared" ref="AZ1667:AZ1730" ca="1" si="568">AX1667*D1199</f>
        <v>169.37614793815894</v>
      </c>
    </row>
    <row r="1668" spans="1:52" x14ac:dyDescent="0.25">
      <c r="A1668" s="9" t="str">
        <f t="shared" si="560"/>
        <v>Micronesia (Federated States of)</v>
      </c>
      <c r="C1668" s="20">
        <f t="shared" si="561"/>
        <v>436.1002738366638</v>
      </c>
      <c r="D1668" s="15">
        <f t="shared" si="562"/>
        <v>511.29147399922783</v>
      </c>
      <c r="E1668" s="23">
        <f t="shared" si="563"/>
        <v>1</v>
      </c>
      <c r="F1668" s="15">
        <f t="shared" si="566"/>
        <v>511.29147399922783</v>
      </c>
      <c r="H1668" s="12">
        <f t="shared" ref="H1668:AV1668" ca="1" si="569">_xlfn.NORM.DIST(H$1537,$F1668,$B$37+$B$38*$F1668,FALSE)/$AV738*($D1200/1000)</f>
        <v>5.0222779503588147E-10</v>
      </c>
      <c r="I1668" s="12">
        <f t="shared" ca="1" si="569"/>
        <v>1.7476590343303062E-9</v>
      </c>
      <c r="J1668" s="12">
        <f t="shared" ca="1" si="569"/>
        <v>5.7130662883838721E-9</v>
      </c>
      <c r="K1668" s="12">
        <f t="shared" ca="1" si="569"/>
        <v>1.7544395738074048E-8</v>
      </c>
      <c r="L1668" s="12">
        <f t="shared" ca="1" si="569"/>
        <v>5.0613242561210999E-8</v>
      </c>
      <c r="M1668" s="12">
        <f t="shared" ca="1" si="569"/>
        <v>1.3716600913212822E-7</v>
      </c>
      <c r="N1668" s="12">
        <f t="shared" ca="1" si="569"/>
        <v>3.4920900905008516E-7</v>
      </c>
      <c r="O1668" s="12">
        <f t="shared" ca="1" si="569"/>
        <v>8.3518170148197993E-7</v>
      </c>
      <c r="P1668" s="12">
        <f t="shared" ca="1" si="569"/>
        <v>1.8764331493137247E-6</v>
      </c>
      <c r="Q1668" s="12">
        <f t="shared" ca="1" si="569"/>
        <v>3.9604252218520899E-6</v>
      </c>
      <c r="R1668" s="12">
        <f t="shared" ca="1" si="569"/>
        <v>7.8524853262403949E-6</v>
      </c>
      <c r="S1668" s="12">
        <f t="shared" ca="1" si="569"/>
        <v>1.4626117036325054E-5</v>
      </c>
      <c r="T1668" s="12">
        <f t="shared" ca="1" si="569"/>
        <v>2.5592195807808276E-5</v>
      </c>
      <c r="U1668" s="12">
        <f t="shared" ca="1" si="569"/>
        <v>4.2067107414504119E-5</v>
      </c>
      <c r="V1668" s="12">
        <f t="shared" ca="1" si="569"/>
        <v>6.4958254411458192E-5</v>
      </c>
      <c r="W1668" s="12">
        <f t="shared" ca="1" si="569"/>
        <v>9.422857775277083E-5</v>
      </c>
      <c r="X1668" s="12">
        <f t="shared" ca="1" si="569"/>
        <v>1.2840665161172412E-4</v>
      </c>
      <c r="Y1668" s="12">
        <f t="shared" ca="1" si="569"/>
        <v>1.6438000953756317E-4</v>
      </c>
      <c r="Z1668" s="12">
        <f t="shared" ca="1" si="569"/>
        <v>1.9768197721701015E-4</v>
      </c>
      <c r="AA1668" s="12">
        <f t="shared" ca="1" si="569"/>
        <v>2.2332726433715782E-4</v>
      </c>
      <c r="AB1668" s="12">
        <f t="shared" ca="1" si="569"/>
        <v>2.370134602286216E-4</v>
      </c>
      <c r="AC1668" s="12">
        <f t="shared" ca="1" si="569"/>
        <v>2.3629844858717882E-4</v>
      </c>
      <c r="AD1668" s="12">
        <f t="shared" ca="1" si="569"/>
        <v>2.2131218437761871E-4</v>
      </c>
      <c r="AE1668" s="12">
        <f t="shared" ca="1" si="569"/>
        <v>1.9471812280913333E-4</v>
      </c>
      <c r="AF1668" s="12">
        <f t="shared" ca="1" si="569"/>
        <v>1.6094000788771559E-4</v>
      </c>
      <c r="AG1668" s="12">
        <f t="shared" ca="1" si="569"/>
        <v>1.2496208342983346E-4</v>
      </c>
      <c r="AH1668" s="12">
        <f t="shared" ca="1" si="569"/>
        <v>9.1148408771855654E-5</v>
      </c>
      <c r="AI1668" s="12">
        <f t="shared" ca="1" si="569"/>
        <v>6.2456338506472256E-5</v>
      </c>
      <c r="AJ1668" s="12">
        <f t="shared" ca="1" si="569"/>
        <v>4.0203192734220898E-5</v>
      </c>
      <c r="AK1668" s="12">
        <f t="shared" ca="1" si="569"/>
        <v>2.4310907032515976E-5</v>
      </c>
      <c r="AL1668" s="12">
        <f t="shared" ca="1" si="569"/>
        <v>1.3810149373848548E-5</v>
      </c>
      <c r="AM1668" s="12">
        <f t="shared" ca="1" si="569"/>
        <v>7.3697403043001415E-6</v>
      </c>
      <c r="AN1668" s="12">
        <f t="shared" ca="1" si="569"/>
        <v>3.6945588407981756E-6</v>
      </c>
      <c r="AO1668" s="12">
        <f t="shared" ca="1" si="569"/>
        <v>1.7399212241262458E-6</v>
      </c>
      <c r="AP1668" s="12">
        <f t="shared" ca="1" si="569"/>
        <v>7.6975617025336075E-7</v>
      </c>
      <c r="AQ1668" s="12">
        <f t="shared" ca="1" si="569"/>
        <v>3.1991408894095298E-7</v>
      </c>
      <c r="AR1668" s="12">
        <f t="shared" ca="1" si="569"/>
        <v>1.2490221768859674E-7</v>
      </c>
      <c r="AS1668" s="12">
        <f t="shared" ca="1" si="569"/>
        <v>4.5810341275998232E-8</v>
      </c>
      <c r="AT1668" s="12">
        <f t="shared" ca="1" si="569"/>
        <v>1.5783870160767104E-8</v>
      </c>
      <c r="AU1668" s="12">
        <f t="shared" ca="1" si="569"/>
        <v>5.1088137156294617E-9</v>
      </c>
      <c r="AV1668" s="12">
        <f t="shared" ca="1" si="569"/>
        <v>1.5533997447392921E-9</v>
      </c>
      <c r="AX1668" s="13">
        <f t="shared" si="565"/>
        <v>0.1328725244251035</v>
      </c>
      <c r="AZ1668" s="14">
        <f t="shared" ca="1" si="568"/>
        <v>0.31777900373482854</v>
      </c>
    </row>
    <row r="1669" spans="1:52" x14ac:dyDescent="0.25">
      <c r="A1669" s="9" t="str">
        <f t="shared" si="560"/>
        <v>Monaco</v>
      </c>
      <c r="C1669" s="20">
        <f t="shared" si="561"/>
        <v>734.17900388021053</v>
      </c>
      <c r="D1669" s="15">
        <f t="shared" si="562"/>
        <v>762.39255331857487</v>
      </c>
      <c r="E1669" s="23">
        <f t="shared" si="563"/>
        <v>1</v>
      </c>
      <c r="F1669" s="15">
        <f t="shared" si="566"/>
        <v>762.39255331857487</v>
      </c>
      <c r="H1669" s="12">
        <f t="shared" ref="H1669:AV1669" ca="1" si="570">_xlfn.NORM.DIST(H$1537,$F1669,$B$37+$B$38*$F1669,FALSE)/$AV739*($D1201/1000)</f>
        <v>2.8685159304321009E-17</v>
      </c>
      <c r="I1669" s="12">
        <f t="shared" ca="1" si="570"/>
        <v>1.8700049705713959E-16</v>
      </c>
      <c r="J1669" s="12">
        <f t="shared" ca="1" si="570"/>
        <v>1.1452092589600741E-15</v>
      </c>
      <c r="K1669" s="12">
        <f t="shared" ca="1" si="570"/>
        <v>6.5884542596173765E-15</v>
      </c>
      <c r="L1669" s="12">
        <f t="shared" ca="1" si="570"/>
        <v>3.5607281227878423E-14</v>
      </c>
      <c r="M1669" s="12">
        <f t="shared" ca="1" si="570"/>
        <v>1.8078012776521999E-13</v>
      </c>
      <c r="N1669" s="12">
        <f t="shared" ca="1" si="570"/>
        <v>8.622221157978195E-13</v>
      </c>
      <c r="O1669" s="12">
        <f t="shared" ca="1" si="570"/>
        <v>3.8631735802364305E-12</v>
      </c>
      <c r="P1669" s="12">
        <f t="shared" ca="1" si="570"/>
        <v>1.626019993259153E-11</v>
      </c>
      <c r="Q1669" s="12">
        <f t="shared" ca="1" si="570"/>
        <v>6.4293065752304518E-11</v>
      </c>
      <c r="R1669" s="12">
        <f t="shared" ca="1" si="570"/>
        <v>2.3881356066590408E-10</v>
      </c>
      <c r="S1669" s="12">
        <f t="shared" ca="1" si="570"/>
        <v>8.3331735658860479E-10</v>
      </c>
      <c r="T1669" s="12">
        <f t="shared" ca="1" si="570"/>
        <v>2.7316085666394359E-9</v>
      </c>
      <c r="U1669" s="12">
        <f t="shared" ca="1" si="570"/>
        <v>8.4116869085033296E-9</v>
      </c>
      <c r="V1669" s="12">
        <f t="shared" ca="1" si="570"/>
        <v>2.433348586335998E-8</v>
      </c>
      <c r="W1669" s="12">
        <f t="shared" ca="1" si="570"/>
        <v>6.6127507106536145E-8</v>
      </c>
      <c r="X1669" s="12">
        <f t="shared" ca="1" si="570"/>
        <v>1.6881715183736008E-7</v>
      </c>
      <c r="Y1669" s="12">
        <f t="shared" ca="1" si="570"/>
        <v>4.0486252729533497E-7</v>
      </c>
      <c r="Z1669" s="12">
        <f t="shared" ca="1" si="570"/>
        <v>9.1212674390974477E-7</v>
      </c>
      <c r="AA1669" s="12">
        <f t="shared" ca="1" si="570"/>
        <v>1.930453710245651E-6</v>
      </c>
      <c r="AB1669" s="12">
        <f t="shared" ca="1" si="570"/>
        <v>3.8381345013395343E-6</v>
      </c>
      <c r="AC1669" s="12">
        <f t="shared" ca="1" si="570"/>
        <v>7.168653387516774E-6</v>
      </c>
      <c r="AD1669" s="12">
        <f t="shared" ca="1" si="570"/>
        <v>1.2577999397337016E-5</v>
      </c>
      <c r="AE1669" s="12">
        <f t="shared" ca="1" si="570"/>
        <v>2.0732045427515425E-5</v>
      </c>
      <c r="AF1669" s="12">
        <f t="shared" ca="1" si="570"/>
        <v>3.2101795873953848E-5</v>
      </c>
      <c r="AG1669" s="12">
        <f t="shared" ca="1" si="570"/>
        <v>4.6695292570068059E-5</v>
      </c>
      <c r="AH1669" s="12">
        <f t="shared" ca="1" si="570"/>
        <v>6.3807755427826814E-5</v>
      </c>
      <c r="AI1669" s="12">
        <f t="shared" ca="1" si="570"/>
        <v>8.1908774730738088E-5</v>
      </c>
      <c r="AJ1669" s="12">
        <f t="shared" ca="1" si="570"/>
        <v>9.8774305780963701E-5</v>
      </c>
      <c r="AK1669" s="12">
        <f t="shared" ca="1" si="570"/>
        <v>1.1189589065587674E-4</v>
      </c>
      <c r="AL1669" s="12">
        <f t="shared" ca="1" si="570"/>
        <v>1.1908056425372143E-4</v>
      </c>
      <c r="AM1669" s="12">
        <f t="shared" ca="1" si="570"/>
        <v>1.1904858152083365E-4</v>
      </c>
      <c r="AN1669" s="12">
        <f t="shared" ca="1" si="570"/>
        <v>1.1180575566253105E-4</v>
      </c>
      <c r="AO1669" s="12">
        <f t="shared" ca="1" si="570"/>
        <v>9.8641732687183094E-5</v>
      </c>
      <c r="AP1669" s="12">
        <f t="shared" ca="1" si="570"/>
        <v>8.1754904982591676E-5</v>
      </c>
      <c r="AQ1669" s="12">
        <f t="shared" ca="1" si="570"/>
        <v>6.3653683281128816E-5</v>
      </c>
      <c r="AR1669" s="12">
        <f t="shared" ca="1" si="570"/>
        <v>4.6557521720654893E-5</v>
      </c>
      <c r="AS1669" s="12">
        <f t="shared" ca="1" si="570"/>
        <v>3.1989891352303953E-5</v>
      </c>
      <c r="AT1669" s="12">
        <f t="shared" ca="1" si="570"/>
        <v>2.0648678887129092E-5</v>
      </c>
      <c r="AU1669" s="12">
        <f t="shared" ca="1" si="570"/>
        <v>1.2520693108540258E-5</v>
      </c>
      <c r="AV1669" s="12">
        <f t="shared" ca="1" si="570"/>
        <v>7.1321598123816836E-6</v>
      </c>
      <c r="AX1669" s="13">
        <f t="shared" si="565"/>
        <v>1.4508259017073004E-4</v>
      </c>
      <c r="AZ1669" s="14">
        <f t="shared" ca="1" si="568"/>
        <v>1.740991148813426E-4</v>
      </c>
    </row>
    <row r="1670" spans="1:52" x14ac:dyDescent="0.25">
      <c r="A1670" s="9" t="str">
        <f t="shared" si="560"/>
        <v>Mongolia</v>
      </c>
      <c r="C1670" s="20">
        <f t="shared" si="561"/>
        <v>455.87352769005633</v>
      </c>
      <c r="D1670" s="15">
        <f t="shared" si="562"/>
        <v>527.71357087957767</v>
      </c>
      <c r="E1670" s="23">
        <f t="shared" si="563"/>
        <v>1</v>
      </c>
      <c r="F1670" s="15">
        <f t="shared" si="566"/>
        <v>527.71357087957767</v>
      </c>
      <c r="H1670" s="12">
        <f t="shared" ref="H1670:AV1670" ca="1" si="571">_xlfn.NORM.DIST(H$1537,$F1670,$B$37+$B$38*$F1670,FALSE)/$AV740*($D1202/1000)</f>
        <v>6.2252436850849503E-9</v>
      </c>
      <c r="I1670" s="12">
        <f t="shared" ca="1" si="571"/>
        <v>2.2570562545131562E-8</v>
      </c>
      <c r="J1670" s="12">
        <f t="shared" ca="1" si="571"/>
        <v>7.6874978171667431E-8</v>
      </c>
      <c r="K1670" s="12">
        <f t="shared" ca="1" si="571"/>
        <v>2.4597117871654674E-7</v>
      </c>
      <c r="L1670" s="12">
        <f t="shared" ca="1" si="571"/>
        <v>7.3933290255093986E-7</v>
      </c>
      <c r="M1670" s="12">
        <f t="shared" ca="1" si="571"/>
        <v>2.0876247674509132E-6</v>
      </c>
      <c r="N1670" s="12">
        <f t="shared" ca="1" si="571"/>
        <v>5.5375982174222103E-6</v>
      </c>
      <c r="O1670" s="12">
        <f t="shared" ca="1" si="571"/>
        <v>1.3798981694590199E-5</v>
      </c>
      <c r="P1670" s="12">
        <f t="shared" ca="1" si="571"/>
        <v>3.2301986387166798E-5</v>
      </c>
      <c r="Q1670" s="12">
        <f t="shared" ca="1" si="571"/>
        <v>7.1034285410480959E-5</v>
      </c>
      <c r="R1670" s="12">
        <f t="shared" ca="1" si="571"/>
        <v>1.4674502849975553E-4</v>
      </c>
      <c r="S1670" s="12">
        <f t="shared" ca="1" si="571"/>
        <v>2.8478386040028947E-4</v>
      </c>
      <c r="T1670" s="12">
        <f t="shared" ca="1" si="571"/>
        <v>5.1918716023803177E-4</v>
      </c>
      <c r="U1670" s="12">
        <f t="shared" ca="1" si="571"/>
        <v>8.8917881977240156E-4</v>
      </c>
      <c r="V1670" s="12">
        <f t="shared" ca="1" si="571"/>
        <v>1.4305757857430961E-3</v>
      </c>
      <c r="W1670" s="12">
        <f t="shared" ca="1" si="571"/>
        <v>2.1621669530284366E-3</v>
      </c>
      <c r="X1670" s="12">
        <f t="shared" ca="1" si="571"/>
        <v>3.0698996230872672E-3</v>
      </c>
      <c r="Y1670" s="12">
        <f t="shared" ca="1" si="571"/>
        <v>4.0946399625263292E-3</v>
      </c>
      <c r="Z1670" s="12">
        <f t="shared" ca="1" si="571"/>
        <v>5.1305492483140515E-3</v>
      </c>
      <c r="AA1670" s="12">
        <f t="shared" ca="1" si="571"/>
        <v>6.0390495880804336E-3</v>
      </c>
      <c r="AB1670" s="12">
        <f t="shared" ca="1" si="571"/>
        <v>6.6777464563531463E-3</v>
      </c>
      <c r="AC1670" s="12">
        <f t="shared" ca="1" si="571"/>
        <v>6.936619145523305E-3</v>
      </c>
      <c r="AD1670" s="12">
        <f t="shared" ca="1" si="571"/>
        <v>6.7689665792889176E-3</v>
      </c>
      <c r="AE1670" s="12">
        <f t="shared" ca="1" si="571"/>
        <v>6.2051671447094364E-3</v>
      </c>
      <c r="AF1670" s="12">
        <f t="shared" ca="1" si="571"/>
        <v>5.343689235978652E-3</v>
      </c>
      <c r="AG1670" s="12">
        <f t="shared" ca="1" si="571"/>
        <v>4.3230026115544905E-3</v>
      </c>
      <c r="AH1670" s="12">
        <f t="shared" ca="1" si="571"/>
        <v>3.2853859610764645E-3</v>
      </c>
      <c r="AI1670" s="12">
        <f t="shared" ca="1" si="571"/>
        <v>2.3455456565489932E-3</v>
      </c>
      <c r="AJ1670" s="12">
        <f t="shared" ca="1" si="571"/>
        <v>1.5731059723528261E-3</v>
      </c>
      <c r="AK1670" s="12">
        <f t="shared" ca="1" si="571"/>
        <v>9.9112553122098737E-4</v>
      </c>
      <c r="AL1670" s="12">
        <f t="shared" ca="1" si="571"/>
        <v>5.8661875286100239E-4</v>
      </c>
      <c r="AM1670" s="12">
        <f t="shared" ca="1" si="571"/>
        <v>3.2616684729784177E-4</v>
      </c>
      <c r="AN1670" s="12">
        <f t="shared" ca="1" si="571"/>
        <v>1.703649633596265E-4</v>
      </c>
      <c r="AO1670" s="12">
        <f t="shared" ca="1" si="571"/>
        <v>8.3594431278096324E-5</v>
      </c>
      <c r="AP1670" s="12">
        <f t="shared" ca="1" si="571"/>
        <v>3.8532838799504948E-5</v>
      </c>
      <c r="AQ1670" s="12">
        <f t="shared" ca="1" si="571"/>
        <v>1.6685578121248045E-5</v>
      </c>
      <c r="AR1670" s="12">
        <f t="shared" ca="1" si="571"/>
        <v>6.7874728683992423E-6</v>
      </c>
      <c r="AS1670" s="12">
        <f t="shared" ca="1" si="571"/>
        <v>2.5937705170713351E-6</v>
      </c>
      <c r="AT1670" s="12">
        <f t="shared" ca="1" si="571"/>
        <v>9.3113271798409607E-7</v>
      </c>
      <c r="AU1670" s="12">
        <f t="shared" ca="1" si="571"/>
        <v>3.1401342775403146E-7</v>
      </c>
      <c r="AV1670" s="12">
        <f t="shared" ca="1" si="571"/>
        <v>9.9481298899493997E-8</v>
      </c>
      <c r="AX1670" s="13">
        <f t="shared" si="565"/>
        <v>0.10077716995709274</v>
      </c>
      <c r="AZ1670" s="14">
        <f t="shared" ca="1" si="568"/>
        <v>7.011634156096572</v>
      </c>
    </row>
    <row r="1671" spans="1:52" x14ac:dyDescent="0.25">
      <c r="A1671" s="9" t="str">
        <f t="shared" si="560"/>
        <v>Montenegro</v>
      </c>
      <c r="C1671" s="20">
        <f t="shared" si="561"/>
        <v>477.76119737721069</v>
      </c>
      <c r="D1671" s="15">
        <f t="shared" si="562"/>
        <v>546.39943954270598</v>
      </c>
      <c r="E1671" s="23">
        <f t="shared" si="563"/>
        <v>1</v>
      </c>
      <c r="F1671" s="15">
        <f t="shared" si="566"/>
        <v>546.39943954270598</v>
      </c>
      <c r="H1671" s="12">
        <f t="shared" ref="H1671:AV1671" ca="1" si="572">_xlfn.NORM.DIST(H$1537,$F1671,$B$37+$B$38*$F1671,FALSE)/$AV741*($D1203/1000)</f>
        <v>2.2662189960245185E-10</v>
      </c>
      <c r="I1671" s="12">
        <f t="shared" ca="1" si="572"/>
        <v>8.6094582988399727E-10</v>
      </c>
      <c r="J1671" s="12">
        <f t="shared" ca="1" si="572"/>
        <v>3.0726024527318445E-9</v>
      </c>
      <c r="K1671" s="12">
        <f t="shared" ca="1" si="572"/>
        <v>1.0301335075643333E-8</v>
      </c>
      <c r="L1671" s="12">
        <f t="shared" ca="1" si="572"/>
        <v>3.2444213432872714E-8</v>
      </c>
      <c r="M1671" s="12">
        <f t="shared" ca="1" si="572"/>
        <v>9.5992561447495527E-8</v>
      </c>
      <c r="N1671" s="12">
        <f t="shared" ca="1" si="572"/>
        <v>2.6680533294750577E-7</v>
      </c>
      <c r="O1671" s="12">
        <f t="shared" ca="1" si="572"/>
        <v>6.9663938919408275E-7</v>
      </c>
      <c r="P1671" s="12">
        <f t="shared" ca="1" si="572"/>
        <v>1.7087484827604327E-6</v>
      </c>
      <c r="Q1671" s="12">
        <f t="shared" ca="1" si="572"/>
        <v>3.9373575274357226E-6</v>
      </c>
      <c r="R1671" s="12">
        <f t="shared" ca="1" si="572"/>
        <v>8.5229150031471462E-6</v>
      </c>
      <c r="S1671" s="12">
        <f t="shared" ca="1" si="572"/>
        <v>1.7331176989148791E-5</v>
      </c>
      <c r="T1671" s="12">
        <f t="shared" ca="1" si="572"/>
        <v>3.3107360079393941E-5</v>
      </c>
      <c r="U1671" s="12">
        <f t="shared" ca="1" si="572"/>
        <v>5.9412474659127839E-5</v>
      </c>
      <c r="V1671" s="12">
        <f t="shared" ca="1" si="572"/>
        <v>1.0015838813015334E-4</v>
      </c>
      <c r="W1671" s="12">
        <f t="shared" ca="1" si="572"/>
        <v>1.5861841515208563E-4</v>
      </c>
      <c r="X1671" s="12">
        <f t="shared" ca="1" si="572"/>
        <v>2.3598069763208104E-4</v>
      </c>
      <c r="Y1671" s="12">
        <f t="shared" ca="1" si="572"/>
        <v>3.2980402382112704E-4</v>
      </c>
      <c r="Z1671" s="12">
        <f t="shared" ca="1" si="572"/>
        <v>4.3300410559431629E-4</v>
      </c>
      <c r="AA1671" s="12">
        <f t="shared" ca="1" si="572"/>
        <v>5.3405338643282491E-4</v>
      </c>
      <c r="AB1671" s="12">
        <f t="shared" ca="1" si="572"/>
        <v>6.1877666469636872E-4</v>
      </c>
      <c r="AC1671" s="12">
        <f t="shared" ca="1" si="572"/>
        <v>6.7350337452597663E-4</v>
      </c>
      <c r="AD1671" s="12">
        <f t="shared" ca="1" si="572"/>
        <v>6.8865581619947664E-4</v>
      </c>
      <c r="AE1671" s="12">
        <f t="shared" ca="1" si="572"/>
        <v>6.6148691594280064E-4</v>
      </c>
      <c r="AF1671" s="12">
        <f t="shared" ca="1" si="572"/>
        <v>5.9689355809035467E-4</v>
      </c>
      <c r="AG1671" s="12">
        <f t="shared" ca="1" si="572"/>
        <v>5.059750712133014E-4</v>
      </c>
      <c r="AH1671" s="12">
        <f t="shared" ca="1" si="572"/>
        <v>4.0291918186340905E-4</v>
      </c>
      <c r="AI1671" s="12">
        <f t="shared" ca="1" si="572"/>
        <v>3.0141395912717828E-4</v>
      </c>
      <c r="AJ1671" s="12">
        <f t="shared" ca="1" si="572"/>
        <v>2.1181922492063255E-4</v>
      </c>
      <c r="AK1671" s="12">
        <f t="shared" ca="1" si="572"/>
        <v>1.3983760668919752E-4</v>
      </c>
      <c r="AL1671" s="12">
        <f t="shared" ca="1" si="572"/>
        <v>8.6723976922047912E-5</v>
      </c>
      <c r="AM1671" s="12">
        <f t="shared" ca="1" si="572"/>
        <v>5.0525542214365395E-5</v>
      </c>
      <c r="AN1671" s="12">
        <f t="shared" ca="1" si="572"/>
        <v>2.7652816730784886E-5</v>
      </c>
      <c r="AO1671" s="12">
        <f t="shared" ca="1" si="572"/>
        <v>1.4217536856816091E-5</v>
      </c>
      <c r="AP1671" s="12">
        <f t="shared" ca="1" si="572"/>
        <v>6.866982569991958E-6</v>
      </c>
      <c r="AQ1671" s="12">
        <f t="shared" ca="1" si="572"/>
        <v>3.1157608943643691E-6</v>
      </c>
      <c r="AR1671" s="12">
        <f t="shared" ca="1" si="572"/>
        <v>1.3280636632790904E-6</v>
      </c>
      <c r="AS1671" s="12">
        <f t="shared" ca="1" si="572"/>
        <v>5.3177787127930448E-7</v>
      </c>
      <c r="AT1671" s="12">
        <f t="shared" ca="1" si="572"/>
        <v>2.000314223219487E-7</v>
      </c>
      <c r="AU1671" s="12">
        <f t="shared" ca="1" si="572"/>
        <v>7.0684270418275166E-8</v>
      </c>
      <c r="AV1671" s="12">
        <f t="shared" ca="1" si="572"/>
        <v>2.3464101642875795E-8</v>
      </c>
      <c r="AX1671" s="13">
        <f t="shared" si="565"/>
        <v>7.1597739846819594E-2</v>
      </c>
      <c r="AZ1671" s="14">
        <f t="shared" ca="1" si="568"/>
        <v>0.49468957505028155</v>
      </c>
    </row>
    <row r="1672" spans="1:52" x14ac:dyDescent="0.25">
      <c r="A1672" s="9" t="str">
        <f t="shared" si="560"/>
        <v>Montserrat</v>
      </c>
      <c r="C1672" s="20">
        <f t="shared" si="561"/>
        <v>422.77162996928791</v>
      </c>
      <c r="D1672" s="15">
        <f t="shared" si="562"/>
        <v>499.69658179043057</v>
      </c>
      <c r="E1672" s="23">
        <f t="shared" si="563"/>
        <v>1</v>
      </c>
      <c r="F1672" s="15">
        <f t="shared" si="566"/>
        <v>499.69658179043057</v>
      </c>
      <c r="H1672" s="12">
        <f t="shared" ref="H1672:AV1672" ca="1" si="573">_xlfn.NORM.DIST(H$1537,$F1672,$B$37+$B$38*$F1672,FALSE)/$AV742*($D1204/1000)</f>
        <v>1.5094490527823554E-10</v>
      </c>
      <c r="I1672" s="12">
        <f t="shared" ca="1" si="573"/>
        <v>5.1025283562750612E-10</v>
      </c>
      <c r="J1672" s="12">
        <f t="shared" ca="1" si="573"/>
        <v>1.6203505820403599E-9</v>
      </c>
      <c r="K1672" s="12">
        <f t="shared" ca="1" si="573"/>
        <v>4.8338052260779743E-9</v>
      </c>
      <c r="L1672" s="12">
        <f t="shared" ca="1" si="573"/>
        <v>1.3546462504335971E-8</v>
      </c>
      <c r="M1672" s="12">
        <f t="shared" ca="1" si="573"/>
        <v>3.5663112736471069E-8</v>
      </c>
      <c r="N1672" s="12">
        <f t="shared" ca="1" si="573"/>
        <v>8.8200122544262279E-8</v>
      </c>
      <c r="O1672" s="12">
        <f t="shared" ca="1" si="573"/>
        <v>2.049159319291102E-7</v>
      </c>
      <c r="P1672" s="12">
        <f t="shared" ca="1" si="573"/>
        <v>4.4723816545904679E-7</v>
      </c>
      <c r="Q1672" s="12">
        <f t="shared" ca="1" si="573"/>
        <v>9.169772986386118E-7</v>
      </c>
      <c r="R1672" s="12">
        <f t="shared" ca="1" si="573"/>
        <v>1.7661797687754767E-6</v>
      </c>
      <c r="S1672" s="12">
        <f t="shared" ca="1" si="573"/>
        <v>3.1957133888500717E-6</v>
      </c>
      <c r="T1672" s="12">
        <f t="shared" ca="1" si="573"/>
        <v>5.4319696353158695E-6</v>
      </c>
      <c r="U1672" s="12">
        <f t="shared" ca="1" si="573"/>
        <v>8.6736808836831175E-6</v>
      </c>
      <c r="V1672" s="12">
        <f t="shared" ca="1" si="573"/>
        <v>1.3010864110021786E-5</v>
      </c>
      <c r="W1672" s="12">
        <f t="shared" ca="1" si="573"/>
        <v>1.8334346592245827E-5</v>
      </c>
      <c r="X1672" s="12">
        <f t="shared" ca="1" si="573"/>
        <v>2.4270645552787824E-5</v>
      </c>
      <c r="Y1672" s="12">
        <f t="shared" ca="1" si="573"/>
        <v>3.0182403006664031E-5</v>
      </c>
      <c r="Z1672" s="12">
        <f t="shared" ca="1" si="573"/>
        <v>3.5260047606799401E-5</v>
      </c>
      <c r="AA1672" s="12">
        <f t="shared" ca="1" si="573"/>
        <v>3.8696222351286475E-5</v>
      </c>
      <c r="AB1672" s="12">
        <f t="shared" ca="1" si="573"/>
        <v>3.9894299183664247E-5</v>
      </c>
      <c r="AC1672" s="12">
        <f t="shared" ca="1" si="573"/>
        <v>3.8637561167201503E-5</v>
      </c>
      <c r="AD1672" s="12">
        <f t="shared" ca="1" si="573"/>
        <v>3.5153224344226438E-5</v>
      </c>
      <c r="AE1672" s="12">
        <f t="shared" ca="1" si="573"/>
        <v>3.0045346773212296E-5</v>
      </c>
      <c r="AF1672" s="12">
        <f t="shared" ca="1" si="573"/>
        <v>2.4123808417626613E-5</v>
      </c>
      <c r="AG1672" s="12">
        <f t="shared" ca="1" si="573"/>
        <v>1.8195798366838932E-5</v>
      </c>
      <c r="AH1672" s="12">
        <f t="shared" ca="1" si="573"/>
        <v>1.2892969501814744E-5</v>
      </c>
      <c r="AI1672" s="12">
        <f t="shared" ca="1" si="573"/>
        <v>8.5820569061317218E-6</v>
      </c>
      <c r="AJ1672" s="12">
        <f t="shared" ca="1" si="573"/>
        <v>5.3664417467150851E-6</v>
      </c>
      <c r="AK1672" s="12">
        <f t="shared" ca="1" si="573"/>
        <v>3.1523762274401589E-6</v>
      </c>
      <c r="AL1672" s="12">
        <f t="shared" ca="1" si="573"/>
        <v>1.7395874385761641E-6</v>
      </c>
      <c r="AM1672" s="12">
        <f t="shared" ca="1" si="573"/>
        <v>9.0180175699437391E-7</v>
      </c>
      <c r="AN1672" s="12">
        <f t="shared" ca="1" si="573"/>
        <v>4.3916981859167486E-7</v>
      </c>
      <c r="AO1672" s="12">
        <f t="shared" ca="1" si="573"/>
        <v>2.0091413410059986E-7</v>
      </c>
      <c r="AP1672" s="12">
        <f t="shared" ca="1" si="573"/>
        <v>8.6346569653774437E-8</v>
      </c>
      <c r="AQ1672" s="12">
        <f t="shared" ca="1" si="573"/>
        <v>3.4860714362512729E-8</v>
      </c>
      <c r="AR1672" s="12">
        <f t="shared" ca="1" si="573"/>
        <v>1.3221601729918489E-8</v>
      </c>
      <c r="AS1672" s="12">
        <f t="shared" ca="1" si="573"/>
        <v>4.7107326180260265E-9</v>
      </c>
      <c r="AT1672" s="12">
        <f t="shared" ca="1" si="573"/>
        <v>1.5767013250208505E-9</v>
      </c>
      <c r="AU1672" s="12">
        <f t="shared" ca="1" si="573"/>
        <v>4.9575488895953225E-10</v>
      </c>
      <c r="AV1672" s="12">
        <f t="shared" ca="1" si="573"/>
        <v>1.4643374646007326E-10</v>
      </c>
      <c r="AX1672" s="13">
        <f t="shared" si="565"/>
        <v>0.15939055099258603</v>
      </c>
      <c r="AZ1672" s="14">
        <f t="shared" ca="1" si="568"/>
        <v>6.3756220363928071E-2</v>
      </c>
    </row>
    <row r="1673" spans="1:52" x14ac:dyDescent="0.25">
      <c r="A1673" s="9" t="str">
        <f t="shared" si="560"/>
        <v>Morocco</v>
      </c>
      <c r="C1673" s="20">
        <f t="shared" si="561"/>
        <v>317.2853798381048</v>
      </c>
      <c r="D1673" s="15">
        <f t="shared" si="562"/>
        <v>411.72825008555617</v>
      </c>
      <c r="E1673" s="23">
        <f t="shared" si="563"/>
        <v>1</v>
      </c>
      <c r="F1673" s="15">
        <f t="shared" si="566"/>
        <v>411.72825008555617</v>
      </c>
      <c r="H1673" s="12">
        <f t="shared" ref="H1673:AV1673" ca="1" si="574">_xlfn.NORM.DIST(H$1537,$F1673,$B$37+$B$38*$F1673,FALSE)/$AV743*($D1205/1000)</f>
        <v>1.3411382417697778E-5</v>
      </c>
      <c r="I1673" s="12">
        <f t="shared" ca="1" si="574"/>
        <v>3.6385647802968973E-5</v>
      </c>
      <c r="J1673" s="12">
        <f t="shared" ca="1" si="574"/>
        <v>9.2734913537164965E-5</v>
      </c>
      <c r="K1673" s="12">
        <f t="shared" ca="1" si="574"/>
        <v>2.2203069902094254E-4</v>
      </c>
      <c r="L1673" s="12">
        <f t="shared" ca="1" si="574"/>
        <v>4.9938946454813643E-4</v>
      </c>
      <c r="M1673" s="12">
        <f t="shared" ca="1" si="574"/>
        <v>1.0551697216970109E-3</v>
      </c>
      <c r="N1673" s="12">
        <f t="shared" ca="1" si="574"/>
        <v>2.0944107582820557E-3</v>
      </c>
      <c r="O1673" s="12">
        <f t="shared" ca="1" si="574"/>
        <v>3.9053323092227222E-3</v>
      </c>
      <c r="P1673" s="12">
        <f t="shared" ca="1" si="574"/>
        <v>6.8408603321391372E-3</v>
      </c>
      <c r="Q1673" s="12">
        <f t="shared" ca="1" si="574"/>
        <v>1.12569321330867E-2</v>
      </c>
      <c r="R1673" s="12">
        <f t="shared" ca="1" si="574"/>
        <v>1.7401471188425149E-2</v>
      </c>
      <c r="S1673" s="12">
        <f t="shared" ca="1" si="574"/>
        <v>2.5270188452206518E-2</v>
      </c>
      <c r="T1673" s="12">
        <f t="shared" ca="1" si="574"/>
        <v>3.4473675511580322E-2</v>
      </c>
      <c r="U1673" s="12">
        <f t="shared" ca="1" si="574"/>
        <v>4.4179753977942764E-2</v>
      </c>
      <c r="V1673" s="12">
        <f t="shared" ca="1" si="574"/>
        <v>5.318823655768045E-2</v>
      </c>
      <c r="W1673" s="12">
        <f t="shared" ca="1" si="574"/>
        <v>6.0153996339590225E-2</v>
      </c>
      <c r="X1673" s="12">
        <f t="shared" ca="1" si="574"/>
        <v>6.3910170085590981E-2</v>
      </c>
      <c r="Y1673" s="12">
        <f t="shared" ca="1" si="574"/>
        <v>6.3786982290778255E-2</v>
      </c>
      <c r="Z1673" s="12">
        <f t="shared" ca="1" si="574"/>
        <v>5.9806823237929373E-2</v>
      </c>
      <c r="AA1673" s="12">
        <f t="shared" ca="1" si="574"/>
        <v>5.2677603312338922E-2</v>
      </c>
      <c r="AB1673" s="12">
        <f t="shared" ca="1" si="574"/>
        <v>4.358709001102927E-2</v>
      </c>
      <c r="AC1673" s="12">
        <f t="shared" ca="1" si="574"/>
        <v>3.3880229072740978E-2</v>
      </c>
      <c r="AD1673" s="12">
        <f t="shared" ca="1" si="574"/>
        <v>2.4739527205985379E-2</v>
      </c>
      <c r="AE1673" s="12">
        <f t="shared" ca="1" si="574"/>
        <v>1.6970437869655023E-2</v>
      </c>
      <c r="AF1673" s="12">
        <f t="shared" ca="1" si="574"/>
        <v>1.0935818543497407E-2</v>
      </c>
      <c r="AG1673" s="12">
        <f t="shared" ca="1" si="574"/>
        <v>6.6201242053708182E-3</v>
      </c>
      <c r="AH1673" s="12">
        <f t="shared" ca="1" si="574"/>
        <v>3.7647624204676525E-3</v>
      </c>
      <c r="AI1673" s="12">
        <f t="shared" ca="1" si="574"/>
        <v>2.0112479143687047E-3</v>
      </c>
      <c r="AJ1673" s="12">
        <f t="shared" ca="1" si="574"/>
        <v>1.0093696302667713E-3</v>
      </c>
      <c r="AK1673" s="12">
        <f t="shared" ca="1" si="574"/>
        <v>4.7587342821057667E-4</v>
      </c>
      <c r="AL1673" s="12">
        <f t="shared" ca="1" si="574"/>
        <v>2.1076052513533305E-4</v>
      </c>
      <c r="AM1673" s="12">
        <f t="shared" ca="1" si="574"/>
        <v>8.7688710474341974E-5</v>
      </c>
      <c r="AN1673" s="12">
        <f t="shared" ca="1" si="574"/>
        <v>3.4273202732771064E-5</v>
      </c>
      <c r="AO1673" s="12">
        <f t="shared" ca="1" si="574"/>
        <v>1.2584103778798416E-5</v>
      </c>
      <c r="AP1673" s="12">
        <f t="shared" ca="1" si="574"/>
        <v>4.3405672303990418E-6</v>
      </c>
      <c r="AQ1673" s="12">
        <f t="shared" ca="1" si="574"/>
        <v>1.4064596538417473E-6</v>
      </c>
      <c r="AR1673" s="12">
        <f t="shared" ca="1" si="574"/>
        <v>4.2811915965024678E-7</v>
      </c>
      <c r="AS1673" s="12">
        <f t="shared" ca="1" si="574"/>
        <v>1.2242176739293642E-7</v>
      </c>
      <c r="AT1673" s="12">
        <f t="shared" ca="1" si="574"/>
        <v>3.288586129919169E-8</v>
      </c>
      <c r="AU1673" s="12">
        <f t="shared" ca="1" si="574"/>
        <v>8.2988208867399899E-9</v>
      </c>
      <c r="AV1673" s="12">
        <f t="shared" ca="1" si="574"/>
        <v>1.9673433278714489E-9</v>
      </c>
      <c r="AX1673" s="13">
        <f t="shared" si="565"/>
        <v>0.45331809580850796</v>
      </c>
      <c r="AZ1673" s="14">
        <f t="shared" ca="1" si="568"/>
        <v>292.35102780472164</v>
      </c>
    </row>
    <row r="1674" spans="1:52" x14ac:dyDescent="0.25">
      <c r="A1674" s="9" t="str">
        <f t="shared" si="560"/>
        <v>Mozambique</v>
      </c>
      <c r="C1674" s="20">
        <f t="shared" si="561"/>
        <v>267.67329342853441</v>
      </c>
      <c r="D1674" s="15">
        <f t="shared" si="562"/>
        <v>369.96017386010516</v>
      </c>
      <c r="E1674" s="23">
        <f t="shared" si="563"/>
        <v>1</v>
      </c>
      <c r="F1674" s="15">
        <f t="shared" si="566"/>
        <v>369.96017386010516</v>
      </c>
      <c r="H1674" s="12">
        <f t="shared" ref="H1674:AV1674" ca="1" si="575">_xlfn.NORM.DIST(H$1537,$F1674,$B$37+$B$38*$F1674,FALSE)/$AV744*($D1206/1000)</f>
        <v>1.215116231057648E-4</v>
      </c>
      <c r="I1674" s="12">
        <f t="shared" ca="1" si="575"/>
        <v>2.9697868135513186E-4</v>
      </c>
      <c r="J1674" s="12">
        <f t="shared" ca="1" si="575"/>
        <v>6.8185074909702574E-4</v>
      </c>
      <c r="K1674" s="12">
        <f t="shared" ca="1" si="575"/>
        <v>1.470652156953529E-3</v>
      </c>
      <c r="L1674" s="12">
        <f t="shared" ca="1" si="575"/>
        <v>2.9798005872438298E-3</v>
      </c>
      <c r="M1674" s="12">
        <f t="shared" ca="1" si="575"/>
        <v>5.6718016347207766E-3</v>
      </c>
      <c r="N1674" s="12">
        <f t="shared" ca="1" si="575"/>
        <v>1.0141716364413828E-2</v>
      </c>
      <c r="O1674" s="12">
        <f t="shared" ca="1" si="575"/>
        <v>1.7035641108682175E-2</v>
      </c>
      <c r="P1674" s="12">
        <f t="shared" ca="1" si="575"/>
        <v>2.6882032317508537E-2</v>
      </c>
      <c r="Q1674" s="12">
        <f t="shared" ca="1" si="575"/>
        <v>3.984944805187679E-2</v>
      </c>
      <c r="R1674" s="12">
        <f t="shared" ca="1" si="575"/>
        <v>5.5493116672816686E-2</v>
      </c>
      <c r="S1674" s="12">
        <f t="shared" ca="1" si="575"/>
        <v>7.2595970954613606E-2</v>
      </c>
      <c r="T1674" s="12">
        <f t="shared" ca="1" si="575"/>
        <v>8.9215952068725457E-2</v>
      </c>
      <c r="U1674" s="12">
        <f t="shared" ca="1" si="575"/>
        <v>0.10299807441947847</v>
      </c>
      <c r="V1674" s="12">
        <f t="shared" ca="1" si="575"/>
        <v>0.11170491732916045</v>
      </c>
      <c r="W1674" s="12">
        <f t="shared" ca="1" si="575"/>
        <v>0.11380781158051087</v>
      </c>
      <c r="X1674" s="12">
        <f t="shared" ca="1" si="575"/>
        <v>0.10892522057832033</v>
      </c>
      <c r="Y1674" s="12">
        <f t="shared" ca="1" si="575"/>
        <v>9.7935787243153966E-2</v>
      </c>
      <c r="Z1674" s="12">
        <f t="shared" ca="1" si="575"/>
        <v>8.2720087318414362E-2</v>
      </c>
      <c r="AA1674" s="12">
        <f t="shared" ca="1" si="575"/>
        <v>6.5635250118696406E-2</v>
      </c>
      <c r="AB1674" s="12">
        <f t="shared" ca="1" si="575"/>
        <v>4.8923768199864472E-2</v>
      </c>
      <c r="AC1674" s="12">
        <f t="shared" ca="1" si="575"/>
        <v>3.4257782675634181E-2</v>
      </c>
      <c r="AD1674" s="12">
        <f t="shared" ca="1" si="575"/>
        <v>2.2534877157725751E-2</v>
      </c>
      <c r="AE1674" s="12">
        <f t="shared" ca="1" si="575"/>
        <v>1.3925401794789577E-2</v>
      </c>
      <c r="AF1674" s="12">
        <f t="shared" ca="1" si="575"/>
        <v>8.0838243746624398E-3</v>
      </c>
      <c r="AG1674" s="12">
        <f t="shared" ca="1" si="575"/>
        <v>4.4084162981770656E-3</v>
      </c>
      <c r="AH1674" s="12">
        <f t="shared" ca="1" si="575"/>
        <v>2.2584211061895572E-3</v>
      </c>
      <c r="AI1674" s="12">
        <f t="shared" ca="1" si="575"/>
        <v>1.0868856210765993E-3</v>
      </c>
      <c r="AJ1674" s="12">
        <f t="shared" ca="1" si="575"/>
        <v>4.9138212896562676E-4</v>
      </c>
      <c r="AK1674" s="12">
        <f t="shared" ca="1" si="575"/>
        <v>2.0869472254493132E-4</v>
      </c>
      <c r="AL1674" s="12">
        <f t="shared" ca="1" si="575"/>
        <v>8.3264556059242645E-5</v>
      </c>
      <c r="AM1674" s="12">
        <f t="shared" ca="1" si="575"/>
        <v>3.1207966407130117E-5</v>
      </c>
      <c r="AN1674" s="12">
        <f t="shared" ca="1" si="575"/>
        <v>1.0988220445692037E-5</v>
      </c>
      <c r="AO1674" s="12">
        <f t="shared" ca="1" si="575"/>
        <v>3.6345098682013816E-6</v>
      </c>
      <c r="AP1674" s="12">
        <f t="shared" ca="1" si="575"/>
        <v>1.1293301843208327E-6</v>
      </c>
      <c r="AQ1674" s="12">
        <f t="shared" ca="1" si="575"/>
        <v>3.2964964655246366E-7</v>
      </c>
      <c r="AR1674" s="12">
        <f t="shared" ca="1" si="575"/>
        <v>9.039426706988948E-8</v>
      </c>
      <c r="AS1674" s="12">
        <f t="shared" ca="1" si="575"/>
        <v>2.3285510092259934E-8</v>
      </c>
      <c r="AT1674" s="12">
        <f t="shared" ca="1" si="575"/>
        <v>5.6349130516486141E-9</v>
      </c>
      <c r="AU1674" s="12">
        <f t="shared" ca="1" si="575"/>
        <v>1.2809886363697025E-9</v>
      </c>
      <c r="AV1674" s="12">
        <f t="shared" ca="1" si="575"/>
        <v>2.7356462029561542E-10</v>
      </c>
      <c r="AX1674" s="13">
        <f t="shared" si="565"/>
        <v>0.61806330515631547</v>
      </c>
      <c r="AZ1674" s="14">
        <f t="shared" ca="1" si="568"/>
        <v>704.41106459669277</v>
      </c>
    </row>
    <row r="1675" spans="1:52" x14ac:dyDescent="0.25">
      <c r="A1675" s="9" t="str">
        <f t="shared" si="560"/>
        <v>Myanmar</v>
      </c>
      <c r="C1675" s="20">
        <f t="shared" si="561"/>
        <v>444.54613292037146</v>
      </c>
      <c r="D1675" s="15">
        <f t="shared" si="562"/>
        <v>518.04265710451614</v>
      </c>
      <c r="E1675" s="23">
        <f t="shared" si="563"/>
        <v>1</v>
      </c>
      <c r="F1675" s="15">
        <f t="shared" si="566"/>
        <v>518.04265710451614</v>
      </c>
      <c r="H1675" s="12">
        <f t="shared" ref="H1675:AV1675" ca="1" si="576">_xlfn.NORM.DIST(H$1537,$F1675,$B$37+$B$38*$F1675,FALSE)/$AV745*($D1207/1000)</f>
        <v>1.3068895245334704E-7</v>
      </c>
      <c r="I1675" s="12">
        <f t="shared" ca="1" si="576"/>
        <v>4.6251395701680242E-7</v>
      </c>
      <c r="J1675" s="12">
        <f t="shared" ca="1" si="576"/>
        <v>1.5376850906413696E-6</v>
      </c>
      <c r="K1675" s="12">
        <f t="shared" ca="1" si="576"/>
        <v>4.8024909939313339E-6</v>
      </c>
      <c r="L1675" s="12">
        <f t="shared" ca="1" si="576"/>
        <v>1.4090367151040363E-5</v>
      </c>
      <c r="M1675" s="12">
        <f t="shared" ca="1" si="576"/>
        <v>3.8836014539653693E-5</v>
      </c>
      <c r="N1675" s="12">
        <f t="shared" ca="1" si="576"/>
        <v>1.0055498262093267E-4</v>
      </c>
      <c r="O1675" s="12">
        <f t="shared" ca="1" si="576"/>
        <v>2.4458461224878666E-4</v>
      </c>
      <c r="P1675" s="12">
        <f t="shared" ca="1" si="576"/>
        <v>5.5887059587195285E-4</v>
      </c>
      <c r="Q1675" s="12">
        <f t="shared" ca="1" si="576"/>
        <v>1.1996373681989138E-3</v>
      </c>
      <c r="R1675" s="12">
        <f t="shared" ca="1" si="576"/>
        <v>2.4190525632403325E-3</v>
      </c>
      <c r="S1675" s="12">
        <f t="shared" ca="1" si="576"/>
        <v>4.5824445646765726E-3</v>
      </c>
      <c r="T1675" s="12">
        <f t="shared" ca="1" si="576"/>
        <v>8.1546575801068871E-3</v>
      </c>
      <c r="U1675" s="12">
        <f t="shared" ca="1" si="576"/>
        <v>1.3632353331228635E-2</v>
      </c>
      <c r="V1675" s="12">
        <f t="shared" ca="1" si="576"/>
        <v>2.1408810261409426E-2</v>
      </c>
      <c r="W1675" s="12">
        <f t="shared" ca="1" si="576"/>
        <v>3.1584268821206171E-2</v>
      </c>
      <c r="X1675" s="12">
        <f t="shared" ca="1" si="576"/>
        <v>4.3772939958186971E-2</v>
      </c>
      <c r="Y1675" s="12">
        <f t="shared" ca="1" si="576"/>
        <v>5.6989808867272292E-2</v>
      </c>
      <c r="Z1675" s="12">
        <f t="shared" ca="1" si="576"/>
        <v>6.9702006346300999E-2</v>
      </c>
      <c r="AA1675" s="12">
        <f t="shared" ca="1" si="576"/>
        <v>8.0084773756148003E-2</v>
      </c>
      <c r="AB1675" s="12">
        <f t="shared" ca="1" si="576"/>
        <v>8.6439296095351573E-2</v>
      </c>
      <c r="AC1675" s="12">
        <f t="shared" ca="1" si="576"/>
        <v>8.7645391460062422E-2</v>
      </c>
      <c r="AD1675" s="12">
        <f t="shared" ca="1" si="576"/>
        <v>8.3484056529047265E-2</v>
      </c>
      <c r="AE1675" s="12">
        <f t="shared" ca="1" si="576"/>
        <v>7.4702407207151461E-2</v>
      </c>
      <c r="AF1675" s="12">
        <f t="shared" ca="1" si="576"/>
        <v>6.2794592267491803E-2</v>
      </c>
      <c r="AG1675" s="12">
        <f t="shared" ca="1" si="576"/>
        <v>4.9586846257438075E-2</v>
      </c>
      <c r="AH1675" s="12">
        <f t="shared" ca="1" si="576"/>
        <v>3.6784709087512524E-2</v>
      </c>
      <c r="AI1675" s="12">
        <f t="shared" ca="1" si="576"/>
        <v>2.5634494544932419E-2</v>
      </c>
      <c r="AJ1675" s="12">
        <f t="shared" ca="1" si="576"/>
        <v>1.6781809474590233E-2</v>
      </c>
      <c r="AK1675" s="12">
        <f t="shared" ca="1" si="576"/>
        <v>1.0320706047644717E-2</v>
      </c>
      <c r="AL1675" s="12">
        <f t="shared" ca="1" si="576"/>
        <v>5.9626130484586176E-3</v>
      </c>
      <c r="AM1675" s="12">
        <f t="shared" ca="1" si="576"/>
        <v>3.236088860191051E-3</v>
      </c>
      <c r="AN1675" s="12">
        <f t="shared" ca="1" si="576"/>
        <v>1.6499122446978439E-3</v>
      </c>
      <c r="AO1675" s="12">
        <f t="shared" ca="1" si="576"/>
        <v>7.9023788723108315E-4</v>
      </c>
      <c r="AP1675" s="12">
        <f t="shared" ca="1" si="576"/>
        <v>3.5555881051076534E-4</v>
      </c>
      <c r="AQ1675" s="12">
        <f t="shared" ca="1" si="576"/>
        <v>1.5028707655526859E-4</v>
      </c>
      <c r="AR1675" s="12">
        <f t="shared" ca="1" si="576"/>
        <v>5.9674449755409054E-5</v>
      </c>
      <c r="AS1675" s="12">
        <f t="shared" ca="1" si="576"/>
        <v>2.2259315480080355E-5</v>
      </c>
      <c r="AT1675" s="12">
        <f t="shared" ca="1" si="576"/>
        <v>7.7999493260671308E-6</v>
      </c>
      <c r="AU1675" s="12">
        <f t="shared" ca="1" si="576"/>
        <v>2.5676058267182623E-6</v>
      </c>
      <c r="AV1675" s="12">
        <f t="shared" ca="1" si="576"/>
        <v>7.9400185817970313E-7</v>
      </c>
      <c r="AX1675" s="13">
        <f t="shared" si="565"/>
        <v>0.11891529955507334</v>
      </c>
      <c r="AZ1675" s="14">
        <f t="shared" ca="1" si="568"/>
        <v>104.75308851732629</v>
      </c>
    </row>
    <row r="1676" spans="1:52" x14ac:dyDescent="0.25">
      <c r="A1676" s="9" t="str">
        <f t="shared" si="560"/>
        <v>Namibia</v>
      </c>
      <c r="C1676" s="20">
        <f t="shared" si="561"/>
        <v>292.21945794072008</v>
      </c>
      <c r="D1676" s="15">
        <f t="shared" si="562"/>
        <v>389.94756830520919</v>
      </c>
      <c r="E1676" s="23">
        <f t="shared" si="563"/>
        <v>1</v>
      </c>
      <c r="F1676" s="15">
        <f t="shared" si="566"/>
        <v>389.94756830520919</v>
      </c>
      <c r="H1676" s="12">
        <f t="shared" ref="H1676:AV1676" ca="1" si="577">_xlfn.NORM.DIST(H$1537,$F1676,$B$37+$B$38*$F1676,FALSE)/$AV746*($D1208/1000)</f>
        <v>3.3697686604048522E-6</v>
      </c>
      <c r="I1676" s="12">
        <f t="shared" ca="1" si="577"/>
        <v>8.6578204954348852E-6</v>
      </c>
      <c r="J1676" s="12">
        <f t="shared" ca="1" si="577"/>
        <v>2.0896505348201336E-5</v>
      </c>
      <c r="K1676" s="12">
        <f t="shared" ca="1" si="577"/>
        <v>4.7380031214061572E-5</v>
      </c>
      <c r="L1676" s="12">
        <f t="shared" ca="1" si="577"/>
        <v>1.0091915777798257E-4</v>
      </c>
      <c r="M1676" s="12">
        <f t="shared" ca="1" si="577"/>
        <v>2.0193355326589651E-4</v>
      </c>
      <c r="N1676" s="12">
        <f t="shared" ca="1" si="577"/>
        <v>3.7957705504500439E-4</v>
      </c>
      <c r="O1676" s="12">
        <f t="shared" ca="1" si="577"/>
        <v>6.7026726818749164E-4</v>
      </c>
      <c r="P1676" s="12">
        <f t="shared" ca="1" si="577"/>
        <v>1.1118665530375669E-3</v>
      </c>
      <c r="Q1676" s="12">
        <f t="shared" ca="1" si="577"/>
        <v>1.7326622580365991E-3</v>
      </c>
      <c r="R1676" s="12">
        <f t="shared" ca="1" si="577"/>
        <v>2.5364818536073698E-3</v>
      </c>
      <c r="S1676" s="12">
        <f t="shared" ca="1" si="577"/>
        <v>3.4882387220342729E-3</v>
      </c>
      <c r="T1676" s="12">
        <f t="shared" ca="1" si="577"/>
        <v>4.5064777668028782E-3</v>
      </c>
      <c r="U1676" s="12">
        <f t="shared" ca="1" si="577"/>
        <v>5.4692133050932949E-3</v>
      </c>
      <c r="V1676" s="12">
        <f t="shared" ca="1" si="577"/>
        <v>6.2354684395041424E-3</v>
      </c>
      <c r="W1676" s="12">
        <f t="shared" ca="1" si="577"/>
        <v>6.6783611973151085E-3</v>
      </c>
      <c r="X1676" s="12">
        <f t="shared" ca="1" si="577"/>
        <v>6.7193508386002203E-3</v>
      </c>
      <c r="Y1676" s="12">
        <f t="shared" ca="1" si="577"/>
        <v>6.3509884946166282E-3</v>
      </c>
      <c r="Z1676" s="12">
        <f t="shared" ca="1" si="577"/>
        <v>5.6391276975655069E-3</v>
      </c>
      <c r="AA1676" s="12">
        <f t="shared" ca="1" si="577"/>
        <v>4.703694721072238E-3</v>
      </c>
      <c r="AB1676" s="12">
        <f t="shared" ca="1" si="577"/>
        <v>3.6857249324678629E-3</v>
      </c>
      <c r="AC1676" s="12">
        <f t="shared" ca="1" si="577"/>
        <v>2.7130844260981556E-3</v>
      </c>
      <c r="AD1676" s="12">
        <f t="shared" ca="1" si="577"/>
        <v>1.8761186090921244E-3</v>
      </c>
      <c r="AE1676" s="12">
        <f t="shared" ca="1" si="577"/>
        <v>1.2187478677759579E-3</v>
      </c>
      <c r="AF1676" s="12">
        <f t="shared" ca="1" si="577"/>
        <v>7.4374496981006761E-4</v>
      </c>
      <c r="AG1676" s="12">
        <f t="shared" ca="1" si="577"/>
        <v>4.263740933488924E-4</v>
      </c>
      <c r="AH1676" s="12">
        <f t="shared" ca="1" si="577"/>
        <v>2.2962235738671901E-4</v>
      </c>
      <c r="AI1676" s="12">
        <f t="shared" ca="1" si="577"/>
        <v>1.1617003721158878E-4</v>
      </c>
      <c r="AJ1676" s="12">
        <f t="shared" ca="1" si="577"/>
        <v>5.5211644195536748E-5</v>
      </c>
      <c r="AK1676" s="12">
        <f t="shared" ca="1" si="577"/>
        <v>2.4650391861275768E-5</v>
      </c>
      <c r="AL1676" s="12">
        <f t="shared" ca="1" si="577"/>
        <v>1.0338881779690242E-5</v>
      </c>
      <c r="AM1676" s="12">
        <f t="shared" ca="1" si="577"/>
        <v>4.0736142963918989E-6</v>
      </c>
      <c r="AN1676" s="12">
        <f t="shared" ca="1" si="577"/>
        <v>1.5077968711148553E-6</v>
      </c>
      <c r="AO1676" s="12">
        <f t="shared" ca="1" si="577"/>
        <v>5.242788815307546E-7</v>
      </c>
      <c r="AP1676" s="12">
        <f t="shared" ca="1" si="577"/>
        <v>1.7125311729664651E-7</v>
      </c>
      <c r="AQ1676" s="12">
        <f t="shared" ca="1" si="577"/>
        <v>5.254981626496453E-8</v>
      </c>
      <c r="AR1676" s="12">
        <f t="shared" ca="1" si="577"/>
        <v>1.5148181953646548E-8</v>
      </c>
      <c r="AS1676" s="12">
        <f t="shared" ca="1" si="577"/>
        <v>4.1021016603366245E-9</v>
      </c>
      <c r="AT1676" s="12">
        <f t="shared" ca="1" si="577"/>
        <v>1.0435395657681345E-9</v>
      </c>
      <c r="AU1676" s="12">
        <f t="shared" ca="1" si="577"/>
        <v>2.4938367224668255E-10</v>
      </c>
      <c r="AV1676" s="12">
        <f t="shared" ca="1" si="577"/>
        <v>5.5986550023111243E-11</v>
      </c>
      <c r="AX1676" s="13">
        <f t="shared" si="565"/>
        <v>0.54003596075946936</v>
      </c>
      <c r="AZ1676" s="14">
        <f t="shared" ca="1" si="568"/>
        <v>36.526281174600747</v>
      </c>
    </row>
    <row r="1677" spans="1:52" x14ac:dyDescent="0.25">
      <c r="A1677" s="9" t="str">
        <f t="shared" si="560"/>
        <v>Nauru</v>
      </c>
      <c r="C1677" s="20">
        <f t="shared" si="561"/>
        <v>485.16013321188768</v>
      </c>
      <c r="D1677" s="15">
        <f t="shared" si="562"/>
        <v>552.2513914225143</v>
      </c>
      <c r="E1677" s="23">
        <f t="shared" si="563"/>
        <v>1</v>
      </c>
      <c r="F1677" s="15">
        <f t="shared" si="566"/>
        <v>552.2513914225143</v>
      </c>
      <c r="H1677" s="12">
        <f t="shared" ref="H1677:AV1677" ca="1" si="578">_xlfn.NORM.DIST(H$1537,$F1677,$B$37+$B$38*$F1677,FALSE)/$AV747*($D1209/1000)</f>
        <v>9.5130316260146154E-12</v>
      </c>
      <c r="I1677" s="12">
        <f t="shared" ca="1" si="578"/>
        <v>3.6673010921167155E-11</v>
      </c>
      <c r="J1677" s="12">
        <f t="shared" ca="1" si="578"/>
        <v>1.3281000404061863E-10</v>
      </c>
      <c r="K1677" s="12">
        <f t="shared" ca="1" si="578"/>
        <v>4.5182640412553954E-10</v>
      </c>
      <c r="L1677" s="12">
        <f t="shared" ca="1" si="578"/>
        <v>1.4440060698609982E-9</v>
      </c>
      <c r="M1677" s="12">
        <f t="shared" ca="1" si="578"/>
        <v>4.3353386300044109E-9</v>
      </c>
      <c r="N1677" s="12">
        <f t="shared" ca="1" si="578"/>
        <v>1.222738613374418E-8</v>
      </c>
      <c r="O1677" s="12">
        <f t="shared" ca="1" si="578"/>
        <v>3.2396703689217259E-8</v>
      </c>
      <c r="P1677" s="12">
        <f t="shared" ca="1" si="578"/>
        <v>8.0635190279416378E-8</v>
      </c>
      <c r="Q1677" s="12">
        <f t="shared" ca="1" si="578"/>
        <v>1.8854065061119689E-7</v>
      </c>
      <c r="R1677" s="12">
        <f t="shared" ca="1" si="578"/>
        <v>4.1413504459294932E-7</v>
      </c>
      <c r="S1677" s="12">
        <f t="shared" ca="1" si="578"/>
        <v>8.5454622227022235E-7</v>
      </c>
      <c r="T1677" s="12">
        <f t="shared" ca="1" si="578"/>
        <v>1.6564782182896257E-6</v>
      </c>
      <c r="U1677" s="12">
        <f t="shared" ca="1" si="578"/>
        <v>3.0164247485918757E-6</v>
      </c>
      <c r="V1677" s="12">
        <f t="shared" ca="1" si="578"/>
        <v>5.1600731231562106E-6</v>
      </c>
      <c r="W1677" s="12">
        <f t="shared" ca="1" si="578"/>
        <v>8.2923153883215292E-6</v>
      </c>
      <c r="X1677" s="12">
        <f t="shared" ca="1" si="578"/>
        <v>1.2518501971316928E-5</v>
      </c>
      <c r="Y1677" s="12">
        <f t="shared" ca="1" si="578"/>
        <v>1.7753562255140115E-5</v>
      </c>
      <c r="Z1677" s="12">
        <f t="shared" ca="1" si="578"/>
        <v>2.3652401775535405E-5</v>
      </c>
      <c r="AA1677" s="12">
        <f t="shared" ca="1" si="578"/>
        <v>2.9602036017183751E-5</v>
      </c>
      <c r="AB1677" s="12">
        <f t="shared" ca="1" si="578"/>
        <v>3.4803627570698701E-5</v>
      </c>
      <c r="AC1677" s="12">
        <f t="shared" ca="1" si="578"/>
        <v>3.8440058288125911E-5</v>
      </c>
      <c r="AD1677" s="12">
        <f t="shared" ca="1" si="578"/>
        <v>3.9884133134254814E-5</v>
      </c>
      <c r="AE1677" s="12">
        <f t="shared" ca="1" si="578"/>
        <v>3.8875221084873881E-5</v>
      </c>
      <c r="AF1677" s="12">
        <f t="shared" ca="1" si="578"/>
        <v>3.5596080593550404E-5</v>
      </c>
      <c r="AG1677" s="12">
        <f t="shared" ca="1" si="578"/>
        <v>3.0618794343996915E-5</v>
      </c>
      <c r="AH1677" s="12">
        <f t="shared" ca="1" si="578"/>
        <v>2.4741759726214765E-5</v>
      </c>
      <c r="AI1677" s="12">
        <f t="shared" ca="1" si="578"/>
        <v>1.8781474250282632E-5</v>
      </c>
      <c r="AJ1677" s="12">
        <f t="shared" ca="1" si="578"/>
        <v>1.3393231271388381E-5</v>
      </c>
      <c r="AK1677" s="12">
        <f t="shared" ca="1" si="578"/>
        <v>8.9721732710337885E-6</v>
      </c>
      <c r="AL1677" s="12">
        <f t="shared" ca="1" si="578"/>
        <v>5.6463335620764795E-6</v>
      </c>
      <c r="AM1677" s="12">
        <f t="shared" ca="1" si="578"/>
        <v>3.338043597116875E-6</v>
      </c>
      <c r="AN1677" s="12">
        <f t="shared" ca="1" si="578"/>
        <v>1.8538477880594154E-6</v>
      </c>
      <c r="AO1677" s="12">
        <f t="shared" ca="1" si="578"/>
        <v>9.6719209104290056E-7</v>
      </c>
      <c r="AP1677" s="12">
        <f t="shared" ca="1" si="578"/>
        <v>4.7403236533203037E-7</v>
      </c>
      <c r="AQ1677" s="12">
        <f t="shared" ca="1" si="578"/>
        <v>2.1825281205844977E-7</v>
      </c>
      <c r="AR1677" s="12">
        <f t="shared" ca="1" si="578"/>
        <v>9.4399196151204612E-8</v>
      </c>
      <c r="AS1677" s="12">
        <f t="shared" ca="1" si="578"/>
        <v>3.8356002571104054E-8</v>
      </c>
      <c r="AT1677" s="12">
        <f t="shared" ca="1" si="578"/>
        <v>1.4640468580421682E-8</v>
      </c>
      <c r="AU1677" s="12">
        <f t="shared" ca="1" si="578"/>
        <v>5.2496845728498695E-9</v>
      </c>
      <c r="AV1677" s="12">
        <f t="shared" ca="1" si="578"/>
        <v>1.7683492282370952E-9</v>
      </c>
      <c r="AX1677" s="13">
        <f t="shared" si="565"/>
        <v>6.3940180834579044E-2</v>
      </c>
      <c r="AZ1677" s="14">
        <f t="shared" ca="1" si="568"/>
        <v>2.5576072320550869E-2</v>
      </c>
    </row>
    <row r="1678" spans="1:52" x14ac:dyDescent="0.25">
      <c r="A1678" s="9" t="str">
        <f t="shared" si="560"/>
        <v>Nepal</v>
      </c>
      <c r="C1678" s="20">
        <f t="shared" si="561"/>
        <v>390.8678582010578</v>
      </c>
      <c r="D1678" s="15">
        <f t="shared" si="562"/>
        <v>473.23763346795573</v>
      </c>
      <c r="E1678" s="23">
        <f t="shared" si="563"/>
        <v>1</v>
      </c>
      <c r="F1678" s="15">
        <f t="shared" si="566"/>
        <v>473.23763346795573</v>
      </c>
      <c r="H1678" s="12">
        <f t="shared" ref="H1678:AV1678" ca="1" si="579">_xlfn.NORM.DIST(H$1537,$F1678,$B$37+$B$38*$F1678,FALSE)/$AV748*($D1210/1000)</f>
        <v>6.8511118323009865E-7</v>
      </c>
      <c r="I1678" s="12">
        <f t="shared" ca="1" si="579"/>
        <v>2.1677070308271305E-6</v>
      </c>
      <c r="J1678" s="12">
        <f t="shared" ca="1" si="579"/>
        <v>6.4431272799975979E-6</v>
      </c>
      <c r="K1678" s="12">
        <f t="shared" ca="1" si="579"/>
        <v>1.7990756683248126E-5</v>
      </c>
      <c r="L1678" s="12">
        <f t="shared" ca="1" si="579"/>
        <v>4.7190952602768796E-5</v>
      </c>
      <c r="M1678" s="12">
        <f t="shared" ca="1" si="579"/>
        <v>1.162852559809036E-4</v>
      </c>
      <c r="N1678" s="12">
        <f t="shared" ca="1" si="579"/>
        <v>2.6918270758961632E-4</v>
      </c>
      <c r="O1678" s="12">
        <f t="shared" ca="1" si="579"/>
        <v>5.8536433197698486E-4</v>
      </c>
      <c r="P1678" s="12">
        <f t="shared" ca="1" si="579"/>
        <v>1.1958093635167704E-3</v>
      </c>
      <c r="Q1678" s="12">
        <f t="shared" ca="1" si="579"/>
        <v>2.2948496547200155E-3</v>
      </c>
      <c r="R1678" s="12">
        <f t="shared" ca="1" si="579"/>
        <v>4.1371676662083677E-3</v>
      </c>
      <c r="S1678" s="12">
        <f t="shared" ca="1" si="579"/>
        <v>7.0066205769635445E-3</v>
      </c>
      <c r="T1678" s="12">
        <f t="shared" ca="1" si="579"/>
        <v>1.1147325263536642E-2</v>
      </c>
      <c r="U1678" s="12">
        <f t="shared" ca="1" si="579"/>
        <v>1.6660550278584766E-2</v>
      </c>
      <c r="V1678" s="12">
        <f t="shared" ca="1" si="579"/>
        <v>2.3391851840752913E-2</v>
      </c>
      <c r="W1678" s="12">
        <f t="shared" ca="1" si="579"/>
        <v>3.0852933453360858E-2</v>
      </c>
      <c r="X1678" s="12">
        <f t="shared" ca="1" si="579"/>
        <v>3.8228293811063067E-2</v>
      </c>
      <c r="Y1678" s="12">
        <f t="shared" ca="1" si="579"/>
        <v>4.4496921223938966E-2</v>
      </c>
      <c r="Z1678" s="12">
        <f t="shared" ca="1" si="579"/>
        <v>4.86554625261537E-2</v>
      </c>
      <c r="AA1678" s="12">
        <f t="shared" ca="1" si="579"/>
        <v>4.9979262437227924E-2</v>
      </c>
      <c r="AB1678" s="12">
        <f t="shared" ca="1" si="579"/>
        <v>4.8228602205307183E-2</v>
      </c>
      <c r="AC1678" s="12">
        <f t="shared" ca="1" si="579"/>
        <v>4.3719592189220481E-2</v>
      </c>
      <c r="AD1678" s="12">
        <f t="shared" ca="1" si="579"/>
        <v>3.7230950541117344E-2</v>
      </c>
      <c r="AE1678" s="12">
        <f t="shared" ca="1" si="579"/>
        <v>2.9784392146134459E-2</v>
      </c>
      <c r="AF1678" s="12">
        <f t="shared" ca="1" si="579"/>
        <v>2.2383600864738468E-2</v>
      </c>
      <c r="AG1678" s="12">
        <f t="shared" ca="1" si="579"/>
        <v>1.5802571345203239E-2</v>
      </c>
      <c r="AH1678" s="12">
        <f t="shared" ca="1" si="579"/>
        <v>1.0480503837439559E-2</v>
      </c>
      <c r="AI1678" s="12">
        <f t="shared" ca="1" si="579"/>
        <v>6.5296989361342843E-3</v>
      </c>
      <c r="AJ1678" s="12">
        <f t="shared" ca="1" si="579"/>
        <v>3.8217365790679516E-3</v>
      </c>
      <c r="AK1678" s="12">
        <f t="shared" ca="1" si="579"/>
        <v>2.1012848791437714E-3</v>
      </c>
      <c r="AL1678" s="12">
        <f t="shared" ca="1" si="579"/>
        <v>1.085339768333045E-3</v>
      </c>
      <c r="AM1678" s="12">
        <f t="shared" ca="1" si="579"/>
        <v>5.266269647684666E-4</v>
      </c>
      <c r="AN1678" s="12">
        <f t="shared" ca="1" si="579"/>
        <v>2.4004743144354169E-4</v>
      </c>
      <c r="AO1678" s="12">
        <f t="shared" ca="1" si="579"/>
        <v>1.0278923385505858E-4</v>
      </c>
      <c r="AP1678" s="12">
        <f t="shared" ca="1" si="579"/>
        <v>4.1348026854040074E-5</v>
      </c>
      <c r="AQ1678" s="12">
        <f t="shared" ca="1" si="579"/>
        <v>1.5624946722239484E-5</v>
      </c>
      <c r="AR1678" s="12">
        <f t="shared" ca="1" si="579"/>
        <v>5.5467538763992515E-6</v>
      </c>
      <c r="AS1678" s="12">
        <f t="shared" ca="1" si="579"/>
        <v>1.8497619463830214E-6</v>
      </c>
      <c r="AT1678" s="12">
        <f t="shared" ca="1" si="579"/>
        <v>5.7949458346893508E-7</v>
      </c>
      <c r="AU1678" s="12">
        <f t="shared" ca="1" si="579"/>
        <v>1.705452060155217E-7</v>
      </c>
      <c r="AV1678" s="12">
        <f t="shared" ca="1" si="579"/>
        <v>4.7150493856028507E-8</v>
      </c>
      <c r="AX1678" s="13">
        <f t="shared" si="565"/>
        <v>0.23196944954769774</v>
      </c>
      <c r="AZ1678" s="14">
        <f t="shared" ca="1" si="568"/>
        <v>116.25900492082963</v>
      </c>
    </row>
    <row r="1679" spans="1:52" x14ac:dyDescent="0.25">
      <c r="A1679" s="9" t="str">
        <f t="shared" si="560"/>
        <v>Netherlands</v>
      </c>
      <c r="C1679" s="20">
        <f t="shared" si="561"/>
        <v>653.57899718946783</v>
      </c>
      <c r="D1679" s="15">
        <f t="shared" si="562"/>
        <v>694.2103407468926</v>
      </c>
      <c r="E1679" s="23">
        <f t="shared" si="563"/>
        <v>1</v>
      </c>
      <c r="F1679" s="15">
        <f t="shared" si="566"/>
        <v>694.2103407468926</v>
      </c>
      <c r="H1679" s="12">
        <f t="shared" ref="H1679:AV1679" ca="1" si="580">_xlfn.NORM.DIST(H$1537,$F1679,$B$37+$B$38*$F1679,FALSE)/$AV749*($D1211/1000)</f>
        <v>5.9992264974219142E-13</v>
      </c>
      <c r="I1679" s="12">
        <f t="shared" ca="1" si="580"/>
        <v>3.2980167491234009E-12</v>
      </c>
      <c r="J1679" s="12">
        <f t="shared" ca="1" si="580"/>
        <v>1.7032054961848939E-11</v>
      </c>
      <c r="K1679" s="12">
        <f t="shared" ca="1" si="580"/>
        <v>8.2630016171993131E-11</v>
      </c>
      <c r="L1679" s="12">
        <f t="shared" ca="1" si="580"/>
        <v>3.7658691039218218E-10</v>
      </c>
      <c r="M1679" s="12">
        <f t="shared" ca="1" si="580"/>
        <v>1.6123124150699436E-9</v>
      </c>
      <c r="N1679" s="12">
        <f t="shared" ca="1" si="580"/>
        <v>6.4846982293621552E-9</v>
      </c>
      <c r="O1679" s="12">
        <f t="shared" ca="1" si="580"/>
        <v>2.4501176453685943E-8</v>
      </c>
      <c r="P1679" s="12">
        <f t="shared" ca="1" si="580"/>
        <v>8.6964238878931467E-8</v>
      </c>
      <c r="Q1679" s="12">
        <f t="shared" ca="1" si="580"/>
        <v>2.8996865723803505E-7</v>
      </c>
      <c r="R1679" s="12">
        <f t="shared" ca="1" si="580"/>
        <v>9.0827635726702126E-7</v>
      </c>
      <c r="S1679" s="12">
        <f t="shared" ca="1" si="580"/>
        <v>2.6726467229020616E-6</v>
      </c>
      <c r="T1679" s="12">
        <f t="shared" ca="1" si="580"/>
        <v>7.3879117355936464E-6</v>
      </c>
      <c r="U1679" s="12">
        <f t="shared" ca="1" si="580"/>
        <v>1.918485119093431E-5</v>
      </c>
      <c r="V1679" s="12">
        <f t="shared" ca="1" si="580"/>
        <v>4.680063723690582E-5</v>
      </c>
      <c r="W1679" s="12">
        <f t="shared" ca="1" si="580"/>
        <v>1.072510846315135E-4</v>
      </c>
      <c r="X1679" s="12">
        <f t="shared" ca="1" si="580"/>
        <v>2.3089164304394223E-4</v>
      </c>
      <c r="Y1679" s="12">
        <f t="shared" ca="1" si="580"/>
        <v>4.6695102217804923E-4</v>
      </c>
      <c r="Z1679" s="12">
        <f t="shared" ca="1" si="580"/>
        <v>8.8713771226221576E-4</v>
      </c>
      <c r="AA1679" s="12">
        <f t="shared" ca="1" si="580"/>
        <v>1.5833150775730772E-3</v>
      </c>
      <c r="AB1679" s="12">
        <f t="shared" ca="1" si="580"/>
        <v>2.6546070798684962E-3</v>
      </c>
      <c r="AC1679" s="12">
        <f t="shared" ca="1" si="580"/>
        <v>4.1810921950691023E-3</v>
      </c>
      <c r="AD1679" s="12">
        <f t="shared" ca="1" si="580"/>
        <v>6.186369195808096E-3</v>
      </c>
      <c r="AE1679" s="12">
        <f t="shared" ca="1" si="580"/>
        <v>8.5988133125624519E-3</v>
      </c>
      <c r="AF1679" s="12">
        <f t="shared" ca="1" si="580"/>
        <v>1.122788098601624E-2</v>
      </c>
      <c r="AG1679" s="12">
        <f t="shared" ca="1" si="580"/>
        <v>1.3772528374089359E-2</v>
      </c>
      <c r="AH1679" s="12">
        <f t="shared" ca="1" si="580"/>
        <v>1.587033689019679E-2</v>
      </c>
      <c r="AI1679" s="12">
        <f t="shared" ca="1" si="580"/>
        <v>1.7179685570048307E-2</v>
      </c>
      <c r="AJ1679" s="12">
        <f t="shared" ca="1" si="580"/>
        <v>1.7470320437979948E-2</v>
      </c>
      <c r="AK1679" s="12">
        <f t="shared" ca="1" si="580"/>
        <v>1.6689492303875248E-2</v>
      </c>
      <c r="AL1679" s="12">
        <f t="shared" ca="1" si="580"/>
        <v>1.4977591286968368E-2</v>
      </c>
      <c r="AM1679" s="12">
        <f t="shared" ca="1" si="580"/>
        <v>1.2626919734309754E-2</v>
      </c>
      <c r="AN1679" s="12">
        <f t="shared" ca="1" si="580"/>
        <v>1.0000217808752872E-2</v>
      </c>
      <c r="AO1679" s="12">
        <f t="shared" ca="1" si="580"/>
        <v>7.4400883628331985E-3</v>
      </c>
      <c r="AP1679" s="12">
        <f t="shared" ca="1" si="580"/>
        <v>5.1999997492519229E-3</v>
      </c>
      <c r="AQ1679" s="12">
        <f t="shared" ca="1" si="580"/>
        <v>3.4141700380317564E-3</v>
      </c>
      <c r="AR1679" s="12">
        <f t="shared" ca="1" si="580"/>
        <v>2.1058312474831948E-3</v>
      </c>
      <c r="AS1679" s="12">
        <f t="shared" ca="1" si="580"/>
        <v>1.2201650457151771E-3</v>
      </c>
      <c r="AT1679" s="12">
        <f t="shared" ca="1" si="580"/>
        <v>6.6415613427655857E-4</v>
      </c>
      <c r="AU1679" s="12">
        <f t="shared" ca="1" si="580"/>
        <v>3.3960837506298786E-4</v>
      </c>
      <c r="AV1679" s="12">
        <f t="shared" ca="1" si="580"/>
        <v>1.6313351363029524E-4</v>
      </c>
      <c r="AX1679" s="13">
        <f t="shared" si="565"/>
        <v>1.6299552483156831E-3</v>
      </c>
      <c r="AZ1679" s="14">
        <f t="shared" ca="1" si="568"/>
        <v>0.285946552343389</v>
      </c>
    </row>
    <row r="1680" spans="1:52" x14ac:dyDescent="0.25">
      <c r="A1680" s="9" t="str">
        <f t="shared" si="560"/>
        <v>Netherlands Antilles</v>
      </c>
      <c r="C1680" s="20">
        <f t="shared" si="561"/>
        <v>464.98634953208614</v>
      </c>
      <c r="D1680" s="15">
        <f t="shared" si="562"/>
        <v>535.20724586374797</v>
      </c>
      <c r="E1680" s="23">
        <f t="shared" si="563"/>
        <v>1</v>
      </c>
      <c r="F1680" s="15">
        <f t="shared" si="566"/>
        <v>535.20724586374797</v>
      </c>
      <c r="H1680" s="12">
        <f t="shared" ref="H1680:AV1680" ca="1" si="581">_xlfn.NORM.DIST(H$1537,$F1680,$B$37+$B$38*$F1680,FALSE)/$AV750*($D1212/1000)</f>
        <v>2.8944525074264503E-10</v>
      </c>
      <c r="I1680" s="12">
        <f t="shared" ca="1" si="581"/>
        <v>1.0692730212803949E-9</v>
      </c>
      <c r="J1680" s="12">
        <f t="shared" ca="1" si="581"/>
        <v>3.7107986123917103E-9</v>
      </c>
      <c r="K1680" s="12">
        <f t="shared" ca="1" si="581"/>
        <v>1.20976984953902E-8</v>
      </c>
      <c r="L1680" s="12">
        <f t="shared" ca="1" si="581"/>
        <v>3.7050555399808477E-8</v>
      </c>
      <c r="M1680" s="12">
        <f t="shared" ca="1" si="581"/>
        <v>1.0659658300301251E-7</v>
      </c>
      <c r="N1680" s="12">
        <f t="shared" ca="1" si="581"/>
        <v>2.8810343688240654E-7</v>
      </c>
      <c r="O1680" s="12">
        <f t="shared" ca="1" si="581"/>
        <v>7.3149302568972941E-7</v>
      </c>
      <c r="P1680" s="12">
        <f t="shared" ca="1" si="581"/>
        <v>1.7447312316822902E-6</v>
      </c>
      <c r="Q1680" s="12">
        <f t="shared" ca="1" si="581"/>
        <v>3.9093402920169788E-6</v>
      </c>
      <c r="R1680" s="12">
        <f t="shared" ca="1" si="581"/>
        <v>8.2287716527663242E-6</v>
      </c>
      <c r="S1680" s="12">
        <f t="shared" ca="1" si="581"/>
        <v>1.6271333292950117E-5</v>
      </c>
      <c r="T1680" s="12">
        <f t="shared" ca="1" si="581"/>
        <v>3.022510832568256E-5</v>
      </c>
      <c r="U1680" s="12">
        <f t="shared" ca="1" si="581"/>
        <v>5.2743529173242416E-5</v>
      </c>
      <c r="V1680" s="12">
        <f t="shared" ca="1" si="581"/>
        <v>8.6462363031640163E-5</v>
      </c>
      <c r="W1680" s="12">
        <f t="shared" ca="1" si="581"/>
        <v>1.3315013477301573E-4</v>
      </c>
      <c r="X1680" s="12">
        <f t="shared" ca="1" si="581"/>
        <v>1.9262502802075575E-4</v>
      </c>
      <c r="Y1680" s="12">
        <f t="shared" ca="1" si="581"/>
        <v>2.6178238152924511E-4</v>
      </c>
      <c r="Z1680" s="12">
        <f t="shared" ca="1" si="581"/>
        <v>3.3421405416267402E-4</v>
      </c>
      <c r="AA1680" s="12">
        <f t="shared" ca="1" si="581"/>
        <v>4.0083496463792366E-4</v>
      </c>
      <c r="AB1680" s="12">
        <f t="shared" ca="1" si="581"/>
        <v>4.5160951326652E-4</v>
      </c>
      <c r="AC1680" s="12">
        <f t="shared" ca="1" si="581"/>
        <v>4.7798818394473438E-4</v>
      </c>
      <c r="AD1680" s="12">
        <f t="shared" ca="1" si="581"/>
        <v>4.7525624753302052E-4</v>
      </c>
      <c r="AE1680" s="12">
        <f t="shared" ca="1" si="581"/>
        <v>4.439101786921063E-4</v>
      </c>
      <c r="AF1680" s="12">
        <f t="shared" ca="1" si="581"/>
        <v>3.8951031840934617E-4</v>
      </c>
      <c r="AG1680" s="12">
        <f t="shared" ca="1" si="581"/>
        <v>3.2106977626249726E-4</v>
      </c>
      <c r="AH1680" s="12">
        <f t="shared" ca="1" si="581"/>
        <v>2.4862023851080428E-4</v>
      </c>
      <c r="AI1680" s="12">
        <f t="shared" ca="1" si="581"/>
        <v>1.8085483634870019E-4</v>
      </c>
      <c r="AJ1680" s="12">
        <f t="shared" ca="1" si="581"/>
        <v>1.235891570472655E-4</v>
      </c>
      <c r="AK1680" s="12">
        <f t="shared" ca="1" si="581"/>
        <v>7.9339088753105296E-5</v>
      </c>
      <c r="AL1680" s="12">
        <f t="shared" ca="1" si="581"/>
        <v>4.7846551404450571E-5</v>
      </c>
      <c r="AM1680" s="12">
        <f t="shared" ca="1" si="581"/>
        <v>2.7106326721562319E-5</v>
      </c>
      <c r="AN1680" s="12">
        <f t="shared" ca="1" si="581"/>
        <v>1.4426045291603345E-5</v>
      </c>
      <c r="AO1680" s="12">
        <f t="shared" ca="1" si="581"/>
        <v>7.2124116941760126E-6</v>
      </c>
      <c r="AP1680" s="12">
        <f t="shared" ca="1" si="581"/>
        <v>3.3874299362863921E-6</v>
      </c>
      <c r="AQ1680" s="12">
        <f t="shared" ca="1" si="581"/>
        <v>1.4945716105251979E-6</v>
      </c>
      <c r="AR1680" s="12">
        <f t="shared" ca="1" si="581"/>
        <v>6.1946921793895878E-7</v>
      </c>
      <c r="AS1680" s="12">
        <f t="shared" ca="1" si="581"/>
        <v>2.4120112425609344E-7</v>
      </c>
      <c r="AT1680" s="12">
        <f t="shared" ca="1" si="581"/>
        <v>8.822578265054489E-8</v>
      </c>
      <c r="AU1680" s="12">
        <f t="shared" ca="1" si="581"/>
        <v>3.0315749266678795E-8</v>
      </c>
      <c r="AV1680" s="12">
        <f t="shared" ca="1" si="581"/>
        <v>9.7858304790625909E-9</v>
      </c>
      <c r="AX1680" s="13">
        <f t="shared" si="565"/>
        <v>8.8176068409938649E-2</v>
      </c>
      <c r="AZ1680" s="14">
        <f t="shared" ca="1" si="568"/>
        <v>0.42479544551979398</v>
      </c>
    </row>
    <row r="1681" spans="1:52" x14ac:dyDescent="0.25">
      <c r="A1681" s="9" t="str">
        <f t="shared" si="560"/>
        <v>New Caledonia</v>
      </c>
      <c r="C1681" s="20">
        <f t="shared" si="561"/>
        <v>529.5574265390793</v>
      </c>
      <c r="D1681" s="15">
        <f t="shared" si="562"/>
        <v>590.10754042765507</v>
      </c>
      <c r="E1681" s="23">
        <f t="shared" si="563"/>
        <v>1</v>
      </c>
      <c r="F1681" s="15">
        <f t="shared" si="566"/>
        <v>590.10754042765507</v>
      </c>
      <c r="H1681" s="12">
        <f t="shared" ref="H1681:AV1681" ca="1" si="582">_xlfn.NORM.DIST(H$1537,$F1681,$B$37+$B$38*$F1681,FALSE)/$AV751*($D1213/1000)</f>
        <v>1.1409195807807403E-11</v>
      </c>
      <c r="I1681" s="12">
        <f t="shared" ca="1" si="582"/>
        <v>4.8348661168881222E-11</v>
      </c>
      <c r="J1681" s="12">
        <f t="shared" ca="1" si="582"/>
        <v>1.9247328833035667E-10</v>
      </c>
      <c r="K1681" s="12">
        <f t="shared" ca="1" si="582"/>
        <v>7.1980204250989441E-10</v>
      </c>
      <c r="L1681" s="12">
        <f t="shared" ca="1" si="582"/>
        <v>2.5287871623673591E-9</v>
      </c>
      <c r="M1681" s="12">
        <f t="shared" ca="1" si="582"/>
        <v>8.3458019871160239E-9</v>
      </c>
      <c r="N1681" s="12">
        <f t="shared" ca="1" si="582"/>
        <v>2.5875006621107201E-8</v>
      </c>
      <c r="O1681" s="12">
        <f t="shared" ca="1" si="582"/>
        <v>7.536148673744917E-8</v>
      </c>
      <c r="P1681" s="12">
        <f t="shared" ca="1" si="582"/>
        <v>2.0619353326300947E-7</v>
      </c>
      <c r="Q1681" s="12">
        <f t="shared" ca="1" si="582"/>
        <v>5.2997723918026738E-7</v>
      </c>
      <c r="R1681" s="12">
        <f t="shared" ca="1" si="582"/>
        <v>1.2796641142685559E-6</v>
      </c>
      <c r="S1681" s="12">
        <f t="shared" ca="1" si="582"/>
        <v>2.9026278557563702E-6</v>
      </c>
      <c r="T1681" s="12">
        <f t="shared" ca="1" si="582"/>
        <v>6.185051515462634E-6</v>
      </c>
      <c r="U1681" s="12">
        <f t="shared" ca="1" si="582"/>
        <v>1.2380890385759507E-5</v>
      </c>
      <c r="V1681" s="12">
        <f t="shared" ca="1" si="582"/>
        <v>2.3281825553717377E-5</v>
      </c>
      <c r="W1681" s="12">
        <f t="shared" ca="1" si="582"/>
        <v>4.1128112417808389E-5</v>
      </c>
      <c r="X1681" s="12">
        <f t="shared" ca="1" si="582"/>
        <v>6.8252273112147667E-5</v>
      </c>
      <c r="Y1681" s="12">
        <f t="shared" ca="1" si="582"/>
        <v>1.0640255505053601E-4</v>
      </c>
      <c r="Z1681" s="12">
        <f t="shared" ca="1" si="582"/>
        <v>1.55827315362645E-4</v>
      </c>
      <c r="AA1681" s="12">
        <f t="shared" ca="1" si="582"/>
        <v>2.1438367689013342E-4</v>
      </c>
      <c r="AB1681" s="12">
        <f t="shared" ca="1" si="582"/>
        <v>2.7707442252027027E-4</v>
      </c>
      <c r="AC1681" s="12">
        <f t="shared" ca="1" si="582"/>
        <v>3.3640136794977829E-4</v>
      </c>
      <c r="AD1681" s="12">
        <f t="shared" ca="1" si="582"/>
        <v>3.8368574517471966E-4</v>
      </c>
      <c r="AE1681" s="12">
        <f t="shared" ca="1" si="582"/>
        <v>4.1110254996380724E-4</v>
      </c>
      <c r="AF1681" s="12">
        <f t="shared" ca="1" si="582"/>
        <v>4.1379122026044204E-4</v>
      </c>
      <c r="AG1681" s="12">
        <f t="shared" ca="1" si="582"/>
        <v>3.9126316850361176E-4</v>
      </c>
      <c r="AH1681" s="12">
        <f t="shared" ca="1" si="582"/>
        <v>3.4754677138943113E-4</v>
      </c>
      <c r="AI1681" s="12">
        <f t="shared" ca="1" si="582"/>
        <v>2.9001078180967293E-4</v>
      </c>
      <c r="AJ1681" s="12">
        <f t="shared" ca="1" si="582"/>
        <v>2.273377852085894E-4</v>
      </c>
      <c r="AK1681" s="12">
        <f t="shared" ca="1" si="582"/>
        <v>1.6741165898340234E-4</v>
      </c>
      <c r="AL1681" s="12">
        <f t="shared" ca="1" si="582"/>
        <v>1.1581274900933658E-4</v>
      </c>
      <c r="AM1681" s="12">
        <f t="shared" ca="1" si="582"/>
        <v>7.5263365706574575E-5</v>
      </c>
      <c r="AN1681" s="12">
        <f t="shared" ca="1" si="582"/>
        <v>4.5948093458602065E-5</v>
      </c>
      <c r="AO1681" s="12">
        <f t="shared" ca="1" si="582"/>
        <v>2.635165832015393E-5</v>
      </c>
      <c r="AP1681" s="12">
        <f t="shared" ca="1" si="582"/>
        <v>1.4197275193708836E-5</v>
      </c>
      <c r="AQ1681" s="12">
        <f t="shared" ca="1" si="582"/>
        <v>7.1855273262525999E-6</v>
      </c>
      <c r="AR1681" s="12">
        <f t="shared" ca="1" si="582"/>
        <v>3.4164013511039237E-6</v>
      </c>
      <c r="AS1681" s="12">
        <f t="shared" ca="1" si="582"/>
        <v>1.52593389323886E-6</v>
      </c>
      <c r="AT1681" s="12">
        <f t="shared" ca="1" si="582"/>
        <v>6.4026409628746935E-7</v>
      </c>
      <c r="AU1681" s="12">
        <f t="shared" ca="1" si="582"/>
        <v>2.5237083991563828E-7</v>
      </c>
      <c r="AV1681" s="12">
        <f t="shared" ca="1" si="582"/>
        <v>9.34492439853446E-8</v>
      </c>
      <c r="AX1681" s="13">
        <f t="shared" si="565"/>
        <v>2.8646068342792843E-2</v>
      </c>
      <c r="AZ1681" s="14">
        <f t="shared" ca="1" si="568"/>
        <v>0.1194320671024848</v>
      </c>
    </row>
    <row r="1682" spans="1:52" x14ac:dyDescent="0.25">
      <c r="A1682" s="9" t="str">
        <f t="shared" si="560"/>
        <v>New Zealand</v>
      </c>
      <c r="C1682" s="20">
        <f t="shared" si="561"/>
        <v>534.57380828151963</v>
      </c>
      <c r="D1682" s="15">
        <f t="shared" si="562"/>
        <v>594.4376875460249</v>
      </c>
      <c r="E1682" s="23">
        <f t="shared" si="563"/>
        <v>1</v>
      </c>
      <c r="F1682" s="15">
        <f t="shared" si="566"/>
        <v>594.4376875460249</v>
      </c>
      <c r="H1682" s="12">
        <f t="shared" ref="H1682:AV1682" ca="1" si="583">_xlfn.NORM.DIST(H$1537,$F1682,$B$37+$B$38*$F1682,FALSE)/$AV752*($D1214/1000)</f>
        <v>1.3042857733215402E-10</v>
      </c>
      <c r="I1682" s="12">
        <f t="shared" ca="1" si="583"/>
        <v>5.5873203633093532E-10</v>
      </c>
      <c r="J1682" s="12">
        <f t="shared" ca="1" si="583"/>
        <v>2.2484901253336421E-9</v>
      </c>
      <c r="K1682" s="12">
        <f t="shared" ca="1" si="583"/>
        <v>8.5003144286302738E-9</v>
      </c>
      <c r="L1682" s="12">
        <f t="shared" ca="1" si="583"/>
        <v>3.0188086907093433E-8</v>
      </c>
      <c r="M1682" s="12">
        <f t="shared" ca="1" si="583"/>
        <v>1.0071468236708465E-7</v>
      </c>
      <c r="N1682" s="12">
        <f t="shared" ca="1" si="583"/>
        <v>3.1565057012666515E-7</v>
      </c>
      <c r="O1682" s="12">
        <f t="shared" ca="1" si="583"/>
        <v>9.2934499343919155E-7</v>
      </c>
      <c r="P1682" s="12">
        <f t="shared" ca="1" si="583"/>
        <v>2.5704191262616016E-6</v>
      </c>
      <c r="Q1682" s="12">
        <f t="shared" ca="1" si="583"/>
        <v>6.6786320832620232E-6</v>
      </c>
      <c r="R1682" s="12">
        <f t="shared" ca="1" si="583"/>
        <v>1.6301504554156659E-5</v>
      </c>
      <c r="S1682" s="12">
        <f t="shared" ca="1" si="583"/>
        <v>3.7378722535157783E-5</v>
      </c>
      <c r="T1682" s="12">
        <f t="shared" ca="1" si="583"/>
        <v>8.0515188626666855E-5</v>
      </c>
      <c r="U1682" s="12">
        <f t="shared" ca="1" si="583"/>
        <v>1.6292501496722046E-4</v>
      </c>
      <c r="V1682" s="12">
        <f t="shared" ca="1" si="583"/>
        <v>3.0970935183311865E-4</v>
      </c>
      <c r="W1682" s="12">
        <f t="shared" ca="1" si="583"/>
        <v>5.5306664067647146E-4</v>
      </c>
      <c r="X1682" s="12">
        <f t="shared" ca="1" si="583"/>
        <v>9.2780605703374794E-4</v>
      </c>
      <c r="Y1682" s="12">
        <f t="shared" ca="1" si="583"/>
        <v>1.4621554177413388E-3</v>
      </c>
      <c r="Z1682" s="12">
        <f t="shared" ca="1" si="583"/>
        <v>2.1646439256959747E-3</v>
      </c>
      <c r="AA1682" s="12">
        <f t="shared" ca="1" si="583"/>
        <v>3.0104816973295775E-3</v>
      </c>
      <c r="AB1682" s="12">
        <f t="shared" ca="1" si="583"/>
        <v>3.9331644960825677E-3</v>
      </c>
      <c r="AC1682" s="12">
        <f t="shared" ca="1" si="583"/>
        <v>4.827305941789318E-3</v>
      </c>
      <c r="AD1682" s="12">
        <f t="shared" ca="1" si="583"/>
        <v>5.5657556122343851E-3</v>
      </c>
      <c r="AE1682" s="12">
        <f t="shared" ca="1" si="583"/>
        <v>6.0283718968055728E-3</v>
      </c>
      <c r="AF1682" s="12">
        <f t="shared" ca="1" si="583"/>
        <v>6.1338412966149307E-3</v>
      </c>
      <c r="AG1682" s="12">
        <f t="shared" ca="1" si="583"/>
        <v>5.8630234139412365E-3</v>
      </c>
      <c r="AH1682" s="12">
        <f t="shared" ca="1" si="583"/>
        <v>5.2646234857347167E-3</v>
      </c>
      <c r="AI1682" s="12">
        <f t="shared" ca="1" si="583"/>
        <v>4.4408857474315536E-3</v>
      </c>
      <c r="AJ1682" s="12">
        <f t="shared" ca="1" si="583"/>
        <v>3.5190746378612899E-3</v>
      </c>
      <c r="AK1682" s="12">
        <f t="shared" ca="1" si="583"/>
        <v>2.6196541020605014E-3</v>
      </c>
      <c r="AL1682" s="12">
        <f t="shared" ca="1" si="583"/>
        <v>1.831960135300569E-3</v>
      </c>
      <c r="AM1682" s="12">
        <f t="shared" ca="1" si="583"/>
        <v>1.2034960843374525E-3</v>
      </c>
      <c r="AN1682" s="12">
        <f t="shared" ca="1" si="583"/>
        <v>7.4272824381756261E-4</v>
      </c>
      <c r="AO1682" s="12">
        <f t="shared" ca="1" si="583"/>
        <v>4.3059778519527475E-4</v>
      </c>
      <c r="AP1682" s="12">
        <f t="shared" ca="1" si="583"/>
        <v>2.3451479093583103E-4</v>
      </c>
      <c r="AQ1682" s="12">
        <f t="shared" ca="1" si="583"/>
        <v>1.1998453735632436E-4</v>
      </c>
      <c r="AR1682" s="12">
        <f t="shared" ca="1" si="583"/>
        <v>5.7668269369640306E-5</v>
      </c>
      <c r="AS1682" s="12">
        <f t="shared" ca="1" si="583"/>
        <v>2.6037851775733308E-5</v>
      </c>
      <c r="AT1682" s="12">
        <f t="shared" ca="1" si="583"/>
        <v>1.1044091021078109E-5</v>
      </c>
      <c r="AU1682" s="12">
        <f t="shared" ca="1" si="583"/>
        <v>4.4005949802906431E-6</v>
      </c>
      <c r="AV1682" s="12">
        <f t="shared" ca="1" si="583"/>
        <v>1.647211689741182E-6</v>
      </c>
      <c r="AX1682" s="13">
        <f t="shared" si="565"/>
        <v>2.5925010176502783E-2</v>
      </c>
      <c r="AZ1682" s="14">
        <f t="shared" ca="1" si="568"/>
        <v>1.596882151354053</v>
      </c>
    </row>
    <row r="1683" spans="1:52" x14ac:dyDescent="0.25">
      <c r="A1683" s="9" t="str">
        <f t="shared" si="560"/>
        <v>Nicaragua</v>
      </c>
      <c r="C1683" s="20">
        <f t="shared" si="561"/>
        <v>387.73324991186871</v>
      </c>
      <c r="D1683" s="15">
        <f t="shared" si="562"/>
        <v>470.10302517876664</v>
      </c>
      <c r="E1683" s="23">
        <f t="shared" si="563"/>
        <v>1</v>
      </c>
      <c r="F1683" s="15">
        <f t="shared" si="566"/>
        <v>470.10302517876664</v>
      </c>
      <c r="H1683" s="12">
        <f t="shared" ref="H1683:AV1683" ca="1" si="584">_xlfn.NORM.DIST(H$1537,$F1683,$B$37+$B$38*$F1683,FALSE)/$AV753*($D1215/1000)</f>
        <v>1.9814185351455526E-7</v>
      </c>
      <c r="I1683" s="12">
        <f t="shared" ca="1" si="584"/>
        <v>6.2203152144431836E-7</v>
      </c>
      <c r="J1683" s="12">
        <f t="shared" ca="1" si="584"/>
        <v>1.8344469620144111E-6</v>
      </c>
      <c r="K1683" s="12">
        <f t="shared" ca="1" si="584"/>
        <v>5.0822324104190296E-6</v>
      </c>
      <c r="L1683" s="12">
        <f t="shared" ca="1" si="584"/>
        <v>1.3226973332186376E-5</v>
      </c>
      <c r="M1683" s="12">
        <f t="shared" ca="1" si="584"/>
        <v>3.2338735132142274E-5</v>
      </c>
      <c r="N1683" s="12">
        <f t="shared" ca="1" si="584"/>
        <v>7.4274917066222915E-5</v>
      </c>
      <c r="O1683" s="12">
        <f t="shared" ca="1" si="584"/>
        <v>1.6025733511755488E-4</v>
      </c>
      <c r="P1683" s="12">
        <f t="shared" ca="1" si="584"/>
        <v>3.2482560251708933E-4</v>
      </c>
      <c r="Q1683" s="12">
        <f t="shared" ca="1" si="584"/>
        <v>6.1849925890074373E-4</v>
      </c>
      <c r="R1683" s="12">
        <f t="shared" ca="1" si="584"/>
        <v>1.1063300514076427E-3</v>
      </c>
      <c r="S1683" s="12">
        <f t="shared" ca="1" si="584"/>
        <v>1.8590318482591016E-3</v>
      </c>
      <c r="T1683" s="12">
        <f t="shared" ca="1" si="584"/>
        <v>2.9345772442575481E-3</v>
      </c>
      <c r="U1683" s="12">
        <f t="shared" ca="1" si="584"/>
        <v>4.3517191173341888E-3</v>
      </c>
      <c r="V1683" s="12">
        <f t="shared" ca="1" si="584"/>
        <v>6.0622349114667724E-3</v>
      </c>
      <c r="W1683" s="12">
        <f t="shared" ca="1" si="584"/>
        <v>7.9334348830423645E-3</v>
      </c>
      <c r="X1683" s="12">
        <f t="shared" ca="1" si="584"/>
        <v>9.7531826292479584E-3</v>
      </c>
      <c r="Y1683" s="12">
        <f t="shared" ca="1" si="584"/>
        <v>1.1263880813870236E-2</v>
      </c>
      <c r="Z1683" s="12">
        <f t="shared" ca="1" si="584"/>
        <v>1.2220425598339245E-2</v>
      </c>
      <c r="AA1683" s="12">
        <f t="shared" ca="1" si="584"/>
        <v>1.2454927703722642E-2</v>
      </c>
      <c r="AB1683" s="12">
        <f t="shared" ca="1" si="584"/>
        <v>1.1924843429010314E-2</v>
      </c>
      <c r="AC1683" s="12">
        <f t="shared" ca="1" si="584"/>
        <v>1.0725579221177655E-2</v>
      </c>
      <c r="AD1683" s="12">
        <f t="shared" ca="1" si="584"/>
        <v>9.0624457407864241E-3</v>
      </c>
      <c r="AE1683" s="12">
        <f t="shared" ca="1" si="584"/>
        <v>7.1932752454182949E-3</v>
      </c>
      <c r="AF1683" s="12">
        <f t="shared" ca="1" si="584"/>
        <v>5.3637006618237068E-3</v>
      </c>
      <c r="AG1683" s="12">
        <f t="shared" ca="1" si="584"/>
        <v>3.757153871793048E-3</v>
      </c>
      <c r="AH1683" s="12">
        <f t="shared" ca="1" si="584"/>
        <v>2.4723504187996225E-3</v>
      </c>
      <c r="AI1683" s="12">
        <f t="shared" ca="1" si="584"/>
        <v>1.52833185181902E-3</v>
      </c>
      <c r="AJ1683" s="12">
        <f t="shared" ca="1" si="584"/>
        <v>8.8752766225595476E-4</v>
      </c>
      <c r="AK1683" s="12">
        <f t="shared" ca="1" si="584"/>
        <v>4.841754071603883E-4</v>
      </c>
      <c r="AL1683" s="12">
        <f t="shared" ca="1" si="584"/>
        <v>2.4813049951717138E-4</v>
      </c>
      <c r="AM1683" s="12">
        <f t="shared" ca="1" si="584"/>
        <v>1.1945770533156726E-4</v>
      </c>
      <c r="AN1683" s="12">
        <f t="shared" ca="1" si="584"/>
        <v>5.402624469618662E-5</v>
      </c>
      <c r="AO1683" s="12">
        <f t="shared" ca="1" si="584"/>
        <v>2.2953662373911496E-5</v>
      </c>
      <c r="AP1683" s="12">
        <f t="shared" ca="1" si="584"/>
        <v>9.161272307913832E-6</v>
      </c>
      <c r="AQ1683" s="12">
        <f t="shared" ca="1" si="584"/>
        <v>3.4349165461672242E-6</v>
      </c>
      <c r="AR1683" s="12">
        <f t="shared" ca="1" si="584"/>
        <v>1.2098546073550762E-6</v>
      </c>
      <c r="AS1683" s="12">
        <f t="shared" ca="1" si="584"/>
        <v>4.0031952275030145E-7</v>
      </c>
      <c r="AT1683" s="12">
        <f t="shared" ca="1" si="584"/>
        <v>1.2443339564978811E-7</v>
      </c>
      <c r="AU1683" s="12">
        <f t="shared" ca="1" si="584"/>
        <v>3.6334879983242792E-8</v>
      </c>
      <c r="AV1683" s="12">
        <f t="shared" ca="1" si="584"/>
        <v>9.967060678909497E-9</v>
      </c>
      <c r="AX1683" s="13">
        <f t="shared" si="565"/>
        <v>0.24164206808027666</v>
      </c>
      <c r="AZ1683" s="14">
        <f t="shared" ca="1" si="568"/>
        <v>30.211436348234383</v>
      </c>
    </row>
    <row r="1684" spans="1:52" x14ac:dyDescent="0.25">
      <c r="A1684" s="9" t="str">
        <f t="shared" si="560"/>
        <v>Niger</v>
      </c>
      <c r="C1684" s="20">
        <f t="shared" si="561"/>
        <v>215.37937237006844</v>
      </c>
      <c r="D1684" s="15">
        <f t="shared" si="562"/>
        <v>324.90621839904247</v>
      </c>
      <c r="E1684" s="23">
        <f t="shared" si="563"/>
        <v>1</v>
      </c>
      <c r="F1684" s="15">
        <f t="shared" si="566"/>
        <v>324.90621839904247</v>
      </c>
      <c r="H1684" s="12">
        <f t="shared" ref="H1684:AV1684" ca="1" si="585">_xlfn.NORM.DIST(H$1537,$F1684,$B$37+$B$38*$F1684,FALSE)/$AV754*($D1216/1000)</f>
        <v>5.8350364766353454E-4</v>
      </c>
      <c r="I1684" s="12">
        <f t="shared" ca="1" si="585"/>
        <v>1.2741903662863579E-3</v>
      </c>
      <c r="J1684" s="12">
        <f t="shared" ca="1" si="585"/>
        <v>2.6138559748407481E-3</v>
      </c>
      <c r="K1684" s="12">
        <f t="shared" ca="1" si="585"/>
        <v>5.0371581406368632E-3</v>
      </c>
      <c r="L1684" s="12">
        <f t="shared" ca="1" si="585"/>
        <v>9.1189768297011073E-3</v>
      </c>
      <c r="M1684" s="12">
        <f t="shared" ca="1" si="585"/>
        <v>1.5508265720313366E-2</v>
      </c>
      <c r="N1684" s="12">
        <f t="shared" ca="1" si="585"/>
        <v>2.477632846729811E-2</v>
      </c>
      <c r="O1684" s="12">
        <f t="shared" ca="1" si="585"/>
        <v>3.7184955076988553E-2</v>
      </c>
      <c r="P1684" s="12">
        <f t="shared" ca="1" si="585"/>
        <v>5.2426898619866415E-2</v>
      </c>
      <c r="Q1684" s="12">
        <f t="shared" ca="1" si="585"/>
        <v>6.9438074295976454E-2</v>
      </c>
      <c r="R1684" s="12">
        <f t="shared" ca="1" si="585"/>
        <v>8.6396821250617248E-2</v>
      </c>
      <c r="S1684" s="12">
        <f t="shared" ca="1" si="585"/>
        <v>0.10098443843302844</v>
      </c>
      <c r="T1684" s="12">
        <f t="shared" ca="1" si="585"/>
        <v>0.11088370795639131</v>
      </c>
      <c r="U1684" s="12">
        <f t="shared" ca="1" si="585"/>
        <v>0.11437671546052798</v>
      </c>
      <c r="V1684" s="12">
        <f t="shared" ca="1" si="585"/>
        <v>0.11083172588648682</v>
      </c>
      <c r="W1684" s="12">
        <f t="shared" ca="1" si="585"/>
        <v>0.10088977800391873</v>
      </c>
      <c r="X1684" s="12">
        <f t="shared" ca="1" si="585"/>
        <v>8.6275370211474064E-2</v>
      </c>
      <c r="Y1684" s="12">
        <f t="shared" ca="1" si="585"/>
        <v>6.9307956085565905E-2</v>
      </c>
      <c r="Z1684" s="12">
        <f t="shared" ca="1" si="585"/>
        <v>5.2304125637046138E-2</v>
      </c>
      <c r="AA1684" s="12">
        <f t="shared" ca="1" si="585"/>
        <v>3.7080484169075438E-2</v>
      </c>
      <c r="AB1684" s="12">
        <f t="shared" ca="1" si="585"/>
        <v>2.4695137058515823E-2</v>
      </c>
      <c r="AC1684" s="12">
        <f t="shared" ca="1" si="585"/>
        <v>1.5450199100524344E-2</v>
      </c>
      <c r="AD1684" s="12">
        <f t="shared" ca="1" si="585"/>
        <v>9.0805742683260793E-3</v>
      </c>
      <c r="AE1684" s="12">
        <f t="shared" ca="1" si="585"/>
        <v>5.0135937936329747E-3</v>
      </c>
      <c r="AF1684" s="12">
        <f t="shared" ca="1" si="585"/>
        <v>2.6004084478569904E-3</v>
      </c>
      <c r="AG1684" s="12">
        <f t="shared" ca="1" si="585"/>
        <v>1.2670407634380893E-3</v>
      </c>
      <c r="AH1684" s="12">
        <f t="shared" ca="1" si="585"/>
        <v>5.7995754291838156E-4</v>
      </c>
      <c r="AI1684" s="12">
        <f t="shared" ca="1" si="585"/>
        <v>2.4937815644655674E-4</v>
      </c>
      <c r="AJ1684" s="12">
        <f t="shared" ca="1" si="585"/>
        <v>1.0073426308824944E-4</v>
      </c>
      <c r="AK1684" s="12">
        <f t="shared" ca="1" si="585"/>
        <v>3.8225450490927372E-5</v>
      </c>
      <c r="AL1684" s="12">
        <f t="shared" ca="1" si="585"/>
        <v>1.362650894925954E-5</v>
      </c>
      <c r="AM1684" s="12">
        <f t="shared" ca="1" si="585"/>
        <v>4.5632387745260202E-6</v>
      </c>
      <c r="AN1684" s="12">
        <f t="shared" ca="1" si="585"/>
        <v>1.4355501779222932E-6</v>
      </c>
      <c r="AO1684" s="12">
        <f t="shared" ca="1" si="585"/>
        <v>4.242483436664356E-7</v>
      </c>
      <c r="AP1684" s="12">
        <f t="shared" ca="1" si="585"/>
        <v>1.177818925563961E-7</v>
      </c>
      <c r="AQ1684" s="12">
        <f t="shared" ca="1" si="585"/>
        <v>3.0718039625120572E-8</v>
      </c>
      <c r="AR1684" s="12">
        <f t="shared" ca="1" si="585"/>
        <v>7.5260146439784159E-9</v>
      </c>
      <c r="AS1684" s="12">
        <f t="shared" ca="1" si="585"/>
        <v>1.7321807848764436E-9</v>
      </c>
      <c r="AT1684" s="12">
        <f t="shared" ca="1" si="585"/>
        <v>3.7452254781619826E-10</v>
      </c>
      <c r="AU1684" s="12">
        <f t="shared" ca="1" si="585"/>
        <v>7.6071033487967308E-11</v>
      </c>
      <c r="AV1684" s="12">
        <f t="shared" ca="1" si="585"/>
        <v>1.4515007307584232E-11</v>
      </c>
      <c r="AX1684" s="13">
        <f t="shared" si="565"/>
        <v>0.77365495979123411</v>
      </c>
      <c r="AZ1684" s="14">
        <f t="shared" ca="1" si="568"/>
        <v>877.32268669119662</v>
      </c>
    </row>
    <row r="1685" spans="1:52" x14ac:dyDescent="0.25">
      <c r="A1685" s="9" t="str">
        <f t="shared" si="560"/>
        <v>Nigeria</v>
      </c>
      <c r="C1685" s="20">
        <f t="shared" si="561"/>
        <v>312.73795678820397</v>
      </c>
      <c r="D1685" s="15">
        <f t="shared" si="562"/>
        <v>407.18082703565534</v>
      </c>
      <c r="E1685" s="23">
        <f t="shared" si="563"/>
        <v>1</v>
      </c>
      <c r="F1685" s="15">
        <f t="shared" si="566"/>
        <v>407.18082703565534</v>
      </c>
      <c r="H1685" s="12">
        <f t="shared" ref="H1685:AV1685" ca="1" si="586">_xlfn.NORM.DIST(H$1537,$F1685,$B$37+$B$38*$F1685,FALSE)/$AV755*($D1217/1000)</f>
        <v>1.8190982681466443E-4</v>
      </c>
      <c r="I1685" s="12">
        <f t="shared" ca="1" si="586"/>
        <v>4.8795011380789607E-4</v>
      </c>
      <c r="J1685" s="12">
        <f t="shared" ca="1" si="586"/>
        <v>1.2295644038276406E-3</v>
      </c>
      <c r="K1685" s="12">
        <f t="shared" ca="1" si="586"/>
        <v>2.9106081075553881E-3</v>
      </c>
      <c r="L1685" s="12">
        <f t="shared" ca="1" si="586"/>
        <v>6.4725107829736849E-3</v>
      </c>
      <c r="M1685" s="12">
        <f t="shared" ca="1" si="586"/>
        <v>1.35212992747198E-2</v>
      </c>
      <c r="N1685" s="12">
        <f t="shared" ca="1" si="586"/>
        <v>2.6535095990746757E-2</v>
      </c>
      <c r="O1685" s="12">
        <f t="shared" ca="1" si="586"/>
        <v>4.8919216824364682E-2</v>
      </c>
      <c r="P1685" s="12">
        <f t="shared" ca="1" si="586"/>
        <v>8.4721750983344279E-2</v>
      </c>
      <c r="Q1685" s="12">
        <f t="shared" ca="1" si="586"/>
        <v>0.13783735960849974</v>
      </c>
      <c r="R1685" s="12">
        <f t="shared" ca="1" si="586"/>
        <v>0.21066653998559162</v>
      </c>
      <c r="S1685" s="12">
        <f t="shared" ca="1" si="586"/>
        <v>0.30246893310983536</v>
      </c>
      <c r="T1685" s="12">
        <f t="shared" ca="1" si="586"/>
        <v>0.407964695214307</v>
      </c>
      <c r="U1685" s="12">
        <f t="shared" ca="1" si="586"/>
        <v>0.51691719998364138</v>
      </c>
      <c r="V1685" s="12">
        <f t="shared" ca="1" si="586"/>
        <v>0.61528450740526519</v>
      </c>
      <c r="W1685" s="12">
        <f t="shared" ca="1" si="586"/>
        <v>0.68799862686117863</v>
      </c>
      <c r="X1685" s="12">
        <f t="shared" ca="1" si="586"/>
        <v>0.7226961779318366</v>
      </c>
      <c r="Y1685" s="12">
        <f t="shared" ca="1" si="586"/>
        <v>0.71314942969337947</v>
      </c>
      <c r="Z1685" s="12">
        <f t="shared" ca="1" si="586"/>
        <v>0.66109202091355168</v>
      </c>
      <c r="AA1685" s="12">
        <f t="shared" ca="1" si="586"/>
        <v>0.57570484785472464</v>
      </c>
      <c r="AB1685" s="12">
        <f t="shared" ca="1" si="586"/>
        <v>0.47097131038890588</v>
      </c>
      <c r="AC1685" s="12">
        <f t="shared" ca="1" si="586"/>
        <v>0.36194752676273684</v>
      </c>
      <c r="AD1685" s="12">
        <f t="shared" ca="1" si="586"/>
        <v>0.26130839901921177</v>
      </c>
      <c r="AE1685" s="12">
        <f t="shared" ca="1" si="586"/>
        <v>0.17722203523877361</v>
      </c>
      <c r="AF1685" s="12">
        <f t="shared" ca="1" si="586"/>
        <v>0.11291162695447729</v>
      </c>
      <c r="AG1685" s="12">
        <f t="shared" ca="1" si="586"/>
        <v>6.7579691612570769E-2</v>
      </c>
      <c r="AH1685" s="12">
        <f t="shared" ca="1" si="586"/>
        <v>3.7997090293484331E-2</v>
      </c>
      <c r="AI1685" s="12">
        <f t="shared" ca="1" si="586"/>
        <v>2.0069708793466368E-2</v>
      </c>
      <c r="AJ1685" s="12">
        <f t="shared" ca="1" si="586"/>
        <v>9.958373158433835E-3</v>
      </c>
      <c r="AK1685" s="12">
        <f t="shared" ca="1" si="586"/>
        <v>4.6418629724372766E-3</v>
      </c>
      <c r="AL1685" s="12">
        <f t="shared" ca="1" si="586"/>
        <v>2.0326042566867365E-3</v>
      </c>
      <c r="AM1685" s="12">
        <f t="shared" ca="1" si="586"/>
        <v>8.3612255773245908E-4</v>
      </c>
      <c r="AN1685" s="12">
        <f t="shared" ca="1" si="586"/>
        <v>3.2310497489206161E-4</v>
      </c>
      <c r="AO1685" s="12">
        <f t="shared" ca="1" si="586"/>
        <v>1.172934996507417E-4</v>
      </c>
      <c r="AP1685" s="12">
        <f t="shared" ca="1" si="586"/>
        <v>4.0000078046150925E-5</v>
      </c>
      <c r="AQ1685" s="12">
        <f t="shared" ca="1" si="586"/>
        <v>1.2814578560523605E-5</v>
      </c>
      <c r="AR1685" s="12">
        <f t="shared" ca="1" si="586"/>
        <v>3.8565983576314287E-6</v>
      </c>
      <c r="AS1685" s="12">
        <f t="shared" ca="1" si="586"/>
        <v>1.0903378562035702E-6</v>
      </c>
      <c r="AT1685" s="12">
        <f t="shared" ca="1" si="586"/>
        <v>2.8958386801864159E-7</v>
      </c>
      <c r="AU1685" s="12">
        <f t="shared" ca="1" si="586"/>
        <v>7.2251061736080114E-8</v>
      </c>
      <c r="AV1685" s="12">
        <f t="shared" ca="1" si="586"/>
        <v>1.6934434439937211E-8</v>
      </c>
      <c r="AX1685" s="13">
        <f t="shared" si="565"/>
        <v>0.47137724551073784</v>
      </c>
      <c r="AZ1685" s="14">
        <f t="shared" ca="1" si="568"/>
        <v>3422.5730708256779</v>
      </c>
    </row>
    <row r="1686" spans="1:52" x14ac:dyDescent="0.25">
      <c r="A1686" s="9" t="str">
        <f t="shared" si="560"/>
        <v>Niue</v>
      </c>
      <c r="C1686" s="20">
        <f t="shared" si="561"/>
        <v>451.20871748918648</v>
      </c>
      <c r="D1686" s="15">
        <f t="shared" si="562"/>
        <v>523.87228106591078</v>
      </c>
      <c r="E1686" s="23">
        <f t="shared" si="563"/>
        <v>1</v>
      </c>
      <c r="F1686" s="15">
        <f t="shared" si="566"/>
        <v>523.87228106591078</v>
      </c>
      <c r="H1686" s="12">
        <f t="shared" ref="H1686:AV1686" ca="1" si="587">_xlfn.NORM.DIST(H$1537,$F1686,$B$37+$B$38*$F1686,FALSE)/$AV756*($D1218/1000)</f>
        <v>4.3800075577952721E-11</v>
      </c>
      <c r="I1686" s="12">
        <f t="shared" ca="1" si="587"/>
        <v>1.5728606942190032E-10</v>
      </c>
      <c r="J1686" s="12">
        <f t="shared" ca="1" si="587"/>
        <v>5.3059390160032103E-10</v>
      </c>
      <c r="K1686" s="12">
        <f t="shared" ca="1" si="587"/>
        <v>1.681476660469399E-9</v>
      </c>
      <c r="L1686" s="12">
        <f t="shared" ca="1" si="587"/>
        <v>5.005829206064739E-9</v>
      </c>
      <c r="M1686" s="12">
        <f t="shared" ca="1" si="587"/>
        <v>1.3999670270723069E-8</v>
      </c>
      <c r="N1686" s="12">
        <f t="shared" ca="1" si="587"/>
        <v>3.678037739178036E-8</v>
      </c>
      <c r="O1686" s="12">
        <f t="shared" ca="1" si="587"/>
        <v>9.0776022611175199E-8</v>
      </c>
      <c r="P1686" s="12">
        <f t="shared" ca="1" si="587"/>
        <v>2.1046637154740803E-7</v>
      </c>
      <c r="Q1686" s="12">
        <f t="shared" ca="1" si="587"/>
        <v>4.5840661132409273E-7</v>
      </c>
      <c r="R1686" s="12">
        <f t="shared" ca="1" si="587"/>
        <v>9.3794122822865771E-7</v>
      </c>
      <c r="S1686" s="12">
        <f t="shared" ca="1" si="587"/>
        <v>1.8028391255452849E-6</v>
      </c>
      <c r="T1686" s="12">
        <f t="shared" ca="1" si="587"/>
        <v>3.2553292314422052E-6</v>
      </c>
      <c r="U1686" s="12">
        <f t="shared" ca="1" si="587"/>
        <v>5.5219116822513802E-6</v>
      </c>
      <c r="V1686" s="12">
        <f t="shared" ca="1" si="587"/>
        <v>8.799147328030128E-6</v>
      </c>
      <c r="W1686" s="12">
        <f t="shared" ca="1" si="587"/>
        <v>1.3171896737169986E-5</v>
      </c>
      <c r="X1686" s="12">
        <f t="shared" ca="1" si="587"/>
        <v>1.8523056021722348E-5</v>
      </c>
      <c r="Y1686" s="12">
        <f t="shared" ca="1" si="587"/>
        <v>2.4469976821716239E-5</v>
      </c>
      <c r="Z1686" s="12">
        <f t="shared" ca="1" si="587"/>
        <v>3.0367641977941018E-5</v>
      </c>
      <c r="AA1686" s="12">
        <f t="shared" ca="1" si="587"/>
        <v>3.5403416811167266E-5</v>
      </c>
      <c r="AB1686" s="12">
        <f t="shared" ca="1" si="587"/>
        <v>3.8773578114777739E-5</v>
      </c>
      <c r="AC1686" s="12">
        <f t="shared" ca="1" si="587"/>
        <v>3.9891758189844575E-5</v>
      </c>
      <c r="AD1686" s="12">
        <f t="shared" ca="1" si="587"/>
        <v>3.8555564845715441E-5</v>
      </c>
      <c r="AE1686" s="12">
        <f t="shared" ca="1" si="587"/>
        <v>3.5006408552575725E-5</v>
      </c>
      <c r="AF1686" s="12">
        <f t="shared" ca="1" si="587"/>
        <v>2.9858269865703739E-5</v>
      </c>
      <c r="AG1686" s="12">
        <f t="shared" ca="1" si="587"/>
        <v>2.3924249107023065E-5</v>
      </c>
      <c r="AH1686" s="12">
        <f t="shared" ca="1" si="587"/>
        <v>1.8008128768833329E-5</v>
      </c>
      <c r="AI1686" s="12">
        <f t="shared" ca="1" si="587"/>
        <v>1.2733724633981574E-5</v>
      </c>
      <c r="AJ1686" s="12">
        <f t="shared" ca="1" si="587"/>
        <v>8.4586083254992194E-6</v>
      </c>
      <c r="AK1686" s="12">
        <f t="shared" ca="1" si="587"/>
        <v>5.2783595714483584E-6</v>
      </c>
      <c r="AL1686" s="12">
        <f t="shared" ca="1" si="587"/>
        <v>3.0942515918249068E-6</v>
      </c>
      <c r="AM1686" s="12">
        <f t="shared" ca="1" si="587"/>
        <v>1.7039971698996967E-6</v>
      </c>
      <c r="AN1686" s="12">
        <f t="shared" ca="1" si="587"/>
        <v>8.8153327492387117E-7</v>
      </c>
      <c r="AO1686" s="12">
        <f t="shared" ca="1" si="587"/>
        <v>4.2841547121144574E-7</v>
      </c>
      <c r="AP1686" s="12">
        <f t="shared" ca="1" si="587"/>
        <v>1.9559068906005064E-7</v>
      </c>
      <c r="AQ1686" s="12">
        <f t="shared" ca="1" si="587"/>
        <v>8.3885674770939447E-8</v>
      </c>
      <c r="AR1686" s="12">
        <f t="shared" ca="1" si="587"/>
        <v>3.3797456894640501E-8</v>
      </c>
      <c r="AS1686" s="12">
        <f t="shared" ca="1" si="587"/>
        <v>1.2791952503237455E-8</v>
      </c>
      <c r="AT1686" s="12">
        <f t="shared" ca="1" si="587"/>
        <v>4.5482701105391765E-9</v>
      </c>
      <c r="AU1686" s="12">
        <f t="shared" ca="1" si="587"/>
        <v>1.5191905617458753E-9</v>
      </c>
      <c r="AV1686" s="12">
        <f t="shared" ca="1" si="587"/>
        <v>4.766886962828981E-10</v>
      </c>
      <c r="AX1686" s="13">
        <f t="shared" si="565"/>
        <v>0.10772408406970742</v>
      </c>
      <c r="AZ1686" s="14">
        <f t="shared" ca="1" si="568"/>
        <v>4.3089633605508049E-2</v>
      </c>
    </row>
    <row r="1687" spans="1:52" x14ac:dyDescent="0.25">
      <c r="A1687" s="9" t="str">
        <f t="shared" si="560"/>
        <v>Norfolk Island</v>
      </c>
      <c r="C1687" s="20">
        <f t="shared" si="561"/>
        <v>545.17828283563415</v>
      </c>
      <c r="D1687" s="15">
        <f t="shared" si="562"/>
        <v>603.02977060921864</v>
      </c>
      <c r="E1687" s="23">
        <f t="shared" si="563"/>
        <v>1</v>
      </c>
      <c r="F1687" s="15">
        <f t="shared" si="566"/>
        <v>603.02977060921864</v>
      </c>
      <c r="H1687" s="12">
        <f t="shared" ref="H1687:AV1687" ca="1" si="588">_xlfn.NORM.DIST(H$1537,$F1687,$B$37+$B$38*$F1687,FALSE)/$AV757*($D1219/1000)</f>
        <v>5.0636294060345146E-13</v>
      </c>
      <c r="I1687" s="12">
        <f t="shared" ca="1" si="588"/>
        <v>2.216263863183466E-12</v>
      </c>
      <c r="J1687" s="12">
        <f t="shared" ca="1" si="588"/>
        <v>9.112501483683836E-12</v>
      </c>
      <c r="K1687" s="12">
        <f t="shared" ca="1" si="588"/>
        <v>3.5197381360753717E-11</v>
      </c>
      <c r="L1687" s="12">
        <f t="shared" ca="1" si="588"/>
        <v>1.277143479215262E-10</v>
      </c>
      <c r="M1687" s="12">
        <f t="shared" ca="1" si="588"/>
        <v>4.353370417597075E-10</v>
      </c>
      <c r="N1687" s="12">
        <f t="shared" ca="1" si="588"/>
        <v>1.3940172507522001E-9</v>
      </c>
      <c r="O1687" s="12">
        <f t="shared" ca="1" si="588"/>
        <v>4.1934094479814846E-9</v>
      </c>
      <c r="P1687" s="12">
        <f t="shared" ca="1" si="588"/>
        <v>1.1850126472505171E-8</v>
      </c>
      <c r="Q1687" s="12">
        <f t="shared" ca="1" si="588"/>
        <v>3.1458303382856242E-8</v>
      </c>
      <c r="R1687" s="12">
        <f t="shared" ca="1" si="588"/>
        <v>7.8452032993486787E-8</v>
      </c>
      <c r="S1687" s="12">
        <f t="shared" ca="1" si="588"/>
        <v>1.8379331163178986E-7</v>
      </c>
      <c r="T1687" s="12">
        <f t="shared" ca="1" si="588"/>
        <v>4.0449373430432129E-7</v>
      </c>
      <c r="U1687" s="12">
        <f t="shared" ca="1" si="588"/>
        <v>8.3627764812155469E-7</v>
      </c>
      <c r="V1687" s="12">
        <f t="shared" ca="1" si="588"/>
        <v>1.6242234432213338E-6</v>
      </c>
      <c r="W1687" s="12">
        <f t="shared" ca="1" si="588"/>
        <v>2.9634503462114675E-6</v>
      </c>
      <c r="X1687" s="12">
        <f t="shared" ca="1" si="588"/>
        <v>5.0793264972103019E-6</v>
      </c>
      <c r="Y1687" s="12">
        <f t="shared" ca="1" si="588"/>
        <v>8.1784537124239785E-6</v>
      </c>
      <c r="Z1687" s="12">
        <f t="shared" ca="1" si="588"/>
        <v>1.237065983529484E-5</v>
      </c>
      <c r="AA1687" s="12">
        <f t="shared" ca="1" si="588"/>
        <v>1.7578067375519538E-5</v>
      </c>
      <c r="AB1687" s="12">
        <f t="shared" ca="1" si="588"/>
        <v>2.346421230155959E-5</v>
      </c>
      <c r="AC1687" s="12">
        <f t="shared" ca="1" si="588"/>
        <v>2.9423709829738302E-5</v>
      </c>
      <c r="AD1687" s="12">
        <f t="shared" ca="1" si="588"/>
        <v>3.4661349976533382E-5</v>
      </c>
      <c r="AE1687" s="12">
        <f t="shared" ca="1" si="588"/>
        <v>3.8357484017805198E-5</v>
      </c>
      <c r="AF1687" s="12">
        <f t="shared" ca="1" si="588"/>
        <v>3.9875977930059082E-5</v>
      </c>
      <c r="AG1687" s="12">
        <f t="shared" ca="1" si="588"/>
        <v>3.8942979501972655E-5</v>
      </c>
      <c r="AH1687" s="12">
        <f t="shared" ca="1" si="588"/>
        <v>3.5727579971393751E-5</v>
      </c>
      <c r="AI1687" s="12">
        <f t="shared" ca="1" si="588"/>
        <v>3.07917674992226E-5</v>
      </c>
      <c r="AJ1687" s="12">
        <f t="shared" ca="1" si="588"/>
        <v>2.4929997363721499E-5</v>
      </c>
      <c r="AK1687" s="12">
        <f t="shared" ca="1" si="588"/>
        <v>1.8961227159055563E-5</v>
      </c>
      <c r="AL1687" s="12">
        <f t="shared" ca="1" si="588"/>
        <v>1.3547752207704022E-5</v>
      </c>
      <c r="AM1687" s="12">
        <f t="shared" ca="1" si="588"/>
        <v>9.0933654060332013E-6</v>
      </c>
      <c r="AN1687" s="12">
        <f t="shared" ca="1" si="588"/>
        <v>5.7337484573414819E-6</v>
      </c>
      <c r="AO1687" s="12">
        <f t="shared" ca="1" si="588"/>
        <v>3.3963248631583093E-6</v>
      </c>
      <c r="AP1687" s="12">
        <f t="shared" ca="1" si="588"/>
        <v>1.8898894795374163E-6</v>
      </c>
      <c r="AQ1687" s="12">
        <f t="shared" ca="1" si="588"/>
        <v>9.8791637791860967E-7</v>
      </c>
      <c r="AR1687" s="12">
        <f t="shared" ca="1" si="588"/>
        <v>4.8513271028177789E-7</v>
      </c>
      <c r="AS1687" s="12">
        <f t="shared" ca="1" si="588"/>
        <v>2.2379868262754854E-7</v>
      </c>
      <c r="AT1687" s="12">
        <f t="shared" ca="1" si="588"/>
        <v>9.6986455622959912E-8</v>
      </c>
      <c r="AU1687" s="12">
        <f t="shared" ca="1" si="588"/>
        <v>3.9484009316970983E-8</v>
      </c>
      <c r="AV1687" s="12">
        <f t="shared" ca="1" si="588"/>
        <v>1.5100384227801662E-8</v>
      </c>
      <c r="AX1687" s="13">
        <f t="shared" si="565"/>
        <v>2.1163143628905798E-2</v>
      </c>
      <c r="AZ1687" s="14">
        <f t="shared" ca="1" si="568"/>
        <v>8.4652574471666114E-3</v>
      </c>
    </row>
    <row r="1688" spans="1:52" x14ac:dyDescent="0.25">
      <c r="A1688" s="9" t="str">
        <f t="shared" si="560"/>
        <v>North Macedonia</v>
      </c>
      <c r="C1688" s="20">
        <f t="shared" si="561"/>
        <v>439.98774255665484</v>
      </c>
      <c r="D1688" s="15">
        <f t="shared" si="562"/>
        <v>514.32677578404321</v>
      </c>
      <c r="E1688" s="23">
        <f t="shared" si="563"/>
        <v>1</v>
      </c>
      <c r="F1688" s="15">
        <f t="shared" si="566"/>
        <v>514.32677578404321</v>
      </c>
      <c r="H1688" s="12">
        <f t="shared" ref="H1688:AV1688" ca="1" si="589">_xlfn.NORM.DIST(H$1537,$F1688,$B$37+$B$38*$F1688,FALSE)/$AV758*($D1220/1000)</f>
        <v>3.6709014813765172E-9</v>
      </c>
      <c r="I1688" s="12">
        <f t="shared" ca="1" si="589"/>
        <v>1.287135380224654E-8</v>
      </c>
      <c r="J1688" s="12">
        <f t="shared" ca="1" si="589"/>
        <v>4.2396726161122744E-8</v>
      </c>
      <c r="K1688" s="12">
        <f t="shared" ca="1" si="589"/>
        <v>1.3118887589581285E-7</v>
      </c>
      <c r="L1688" s="12">
        <f t="shared" ca="1" si="589"/>
        <v>3.813452088957916E-7</v>
      </c>
      <c r="M1688" s="12">
        <f t="shared" ca="1" si="589"/>
        <v>1.0413486849539053E-6</v>
      </c>
      <c r="N1688" s="12">
        <f t="shared" ca="1" si="589"/>
        <v>2.6713490979548741E-6</v>
      </c>
      <c r="O1688" s="12">
        <f t="shared" ca="1" si="589"/>
        <v>6.4375662963190643E-6</v>
      </c>
      <c r="P1688" s="12">
        <f t="shared" ca="1" si="589"/>
        <v>1.4573684980655016E-5</v>
      </c>
      <c r="Q1688" s="12">
        <f t="shared" ca="1" si="589"/>
        <v>3.0993715040900364E-5</v>
      </c>
      <c r="R1688" s="12">
        <f t="shared" ca="1" si="589"/>
        <v>6.1920504866345267E-5</v>
      </c>
      <c r="S1688" s="12">
        <f t="shared" ca="1" si="589"/>
        <v>1.1621225716872779E-4</v>
      </c>
      <c r="T1688" s="12">
        <f t="shared" ca="1" si="589"/>
        <v>2.0489246114026411E-4</v>
      </c>
      <c r="U1688" s="12">
        <f t="shared" ca="1" si="589"/>
        <v>3.3935684747509305E-4</v>
      </c>
      <c r="V1688" s="12">
        <f t="shared" ca="1" si="589"/>
        <v>5.2801206858569204E-4</v>
      </c>
      <c r="W1688" s="12">
        <f t="shared" ca="1" si="589"/>
        <v>7.7176961558191102E-4</v>
      </c>
      <c r="X1688" s="12">
        <f t="shared" ca="1" si="589"/>
        <v>1.0597126013431144E-3</v>
      </c>
      <c r="Y1688" s="12">
        <f t="shared" ca="1" si="589"/>
        <v>1.3669263511288826E-3</v>
      </c>
      <c r="Z1688" s="12">
        <f t="shared" ca="1" si="589"/>
        <v>1.6563752316780874E-3</v>
      </c>
      <c r="AA1688" s="12">
        <f t="shared" ca="1" si="589"/>
        <v>1.8855104102834673E-3</v>
      </c>
      <c r="AB1688" s="12">
        <f t="shared" ca="1" si="589"/>
        <v>2.0163027214655203E-3</v>
      </c>
      <c r="AC1688" s="12">
        <f t="shared" ca="1" si="589"/>
        <v>2.025532112922326E-3</v>
      </c>
      <c r="AD1688" s="12">
        <f t="shared" ca="1" si="589"/>
        <v>1.9115212238068433E-3</v>
      </c>
      <c r="AE1688" s="12">
        <f t="shared" ca="1" si="589"/>
        <v>1.6946332009140648E-3</v>
      </c>
      <c r="AF1688" s="12">
        <f t="shared" ca="1" si="589"/>
        <v>1.4113310359516892E-3</v>
      </c>
      <c r="AG1688" s="12">
        <f t="shared" ca="1" si="589"/>
        <v>1.1041769277900907E-3</v>
      </c>
      <c r="AH1688" s="12">
        <f t="shared" ca="1" si="589"/>
        <v>8.1153085964458629E-4</v>
      </c>
      <c r="AI1688" s="12">
        <f t="shared" ca="1" si="589"/>
        <v>5.6030952463470508E-4</v>
      </c>
      <c r="AJ1688" s="12">
        <f t="shared" ca="1" si="589"/>
        <v>3.6341894711400724E-4</v>
      </c>
      <c r="AK1688" s="12">
        <f t="shared" ca="1" si="589"/>
        <v>2.2143370235526815E-4</v>
      </c>
      <c r="AL1688" s="12">
        <f t="shared" ca="1" si="589"/>
        <v>1.267466449092084E-4</v>
      </c>
      <c r="AM1688" s="12">
        <f t="shared" ca="1" si="589"/>
        <v>6.8153131788957591E-5</v>
      </c>
      <c r="AN1688" s="12">
        <f t="shared" ca="1" si="589"/>
        <v>3.4426411670206047E-5</v>
      </c>
      <c r="AO1688" s="12">
        <f t="shared" ca="1" si="589"/>
        <v>1.6336322295055774E-5</v>
      </c>
      <c r="AP1688" s="12">
        <f t="shared" ca="1" si="589"/>
        <v>7.2823814416146908E-6</v>
      </c>
      <c r="AQ1688" s="12">
        <f t="shared" ca="1" si="589"/>
        <v>3.0496440206820682E-6</v>
      </c>
      <c r="AR1688" s="12">
        <f t="shared" ca="1" si="589"/>
        <v>1.1997243340000761E-6</v>
      </c>
      <c r="AS1688" s="12">
        <f t="shared" ca="1" si="589"/>
        <v>4.4337416383355659E-7</v>
      </c>
      <c r="AT1688" s="12">
        <f t="shared" ca="1" si="589"/>
        <v>1.5392738521601687E-7</v>
      </c>
      <c r="AU1688" s="12">
        <f t="shared" ca="1" si="589"/>
        <v>5.0201650573118436E-8</v>
      </c>
      <c r="AV1688" s="12">
        <f t="shared" ca="1" si="589"/>
        <v>1.5380721054100591E-8</v>
      </c>
      <c r="AX1688" s="13">
        <f t="shared" si="565"/>
        <v>0.12646371866946635</v>
      </c>
      <c r="AZ1688" s="14">
        <f t="shared" ca="1" si="568"/>
        <v>2.583018132111393</v>
      </c>
    </row>
    <row r="1689" spans="1:52" x14ac:dyDescent="0.25">
      <c r="A1689" s="9" t="str">
        <f t="shared" si="560"/>
        <v>Norway</v>
      </c>
      <c r="C1689" s="20">
        <f t="shared" si="561"/>
        <v>561.97704323483254</v>
      </c>
      <c r="D1689" s="15">
        <f t="shared" si="562"/>
        <v>617.25017853852444</v>
      </c>
      <c r="E1689" s="23">
        <f t="shared" si="563"/>
        <v>1</v>
      </c>
      <c r="F1689" s="15">
        <f t="shared" si="566"/>
        <v>617.25017853852444</v>
      </c>
      <c r="H1689" s="12">
        <f t="shared" ref="H1689:AV1689" ca="1" si="590">_xlfn.NORM.DIST(H$1537,$F1689,$B$37+$B$38*$F1689,FALSE)/$AV759*($D1221/1000)</f>
        <v>3.4279278845369287E-11</v>
      </c>
      <c r="I1689" s="12">
        <f t="shared" ca="1" si="590"/>
        <v>1.5546435898377882E-10</v>
      </c>
      <c r="J1689" s="12">
        <f t="shared" ca="1" si="590"/>
        <v>6.6234856395238776E-10</v>
      </c>
      <c r="K1689" s="12">
        <f t="shared" ca="1" si="590"/>
        <v>2.6509342270545022E-9</v>
      </c>
      <c r="L1689" s="12">
        <f t="shared" ca="1" si="590"/>
        <v>9.9670790061621642E-9</v>
      </c>
      <c r="M1689" s="12">
        <f t="shared" ca="1" si="590"/>
        <v>3.520411605240289E-8</v>
      </c>
      <c r="N1689" s="12">
        <f t="shared" ca="1" si="590"/>
        <v>1.1680880530303992E-7</v>
      </c>
      <c r="O1689" s="12">
        <f t="shared" ca="1" si="590"/>
        <v>3.6409466473105979E-7</v>
      </c>
      <c r="P1689" s="12">
        <f t="shared" ca="1" si="590"/>
        <v>1.0661287202224332E-6</v>
      </c>
      <c r="Q1689" s="12">
        <f t="shared" ca="1" si="590"/>
        <v>2.9326589866663684E-6</v>
      </c>
      <c r="R1689" s="12">
        <f t="shared" ca="1" si="590"/>
        <v>7.5782701546636019E-6</v>
      </c>
      <c r="S1689" s="12">
        <f t="shared" ca="1" si="590"/>
        <v>1.8396499614418594E-5</v>
      </c>
      <c r="T1689" s="12">
        <f t="shared" ca="1" si="590"/>
        <v>4.1952408905432403E-5</v>
      </c>
      <c r="U1689" s="12">
        <f t="shared" ca="1" si="590"/>
        <v>8.9874234701628995E-5</v>
      </c>
      <c r="V1689" s="12">
        <f t="shared" ca="1" si="590"/>
        <v>1.8087148423254901E-4</v>
      </c>
      <c r="W1689" s="12">
        <f t="shared" ca="1" si="590"/>
        <v>3.4194920189361655E-4</v>
      </c>
      <c r="X1689" s="12">
        <f t="shared" ca="1" si="590"/>
        <v>6.0730894984516062E-4</v>
      </c>
      <c r="Y1689" s="12">
        <f t="shared" ca="1" si="590"/>
        <v>1.013244752128358E-3</v>
      </c>
      <c r="Z1689" s="12">
        <f t="shared" ca="1" si="590"/>
        <v>1.5880919332317449E-3</v>
      </c>
      <c r="AA1689" s="12">
        <f t="shared" ca="1" si="590"/>
        <v>2.3382638275776827E-3</v>
      </c>
      <c r="AB1689" s="12">
        <f t="shared" ca="1" si="590"/>
        <v>3.234208228279281E-3</v>
      </c>
      <c r="AC1689" s="12">
        <f t="shared" ca="1" si="590"/>
        <v>4.2024159775294299E-3</v>
      </c>
      <c r="AD1689" s="12">
        <f t="shared" ca="1" si="590"/>
        <v>5.1296377312434679E-3</v>
      </c>
      <c r="AE1689" s="12">
        <f t="shared" ca="1" si="590"/>
        <v>5.8820802616863866E-3</v>
      </c>
      <c r="AF1689" s="12">
        <f t="shared" ca="1" si="590"/>
        <v>6.3362425288433222E-3</v>
      </c>
      <c r="AG1689" s="12">
        <f t="shared" ca="1" si="590"/>
        <v>6.4119367990832796E-3</v>
      </c>
      <c r="AH1689" s="12">
        <f t="shared" ca="1" si="590"/>
        <v>6.0954148486540285E-3</v>
      </c>
      <c r="AI1689" s="12">
        <f t="shared" ca="1" si="590"/>
        <v>5.4434457524736727E-3</v>
      </c>
      <c r="AJ1689" s="12">
        <f t="shared" ca="1" si="590"/>
        <v>4.5666857229940423E-3</v>
      </c>
      <c r="AK1689" s="12">
        <f t="shared" ca="1" si="590"/>
        <v>3.5990256765275693E-3</v>
      </c>
      <c r="AL1689" s="12">
        <f t="shared" ca="1" si="590"/>
        <v>2.6645591179535301E-3</v>
      </c>
      <c r="AM1689" s="12">
        <f t="shared" ca="1" si="590"/>
        <v>1.8532003364563547E-3</v>
      </c>
      <c r="AN1689" s="12">
        <f t="shared" ca="1" si="590"/>
        <v>1.2108099338017223E-3</v>
      </c>
      <c r="AO1689" s="12">
        <f t="shared" ca="1" si="590"/>
        <v>7.4316658669445936E-4</v>
      </c>
      <c r="AP1689" s="12">
        <f t="shared" ca="1" si="590"/>
        <v>4.2850211512314288E-4</v>
      </c>
      <c r="AQ1689" s="12">
        <f t="shared" ca="1" si="590"/>
        <v>2.3210065155240351E-4</v>
      </c>
      <c r="AR1689" s="12">
        <f t="shared" ca="1" si="590"/>
        <v>1.1810175304512039E-4</v>
      </c>
      <c r="AS1689" s="12">
        <f t="shared" ca="1" si="590"/>
        <v>5.6453766615238497E-5</v>
      </c>
      <c r="AT1689" s="12">
        <f t="shared" ca="1" si="590"/>
        <v>2.5350474796858703E-5</v>
      </c>
      <c r="AU1689" s="12">
        <f t="shared" ca="1" si="590"/>
        <v>1.0693893802056603E-5</v>
      </c>
      <c r="AV1689" s="12">
        <f t="shared" ca="1" si="590"/>
        <v>4.2378173137907789E-6</v>
      </c>
      <c r="AX1689" s="13">
        <f t="shared" si="565"/>
        <v>1.4908917559529526E-2</v>
      </c>
      <c r="AZ1689" s="14">
        <f t="shared" ca="1" si="568"/>
        <v>0.96136451501133569</v>
      </c>
    </row>
    <row r="1690" spans="1:52" x14ac:dyDescent="0.25">
      <c r="A1690" s="9" t="str">
        <f t="shared" si="560"/>
        <v>Oman</v>
      </c>
      <c r="C1690" s="20">
        <f t="shared" si="561"/>
        <v>392.69536072327128</v>
      </c>
      <c r="D1690" s="15">
        <f t="shared" si="562"/>
        <v>475.06513599016921</v>
      </c>
      <c r="E1690" s="23">
        <f t="shared" si="563"/>
        <v>1</v>
      </c>
      <c r="F1690" s="15">
        <f t="shared" si="566"/>
        <v>475.06513599016921</v>
      </c>
      <c r="H1690" s="12">
        <f t="shared" ref="H1690:AV1690" ca="1" si="591">_xlfn.NORM.DIST(H$1537,$F1690,$B$37+$B$38*$F1690,FALSE)/$AV760*($D1222/1000)</f>
        <v>9.4864240682982311E-8</v>
      </c>
      <c r="I1690" s="12">
        <f t="shared" ca="1" si="591"/>
        <v>3.015270300555859E-7</v>
      </c>
      <c r="J1690" s="12">
        <f t="shared" ca="1" si="591"/>
        <v>9.0034003087067663E-7</v>
      </c>
      <c r="K1690" s="12">
        <f t="shared" ca="1" si="591"/>
        <v>2.5254772759490797E-6</v>
      </c>
      <c r="L1690" s="12">
        <f t="shared" ca="1" si="591"/>
        <v>6.6548299880277185E-6</v>
      </c>
      <c r="M1690" s="12">
        <f t="shared" ca="1" si="591"/>
        <v>1.6473544738650268E-5</v>
      </c>
      <c r="N1690" s="12">
        <f t="shared" ca="1" si="591"/>
        <v>3.8308376696291937E-5</v>
      </c>
      <c r="O1690" s="12">
        <f t="shared" ca="1" si="591"/>
        <v>8.3686813890292643E-5</v>
      </c>
      <c r="P1690" s="12">
        <f t="shared" ca="1" si="591"/>
        <v>1.7174215701228299E-4</v>
      </c>
      <c r="Q1690" s="12">
        <f t="shared" ca="1" si="591"/>
        <v>3.3109558326884446E-4</v>
      </c>
      <c r="R1690" s="12">
        <f t="shared" ca="1" si="591"/>
        <v>5.9963428529430601E-4</v>
      </c>
      <c r="S1690" s="12">
        <f t="shared" ca="1" si="591"/>
        <v>1.0201783917375355E-3</v>
      </c>
      <c r="T1690" s="12">
        <f t="shared" ca="1" si="591"/>
        <v>1.6305059180613867E-3</v>
      </c>
      <c r="U1690" s="12">
        <f t="shared" ca="1" si="591"/>
        <v>2.4480778994516485E-3</v>
      </c>
      <c r="V1690" s="12">
        <f t="shared" ca="1" si="591"/>
        <v>3.452905414588195E-3</v>
      </c>
      <c r="W1690" s="12">
        <f t="shared" ca="1" si="591"/>
        <v>4.5751014153254804E-3</v>
      </c>
      <c r="X1690" s="12">
        <f t="shared" ca="1" si="591"/>
        <v>5.6947329611179986E-3</v>
      </c>
      <c r="Y1690" s="12">
        <f t="shared" ca="1" si="591"/>
        <v>6.6589015979433078E-3</v>
      </c>
      <c r="Z1690" s="12">
        <f t="shared" ca="1" si="591"/>
        <v>7.3145636821890505E-3</v>
      </c>
      <c r="AA1690" s="12">
        <f t="shared" ca="1" si="591"/>
        <v>7.5479818709443241E-3</v>
      </c>
      <c r="AB1690" s="12">
        <f t="shared" ca="1" si="591"/>
        <v>7.316946276890131E-3</v>
      </c>
      <c r="AC1690" s="12">
        <f t="shared" ca="1" si="591"/>
        <v>6.6632403523254361E-3</v>
      </c>
      <c r="AD1690" s="12">
        <f t="shared" ca="1" si="591"/>
        <v>5.700299661171639E-3</v>
      </c>
      <c r="AE1690" s="12">
        <f t="shared" ca="1" si="591"/>
        <v>4.5810653743820588E-3</v>
      </c>
      <c r="AF1690" s="12">
        <f t="shared" ca="1" si="591"/>
        <v>3.4585327054127055E-3</v>
      </c>
      <c r="AG1690" s="12">
        <f t="shared" ca="1" si="591"/>
        <v>2.4528663157412744E-3</v>
      </c>
      <c r="AH1690" s="12">
        <f t="shared" ca="1" si="591"/>
        <v>1.6342273200113694E-3</v>
      </c>
      <c r="AI1690" s="12">
        <f t="shared" ca="1" si="591"/>
        <v>1.0228398705809535E-3</v>
      </c>
      <c r="AJ1690" s="12">
        <f t="shared" ca="1" si="591"/>
        <v>6.0139446346146495E-4</v>
      </c>
      <c r="AK1690" s="12">
        <f t="shared" ca="1" si="591"/>
        <v>3.3217565303235663E-4</v>
      </c>
      <c r="AL1690" s="12">
        <f t="shared" ca="1" si="591"/>
        <v>1.7235852316240083E-4</v>
      </c>
      <c r="AM1690" s="12">
        <f t="shared" ca="1" si="591"/>
        <v>8.4014515236953267E-5</v>
      </c>
      <c r="AN1690" s="12">
        <f t="shared" ca="1" si="591"/>
        <v>3.84709120408819E-5</v>
      </c>
      <c r="AO1690" s="12">
        <f t="shared" ca="1" si="591"/>
        <v>1.6548827680611794E-5</v>
      </c>
      <c r="AP1690" s="12">
        <f t="shared" ca="1" si="591"/>
        <v>6.6874196973773755E-6</v>
      </c>
      <c r="AQ1690" s="12">
        <f t="shared" ca="1" si="591"/>
        <v>2.5386715800975051E-6</v>
      </c>
      <c r="AR1690" s="12">
        <f t="shared" ca="1" si="591"/>
        <v>9.0533864150267448E-7</v>
      </c>
      <c r="AS1690" s="12">
        <f t="shared" ca="1" si="591"/>
        <v>3.0329984486060256E-7</v>
      </c>
      <c r="AT1690" s="12">
        <f t="shared" ca="1" si="591"/>
        <v>9.5453072870672615E-8</v>
      </c>
      <c r="AU1690" s="12">
        <f t="shared" ca="1" si="591"/>
        <v>2.8220469492025562E-8</v>
      </c>
      <c r="AV1690" s="12">
        <f t="shared" ca="1" si="591"/>
        <v>7.8378175596501779E-9</v>
      </c>
      <c r="AX1690" s="13">
        <f t="shared" si="565"/>
        <v>0.22643125144603846</v>
      </c>
      <c r="AZ1690" s="14">
        <f t="shared" ca="1" si="568"/>
        <v>17.135890917254319</v>
      </c>
    </row>
    <row r="1691" spans="1:52" x14ac:dyDescent="0.25">
      <c r="A1691" s="9" t="str">
        <f t="shared" si="560"/>
        <v>Pakistan</v>
      </c>
      <c r="C1691" s="20">
        <f t="shared" si="561"/>
        <v>374.30427826898085</v>
      </c>
      <c r="D1691" s="15">
        <f t="shared" si="562"/>
        <v>459.53932530736535</v>
      </c>
      <c r="E1691" s="23">
        <f t="shared" si="563"/>
        <v>1</v>
      </c>
      <c r="F1691" s="15">
        <f t="shared" si="566"/>
        <v>459.53932530736535</v>
      </c>
      <c r="H1691" s="12">
        <f t="shared" ref="H1691:AV1691" ca="1" si="592">_xlfn.NORM.DIST(H$1537,$F1691,$B$37+$B$38*$F1691,FALSE)/$AV761*($D1223/1000)</f>
        <v>1.4151433776727517E-5</v>
      </c>
      <c r="I1691" s="12">
        <f t="shared" ca="1" si="592"/>
        <v>4.3268040128215461E-5</v>
      </c>
      <c r="J1691" s="12">
        <f t="shared" ca="1" si="592"/>
        <v>1.2427695367916617E-4</v>
      </c>
      <c r="K1691" s="12">
        <f t="shared" ca="1" si="592"/>
        <v>3.3532857959681875E-4</v>
      </c>
      <c r="L1691" s="12">
        <f t="shared" ca="1" si="592"/>
        <v>8.4997692240742302E-4</v>
      </c>
      <c r="M1691" s="12">
        <f t="shared" ca="1" si="592"/>
        <v>2.0239523998604341E-3</v>
      </c>
      <c r="N1691" s="12">
        <f t="shared" ca="1" si="592"/>
        <v>4.5274123293705696E-3</v>
      </c>
      <c r="O1691" s="12">
        <f t="shared" ca="1" si="592"/>
        <v>9.5138521709029391E-3</v>
      </c>
      <c r="P1691" s="12">
        <f t="shared" ca="1" si="592"/>
        <v>1.8781027281292783E-2</v>
      </c>
      <c r="Q1691" s="12">
        <f t="shared" ca="1" si="592"/>
        <v>3.4828829800931597E-2</v>
      </c>
      <c r="R1691" s="12">
        <f t="shared" ca="1" si="592"/>
        <v>6.0675731018172231E-2</v>
      </c>
      <c r="S1691" s="12">
        <f t="shared" ca="1" si="592"/>
        <v>9.929965660654777E-2</v>
      </c>
      <c r="T1691" s="12">
        <f t="shared" ca="1" si="592"/>
        <v>0.1526641523782028</v>
      </c>
      <c r="U1691" s="12">
        <f t="shared" ca="1" si="592"/>
        <v>0.22048700070725344</v>
      </c>
      <c r="V1691" s="12">
        <f t="shared" ca="1" si="592"/>
        <v>0.29914758672864233</v>
      </c>
      <c r="W1691" s="12">
        <f t="shared" ca="1" si="592"/>
        <v>0.38128051572991639</v>
      </c>
      <c r="X1691" s="12">
        <f t="shared" ca="1" si="592"/>
        <v>0.45652053347146077</v>
      </c>
      <c r="Y1691" s="12">
        <f t="shared" ca="1" si="592"/>
        <v>0.51349073815874269</v>
      </c>
      <c r="Z1691" s="12">
        <f t="shared" ca="1" si="592"/>
        <v>0.54257716003632739</v>
      </c>
      <c r="AA1691" s="12">
        <f t="shared" ca="1" si="592"/>
        <v>0.53857599980426063</v>
      </c>
      <c r="AB1691" s="12">
        <f t="shared" ca="1" si="592"/>
        <v>0.50221430566999781</v>
      </c>
      <c r="AC1691" s="12">
        <f t="shared" ca="1" si="592"/>
        <v>0.43993423313278462</v>
      </c>
      <c r="AD1691" s="12">
        <f t="shared" ca="1" si="592"/>
        <v>0.3620287247646059</v>
      </c>
      <c r="AE1691" s="12">
        <f t="shared" ca="1" si="592"/>
        <v>0.2798690659308482</v>
      </c>
      <c r="AF1691" s="12">
        <f t="shared" ca="1" si="592"/>
        <v>0.20324663359103323</v>
      </c>
      <c r="AG1691" s="12">
        <f t="shared" ca="1" si="592"/>
        <v>0.13865911329252889</v>
      </c>
      <c r="AH1691" s="12">
        <f t="shared" ca="1" si="592"/>
        <v>8.8864862056556443E-2</v>
      </c>
      <c r="AI1691" s="12">
        <f t="shared" ca="1" si="592"/>
        <v>5.3501790744320495E-2</v>
      </c>
      <c r="AJ1691" s="12">
        <f t="shared" ca="1" si="592"/>
        <v>3.0259598455685478E-2</v>
      </c>
      <c r="AK1691" s="12">
        <f t="shared" ca="1" si="592"/>
        <v>1.6077354864371091E-2</v>
      </c>
      <c r="AL1691" s="12">
        <f t="shared" ca="1" si="592"/>
        <v>8.0245858884839625E-3</v>
      </c>
      <c r="AM1691" s="12">
        <f t="shared" ca="1" si="592"/>
        <v>3.7625931162430918E-3</v>
      </c>
      <c r="AN1691" s="12">
        <f t="shared" ca="1" si="592"/>
        <v>1.65732804074716E-3</v>
      </c>
      <c r="AO1691" s="12">
        <f t="shared" ca="1" si="592"/>
        <v>6.8578233659948365E-4</v>
      </c>
      <c r="AP1691" s="12">
        <f t="shared" ca="1" si="592"/>
        <v>2.6657579097052721E-4</v>
      </c>
      <c r="AQ1691" s="12">
        <f t="shared" ca="1" si="592"/>
        <v>9.7344565929568516E-5</v>
      </c>
      <c r="AR1691" s="12">
        <f t="shared" ca="1" si="592"/>
        <v>3.339329808117015E-5</v>
      </c>
      <c r="AS1691" s="12">
        <f t="shared" ca="1" si="592"/>
        <v>1.0761269562619643E-5</v>
      </c>
      <c r="AT1691" s="12">
        <f t="shared" ca="1" si="592"/>
        <v>3.2577991177603934E-6</v>
      </c>
      <c r="AU1691" s="12">
        <f t="shared" ca="1" si="592"/>
        <v>9.2649202903798713E-7</v>
      </c>
      <c r="AV1691" s="12">
        <f t="shared" ca="1" si="592"/>
        <v>2.4752306155102709E-7</v>
      </c>
      <c r="AX1691" s="13">
        <f t="shared" si="565"/>
        <v>0.27579031719985392</v>
      </c>
      <c r="AZ1691" s="14">
        <f t="shared" ca="1" si="568"/>
        <v>1507.105304703256</v>
      </c>
    </row>
    <row r="1692" spans="1:52" x14ac:dyDescent="0.25">
      <c r="A1692" s="9" t="str">
        <f t="shared" si="560"/>
        <v>Palau</v>
      </c>
      <c r="C1692" s="20">
        <f t="shared" si="561"/>
        <v>484.67982210172426</v>
      </c>
      <c r="D1692" s="15">
        <f t="shared" si="562"/>
        <v>552.54016418934384</v>
      </c>
      <c r="E1692" s="23">
        <f t="shared" si="563"/>
        <v>1</v>
      </c>
      <c r="F1692" s="15">
        <f t="shared" si="566"/>
        <v>552.54016418934384</v>
      </c>
      <c r="H1692" s="12">
        <f t="shared" ref="H1692:AV1692" ca="1" si="593">_xlfn.NORM.DIST(H$1537,$F1692,$B$37+$B$38*$F1692,FALSE)/$AV762*($D1224/1000)</f>
        <v>9.362486707019469E-12</v>
      </c>
      <c r="I1692" s="12">
        <f t="shared" ca="1" si="593"/>
        <v>3.6118721770344915E-11</v>
      </c>
      <c r="J1692" s="12">
        <f t="shared" ca="1" si="593"/>
        <v>1.3089713031889676E-10</v>
      </c>
      <c r="K1692" s="12">
        <f t="shared" ca="1" si="593"/>
        <v>4.4564031607486701E-10</v>
      </c>
      <c r="L1692" s="12">
        <f t="shared" ca="1" si="593"/>
        <v>1.4252643309794302E-9</v>
      </c>
      <c r="M1692" s="12">
        <f t="shared" ca="1" si="593"/>
        <v>4.2821606304608431E-9</v>
      </c>
      <c r="N1692" s="12">
        <f t="shared" ca="1" si="593"/>
        <v>1.2086125150573409E-8</v>
      </c>
      <c r="O1692" s="12">
        <f t="shared" ca="1" si="593"/>
        <v>3.2045556254964625E-8</v>
      </c>
      <c r="P1692" s="12">
        <f t="shared" ca="1" si="593"/>
        <v>7.9818789476258685E-8</v>
      </c>
      <c r="Q1692" s="12">
        <f t="shared" ca="1" si="593"/>
        <v>1.8676653189706442E-7</v>
      </c>
      <c r="R1692" s="12">
        <f t="shared" ca="1" si="593"/>
        <v>4.1053441197025567E-7</v>
      </c>
      <c r="S1692" s="12">
        <f t="shared" ca="1" si="593"/>
        <v>8.4772828452640382E-7</v>
      </c>
      <c r="T1692" s="12">
        <f t="shared" ca="1" si="593"/>
        <v>1.6444488734548588E-6</v>
      </c>
      <c r="U1692" s="12">
        <f t="shared" ca="1" si="593"/>
        <v>2.9966820917642706E-6</v>
      </c>
      <c r="V1692" s="12">
        <f t="shared" ca="1" si="593"/>
        <v>5.1300023521640619E-6</v>
      </c>
      <c r="W1692" s="12">
        <f t="shared" ca="1" si="593"/>
        <v>8.249944954705696E-6</v>
      </c>
      <c r="X1692" s="12">
        <f t="shared" ca="1" si="593"/>
        <v>1.2463531979509964E-5</v>
      </c>
      <c r="Y1692" s="12">
        <f t="shared" ca="1" si="593"/>
        <v>1.7688369781393169E-5</v>
      </c>
      <c r="Z1692" s="12">
        <f t="shared" ca="1" si="593"/>
        <v>2.3582567164132254E-5</v>
      </c>
      <c r="AA1692" s="12">
        <f t="shared" ca="1" si="593"/>
        <v>2.9535950135607793E-5</v>
      </c>
      <c r="AB1692" s="12">
        <f t="shared" ca="1" si="593"/>
        <v>3.4751008060810733E-5</v>
      </c>
      <c r="AC1692" s="12">
        <f t="shared" ca="1" si="593"/>
        <v>3.8409660021143064E-5</v>
      </c>
      <c r="AD1692" s="12">
        <f t="shared" ca="1" si="593"/>
        <v>3.9881374144400418E-5</v>
      </c>
      <c r="AE1692" s="12">
        <f t="shared" ca="1" si="593"/>
        <v>3.8900605340443892E-5</v>
      </c>
      <c r="AF1692" s="12">
        <f t="shared" ca="1" si="593"/>
        <v>3.5645047687983528E-5</v>
      </c>
      <c r="AG1692" s="12">
        <f t="shared" ca="1" si="593"/>
        <v>3.068305761076565E-5</v>
      </c>
      <c r="AH1692" s="12">
        <f t="shared" ca="1" si="593"/>
        <v>2.4811593986292667E-5</v>
      </c>
      <c r="AI1692" s="12">
        <f t="shared" ca="1" si="593"/>
        <v>1.8848087575147014E-5</v>
      </c>
      <c r="AJ1692" s="12">
        <f t="shared" ca="1" si="593"/>
        <v>1.3450440605992218E-5</v>
      </c>
      <c r="AK1692" s="12">
        <f t="shared" ca="1" si="593"/>
        <v>9.0170053225266671E-6</v>
      </c>
      <c r="AL1692" s="12">
        <f t="shared" ca="1" si="593"/>
        <v>5.6786452119945953E-6</v>
      </c>
      <c r="AM1692" s="12">
        <f t="shared" ca="1" si="593"/>
        <v>3.3595703566056553E-6</v>
      </c>
      <c r="AN1692" s="12">
        <f t="shared" ca="1" si="593"/>
        <v>1.8671505640406207E-6</v>
      </c>
      <c r="AO1692" s="12">
        <f t="shared" ca="1" si="593"/>
        <v>9.7483594535896454E-7</v>
      </c>
      <c r="AP1692" s="12">
        <f t="shared" ca="1" si="593"/>
        <v>4.781237576237392E-7</v>
      </c>
      <c r="AQ1692" s="12">
        <f t="shared" ca="1" si="593"/>
        <v>2.2029554179181842E-7</v>
      </c>
      <c r="AR1692" s="12">
        <f t="shared" ca="1" si="593"/>
        <v>9.5351534674767671E-8</v>
      </c>
      <c r="AS1692" s="12">
        <f t="shared" ca="1" si="593"/>
        <v>3.8770933820838935E-8</v>
      </c>
      <c r="AT1692" s="12">
        <f t="shared" ca="1" si="593"/>
        <v>1.4809535265895099E-8</v>
      </c>
      <c r="AU1692" s="12">
        <f t="shared" ca="1" si="593"/>
        <v>5.3141424764811215E-9</v>
      </c>
      <c r="AV1692" s="12">
        <f t="shared" ca="1" si="593"/>
        <v>1.7913545562061676E-9</v>
      </c>
      <c r="AX1692" s="13">
        <f t="shared" si="565"/>
        <v>6.3579474745330794E-2</v>
      </c>
      <c r="AZ1692" s="14">
        <f t="shared" ca="1" si="568"/>
        <v>2.543178988492649E-2</v>
      </c>
    </row>
    <row r="1693" spans="1:52" x14ac:dyDescent="0.25">
      <c r="A1693" s="9" t="str">
        <f t="shared" si="560"/>
        <v>Palestine</v>
      </c>
      <c r="C1693" s="20">
        <f t="shared" si="561"/>
        <v>415.5765075833209</v>
      </c>
      <c r="D1693" s="15">
        <f t="shared" si="562"/>
        <v>494.27518774657864</v>
      </c>
      <c r="E1693" s="23">
        <f t="shared" si="563"/>
        <v>1</v>
      </c>
      <c r="F1693" s="15">
        <f t="shared" si="566"/>
        <v>494.27518774657864</v>
      </c>
      <c r="H1693" s="12">
        <f t="shared" ref="H1693:AV1693" ca="1" si="594">_xlfn.NORM.DIST(H$1537,$F1693,$B$37+$B$38*$F1693,FALSE)/$AV763*($D1225/1000)</f>
        <v>7.1400145622076482E-8</v>
      </c>
      <c r="I1693" s="12">
        <f t="shared" ca="1" si="594"/>
        <v>2.3811122066544635E-7</v>
      </c>
      <c r="J1693" s="12">
        <f t="shared" ca="1" si="594"/>
        <v>7.4596288548179443E-7</v>
      </c>
      <c r="K1693" s="12">
        <f t="shared" ca="1" si="594"/>
        <v>2.1953874329395009E-6</v>
      </c>
      <c r="L1693" s="12">
        <f t="shared" ca="1" si="594"/>
        <v>6.0696230785462375E-6</v>
      </c>
      <c r="M1693" s="12">
        <f t="shared" ca="1" si="594"/>
        <v>1.5764088552716561E-5</v>
      </c>
      <c r="N1693" s="12">
        <f t="shared" ca="1" si="594"/>
        <v>3.8462065585313207E-5</v>
      </c>
      <c r="O1693" s="12">
        <f t="shared" ca="1" si="594"/>
        <v>8.8156215376556732E-5</v>
      </c>
      <c r="P1693" s="12">
        <f t="shared" ca="1" si="594"/>
        <v>1.8981470981222967E-4</v>
      </c>
      <c r="Q1693" s="12">
        <f t="shared" ca="1" si="594"/>
        <v>3.8394002449721528E-4</v>
      </c>
      <c r="R1693" s="12">
        <f t="shared" ca="1" si="594"/>
        <v>7.2954738664031827E-4</v>
      </c>
      <c r="S1693" s="12">
        <f t="shared" ca="1" si="594"/>
        <v>1.3022675496192682E-3</v>
      </c>
      <c r="T1693" s="12">
        <f t="shared" ca="1" si="594"/>
        <v>2.1837530590762223E-3</v>
      </c>
      <c r="U1693" s="12">
        <f t="shared" ca="1" si="594"/>
        <v>3.4400394958387578E-3</v>
      </c>
      <c r="V1693" s="12">
        <f t="shared" ca="1" si="594"/>
        <v>5.0907283877037017E-3</v>
      </c>
      <c r="W1693" s="12">
        <f t="shared" ca="1" si="594"/>
        <v>7.0770622942016408E-3</v>
      </c>
      <c r="X1693" s="12">
        <f t="shared" ca="1" si="594"/>
        <v>9.2423562704322428E-3</v>
      </c>
      <c r="Y1693" s="12">
        <f t="shared" ca="1" si="594"/>
        <v>1.1338849409373311E-2</v>
      </c>
      <c r="Z1693" s="12">
        <f t="shared" ca="1" si="594"/>
        <v>1.3068082403948243E-2</v>
      </c>
      <c r="AA1693" s="12">
        <f t="shared" ca="1" si="594"/>
        <v>1.4148530524906526E-2</v>
      </c>
      <c r="AB1693" s="12">
        <f t="shared" ca="1" si="594"/>
        <v>1.4390218979098403E-2</v>
      </c>
      <c r="AC1693" s="12">
        <f t="shared" ca="1" si="594"/>
        <v>1.3749283416617474E-2</v>
      </c>
      <c r="AD1693" s="12">
        <f t="shared" ca="1" si="594"/>
        <v>1.2340970683925709E-2</v>
      </c>
      <c r="AE1693" s="12">
        <f t="shared" ca="1" si="594"/>
        <v>1.0405792750592596E-2</v>
      </c>
      <c r="AF1693" s="12">
        <f t="shared" ca="1" si="594"/>
        <v>8.2424746109551403E-3</v>
      </c>
      <c r="AG1693" s="12">
        <f t="shared" ca="1" si="594"/>
        <v>6.1333346159263306E-3</v>
      </c>
      <c r="AH1693" s="12">
        <f t="shared" ca="1" si="594"/>
        <v>4.2873831326589165E-3</v>
      </c>
      <c r="AI1693" s="12">
        <f t="shared" ca="1" si="594"/>
        <v>2.8154286507440433E-3</v>
      </c>
      <c r="AJ1693" s="12">
        <f t="shared" ca="1" si="594"/>
        <v>1.7368141612000389E-3</v>
      </c>
      <c r="AK1693" s="12">
        <f t="shared" ca="1" si="594"/>
        <v>1.0065115712266399E-3</v>
      </c>
      <c r="AL1693" s="12">
        <f t="shared" ca="1" si="594"/>
        <v>5.4794981861225182E-4</v>
      </c>
      <c r="AM1693" s="12">
        <f t="shared" ca="1" si="594"/>
        <v>2.8023307853771026E-4</v>
      </c>
      <c r="AN1693" s="12">
        <f t="shared" ca="1" si="594"/>
        <v>1.3463395476335716E-4</v>
      </c>
      <c r="AO1693" s="12">
        <f t="shared" ca="1" si="594"/>
        <v>6.0764006722535956E-5</v>
      </c>
      <c r="AP1693" s="12">
        <f t="shared" ca="1" si="594"/>
        <v>2.5762902983495253E-5</v>
      </c>
      <c r="AQ1693" s="12">
        <f t="shared" ca="1" si="594"/>
        <v>1.0261238641125736E-5</v>
      </c>
      <c r="AR1693" s="12">
        <f t="shared" ca="1" si="594"/>
        <v>3.8393824259044949E-6</v>
      </c>
      <c r="AS1693" s="12">
        <f t="shared" ca="1" si="594"/>
        <v>1.3495207054952464E-6</v>
      </c>
      <c r="AT1693" s="12">
        <f t="shared" ca="1" si="594"/>
        <v>4.4560938273269643E-7</v>
      </c>
      <c r="AU1693" s="12">
        <f t="shared" ca="1" si="594"/>
        <v>1.3822471275986915E-7</v>
      </c>
      <c r="AV1693" s="12">
        <f t="shared" ca="1" si="594"/>
        <v>4.0278534466084389E-8</v>
      </c>
      <c r="AX1693" s="13">
        <f t="shared" si="565"/>
        <v>0.17290391570564392</v>
      </c>
      <c r="AZ1693" s="14">
        <f t="shared" ca="1" si="568"/>
        <v>24.987912476963427</v>
      </c>
    </row>
    <row r="1694" spans="1:52" x14ac:dyDescent="0.25">
      <c r="A1694" s="9" t="str">
        <f t="shared" si="560"/>
        <v>Panama</v>
      </c>
      <c r="C1694" s="20">
        <f t="shared" si="561"/>
        <v>427.21862679124422</v>
      </c>
      <c r="D1694" s="15">
        <f t="shared" si="562"/>
        <v>504.14357861238688</v>
      </c>
      <c r="E1694" s="23">
        <f t="shared" si="563"/>
        <v>1</v>
      </c>
      <c r="F1694" s="15">
        <f t="shared" si="566"/>
        <v>504.14357861238688</v>
      </c>
      <c r="H1694" s="12">
        <f t="shared" ref="H1694:AV1694" ca="1" si="595">_xlfn.NORM.DIST(H$1537,$F1694,$B$37+$B$38*$F1694,FALSE)/$AV764*($D1226/1000)</f>
        <v>2.3627322970422318E-8</v>
      </c>
      <c r="I1694" s="12">
        <f t="shared" ca="1" si="595"/>
        <v>8.0762499433296874E-8</v>
      </c>
      <c r="J1694" s="12">
        <f t="shared" ca="1" si="595"/>
        <v>2.5933526612283939E-7</v>
      </c>
      <c r="K1694" s="12">
        <f t="shared" ca="1" si="595"/>
        <v>7.822940046621757E-7</v>
      </c>
      <c r="L1694" s="12">
        <f t="shared" ca="1" si="595"/>
        <v>2.2168434229075122E-6</v>
      </c>
      <c r="M1694" s="12">
        <f t="shared" ca="1" si="595"/>
        <v>5.9014214699827012E-6</v>
      </c>
      <c r="N1694" s="12">
        <f t="shared" ca="1" si="595"/>
        <v>1.4758249219032033E-5</v>
      </c>
      <c r="O1694" s="12">
        <f t="shared" ca="1" si="595"/>
        <v>3.4671261399856656E-5</v>
      </c>
      <c r="P1694" s="12">
        <f t="shared" ca="1" si="595"/>
        <v>7.6517547116487355E-5</v>
      </c>
      <c r="Q1694" s="12">
        <f t="shared" ca="1" si="595"/>
        <v>1.5863865964383913E-4</v>
      </c>
      <c r="R1694" s="12">
        <f t="shared" ca="1" si="595"/>
        <v>3.08968083421199E-4</v>
      </c>
      <c r="S1694" s="12">
        <f t="shared" ca="1" si="595"/>
        <v>5.6529455308581764E-4</v>
      </c>
      <c r="T1694" s="12">
        <f t="shared" ca="1" si="595"/>
        <v>9.7161134602032919E-4</v>
      </c>
      <c r="U1694" s="12">
        <f t="shared" ca="1" si="595"/>
        <v>1.5687977195543009E-3</v>
      </c>
      <c r="V1694" s="12">
        <f t="shared" ca="1" si="595"/>
        <v>2.3795668820857383E-3</v>
      </c>
      <c r="W1694" s="12">
        <f t="shared" ca="1" si="595"/>
        <v>3.390669638400407E-3</v>
      </c>
      <c r="X1694" s="12">
        <f t="shared" ca="1" si="595"/>
        <v>4.5386807306761947E-3</v>
      </c>
      <c r="Y1694" s="12">
        <f t="shared" ca="1" si="595"/>
        <v>5.7072958405363968E-3</v>
      </c>
      <c r="Z1694" s="12">
        <f t="shared" ca="1" si="595"/>
        <v>6.7419842110478558E-3</v>
      </c>
      <c r="AA1694" s="12">
        <f t="shared" ca="1" si="595"/>
        <v>7.4817238110672715E-3</v>
      </c>
      <c r="AB1694" s="12">
        <f t="shared" ca="1" si="595"/>
        <v>7.7995977978782827E-3</v>
      </c>
      <c r="AC1694" s="12">
        <f t="shared" ca="1" si="595"/>
        <v>7.6383462056886006E-3</v>
      </c>
      <c r="AD1694" s="12">
        <f t="shared" ca="1" si="595"/>
        <v>7.0272121402043548E-3</v>
      </c>
      <c r="AE1694" s="12">
        <f t="shared" ca="1" si="595"/>
        <v>6.0732811297392773E-3</v>
      </c>
      <c r="AF1694" s="12">
        <f t="shared" ca="1" si="595"/>
        <v>4.9308330730580465E-3</v>
      </c>
      <c r="AG1694" s="12">
        <f t="shared" ca="1" si="595"/>
        <v>3.7607443402654971E-3</v>
      </c>
      <c r="AH1694" s="12">
        <f t="shared" ca="1" si="595"/>
        <v>2.6945355374178672E-3</v>
      </c>
      <c r="AI1694" s="12">
        <f t="shared" ca="1" si="595"/>
        <v>1.8136380379331733E-3</v>
      </c>
      <c r="AJ1694" s="12">
        <f t="shared" ca="1" si="595"/>
        <v>1.146763630058016E-3</v>
      </c>
      <c r="AK1694" s="12">
        <f t="shared" ca="1" si="595"/>
        <v>6.8116731473990687E-4</v>
      </c>
      <c r="AL1694" s="12">
        <f t="shared" ca="1" si="595"/>
        <v>3.8009336210106216E-4</v>
      </c>
      <c r="AM1694" s="12">
        <f t="shared" ca="1" si="595"/>
        <v>1.9924313419122274E-4</v>
      </c>
      <c r="AN1694" s="12">
        <f t="shared" ca="1" si="595"/>
        <v>9.8114464810030664E-5</v>
      </c>
      <c r="AO1694" s="12">
        <f t="shared" ca="1" si="595"/>
        <v>4.5387818400589957E-5</v>
      </c>
      <c r="AP1694" s="12">
        <f t="shared" ca="1" si="595"/>
        <v>1.9724326041307762E-5</v>
      </c>
      <c r="AQ1694" s="12">
        <f t="shared" ca="1" si="595"/>
        <v>8.0523312432301294E-6</v>
      </c>
      <c r="AR1694" s="12">
        <f t="shared" ca="1" si="595"/>
        <v>3.0881450137435046E-6</v>
      </c>
      <c r="AS1694" s="12">
        <f t="shared" ca="1" si="595"/>
        <v>1.1125776584831177E-6</v>
      </c>
      <c r="AT1694" s="12">
        <f t="shared" ca="1" si="595"/>
        <v>3.7654733515220281E-7</v>
      </c>
      <c r="AU1694" s="12">
        <f t="shared" ca="1" si="595"/>
        <v>1.1971964408010837E-7</v>
      </c>
      <c r="AV1694" s="12">
        <f t="shared" ca="1" si="595"/>
        <v>3.5757557899598485E-8</v>
      </c>
      <c r="AX1694" s="13">
        <f t="shared" si="565"/>
        <v>0.14883667052106561</v>
      </c>
      <c r="AZ1694" s="14">
        <f t="shared" ca="1" si="568"/>
        <v>11.64937551344623</v>
      </c>
    </row>
    <row r="1695" spans="1:52" x14ac:dyDescent="0.25">
      <c r="A1695" s="9" t="str">
        <f t="shared" si="560"/>
        <v>Papua New Guinea</v>
      </c>
      <c r="C1695" s="20">
        <f t="shared" si="561"/>
        <v>440.41810332499722</v>
      </c>
      <c r="D1695" s="15">
        <f t="shared" si="562"/>
        <v>514.75713655238565</v>
      </c>
      <c r="E1695" s="23">
        <f t="shared" si="563"/>
        <v>1</v>
      </c>
      <c r="F1695" s="15">
        <f t="shared" si="566"/>
        <v>514.75713655238565</v>
      </c>
      <c r="H1695" s="12">
        <f t="shared" ref="H1695:AV1695" ca="1" si="596">_xlfn.NORM.DIST(H$1537,$F1695,$B$37+$B$38*$F1695,FALSE)/$AV765*($D1227/1000)</f>
        <v>4.0805585631598612E-8</v>
      </c>
      <c r="I1695" s="12">
        <f t="shared" ca="1" si="596"/>
        <v>1.43231444677236E-7</v>
      </c>
      <c r="J1695" s="12">
        <f t="shared" ca="1" si="596"/>
        <v>4.7229540956617539E-7</v>
      </c>
      <c r="K1695" s="12">
        <f t="shared" ca="1" si="596"/>
        <v>1.4630045322315313E-6</v>
      </c>
      <c r="L1695" s="12">
        <f t="shared" ca="1" si="596"/>
        <v>4.2572995946637891E-6</v>
      </c>
      <c r="M1695" s="12">
        <f t="shared" ca="1" si="596"/>
        <v>1.1638026726270073E-5</v>
      </c>
      <c r="N1695" s="12">
        <f t="shared" ca="1" si="596"/>
        <v>2.9886914548291225E-5</v>
      </c>
      <c r="O1695" s="12">
        <f t="shared" ca="1" si="596"/>
        <v>7.210068792154936E-5</v>
      </c>
      <c r="P1695" s="12">
        <f t="shared" ca="1" si="596"/>
        <v>1.6340085693961306E-4</v>
      </c>
      <c r="Q1695" s="12">
        <f t="shared" ca="1" si="596"/>
        <v>3.4787710408500317E-4</v>
      </c>
      <c r="R1695" s="12">
        <f t="shared" ca="1" si="596"/>
        <v>6.9575118917452E-4</v>
      </c>
      <c r="S1695" s="12">
        <f t="shared" ca="1" si="596"/>
        <v>1.3071898390141273E-3</v>
      </c>
      <c r="T1695" s="12">
        <f t="shared" ca="1" si="596"/>
        <v>2.3071719567862655E-3</v>
      </c>
      <c r="U1695" s="12">
        <f t="shared" ca="1" si="596"/>
        <v>3.8254088664803746E-3</v>
      </c>
      <c r="V1695" s="12">
        <f t="shared" ca="1" si="596"/>
        <v>5.9584369867857921E-3</v>
      </c>
      <c r="W1695" s="12">
        <f t="shared" ca="1" si="596"/>
        <v>8.7185334158934175E-3</v>
      </c>
      <c r="X1695" s="12">
        <f t="shared" ca="1" si="596"/>
        <v>1.1984257085099485E-2</v>
      </c>
      <c r="Y1695" s="12">
        <f t="shared" ca="1" si="596"/>
        <v>1.5475168704982552E-2</v>
      </c>
      <c r="Z1695" s="12">
        <f t="shared" ca="1" si="596"/>
        <v>1.8772247111277909E-2</v>
      </c>
      <c r="AA1695" s="12">
        <f t="shared" ca="1" si="596"/>
        <v>2.1392115146803878E-2</v>
      </c>
      <c r="AB1695" s="12">
        <f t="shared" ca="1" si="596"/>
        <v>2.2900648854812182E-2</v>
      </c>
      <c r="AC1695" s="12">
        <f t="shared" ca="1" si="596"/>
        <v>2.3030238867902026E-2</v>
      </c>
      <c r="AD1695" s="12">
        <f t="shared" ca="1" si="596"/>
        <v>2.1757334676491873E-2</v>
      </c>
      <c r="AE1695" s="12">
        <f t="shared" ca="1" si="596"/>
        <v>1.9309433687183568E-2</v>
      </c>
      <c r="AF1695" s="12">
        <f t="shared" ca="1" si="596"/>
        <v>1.6098669196216574E-2</v>
      </c>
      <c r="AG1695" s="12">
        <f t="shared" ca="1" si="596"/>
        <v>1.2608604167384858E-2</v>
      </c>
      <c r="AH1695" s="12">
        <f t="shared" ca="1" si="596"/>
        <v>9.2768522560892665E-3</v>
      </c>
      <c r="AI1695" s="12">
        <f t="shared" ca="1" si="596"/>
        <v>6.4119608827483306E-3</v>
      </c>
      <c r="AJ1695" s="12">
        <f t="shared" ca="1" si="596"/>
        <v>4.1632997770368572E-3</v>
      </c>
      <c r="AK1695" s="12">
        <f t="shared" ca="1" si="596"/>
        <v>2.5394583667613982E-3</v>
      </c>
      <c r="AL1695" s="12">
        <f t="shared" ca="1" si="596"/>
        <v>1.45512769293457E-3</v>
      </c>
      <c r="AM1695" s="12">
        <f t="shared" ca="1" si="596"/>
        <v>7.832812121713748E-4</v>
      </c>
      <c r="AN1695" s="12">
        <f t="shared" ca="1" si="596"/>
        <v>3.9608729147634565E-4</v>
      </c>
      <c r="AO1695" s="12">
        <f t="shared" ca="1" si="596"/>
        <v>1.8815713936025074E-4</v>
      </c>
      <c r="AP1695" s="12">
        <f t="shared" ca="1" si="596"/>
        <v>8.3966700929712061E-5</v>
      </c>
      <c r="AQ1695" s="12">
        <f t="shared" ca="1" si="596"/>
        <v>3.5200600570719121E-5</v>
      </c>
      <c r="AR1695" s="12">
        <f t="shared" ca="1" si="596"/>
        <v>1.3862758300028078E-5</v>
      </c>
      <c r="AS1695" s="12">
        <f t="shared" ca="1" si="596"/>
        <v>5.1286826195114871E-6</v>
      </c>
      <c r="AT1695" s="12">
        <f t="shared" ca="1" si="596"/>
        <v>1.782455072588172E-6</v>
      </c>
      <c r="AU1695" s="12">
        <f t="shared" ca="1" si="596"/>
        <v>5.8195305829767064E-7</v>
      </c>
      <c r="AV1695" s="12">
        <f t="shared" ca="1" si="596"/>
        <v>1.7849000941931054E-7</v>
      </c>
      <c r="AX1695" s="13">
        <f t="shared" si="565"/>
        <v>0.12557277815063117</v>
      </c>
      <c r="AZ1695" s="14">
        <f t="shared" ca="1" si="568"/>
        <v>29.148813374342229</v>
      </c>
    </row>
    <row r="1696" spans="1:52" x14ac:dyDescent="0.25">
      <c r="A1696" s="9" t="str">
        <f t="shared" si="560"/>
        <v>Paraguay</v>
      </c>
      <c r="C1696" s="20">
        <f t="shared" si="561"/>
        <v>387.01205461033624</v>
      </c>
      <c r="D1696" s="15">
        <f t="shared" si="562"/>
        <v>470.32605521744807</v>
      </c>
      <c r="E1696" s="23">
        <f t="shared" si="563"/>
        <v>1</v>
      </c>
      <c r="F1696" s="15">
        <f t="shared" si="566"/>
        <v>470.32605521744807</v>
      </c>
      <c r="H1696" s="12">
        <f t="shared" ref="H1696:AV1696" ca="1" si="597">_xlfn.NORM.DIST(H$1537,$F1696,$B$37+$B$38*$F1696,FALSE)/$AV766*($D1228/1000)</f>
        <v>2.1283594053507239E-7</v>
      </c>
      <c r="I1696" s="12">
        <f t="shared" ca="1" si="597"/>
        <v>6.685336786750911E-7</v>
      </c>
      <c r="J1696" s="12">
        <f t="shared" ca="1" si="597"/>
        <v>1.9726871203545418E-6</v>
      </c>
      <c r="K1696" s="12">
        <f t="shared" ca="1" si="597"/>
        <v>5.4682671346497744E-6</v>
      </c>
      <c r="L1696" s="12">
        <f t="shared" ca="1" si="597"/>
        <v>1.4239601341215931E-5</v>
      </c>
      <c r="M1696" s="12">
        <f t="shared" ca="1" si="597"/>
        <v>3.4833934742910845E-5</v>
      </c>
      <c r="N1696" s="12">
        <f t="shared" ca="1" si="597"/>
        <v>8.0050460011474965E-5</v>
      </c>
      <c r="O1696" s="12">
        <f t="shared" ca="1" si="597"/>
        <v>1.7281511507124736E-4</v>
      </c>
      <c r="P1696" s="12">
        <f t="shared" ca="1" si="597"/>
        <v>3.5047432877467137E-4</v>
      </c>
      <c r="Q1696" s="12">
        <f t="shared" ca="1" si="597"/>
        <v>6.6770910030896312E-4</v>
      </c>
      <c r="R1696" s="12">
        <f t="shared" ca="1" si="597"/>
        <v>1.1950194473336151E-3</v>
      </c>
      <c r="S1696" s="12">
        <f t="shared" ca="1" si="597"/>
        <v>2.0091818455942969E-3</v>
      </c>
      <c r="T1696" s="12">
        <f t="shared" ca="1" si="597"/>
        <v>3.1733656225529242E-3</v>
      </c>
      <c r="U1696" s="12">
        <f t="shared" ca="1" si="597"/>
        <v>4.7084457929207728E-3</v>
      </c>
      <c r="V1696" s="12">
        <f t="shared" ca="1" si="597"/>
        <v>6.5628372124040754E-3</v>
      </c>
      <c r="W1696" s="12">
        <f t="shared" ca="1" si="597"/>
        <v>8.5933457124304918E-3</v>
      </c>
      <c r="X1696" s="12">
        <f t="shared" ca="1" si="597"/>
        <v>1.0570353969329963E-2</v>
      </c>
      <c r="Y1696" s="12">
        <f t="shared" ca="1" si="597"/>
        <v>1.2214434712237767E-2</v>
      </c>
      <c r="Z1696" s="12">
        <f t="shared" ca="1" si="597"/>
        <v>1.3259092765416799E-2</v>
      </c>
      <c r="AA1696" s="12">
        <f t="shared" ca="1" si="597"/>
        <v>1.3521063132216146E-2</v>
      </c>
      <c r="AB1696" s="12">
        <f t="shared" ca="1" si="597"/>
        <v>1.2952824074306212E-2</v>
      </c>
      <c r="AC1696" s="12">
        <f t="shared" ca="1" si="597"/>
        <v>1.1656675004019413E-2</v>
      </c>
      <c r="AD1696" s="12">
        <f t="shared" ca="1" si="597"/>
        <v>9.8546568064795167E-3</v>
      </c>
      <c r="AE1696" s="12">
        <f t="shared" ca="1" si="597"/>
        <v>7.8264518076240422E-3</v>
      </c>
      <c r="AF1696" s="12">
        <f t="shared" ca="1" si="597"/>
        <v>5.8390866658820199E-3</v>
      </c>
      <c r="AG1696" s="12">
        <f t="shared" ca="1" si="597"/>
        <v>4.0924324725127529E-3</v>
      </c>
      <c r="AH1696" s="12">
        <f t="shared" ca="1" si="597"/>
        <v>2.6944784696215454E-3</v>
      </c>
      <c r="AI1696" s="12">
        <f t="shared" ca="1" si="597"/>
        <v>1.6665736395062294E-3</v>
      </c>
      <c r="AJ1696" s="12">
        <f t="shared" ca="1" si="597"/>
        <v>9.6834673740577417E-4</v>
      </c>
      <c r="AK1696" s="12">
        <f t="shared" ca="1" si="597"/>
        <v>5.2855948901998765E-4</v>
      </c>
      <c r="AL1696" s="12">
        <f t="shared" ca="1" si="597"/>
        <v>2.7102755617826628E-4</v>
      </c>
      <c r="AM1696" s="12">
        <f t="shared" ca="1" si="597"/>
        <v>1.3055383064430149E-4</v>
      </c>
      <c r="AN1696" s="12">
        <f t="shared" ca="1" si="597"/>
        <v>5.907753744620999E-5</v>
      </c>
      <c r="AO1696" s="12">
        <f t="shared" ca="1" si="597"/>
        <v>2.5113760252579174E-5</v>
      </c>
      <c r="AP1696" s="12">
        <f t="shared" ca="1" si="597"/>
        <v>1.0029001555431302E-5</v>
      </c>
      <c r="AQ1696" s="12">
        <f t="shared" ca="1" si="597"/>
        <v>3.762359131506905E-6</v>
      </c>
      <c r="AR1696" s="12">
        <f t="shared" ca="1" si="597"/>
        <v>1.3259263235503982E-6</v>
      </c>
      <c r="AS1696" s="12">
        <f t="shared" ca="1" si="597"/>
        <v>4.3897029441823218E-7</v>
      </c>
      <c r="AT1696" s="12">
        <f t="shared" ca="1" si="597"/>
        <v>1.3652351657079949E-7</v>
      </c>
      <c r="AU1696" s="12">
        <f t="shared" ca="1" si="597"/>
        <v>3.9887461261091153E-8</v>
      </c>
      <c r="AV1696" s="12">
        <f t="shared" ca="1" si="597"/>
        <v>1.0947675585622237E-8</v>
      </c>
      <c r="AX1696" s="13">
        <f t="shared" si="565"/>
        <v>0.2409466947710448</v>
      </c>
      <c r="AZ1696" s="14">
        <f t="shared" ca="1" si="568"/>
        <v>32.699617669897222</v>
      </c>
    </row>
    <row r="1697" spans="1:52" x14ac:dyDescent="0.25">
      <c r="A1697" s="9" t="str">
        <f t="shared" si="560"/>
        <v>Peru</v>
      </c>
      <c r="C1697" s="20">
        <f t="shared" si="561"/>
        <v>449.45100648409868</v>
      </c>
      <c r="D1697" s="15">
        <f t="shared" si="562"/>
        <v>522.11457006082298</v>
      </c>
      <c r="E1697" s="23">
        <f t="shared" si="563"/>
        <v>1</v>
      </c>
      <c r="F1697" s="15">
        <f t="shared" si="566"/>
        <v>522.11457006082298</v>
      </c>
      <c r="H1697" s="12">
        <f t="shared" ref="H1697:AV1697" ca="1" si="598">_xlfn.NORM.DIST(H$1537,$F1697,$B$37+$B$38*$F1697,FALSE)/$AV767*($D1229/1000)</f>
        <v>6.2952377328477403E-8</v>
      </c>
      <c r="I1697" s="12">
        <f t="shared" ca="1" si="598"/>
        <v>2.2507078444773439E-7</v>
      </c>
      <c r="J1697" s="12">
        <f t="shared" ca="1" si="598"/>
        <v>7.5593196249249147E-7</v>
      </c>
      <c r="K1697" s="12">
        <f t="shared" ca="1" si="598"/>
        <v>2.3850796537860136E-6</v>
      </c>
      <c r="L1697" s="12">
        <f t="shared" ca="1" si="598"/>
        <v>7.0693528901754616E-6</v>
      </c>
      <c r="M1697" s="12">
        <f t="shared" ca="1" si="598"/>
        <v>1.9683985215290875E-5</v>
      </c>
      <c r="N1697" s="12">
        <f t="shared" ca="1" si="598"/>
        <v>5.1487640936433691E-5</v>
      </c>
      <c r="O1697" s="12">
        <f t="shared" ca="1" si="598"/>
        <v>1.2651719429414071E-4</v>
      </c>
      <c r="P1697" s="12">
        <f t="shared" ca="1" si="598"/>
        <v>2.9204697054321938E-4</v>
      </c>
      <c r="Q1697" s="12">
        <f t="shared" ca="1" si="598"/>
        <v>6.3330432481186253E-4</v>
      </c>
      <c r="R1697" s="12">
        <f t="shared" ca="1" si="598"/>
        <v>1.2901161056183201E-3</v>
      </c>
      <c r="S1697" s="12">
        <f t="shared" ca="1" si="598"/>
        <v>2.4688899676837315E-3</v>
      </c>
      <c r="T1697" s="12">
        <f t="shared" ca="1" si="598"/>
        <v>4.4384493457151515E-3</v>
      </c>
      <c r="U1697" s="12">
        <f t="shared" ca="1" si="598"/>
        <v>7.4957897341430589E-3</v>
      </c>
      <c r="V1697" s="12">
        <f t="shared" ca="1" si="598"/>
        <v>1.1892142873143104E-2</v>
      </c>
      <c r="W1697" s="12">
        <f t="shared" ca="1" si="598"/>
        <v>1.7723905905337421E-2</v>
      </c>
      <c r="X1697" s="12">
        <f t="shared" ca="1" si="598"/>
        <v>2.4815061058664555E-2</v>
      </c>
      <c r="Y1697" s="12">
        <f t="shared" ca="1" si="598"/>
        <v>3.2638324457092756E-2</v>
      </c>
      <c r="Z1697" s="12">
        <f t="shared" ca="1" si="598"/>
        <v>4.0327096788530227E-2</v>
      </c>
      <c r="AA1697" s="12">
        <f t="shared" ca="1" si="598"/>
        <v>4.6808276943220657E-2</v>
      </c>
      <c r="AB1697" s="12">
        <f t="shared" ca="1" si="598"/>
        <v>5.1039327866972843E-2</v>
      </c>
      <c r="AC1697" s="12">
        <f t="shared" ca="1" si="598"/>
        <v>5.2280993674246996E-2</v>
      </c>
      <c r="AD1697" s="12">
        <f t="shared" ca="1" si="598"/>
        <v>5.0308262121385935E-2</v>
      </c>
      <c r="AE1697" s="12">
        <f t="shared" ca="1" si="598"/>
        <v>4.5476956433485767E-2</v>
      </c>
      <c r="AF1697" s="12">
        <f t="shared" ca="1" si="598"/>
        <v>3.8618914554086274E-2</v>
      </c>
      <c r="AG1697" s="12">
        <f t="shared" ca="1" si="598"/>
        <v>3.0808129376834005E-2</v>
      </c>
      <c r="AH1697" s="12">
        <f t="shared" ca="1" si="598"/>
        <v>2.308804661656895E-2</v>
      </c>
      <c r="AI1697" s="12">
        <f t="shared" ca="1" si="598"/>
        <v>1.6254201777314244E-2</v>
      </c>
      <c r="AJ1697" s="12">
        <f t="shared" ca="1" si="598"/>
        <v>1.074980775777133E-2</v>
      </c>
      <c r="AK1697" s="12">
        <f t="shared" ca="1" si="598"/>
        <v>6.6787062695446396E-3</v>
      </c>
      <c r="AL1697" s="12">
        <f t="shared" ca="1" si="598"/>
        <v>3.8979887762494378E-3</v>
      </c>
      <c r="AM1697" s="12">
        <f t="shared" ca="1" si="598"/>
        <v>2.1372012519089655E-3</v>
      </c>
      <c r="AN1697" s="12">
        <f t="shared" ca="1" si="598"/>
        <v>1.1007960193240047E-3</v>
      </c>
      <c r="AO1697" s="12">
        <f t="shared" ca="1" si="598"/>
        <v>5.3262908223372532E-4</v>
      </c>
      <c r="AP1697" s="12">
        <f t="shared" ca="1" si="598"/>
        <v>2.4210262374057965E-4</v>
      </c>
      <c r="AQ1697" s="12">
        <f t="shared" ca="1" si="598"/>
        <v>1.0337861540933922E-4</v>
      </c>
      <c r="AR1697" s="12">
        <f t="shared" ca="1" si="598"/>
        <v>4.1468518608415615E-5</v>
      </c>
      <c r="AS1697" s="12">
        <f t="shared" ca="1" si="598"/>
        <v>1.5626543531608775E-5</v>
      </c>
      <c r="AT1697" s="12">
        <f t="shared" ca="1" si="598"/>
        <v>5.5317675951393721E-6</v>
      </c>
      <c r="AU1697" s="12">
        <f t="shared" ca="1" si="598"/>
        <v>1.839592035260968E-6</v>
      </c>
      <c r="AV1697" s="12">
        <f t="shared" ca="1" si="598"/>
        <v>5.7469273910849804E-7</v>
      </c>
      <c r="AX1697" s="13">
        <f t="shared" si="565"/>
        <v>0.11101542948110327</v>
      </c>
      <c r="AZ1697" s="14">
        <f t="shared" ca="1" si="568"/>
        <v>58.217975726994524</v>
      </c>
    </row>
    <row r="1698" spans="1:52" x14ac:dyDescent="0.25">
      <c r="A1698" s="9" t="str">
        <f t="shared" si="560"/>
        <v>Philippines</v>
      </c>
      <c r="C1698" s="20">
        <f t="shared" si="561"/>
        <v>379.16258005069858</v>
      </c>
      <c r="D1698" s="15">
        <f t="shared" si="562"/>
        <v>463.43162988931471</v>
      </c>
      <c r="E1698" s="23">
        <f t="shared" si="563"/>
        <v>1</v>
      </c>
      <c r="F1698" s="15">
        <f t="shared" si="566"/>
        <v>463.43162988931471</v>
      </c>
      <c r="H1698" s="12">
        <f t="shared" ref="H1698:AV1698" ca="1" si="599">_xlfn.NORM.DIST(H$1537,$F1698,$B$37+$B$38*$F1698,FALSE)/$AV768*($D1230/1000)</f>
        <v>4.7972326690581711E-6</v>
      </c>
      <c r="I1698" s="12">
        <f t="shared" ca="1" si="599"/>
        <v>1.4810972616811536E-5</v>
      </c>
      <c r="J1698" s="12">
        <f t="shared" ca="1" si="599"/>
        <v>4.2956903710494777E-5</v>
      </c>
      <c r="K1698" s="12">
        <f t="shared" ca="1" si="599"/>
        <v>1.1704125137923749E-4</v>
      </c>
      <c r="L1698" s="12">
        <f t="shared" ca="1" si="599"/>
        <v>2.995722198679587E-4</v>
      </c>
      <c r="M1698" s="12">
        <f t="shared" ca="1" si="599"/>
        <v>7.2031210553530616E-4</v>
      </c>
      <c r="N1698" s="12">
        <f t="shared" ca="1" si="599"/>
        <v>1.6270334604113002E-3</v>
      </c>
      <c r="O1698" s="12">
        <f t="shared" ca="1" si="599"/>
        <v>3.4524615468149852E-3</v>
      </c>
      <c r="P1698" s="12">
        <f t="shared" ca="1" si="599"/>
        <v>6.8820497970067474E-3</v>
      </c>
      <c r="Q1698" s="12">
        <f t="shared" ca="1" si="599"/>
        <v>1.2887342368318488E-2</v>
      </c>
      <c r="R1698" s="12">
        <f t="shared" ca="1" si="599"/>
        <v>2.2670730623023168E-2</v>
      </c>
      <c r="S1698" s="12">
        <f t="shared" ca="1" si="599"/>
        <v>3.7464872751702988E-2</v>
      </c>
      <c r="T1698" s="12">
        <f t="shared" ca="1" si="599"/>
        <v>5.8162036150391241E-2</v>
      </c>
      <c r="U1698" s="12">
        <f t="shared" ca="1" si="599"/>
        <v>8.482259152407183E-2</v>
      </c>
      <c r="V1698" s="12">
        <f t="shared" ca="1" si="599"/>
        <v>0.11620908104837964</v>
      </c>
      <c r="W1698" s="12">
        <f t="shared" ca="1" si="599"/>
        <v>0.14956335259499468</v>
      </c>
      <c r="X1698" s="12">
        <f t="shared" ca="1" si="599"/>
        <v>0.18082851314447634</v>
      </c>
      <c r="Y1698" s="12">
        <f t="shared" ca="1" si="599"/>
        <v>0.20538334647299056</v>
      </c>
      <c r="Z1698" s="12">
        <f t="shared" ca="1" si="599"/>
        <v>0.2191392320116988</v>
      </c>
      <c r="AA1698" s="12">
        <f t="shared" ca="1" si="599"/>
        <v>0.21965021848971175</v>
      </c>
      <c r="AB1698" s="12">
        <f t="shared" ca="1" si="599"/>
        <v>0.20682343119404212</v>
      </c>
      <c r="AC1698" s="12">
        <f t="shared" ca="1" si="599"/>
        <v>0.18294663798073427</v>
      </c>
      <c r="AD1698" s="12">
        <f t="shared" ca="1" si="599"/>
        <v>0.15202174796197698</v>
      </c>
      <c r="AE1698" s="12">
        <f t="shared" ca="1" si="599"/>
        <v>0.11867072772879349</v>
      </c>
      <c r="AF1698" s="12">
        <f t="shared" ca="1" si="599"/>
        <v>8.7023808205814429E-2</v>
      </c>
      <c r="AG1698" s="12">
        <f t="shared" ca="1" si="599"/>
        <v>5.9949995923702884E-2</v>
      </c>
      <c r="AH1698" s="12">
        <f t="shared" ca="1" si="599"/>
        <v>3.8796882218289815E-2</v>
      </c>
      <c r="AI1698" s="12">
        <f t="shared" ca="1" si="599"/>
        <v>2.3586369059099669E-2</v>
      </c>
      <c r="AJ1698" s="12">
        <f t="shared" ca="1" si="599"/>
        <v>1.347044515349189E-2</v>
      </c>
      <c r="AK1698" s="12">
        <f t="shared" ca="1" si="599"/>
        <v>7.2270224042469506E-3</v>
      </c>
      <c r="AL1698" s="12">
        <f t="shared" ca="1" si="599"/>
        <v>3.6424487431289993E-3</v>
      </c>
      <c r="AM1698" s="12">
        <f t="shared" ca="1" si="599"/>
        <v>1.7245829649720282E-3</v>
      </c>
      <c r="AN1698" s="12">
        <f t="shared" ca="1" si="599"/>
        <v>7.6706352108819246E-4</v>
      </c>
      <c r="AO1698" s="12">
        <f t="shared" ca="1" si="599"/>
        <v>3.2050526069372676E-4</v>
      </c>
      <c r="AP1698" s="12">
        <f t="shared" ca="1" si="599"/>
        <v>1.2580433019908086E-4</v>
      </c>
      <c r="AQ1698" s="12">
        <f t="shared" ca="1" si="599"/>
        <v>4.638874381894735E-5</v>
      </c>
      <c r="AR1698" s="12">
        <f t="shared" ca="1" si="599"/>
        <v>1.6068903013549284E-5</v>
      </c>
      <c r="AS1698" s="12">
        <f t="shared" ca="1" si="599"/>
        <v>5.2289735096088022E-6</v>
      </c>
      <c r="AT1698" s="12">
        <f t="shared" ca="1" si="599"/>
        <v>1.5984654317653465E-6</v>
      </c>
      <c r="AU1698" s="12">
        <f t="shared" ca="1" si="599"/>
        <v>4.5903589865007021E-7</v>
      </c>
      <c r="AV1698" s="12">
        <f t="shared" ca="1" si="599"/>
        <v>1.2383592355779265E-7</v>
      </c>
      <c r="AX1698" s="13">
        <f t="shared" si="565"/>
        <v>0.26293721085398458</v>
      </c>
      <c r="AZ1698" s="14">
        <f t="shared" ca="1" si="568"/>
        <v>582.93609049598535</v>
      </c>
    </row>
    <row r="1699" spans="1:52" x14ac:dyDescent="0.25">
      <c r="A1699" s="9" t="str">
        <f t="shared" si="560"/>
        <v>Poland</v>
      </c>
      <c r="C1699" s="20">
        <f t="shared" si="561"/>
        <v>558.94599017992323</v>
      </c>
      <c r="D1699" s="15">
        <f t="shared" si="562"/>
        <v>614.85273526120295</v>
      </c>
      <c r="E1699" s="23">
        <f t="shared" si="563"/>
        <v>1</v>
      </c>
      <c r="F1699" s="15">
        <f t="shared" si="566"/>
        <v>614.85273526120295</v>
      </c>
      <c r="H1699" s="12">
        <f t="shared" ref="H1699:AV1699" ca="1" si="600">_xlfn.NORM.DIST(H$1537,$F1699,$B$37+$B$38*$F1699,FALSE)/$AV769*($D1231/1000)</f>
        <v>2.0860559518994144E-10</v>
      </c>
      <c r="I1699" s="12">
        <f t="shared" ca="1" si="600"/>
        <v>9.4042058207623455E-10</v>
      </c>
      <c r="J1699" s="12">
        <f t="shared" ca="1" si="600"/>
        <v>3.9826752310974397E-9</v>
      </c>
      <c r="K1699" s="12">
        <f t="shared" ca="1" si="600"/>
        <v>1.5844708567492954E-8</v>
      </c>
      <c r="L1699" s="12">
        <f t="shared" ca="1" si="600"/>
        <v>5.9217519666198041E-8</v>
      </c>
      <c r="M1699" s="12">
        <f t="shared" ca="1" si="600"/>
        <v>2.0790874897049242E-7</v>
      </c>
      <c r="N1699" s="12">
        <f t="shared" ca="1" si="600"/>
        <v>6.8572804599932602E-7</v>
      </c>
      <c r="O1699" s="12">
        <f t="shared" ca="1" si="600"/>
        <v>2.1246512555920892E-6</v>
      </c>
      <c r="P1699" s="12">
        <f t="shared" ca="1" si="600"/>
        <v>6.1841496593134636E-6</v>
      </c>
      <c r="Q1699" s="12">
        <f t="shared" ca="1" si="600"/>
        <v>1.6909428236707868E-5</v>
      </c>
      <c r="R1699" s="12">
        <f t="shared" ca="1" si="600"/>
        <v>4.3434462305813082E-5</v>
      </c>
      <c r="S1699" s="12">
        <f t="shared" ca="1" si="600"/>
        <v>1.0480851582989914E-4</v>
      </c>
      <c r="T1699" s="12">
        <f t="shared" ca="1" si="600"/>
        <v>2.375829592664898E-4</v>
      </c>
      <c r="U1699" s="12">
        <f t="shared" ca="1" si="600"/>
        <v>5.0593019377827373E-4</v>
      </c>
      <c r="V1699" s="12">
        <f t="shared" ca="1" si="600"/>
        <v>1.0120978561404196E-3</v>
      </c>
      <c r="W1699" s="12">
        <f t="shared" ca="1" si="600"/>
        <v>1.9020021606946714E-3</v>
      </c>
      <c r="X1699" s="12">
        <f t="shared" ca="1" si="600"/>
        <v>3.357809874187245E-3</v>
      </c>
      <c r="Y1699" s="12">
        <f t="shared" ca="1" si="600"/>
        <v>5.5687509144083458E-3</v>
      </c>
      <c r="Z1699" s="12">
        <f t="shared" ca="1" si="600"/>
        <v>8.6759307799281829E-3</v>
      </c>
      <c r="AA1699" s="12">
        <f t="shared" ca="1" si="600"/>
        <v>1.2697872411114714E-2</v>
      </c>
      <c r="AB1699" s="12">
        <f t="shared" ca="1" si="600"/>
        <v>1.7458319389810076E-2</v>
      </c>
      <c r="AC1699" s="12">
        <f t="shared" ca="1" si="600"/>
        <v>2.2549167088374043E-2</v>
      </c>
      <c r="AD1699" s="12">
        <f t="shared" ca="1" si="600"/>
        <v>2.7359941845045945E-2</v>
      </c>
      <c r="AE1699" s="12">
        <f t="shared" ca="1" si="600"/>
        <v>3.1185767016371699E-2</v>
      </c>
      <c r="AF1699" s="12">
        <f t="shared" ca="1" si="600"/>
        <v>3.3392911386193436E-2</v>
      </c>
      <c r="AG1699" s="12">
        <f t="shared" ca="1" si="600"/>
        <v>3.3589901851518597E-2</v>
      </c>
      <c r="AH1699" s="12">
        <f t="shared" ca="1" si="600"/>
        <v>3.174093966769953E-2</v>
      </c>
      <c r="AI1699" s="12">
        <f t="shared" ca="1" si="600"/>
        <v>2.8176524253639226E-2</v>
      </c>
      <c r="AJ1699" s="12">
        <f t="shared" ca="1" si="600"/>
        <v>2.3496958708690053E-2</v>
      </c>
      <c r="AK1699" s="12">
        <f t="shared" ca="1" si="600"/>
        <v>1.8407401409985619E-2</v>
      </c>
      <c r="AL1699" s="12">
        <f t="shared" ca="1" si="600"/>
        <v>1.354658752493393E-2</v>
      </c>
      <c r="AM1699" s="12">
        <f t="shared" ca="1" si="600"/>
        <v>9.3653481474105342E-3</v>
      </c>
      <c r="AN1699" s="12">
        <f t="shared" ca="1" si="600"/>
        <v>6.0823938799135372E-3</v>
      </c>
      <c r="AO1699" s="12">
        <f t="shared" ca="1" si="600"/>
        <v>3.7109213454839985E-3</v>
      </c>
      <c r="AP1699" s="12">
        <f t="shared" ca="1" si="600"/>
        <v>2.1268925654409571E-3</v>
      </c>
      <c r="AQ1699" s="12">
        <f t="shared" ca="1" si="600"/>
        <v>1.1451594250835536E-3</v>
      </c>
      <c r="AR1699" s="12">
        <f t="shared" ca="1" si="600"/>
        <v>5.7921919457642817E-4</v>
      </c>
      <c r="AS1699" s="12">
        <f t="shared" ca="1" si="600"/>
        <v>2.7521780943520985E-4</v>
      </c>
      <c r="AT1699" s="12">
        <f t="shared" ca="1" si="600"/>
        <v>1.2284761153280517E-4</v>
      </c>
      <c r="AU1699" s="12">
        <f t="shared" ca="1" si="600"/>
        <v>5.1512602928457687E-5</v>
      </c>
      <c r="AV1699" s="12">
        <f t="shared" ca="1" si="600"/>
        <v>2.029162689924239E-5</v>
      </c>
      <c r="AX1699" s="13">
        <f t="shared" si="565"/>
        <v>1.5835942937496041E-2</v>
      </c>
      <c r="AZ1699" s="14">
        <f t="shared" ca="1" si="568"/>
        <v>5.3608950595857072</v>
      </c>
    </row>
    <row r="1700" spans="1:52" x14ac:dyDescent="0.25">
      <c r="A1700" s="9" t="str">
        <f t="shared" si="560"/>
        <v>Portugal</v>
      </c>
      <c r="C1700" s="20">
        <f t="shared" si="561"/>
        <v>594.63775857985388</v>
      </c>
      <c r="D1700" s="15">
        <f t="shared" si="562"/>
        <v>644.52197191671303</v>
      </c>
      <c r="E1700" s="23">
        <f t="shared" si="563"/>
        <v>1</v>
      </c>
      <c r="F1700" s="15">
        <f t="shared" si="566"/>
        <v>644.52197191671303</v>
      </c>
      <c r="H1700" s="12">
        <f t="shared" ref="H1700:AV1700" ca="1" si="601">_xlfn.NORM.DIST(H$1537,$F1700,$B$37+$B$38*$F1700,FALSE)/$AV770*($D1232/1000)</f>
        <v>7.7800343922899077E-12</v>
      </c>
      <c r="I1700" s="12">
        <f t="shared" ca="1" si="601"/>
        <v>3.7773798034349758E-11</v>
      </c>
      <c r="J1700" s="12">
        <f t="shared" ca="1" si="601"/>
        <v>1.7228853809498704E-10</v>
      </c>
      <c r="K1700" s="12">
        <f t="shared" ca="1" si="601"/>
        <v>7.3820794127557051E-10</v>
      </c>
      <c r="L1700" s="12">
        <f t="shared" ca="1" si="601"/>
        <v>2.9713761598023336E-9</v>
      </c>
      <c r="M1700" s="12">
        <f t="shared" ca="1" si="601"/>
        <v>1.1235519328787385E-8</v>
      </c>
      <c r="N1700" s="12">
        <f t="shared" ca="1" si="601"/>
        <v>3.9910324848418258E-8</v>
      </c>
      <c r="O1700" s="12">
        <f t="shared" ca="1" si="601"/>
        <v>1.3317845401041317E-7</v>
      </c>
      <c r="P1700" s="12">
        <f t="shared" ca="1" si="601"/>
        <v>4.1748345640788479E-7</v>
      </c>
      <c r="Q1700" s="12">
        <f t="shared" ca="1" si="601"/>
        <v>1.2294225270611531E-6</v>
      </c>
      <c r="R1700" s="12">
        <f t="shared" ca="1" si="601"/>
        <v>3.4011020067426812E-6</v>
      </c>
      <c r="S1700" s="12">
        <f t="shared" ca="1" si="601"/>
        <v>8.8388292361459283E-6</v>
      </c>
      <c r="T1700" s="12">
        <f t="shared" ca="1" si="601"/>
        <v>2.1578756995224225E-5</v>
      </c>
      <c r="U1700" s="12">
        <f t="shared" ca="1" si="601"/>
        <v>4.9489686192251668E-5</v>
      </c>
      <c r="V1700" s="12">
        <f t="shared" ca="1" si="601"/>
        <v>1.0662512923940733E-4</v>
      </c>
      <c r="W1700" s="12">
        <f t="shared" ca="1" si="601"/>
        <v>2.1580476812600431E-4</v>
      </c>
      <c r="X1700" s="12">
        <f t="shared" ca="1" si="601"/>
        <v>4.1031660847572383E-4</v>
      </c>
      <c r="Y1700" s="12">
        <f t="shared" ca="1" si="601"/>
        <v>7.3288148743454521E-4</v>
      </c>
      <c r="Z1700" s="12">
        <f t="shared" ca="1" si="601"/>
        <v>1.2297165037825676E-3</v>
      </c>
      <c r="AA1700" s="12">
        <f t="shared" ca="1" si="601"/>
        <v>1.9383528923362537E-3</v>
      </c>
      <c r="AB1700" s="12">
        <f t="shared" ca="1" si="601"/>
        <v>2.8702338798050836E-3</v>
      </c>
      <c r="AC1700" s="12">
        <f t="shared" ca="1" si="601"/>
        <v>3.9926231559811124E-3</v>
      </c>
      <c r="AD1700" s="12">
        <f t="shared" ca="1" si="601"/>
        <v>5.2174218282801743E-3</v>
      </c>
      <c r="AE1700" s="12">
        <f t="shared" ca="1" si="601"/>
        <v>6.4048678770963355E-3</v>
      </c>
      <c r="AF1700" s="12">
        <f t="shared" ca="1" si="601"/>
        <v>7.3861988368197793E-3</v>
      </c>
      <c r="AG1700" s="12">
        <f t="shared" ca="1" si="601"/>
        <v>8.0018132050642832E-3</v>
      </c>
      <c r="AH1700" s="12">
        <f t="shared" ca="1" si="601"/>
        <v>8.1435247024636004E-3</v>
      </c>
      <c r="AI1700" s="12">
        <f t="shared" ca="1" si="601"/>
        <v>7.7856167593628499E-3</v>
      </c>
      <c r="AJ1700" s="12">
        <f t="shared" ca="1" si="601"/>
        <v>6.992463708409901E-3</v>
      </c>
      <c r="AK1700" s="12">
        <f t="shared" ca="1" si="601"/>
        <v>5.8996196680922274E-3</v>
      </c>
      <c r="AL1700" s="12">
        <f t="shared" ca="1" si="601"/>
        <v>4.6759989337813515E-3</v>
      </c>
      <c r="AM1700" s="12">
        <f t="shared" ca="1" si="601"/>
        <v>3.4816201485745376E-3</v>
      </c>
      <c r="AN1700" s="12">
        <f t="shared" ca="1" si="601"/>
        <v>2.4352579255463125E-3</v>
      </c>
      <c r="AO1700" s="12">
        <f t="shared" ca="1" si="601"/>
        <v>1.6001663698010954E-3</v>
      </c>
      <c r="AP1700" s="12">
        <f t="shared" ca="1" si="601"/>
        <v>9.8773832925763499E-4</v>
      </c>
      <c r="AQ1700" s="12">
        <f t="shared" ca="1" si="601"/>
        <v>5.7276341522092763E-4</v>
      </c>
      <c r="AR1700" s="12">
        <f t="shared" ca="1" si="601"/>
        <v>3.1200763957382212E-4</v>
      </c>
      <c r="AS1700" s="12">
        <f t="shared" ca="1" si="601"/>
        <v>1.5966575567069651E-4</v>
      </c>
      <c r="AT1700" s="12">
        <f t="shared" ca="1" si="601"/>
        <v>7.6756458510958186E-5</v>
      </c>
      <c r="AU1700" s="12">
        <f t="shared" ca="1" si="601"/>
        <v>3.4663680339112565E-5</v>
      </c>
      <c r="AV1700" s="12">
        <f t="shared" ca="1" si="601"/>
        <v>1.470587968653468E-5</v>
      </c>
      <c r="AX1700" s="13">
        <f t="shared" si="565"/>
        <v>7.2381959688042827E-3</v>
      </c>
      <c r="AZ1700" s="14">
        <f t="shared" ca="1" si="568"/>
        <v>0.5918862367318739</v>
      </c>
    </row>
    <row r="1701" spans="1:52" x14ac:dyDescent="0.25">
      <c r="A1701" s="9" t="str">
        <f t="shared" si="560"/>
        <v>Puerto Rico</v>
      </c>
      <c r="C1701" s="20">
        <f t="shared" si="561"/>
        <v>447.00546126815885</v>
      </c>
      <c r="D1701" s="15">
        <f t="shared" si="562"/>
        <v>520.50198545230342</v>
      </c>
      <c r="E1701" s="23">
        <f t="shared" si="563"/>
        <v>1</v>
      </c>
      <c r="F1701" s="15">
        <f t="shared" si="566"/>
        <v>520.50198545230342</v>
      </c>
      <c r="H1701" s="12">
        <f t="shared" ref="H1701:AV1701" ca="1" si="602">_xlfn.NORM.DIST(H$1537,$F1701,$B$37+$B$38*$F1701,FALSE)/$AV771*($D1233/1000)</f>
        <v>3.2341754766018008E-9</v>
      </c>
      <c r="I1701" s="12">
        <f t="shared" ca="1" si="602"/>
        <v>1.1516479196373419E-8</v>
      </c>
      <c r="J1701" s="12">
        <f t="shared" ca="1" si="602"/>
        <v>3.8524097202806259E-8</v>
      </c>
      <c r="K1701" s="12">
        <f t="shared" ca="1" si="602"/>
        <v>1.2106031718221324E-7</v>
      </c>
      <c r="L1701" s="12">
        <f t="shared" ca="1" si="602"/>
        <v>3.5737793888175185E-7</v>
      </c>
      <c r="M1701" s="12">
        <f t="shared" ca="1" si="602"/>
        <v>9.9108354822380025E-7</v>
      </c>
      <c r="N1701" s="12">
        <f t="shared" ca="1" si="602"/>
        <v>2.5819592821480244E-6</v>
      </c>
      <c r="O1701" s="12">
        <f t="shared" ca="1" si="602"/>
        <v>6.3189527230055393E-6</v>
      </c>
      <c r="P1701" s="12">
        <f t="shared" ca="1" si="602"/>
        <v>1.4527718563611246E-5</v>
      </c>
      <c r="Q1701" s="12">
        <f t="shared" ca="1" si="602"/>
        <v>3.1376632039801598E-5</v>
      </c>
      <c r="R1701" s="12">
        <f t="shared" ca="1" si="602"/>
        <v>6.3660761064989415E-5</v>
      </c>
      <c r="S1701" s="12">
        <f t="shared" ca="1" si="602"/>
        <v>1.2133718713494833E-4</v>
      </c>
      <c r="T1701" s="12">
        <f t="shared" ca="1" si="602"/>
        <v>2.1725641767080444E-4</v>
      </c>
      <c r="U1701" s="12">
        <f t="shared" ca="1" si="602"/>
        <v>3.6543311546737337E-4</v>
      </c>
      <c r="V1701" s="12">
        <f t="shared" ca="1" si="602"/>
        <v>5.7743058235563906E-4</v>
      </c>
      <c r="W1701" s="12">
        <f t="shared" ca="1" si="602"/>
        <v>8.5713308228454012E-4</v>
      </c>
      <c r="X1701" s="12">
        <f t="shared" ca="1" si="602"/>
        <v>1.1952350728705837E-3</v>
      </c>
      <c r="Y1701" s="12">
        <f t="shared" ca="1" si="602"/>
        <v>1.5657232273827101E-3</v>
      </c>
      <c r="Z1701" s="12">
        <f t="shared" ca="1" si="602"/>
        <v>1.9267849926461824E-3</v>
      </c>
      <c r="AA1701" s="12">
        <f t="shared" ca="1" si="602"/>
        <v>2.2274507511131883E-3</v>
      </c>
      <c r="AB1701" s="12">
        <f t="shared" ca="1" si="602"/>
        <v>2.4190205679548494E-3</v>
      </c>
      <c r="AC1701" s="12">
        <f t="shared" ca="1" si="602"/>
        <v>2.4679002746951324E-3</v>
      </c>
      <c r="AD1701" s="12">
        <f t="shared" ca="1" si="602"/>
        <v>2.3652238331929734E-3</v>
      </c>
      <c r="AE1701" s="12">
        <f t="shared" ca="1" si="602"/>
        <v>2.1294795883532729E-3</v>
      </c>
      <c r="AF1701" s="12">
        <f t="shared" ca="1" si="602"/>
        <v>1.8010729826621395E-3</v>
      </c>
      <c r="AG1701" s="12">
        <f t="shared" ca="1" si="602"/>
        <v>1.4310201083237719E-3</v>
      </c>
      <c r="AH1701" s="12">
        <f t="shared" ca="1" si="602"/>
        <v>1.0681119061035484E-3</v>
      </c>
      <c r="AI1701" s="12">
        <f t="shared" ca="1" si="602"/>
        <v>7.4893542036435915E-4</v>
      </c>
      <c r="AJ1701" s="12">
        <f t="shared" ca="1" si="602"/>
        <v>4.9331983798908002E-4</v>
      </c>
      <c r="AK1701" s="12">
        <f t="shared" ca="1" si="602"/>
        <v>3.0525963778850593E-4</v>
      </c>
      <c r="AL1701" s="12">
        <f t="shared" ca="1" si="602"/>
        <v>1.7744623285764527E-4</v>
      </c>
      <c r="AM1701" s="12">
        <f t="shared" ca="1" si="602"/>
        <v>9.6899330838420321E-5</v>
      </c>
      <c r="AN1701" s="12">
        <f t="shared" ca="1" si="602"/>
        <v>4.9708581133045113E-5</v>
      </c>
      <c r="AO1701" s="12">
        <f t="shared" ca="1" si="602"/>
        <v>2.3955131036772816E-5</v>
      </c>
      <c r="AP1701" s="12">
        <f t="shared" ca="1" si="602"/>
        <v>1.0844819538468016E-5</v>
      </c>
      <c r="AQ1701" s="12">
        <f t="shared" ca="1" si="602"/>
        <v>4.6121423529459026E-6</v>
      </c>
      <c r="AR1701" s="12">
        <f t="shared" ca="1" si="602"/>
        <v>1.8426365089779154E-6</v>
      </c>
      <c r="AS1701" s="12">
        <f t="shared" ca="1" si="602"/>
        <v>6.9156536563480864E-7</v>
      </c>
      <c r="AT1701" s="12">
        <f t="shared" ca="1" si="602"/>
        <v>2.4382789732141451E-7</v>
      </c>
      <c r="AU1701" s="12">
        <f t="shared" ca="1" si="602"/>
        <v>8.0758853843169033E-8</v>
      </c>
      <c r="AV1701" s="12">
        <f t="shared" ca="1" si="602"/>
        <v>2.5127743761120595E-8</v>
      </c>
      <c r="AX1701" s="13">
        <f t="shared" si="565"/>
        <v>0.11409781863394583</v>
      </c>
      <c r="AZ1701" s="14">
        <f t="shared" ca="1" si="568"/>
        <v>2.8261376978574506</v>
      </c>
    </row>
    <row r="1702" spans="1:52" x14ac:dyDescent="0.25">
      <c r="A1702" s="9" t="str">
        <f t="shared" si="560"/>
        <v>Qatar</v>
      </c>
      <c r="C1702" s="20">
        <f t="shared" si="561"/>
        <v>422.97745008372408</v>
      </c>
      <c r="D1702" s="15">
        <f t="shared" si="562"/>
        <v>499.90240190486674</v>
      </c>
      <c r="E1702" s="23">
        <f t="shared" si="563"/>
        <v>1</v>
      </c>
      <c r="F1702" s="15">
        <f t="shared" si="566"/>
        <v>499.90240190486674</v>
      </c>
      <c r="H1702" s="12">
        <f t="shared" ref="H1702:AV1702" ca="1" si="603">_xlfn.NORM.DIST(H$1537,$F1702,$B$37+$B$38*$F1702,FALSE)/$AV772*($D1234/1000)</f>
        <v>1.0246219636159373E-8</v>
      </c>
      <c r="I1702" s="12">
        <f t="shared" ca="1" si="603"/>
        <v>3.4654057776726363E-8</v>
      </c>
      <c r="J1702" s="12">
        <f t="shared" ca="1" si="603"/>
        <v>1.1010349984465714E-7</v>
      </c>
      <c r="K1702" s="12">
        <f t="shared" ca="1" si="603"/>
        <v>3.2862813930622043E-7</v>
      </c>
      <c r="L1702" s="12">
        <f t="shared" ca="1" si="603"/>
        <v>9.2143555577744855E-7</v>
      </c>
      <c r="M1702" s="12">
        <f t="shared" ca="1" si="603"/>
        <v>2.4270670823693917E-6</v>
      </c>
      <c r="N1702" s="12">
        <f t="shared" ca="1" si="603"/>
        <v>6.005583207674203E-6</v>
      </c>
      <c r="O1702" s="12">
        <f t="shared" ca="1" si="603"/>
        <v>1.3959992721110268E-5</v>
      </c>
      <c r="P1702" s="12">
        <f t="shared" ca="1" si="603"/>
        <v>3.0483988564903429E-5</v>
      </c>
      <c r="Q1702" s="12">
        <f t="shared" ca="1" si="603"/>
        <v>6.2533823443003582E-5</v>
      </c>
      <c r="R1702" s="12">
        <f t="shared" ca="1" si="603"/>
        <v>1.2050769263770868E-4</v>
      </c>
      <c r="S1702" s="12">
        <f t="shared" ca="1" si="603"/>
        <v>2.1815800524897601E-4</v>
      </c>
      <c r="T1702" s="12">
        <f t="shared" ca="1" si="603"/>
        <v>3.7100873237690281E-4</v>
      </c>
      <c r="U1702" s="12">
        <f t="shared" ca="1" si="603"/>
        <v>5.9272562635506775E-4</v>
      </c>
      <c r="V1702" s="12">
        <f t="shared" ca="1" si="603"/>
        <v>8.8956947457805263E-4</v>
      </c>
      <c r="W1702" s="12">
        <f t="shared" ca="1" si="603"/>
        <v>1.2541879796945147E-3</v>
      </c>
      <c r="X1702" s="12">
        <f t="shared" ca="1" si="603"/>
        <v>1.6611237643418663E-3</v>
      </c>
      <c r="Y1702" s="12">
        <f t="shared" ca="1" si="603"/>
        <v>2.0667975759184397E-3</v>
      </c>
      <c r="Z1702" s="12">
        <f t="shared" ca="1" si="603"/>
        <v>2.4157416691267218E-3</v>
      </c>
      <c r="AA1702" s="12">
        <f t="shared" ca="1" si="603"/>
        <v>2.652525895373872E-3</v>
      </c>
      <c r="AB1702" s="12">
        <f t="shared" ca="1" si="603"/>
        <v>2.7360584390926424E-3</v>
      </c>
      <c r="AC1702" s="12">
        <f t="shared" ca="1" si="603"/>
        <v>2.6512318037783381E-3</v>
      </c>
      <c r="AD1702" s="12">
        <f t="shared" ca="1" si="603"/>
        <v>2.4133851014439584E-3</v>
      </c>
      <c r="AE1702" s="12">
        <f t="shared" ca="1" si="603"/>
        <v>2.0637740570345351E-3</v>
      </c>
      <c r="AF1702" s="12">
        <f t="shared" ca="1" si="603"/>
        <v>1.6578844765499554E-3</v>
      </c>
      <c r="AG1702" s="12">
        <f t="shared" ca="1" si="603"/>
        <v>1.2511315510371072E-3</v>
      </c>
      <c r="AH1702" s="12">
        <f t="shared" ca="1" si="603"/>
        <v>8.8696867534561214E-4</v>
      </c>
      <c r="AI1702" s="12">
        <f t="shared" ca="1" si="603"/>
        <v>5.9070436933769872E-4</v>
      </c>
      <c r="AJ1702" s="12">
        <f t="shared" ca="1" si="603"/>
        <v>3.6956316608087236E-4</v>
      </c>
      <c r="AK1702" s="12">
        <f t="shared" ca="1" si="603"/>
        <v>2.1720197492854952E-4</v>
      </c>
      <c r="AL1702" s="12">
        <f t="shared" ca="1" si="603"/>
        <v>1.199210590972417E-4</v>
      </c>
      <c r="AM1702" s="12">
        <f t="shared" ca="1" si="603"/>
        <v>6.2199047754555713E-5</v>
      </c>
      <c r="AN1702" s="12">
        <f t="shared" ca="1" si="603"/>
        <v>3.0305999462488319E-5</v>
      </c>
      <c r="AO1702" s="12">
        <f t="shared" ca="1" si="603"/>
        <v>1.3871712571001233E-5</v>
      </c>
      <c r="AP1702" s="12">
        <f t="shared" ca="1" si="603"/>
        <v>5.9646936988648423E-6</v>
      </c>
      <c r="AQ1702" s="12">
        <f t="shared" ca="1" si="603"/>
        <v>2.4093661612114153E-6</v>
      </c>
      <c r="AR1702" s="12">
        <f t="shared" ca="1" si="603"/>
        <v>9.1426914091929094E-7</v>
      </c>
      <c r="AS1702" s="12">
        <f t="shared" ca="1" si="603"/>
        <v>3.2591317051322033E-7</v>
      </c>
      <c r="AT1702" s="12">
        <f t="shared" ca="1" si="603"/>
        <v>1.0914060472184492E-7</v>
      </c>
      <c r="AU1702" s="12">
        <f t="shared" ca="1" si="603"/>
        <v>3.433423657740136E-8</v>
      </c>
      <c r="AV1702" s="12">
        <f t="shared" ca="1" si="603"/>
        <v>1.0146704896658546E-8</v>
      </c>
      <c r="AX1702" s="13">
        <f t="shared" si="565"/>
        <v>0.15889152799260348</v>
      </c>
      <c r="AZ1702" s="14">
        <f t="shared" ca="1" si="568"/>
        <v>4.3588657699170978</v>
      </c>
    </row>
    <row r="1703" spans="1:52" x14ac:dyDescent="0.25">
      <c r="A1703" s="9" t="str">
        <f t="shared" si="560"/>
        <v>Republic of Korea</v>
      </c>
      <c r="C1703" s="20">
        <f t="shared" si="561"/>
        <v>635.24180341865565</v>
      </c>
      <c r="D1703" s="15">
        <f t="shared" si="562"/>
        <v>678.74907327562983</v>
      </c>
      <c r="E1703" s="23">
        <f t="shared" si="563"/>
        <v>1</v>
      </c>
      <c r="F1703" s="15">
        <f t="shared" si="566"/>
        <v>678.74907327562983</v>
      </c>
      <c r="H1703" s="12">
        <f t="shared" ref="H1703:AV1703" ca="1" si="604">_xlfn.NORM.DIST(H$1537,$F1703,$B$37+$B$38*$F1703,FALSE)/$AV773*($D1235/1000)</f>
        <v>3.8055918969341569E-12</v>
      </c>
      <c r="I1703" s="12">
        <f t="shared" ca="1" si="604"/>
        <v>2.0127644533738177E-11</v>
      </c>
      <c r="J1703" s="12">
        <f t="shared" ca="1" si="604"/>
        <v>1.0000467183670882E-10</v>
      </c>
      <c r="K1703" s="12">
        <f t="shared" ca="1" si="604"/>
        <v>4.6677137952117087E-10</v>
      </c>
      <c r="L1703" s="12">
        <f t="shared" ca="1" si="604"/>
        <v>2.0466554861030516E-9</v>
      </c>
      <c r="M1703" s="12">
        <f t="shared" ca="1" si="604"/>
        <v>8.4302773670339219E-9</v>
      </c>
      <c r="N1703" s="12">
        <f t="shared" ca="1" si="604"/>
        <v>3.2620872917830016E-8</v>
      </c>
      <c r="O1703" s="12">
        <f t="shared" ca="1" si="604"/>
        <v>1.1857848241669572E-7</v>
      </c>
      <c r="P1703" s="12">
        <f t="shared" ca="1" si="604"/>
        <v>4.0492332306479674E-7</v>
      </c>
      <c r="Q1703" s="12">
        <f t="shared" ca="1" si="604"/>
        <v>1.2989615370946156E-6</v>
      </c>
      <c r="R1703" s="12">
        <f t="shared" ca="1" si="604"/>
        <v>3.9145007963910119E-6</v>
      </c>
      <c r="S1703" s="12">
        <f t="shared" ca="1" si="604"/>
        <v>1.108187060240468E-5</v>
      </c>
      <c r="T1703" s="12">
        <f t="shared" ca="1" si="604"/>
        <v>2.9471779465311611E-5</v>
      </c>
      <c r="U1703" s="12">
        <f t="shared" ca="1" si="604"/>
        <v>7.3630243641986955E-5</v>
      </c>
      <c r="V1703" s="12">
        <f t="shared" ca="1" si="604"/>
        <v>1.7280754931281659E-4</v>
      </c>
      <c r="W1703" s="12">
        <f t="shared" ca="1" si="604"/>
        <v>3.8100070547202747E-4</v>
      </c>
      <c r="X1703" s="12">
        <f t="shared" ca="1" si="604"/>
        <v>7.8912434759819089E-4</v>
      </c>
      <c r="Y1703" s="12">
        <f t="shared" ca="1" si="604"/>
        <v>1.53540058459131E-3</v>
      </c>
      <c r="Z1703" s="12">
        <f t="shared" ca="1" si="604"/>
        <v>2.8064322012307818E-3</v>
      </c>
      <c r="AA1703" s="12">
        <f t="shared" ca="1" si="604"/>
        <v>4.8188566025412936E-3</v>
      </c>
      <c r="AB1703" s="12">
        <f t="shared" ca="1" si="604"/>
        <v>7.7730246674428865E-3</v>
      </c>
      <c r="AC1703" s="12">
        <f t="shared" ca="1" si="604"/>
        <v>1.1778573159545941E-2</v>
      </c>
      <c r="AD1703" s="12">
        <f t="shared" ca="1" si="604"/>
        <v>1.6766866889718398E-2</v>
      </c>
      <c r="AE1703" s="12">
        <f t="shared" ca="1" si="604"/>
        <v>2.2421659043719854E-2</v>
      </c>
      <c r="AF1703" s="12">
        <f t="shared" ca="1" si="604"/>
        <v>2.8166972298687896E-2</v>
      </c>
      <c r="AG1703" s="12">
        <f t="shared" ca="1" si="604"/>
        <v>3.3240625239609092E-2</v>
      </c>
      <c r="AH1703" s="12">
        <f t="shared" ca="1" si="604"/>
        <v>3.6851468288756094E-2</v>
      </c>
      <c r="AI1703" s="12">
        <f t="shared" ca="1" si="604"/>
        <v>3.8379295943197174E-2</v>
      </c>
      <c r="AJ1703" s="12">
        <f t="shared" ca="1" si="604"/>
        <v>3.7548777805815357E-2</v>
      </c>
      <c r="AK1703" s="12">
        <f t="shared" ca="1" si="604"/>
        <v>3.4510496095603568E-2</v>
      </c>
      <c r="AL1703" s="12">
        <f t="shared" ca="1" si="604"/>
        <v>2.9796358725069378E-2</v>
      </c>
      <c r="AM1703" s="12">
        <f t="shared" ca="1" si="604"/>
        <v>2.4167502983333949E-2</v>
      </c>
      <c r="AN1703" s="12">
        <f t="shared" ca="1" si="604"/>
        <v>1.8414374123323373E-2</v>
      </c>
      <c r="AO1703" s="12">
        <f t="shared" ca="1" si="604"/>
        <v>1.3180707997271893E-2</v>
      </c>
      <c r="AP1703" s="12">
        <f t="shared" ca="1" si="604"/>
        <v>8.862925733791974E-3</v>
      </c>
      <c r="AQ1703" s="12">
        <f t="shared" ca="1" si="604"/>
        <v>5.5985050769395729E-3</v>
      </c>
      <c r="AR1703" s="12">
        <f t="shared" ca="1" si="604"/>
        <v>3.3221836570460402E-3</v>
      </c>
      <c r="AS1703" s="12">
        <f t="shared" ca="1" si="604"/>
        <v>1.8519608152635383E-3</v>
      </c>
      <c r="AT1703" s="12">
        <f t="shared" ca="1" si="604"/>
        <v>9.6983207708740797E-4</v>
      </c>
      <c r="AU1703" s="12">
        <f t="shared" ca="1" si="604"/>
        <v>4.7710930868076679E-4</v>
      </c>
      <c r="AV1703" s="12">
        <f t="shared" ca="1" si="604"/>
        <v>2.2049351995248332E-4</v>
      </c>
      <c r="AX1703" s="13">
        <f t="shared" si="565"/>
        <v>2.6558986762963508E-3</v>
      </c>
      <c r="AZ1703" s="14">
        <f t="shared" ca="1" si="568"/>
        <v>1.0226568051628311</v>
      </c>
    </row>
    <row r="1704" spans="1:52" x14ac:dyDescent="0.25">
      <c r="A1704" s="9" t="str">
        <f t="shared" si="560"/>
        <v>Republic of Moldova</v>
      </c>
      <c r="C1704" s="20">
        <f t="shared" si="561"/>
        <v>530.63946037360097</v>
      </c>
      <c r="D1704" s="15">
        <f t="shared" si="562"/>
        <v>591.18957426217673</v>
      </c>
      <c r="E1704" s="23">
        <f t="shared" si="563"/>
        <v>1</v>
      </c>
      <c r="F1704" s="15">
        <f t="shared" si="566"/>
        <v>591.18957426217673</v>
      </c>
      <c r="H1704" s="12">
        <f t="shared" ref="H1704:AV1704" ca="1" si="605">_xlfn.NORM.DIST(H$1537,$F1704,$B$37+$B$38*$F1704,FALSE)/$AV774*($D1236/1000)</f>
        <v>9.5386462986440493E-11</v>
      </c>
      <c r="I1704" s="12">
        <f t="shared" ca="1" si="605"/>
        <v>4.0531340470461886E-10</v>
      </c>
      <c r="J1704" s="12">
        <f t="shared" ca="1" si="605"/>
        <v>1.6179004065276411E-9</v>
      </c>
      <c r="K1704" s="12">
        <f t="shared" ca="1" si="605"/>
        <v>6.0669329599785973E-9</v>
      </c>
      <c r="L1704" s="12">
        <f t="shared" ca="1" si="605"/>
        <v>2.1371903409746117E-8</v>
      </c>
      <c r="M1704" s="12">
        <f t="shared" ca="1" si="605"/>
        <v>7.0725138131471985E-8</v>
      </c>
      <c r="N1704" s="12">
        <f t="shared" ca="1" si="605"/>
        <v>2.1986748103281876E-7</v>
      </c>
      <c r="O1704" s="12">
        <f t="shared" ca="1" si="605"/>
        <v>6.4210313780591777E-7</v>
      </c>
      <c r="P1704" s="12">
        <f t="shared" ca="1" si="605"/>
        <v>1.7615913880202999E-6</v>
      </c>
      <c r="Q1704" s="12">
        <f t="shared" ca="1" si="605"/>
        <v>4.5400659296800992E-6</v>
      </c>
      <c r="R1704" s="12">
        <f t="shared" ca="1" si="605"/>
        <v>1.0991975093027129E-5</v>
      </c>
      <c r="S1704" s="12">
        <f t="shared" ca="1" si="605"/>
        <v>2.5000339510966973E-5</v>
      </c>
      <c r="T1704" s="12">
        <f t="shared" ca="1" si="605"/>
        <v>5.3416161012868204E-5</v>
      </c>
      <c r="U1704" s="12">
        <f t="shared" ca="1" si="605"/>
        <v>1.072151192557779E-4</v>
      </c>
      <c r="V1704" s="12">
        <f t="shared" ca="1" si="605"/>
        <v>2.0216035359857824E-4</v>
      </c>
      <c r="W1704" s="12">
        <f t="shared" ca="1" si="605"/>
        <v>3.5809028517673426E-4</v>
      </c>
      <c r="X1704" s="12">
        <f t="shared" ca="1" si="605"/>
        <v>5.9586199217099992E-4</v>
      </c>
      <c r="Y1704" s="12">
        <f t="shared" ca="1" si="605"/>
        <v>9.3144115817050174E-4</v>
      </c>
      <c r="Z1704" s="12">
        <f t="shared" ca="1" si="605"/>
        <v>1.36779735486716E-3</v>
      </c>
      <c r="AA1704" s="12">
        <f t="shared" ca="1" si="605"/>
        <v>1.8868817738879348E-3</v>
      </c>
      <c r="AB1704" s="12">
        <f t="shared" ca="1" si="605"/>
        <v>2.445255330511533E-3</v>
      </c>
      <c r="AC1704" s="12">
        <f t="shared" ca="1" si="605"/>
        <v>2.9768731847437382E-3</v>
      </c>
      <c r="AD1704" s="12">
        <f t="shared" ca="1" si="605"/>
        <v>3.404497727502136E-3</v>
      </c>
      <c r="AE1704" s="12">
        <f t="shared" ca="1" si="605"/>
        <v>3.6576517900787971E-3</v>
      </c>
      <c r="AF1704" s="12">
        <f t="shared" ca="1" si="605"/>
        <v>3.6915458126711713E-3</v>
      </c>
      <c r="AG1704" s="12">
        <f t="shared" ca="1" si="605"/>
        <v>3.5000218992652285E-3</v>
      </c>
      <c r="AH1704" s="12">
        <f t="shared" ca="1" si="605"/>
        <v>3.1173807968481633E-3</v>
      </c>
      <c r="AI1704" s="12">
        <f t="shared" ca="1" si="605"/>
        <v>2.6083480677495099E-3</v>
      </c>
      <c r="AJ1704" s="12">
        <f t="shared" ca="1" si="605"/>
        <v>2.0502075509166557E-3</v>
      </c>
      <c r="AK1704" s="12">
        <f t="shared" ca="1" si="605"/>
        <v>1.5138634630620727E-3</v>
      </c>
      <c r="AL1704" s="12">
        <f t="shared" ca="1" si="605"/>
        <v>1.0501036816109699E-3</v>
      </c>
      <c r="AM1704" s="12">
        <f t="shared" ca="1" si="605"/>
        <v>6.8428063483381974E-4</v>
      </c>
      <c r="AN1704" s="12">
        <f t="shared" ca="1" si="605"/>
        <v>4.1888317146031041E-4</v>
      </c>
      <c r="AO1704" s="12">
        <f t="shared" ca="1" si="605"/>
        <v>2.4088412039866447E-4</v>
      </c>
      <c r="AP1704" s="12">
        <f t="shared" ca="1" si="605"/>
        <v>1.3013077746415895E-4</v>
      </c>
      <c r="AQ1704" s="12">
        <f t="shared" ca="1" si="605"/>
        <v>6.6040214094983507E-5</v>
      </c>
      <c r="AR1704" s="12">
        <f t="shared" ca="1" si="605"/>
        <v>3.1484261832123683E-5</v>
      </c>
      <c r="AS1704" s="12">
        <f t="shared" ca="1" si="605"/>
        <v>1.4100520791313288E-5</v>
      </c>
      <c r="AT1704" s="12">
        <f t="shared" ca="1" si="605"/>
        <v>5.9324404295975768E-6</v>
      </c>
      <c r="AU1704" s="12">
        <f t="shared" ca="1" si="605"/>
        <v>2.3447050214676216E-6</v>
      </c>
      <c r="AV1704" s="12">
        <f t="shared" ca="1" si="605"/>
        <v>8.7056185905413832E-7</v>
      </c>
      <c r="AX1704" s="13">
        <f t="shared" si="565"/>
        <v>2.7944783935771551E-2</v>
      </c>
      <c r="AZ1704" s="14">
        <f t="shared" ca="1" si="568"/>
        <v>1.0383510658133852</v>
      </c>
    </row>
    <row r="1705" spans="1:52" x14ac:dyDescent="0.25">
      <c r="A1705" s="9" t="str">
        <f t="shared" si="560"/>
        <v>Romania</v>
      </c>
      <c r="C1705" s="20">
        <f t="shared" si="561"/>
        <v>507.18731757041724</v>
      </c>
      <c r="D1705" s="15">
        <f t="shared" si="562"/>
        <v>571.28842085205417</v>
      </c>
      <c r="E1705" s="23">
        <f t="shared" si="563"/>
        <v>1</v>
      </c>
      <c r="F1705" s="15">
        <f t="shared" si="566"/>
        <v>571.28842085205417</v>
      </c>
      <c r="H1705" s="12">
        <f t="shared" ref="H1705:AV1705" ca="1" si="606">_xlfn.NORM.DIST(H$1537,$F1705,$B$37+$B$38*$F1705,FALSE)/$AV775*($D1237/1000)</f>
        <v>1.450765927963593E-9</v>
      </c>
      <c r="I1705" s="12">
        <f t="shared" ca="1" si="606"/>
        <v>5.8653531609132966E-9</v>
      </c>
      <c r="J1705" s="12">
        <f t="shared" ca="1" si="606"/>
        <v>2.2276531994762641E-8</v>
      </c>
      <c r="K1705" s="12">
        <f t="shared" ca="1" si="606"/>
        <v>7.9479950870146516E-8</v>
      </c>
      <c r="L1705" s="12">
        <f t="shared" ca="1" si="606"/>
        <v>2.6639384969585888E-7</v>
      </c>
      <c r="M1705" s="12">
        <f t="shared" ca="1" si="606"/>
        <v>8.3877869875561664E-7</v>
      </c>
      <c r="N1705" s="12">
        <f t="shared" ca="1" si="606"/>
        <v>2.4810024121309575E-6</v>
      </c>
      <c r="O1705" s="12">
        <f t="shared" ca="1" si="606"/>
        <v>6.8938777083226495E-6</v>
      </c>
      <c r="P1705" s="12">
        <f t="shared" ca="1" si="606"/>
        <v>1.7995195061096764E-5</v>
      </c>
      <c r="Q1705" s="12">
        <f t="shared" ca="1" si="606"/>
        <v>4.4127176214276304E-5</v>
      </c>
      <c r="R1705" s="12">
        <f t="shared" ca="1" si="606"/>
        <v>1.0165115326612647E-4</v>
      </c>
      <c r="S1705" s="12">
        <f t="shared" ca="1" si="606"/>
        <v>2.1997588739626405E-4</v>
      </c>
      <c r="T1705" s="12">
        <f t="shared" ca="1" si="606"/>
        <v>4.4719242802475129E-4</v>
      </c>
      <c r="U1705" s="12">
        <f t="shared" ca="1" si="606"/>
        <v>8.5402463660968955E-4</v>
      </c>
      <c r="V1705" s="12">
        <f t="shared" ca="1" si="606"/>
        <v>1.5321558792645836E-3</v>
      </c>
      <c r="W1705" s="12">
        <f t="shared" ca="1" si="606"/>
        <v>2.5822132167177846E-3</v>
      </c>
      <c r="X1705" s="12">
        <f t="shared" ca="1" si="606"/>
        <v>4.0882537351882445E-3</v>
      </c>
      <c r="Y1705" s="12">
        <f t="shared" ca="1" si="606"/>
        <v>6.0805124161568119E-3</v>
      </c>
      <c r="Z1705" s="12">
        <f t="shared" ca="1" si="606"/>
        <v>8.4956988988589416E-3</v>
      </c>
      <c r="AA1705" s="12">
        <f t="shared" ca="1" si="606"/>
        <v>1.1151021138714357E-2</v>
      </c>
      <c r="AB1705" s="12">
        <f t="shared" ca="1" si="606"/>
        <v>1.374949543482749E-2</v>
      </c>
      <c r="AC1705" s="12">
        <f t="shared" ca="1" si="606"/>
        <v>1.5926321486838473E-2</v>
      </c>
      <c r="AD1705" s="12">
        <f t="shared" ca="1" si="606"/>
        <v>1.7330088874067638E-2</v>
      </c>
      <c r="AE1705" s="12">
        <f t="shared" ca="1" si="606"/>
        <v>1.771506281508043E-2</v>
      </c>
      <c r="AF1705" s="12">
        <f t="shared" ca="1" si="606"/>
        <v>1.7011444719001463E-2</v>
      </c>
      <c r="AG1705" s="12">
        <f t="shared" ca="1" si="606"/>
        <v>1.5346038897334085E-2</v>
      </c>
      <c r="AH1705" s="12">
        <f t="shared" ca="1" si="606"/>
        <v>1.3004929014619445E-2</v>
      </c>
      <c r="AI1705" s="12">
        <f t="shared" ca="1" si="606"/>
        <v>1.0353239777400828E-2</v>
      </c>
      <c r="AJ1705" s="12">
        <f t="shared" ca="1" si="606"/>
        <v>7.7428554815589133E-3</v>
      </c>
      <c r="AK1705" s="12">
        <f t="shared" ca="1" si="606"/>
        <v>5.4397962001675182E-3</v>
      </c>
      <c r="AL1705" s="12">
        <f t="shared" ca="1" si="606"/>
        <v>3.5902170098222989E-3</v>
      </c>
      <c r="AM1705" s="12">
        <f t="shared" ca="1" si="606"/>
        <v>2.2259498006343336E-3</v>
      </c>
      <c r="AN1705" s="12">
        <f t="shared" ca="1" si="606"/>
        <v>1.2964824031857086E-3</v>
      </c>
      <c r="AO1705" s="12">
        <f t="shared" ca="1" si="606"/>
        <v>7.0937271850789131E-4</v>
      </c>
      <c r="AP1705" s="12">
        <f t="shared" ca="1" si="606"/>
        <v>3.6461869510723684E-4</v>
      </c>
      <c r="AQ1705" s="12">
        <f t="shared" ca="1" si="606"/>
        <v>1.7605970821455599E-4</v>
      </c>
      <c r="AR1705" s="12">
        <f t="shared" ca="1" si="606"/>
        <v>7.9861528472703871E-5</v>
      </c>
      <c r="AS1705" s="12">
        <f t="shared" ca="1" si="606"/>
        <v>3.4030776045030556E-5</v>
      </c>
      <c r="AT1705" s="12">
        <f t="shared" ca="1" si="606"/>
        <v>1.3622684009066292E-5</v>
      </c>
      <c r="AU1705" s="12">
        <f t="shared" ca="1" si="606"/>
        <v>5.122831928848534E-6</v>
      </c>
      <c r="AV1705" s="12">
        <f t="shared" ca="1" si="606"/>
        <v>1.8097314233447727E-6</v>
      </c>
      <c r="AX1705" s="13">
        <f t="shared" si="565"/>
        <v>4.3366922003531712E-2</v>
      </c>
      <c r="AZ1705" s="14">
        <f t="shared" ca="1" si="568"/>
        <v>7.708151289826727</v>
      </c>
    </row>
    <row r="1706" spans="1:52" x14ac:dyDescent="0.25">
      <c r="A1706" s="9" t="str">
        <f t="shared" si="560"/>
        <v>Russian Federation</v>
      </c>
      <c r="C1706" s="20">
        <f t="shared" si="561"/>
        <v>626.93804502177807</v>
      </c>
      <c r="D1706" s="15">
        <f t="shared" si="562"/>
        <v>671.95873593364422</v>
      </c>
      <c r="E1706" s="23">
        <f t="shared" si="563"/>
        <v>1</v>
      </c>
      <c r="F1706" s="15">
        <f t="shared" si="566"/>
        <v>671.95873593364422</v>
      </c>
      <c r="H1706" s="12">
        <f t="shared" ref="H1706:AV1706" ca="1" si="607">_xlfn.NORM.DIST(H$1537,$F1706,$B$37+$B$38*$F1706,FALSE)/$AV776*($D1238/1000)</f>
        <v>2.6162002513397346E-11</v>
      </c>
      <c r="I1706" s="12">
        <f t="shared" ca="1" si="607"/>
        <v>1.3604080971679977E-10</v>
      </c>
      <c r="J1706" s="12">
        <f t="shared" ca="1" si="607"/>
        <v>6.6454443916020601E-10</v>
      </c>
      <c r="K1706" s="12">
        <f t="shared" ca="1" si="607"/>
        <v>3.0495477863516388E-9</v>
      </c>
      <c r="L1706" s="12">
        <f t="shared" ca="1" si="607"/>
        <v>1.3146297403343416E-8</v>
      </c>
      <c r="M1706" s="12">
        <f t="shared" ca="1" si="607"/>
        <v>5.3238775440740395E-8</v>
      </c>
      <c r="N1706" s="12">
        <f t="shared" ca="1" si="607"/>
        <v>2.0253927783579381E-7</v>
      </c>
      <c r="O1706" s="12">
        <f t="shared" ca="1" si="607"/>
        <v>7.2384745465337775E-7</v>
      </c>
      <c r="P1706" s="12">
        <f t="shared" ca="1" si="607"/>
        <v>2.4301967789003579E-6</v>
      </c>
      <c r="Q1706" s="12">
        <f t="shared" ca="1" si="607"/>
        <v>7.6646517145709879E-6</v>
      </c>
      <c r="R1706" s="12">
        <f t="shared" ca="1" si="607"/>
        <v>2.2709104257959266E-5</v>
      </c>
      <c r="S1706" s="12">
        <f t="shared" ca="1" si="607"/>
        <v>6.3206854499828186E-5</v>
      </c>
      <c r="T1706" s="12">
        <f t="shared" ca="1" si="607"/>
        <v>1.652665446087901E-4</v>
      </c>
      <c r="U1706" s="12">
        <f t="shared" ca="1" si="607"/>
        <v>4.0594043305144115E-4</v>
      </c>
      <c r="V1706" s="12">
        <f t="shared" ca="1" si="607"/>
        <v>9.3669083147048687E-4</v>
      </c>
      <c r="W1706" s="12">
        <f t="shared" ca="1" si="607"/>
        <v>2.0304243952478929E-3</v>
      </c>
      <c r="X1706" s="12">
        <f t="shared" ca="1" si="607"/>
        <v>4.1346044824332809E-3</v>
      </c>
      <c r="Y1706" s="12">
        <f t="shared" ca="1" si="607"/>
        <v>7.9092939120690639E-3</v>
      </c>
      <c r="Z1706" s="12">
        <f t="shared" ca="1" si="607"/>
        <v>1.4213402427565729E-2</v>
      </c>
      <c r="AA1706" s="12">
        <f t="shared" ca="1" si="607"/>
        <v>2.3994681274805328E-2</v>
      </c>
      <c r="AB1706" s="12">
        <f t="shared" ca="1" si="607"/>
        <v>3.8052966028041882E-2</v>
      </c>
      <c r="AC1706" s="12">
        <f t="shared" ca="1" si="607"/>
        <v>5.6691589812290222E-2</v>
      </c>
      <c r="AD1706" s="12">
        <f t="shared" ca="1" si="607"/>
        <v>7.9342403772973344E-2</v>
      </c>
      <c r="AE1706" s="12">
        <f t="shared" ca="1" si="607"/>
        <v>0.10431545731721771</v>
      </c>
      <c r="AF1706" s="12">
        <f t="shared" ca="1" si="607"/>
        <v>0.12883936442686592</v>
      </c>
      <c r="AG1706" s="12">
        <f t="shared" ca="1" si="607"/>
        <v>0.14948756785956607</v>
      </c>
      <c r="AH1706" s="12">
        <f t="shared" ca="1" si="607"/>
        <v>0.16293642125683896</v>
      </c>
      <c r="AI1706" s="12">
        <f t="shared" ca="1" si="607"/>
        <v>0.16683526874869264</v>
      </c>
      <c r="AJ1706" s="12">
        <f t="shared" ca="1" si="607"/>
        <v>0.16047750078925602</v>
      </c>
      <c r="AK1706" s="12">
        <f t="shared" ca="1" si="607"/>
        <v>0.14500969330701038</v>
      </c>
      <c r="AL1706" s="12">
        <f t="shared" ca="1" si="607"/>
        <v>0.12309389404959649</v>
      </c>
      <c r="AM1706" s="12">
        <f t="shared" ca="1" si="607"/>
        <v>9.815955532098522E-2</v>
      </c>
      <c r="AN1706" s="12">
        <f t="shared" ca="1" si="607"/>
        <v>7.3533501866808598E-2</v>
      </c>
      <c r="AO1706" s="12">
        <f t="shared" ca="1" si="607"/>
        <v>5.1748112079052319E-2</v>
      </c>
      <c r="AP1706" s="12">
        <f t="shared" ca="1" si="607"/>
        <v>3.4210574416735744E-2</v>
      </c>
      <c r="AQ1706" s="12">
        <f t="shared" ca="1" si="607"/>
        <v>2.1246275928399679E-2</v>
      </c>
      <c r="AR1706" s="12">
        <f t="shared" ca="1" si="607"/>
        <v>1.2395437599948966E-2</v>
      </c>
      <c r="AS1706" s="12">
        <f t="shared" ca="1" si="607"/>
        <v>6.7935613902157044E-3</v>
      </c>
      <c r="AT1706" s="12">
        <f t="shared" ca="1" si="607"/>
        <v>3.4977578505516293E-3</v>
      </c>
      <c r="AU1706" s="12">
        <f t="shared" ca="1" si="607"/>
        <v>1.6917592924534583E-3</v>
      </c>
      <c r="AV1706" s="12">
        <f t="shared" ca="1" si="607"/>
        <v>7.6867719407136895E-4</v>
      </c>
      <c r="AX1706" s="13">
        <f t="shared" si="565"/>
        <v>3.2681713419495657E-3</v>
      </c>
      <c r="AZ1706" s="14">
        <f t="shared" ca="1" si="568"/>
        <v>5.4691444415903714</v>
      </c>
    </row>
    <row r="1707" spans="1:52" x14ac:dyDescent="0.25">
      <c r="A1707" s="9" t="str">
        <f t="shared" si="560"/>
        <v>Rwanda</v>
      </c>
      <c r="C1707" s="20">
        <f t="shared" si="561"/>
        <v>290.70145770040227</v>
      </c>
      <c r="D1707" s="15">
        <f t="shared" si="562"/>
        <v>388.42956806489138</v>
      </c>
      <c r="E1707" s="23">
        <f t="shared" si="563"/>
        <v>1</v>
      </c>
      <c r="F1707" s="15">
        <f t="shared" si="566"/>
        <v>388.42956806489138</v>
      </c>
      <c r="H1707" s="12">
        <f t="shared" ref="H1707:AV1707" ca="1" si="608">_xlfn.NORM.DIST(H$1537,$F1707,$B$37+$B$38*$F1707,FALSE)/$AV777*($D1239/1000)</f>
        <v>2.0378228909362721E-5</v>
      </c>
      <c r="I1707" s="12">
        <f t="shared" ca="1" si="608"/>
        <v>5.2158702441950077E-5</v>
      </c>
      <c r="J1707" s="12">
        <f t="shared" ca="1" si="608"/>
        <v>1.254133348390662E-4</v>
      </c>
      <c r="K1707" s="12">
        <f t="shared" ca="1" si="608"/>
        <v>2.8328087061523042E-4</v>
      </c>
      <c r="L1707" s="12">
        <f t="shared" ca="1" si="608"/>
        <v>6.0110089639355923E-4</v>
      </c>
      <c r="M1707" s="12">
        <f t="shared" ca="1" si="608"/>
        <v>1.1982131944254335E-3</v>
      </c>
      <c r="N1707" s="12">
        <f t="shared" ca="1" si="608"/>
        <v>2.243765233739176E-3</v>
      </c>
      <c r="O1707" s="12">
        <f t="shared" ca="1" si="608"/>
        <v>3.9470927008166228E-3</v>
      </c>
      <c r="P1707" s="12">
        <f t="shared" ca="1" si="608"/>
        <v>6.5227965517950523E-3</v>
      </c>
      <c r="Q1707" s="12">
        <f t="shared" ca="1" si="608"/>
        <v>1.0126210112432915E-2</v>
      </c>
      <c r="R1707" s="12">
        <f t="shared" ca="1" si="608"/>
        <v>1.4767828183147126E-2</v>
      </c>
      <c r="S1707" s="12">
        <f t="shared" ca="1" si="608"/>
        <v>2.023219127595392E-2</v>
      </c>
      <c r="T1707" s="12">
        <f t="shared" ca="1" si="608"/>
        <v>2.6039090341680188E-2</v>
      </c>
      <c r="U1707" s="12">
        <f t="shared" ca="1" si="608"/>
        <v>3.1482215647546004E-2</v>
      </c>
      <c r="V1707" s="12">
        <f t="shared" ca="1" si="608"/>
        <v>3.5757023949001397E-2</v>
      </c>
      <c r="W1707" s="12">
        <f t="shared" ca="1" si="608"/>
        <v>3.8151712453494364E-2</v>
      </c>
      <c r="X1707" s="12">
        <f t="shared" ca="1" si="608"/>
        <v>3.8240477088302291E-2</v>
      </c>
      <c r="Y1707" s="12">
        <f t="shared" ca="1" si="608"/>
        <v>3.600718437170327E-2</v>
      </c>
      <c r="Z1707" s="12">
        <f t="shared" ca="1" si="608"/>
        <v>3.1850159969262319E-2</v>
      </c>
      <c r="AA1707" s="12">
        <f t="shared" ca="1" si="608"/>
        <v>2.6466143827214184E-2</v>
      </c>
      <c r="AB1707" s="12">
        <f t="shared" ca="1" si="608"/>
        <v>2.065980954091054E-2</v>
      </c>
      <c r="AC1707" s="12">
        <f t="shared" ca="1" si="608"/>
        <v>1.5150206543170928E-2</v>
      </c>
      <c r="AD1707" s="12">
        <f t="shared" ca="1" si="608"/>
        <v>1.0436800659371821E-2</v>
      </c>
      <c r="AE1707" s="12">
        <f t="shared" ca="1" si="608"/>
        <v>6.7541829240047174E-3</v>
      </c>
      <c r="AF1707" s="12">
        <f t="shared" ca="1" si="608"/>
        <v>4.1061503109494574E-3</v>
      </c>
      <c r="AG1707" s="12">
        <f t="shared" ca="1" si="608"/>
        <v>2.3450573214718901E-3</v>
      </c>
      <c r="AH1707" s="12">
        <f t="shared" ca="1" si="608"/>
        <v>1.2581391520662887E-3</v>
      </c>
      <c r="AI1707" s="12">
        <f t="shared" ca="1" si="608"/>
        <v>6.3410399124377164E-4</v>
      </c>
      <c r="AJ1707" s="12">
        <f t="shared" ca="1" si="608"/>
        <v>3.0022640855273619E-4</v>
      </c>
      <c r="AK1707" s="12">
        <f t="shared" ca="1" si="608"/>
        <v>1.3353462471259007E-4</v>
      </c>
      <c r="AL1707" s="12">
        <f t="shared" ca="1" si="608"/>
        <v>5.5795025993757138E-5</v>
      </c>
      <c r="AM1707" s="12">
        <f t="shared" ca="1" si="608"/>
        <v>2.1900481999272753E-5</v>
      </c>
      <c r="AN1707" s="12">
        <f t="shared" ca="1" si="608"/>
        <v>8.0754820655075393E-6</v>
      </c>
      <c r="AO1707" s="12">
        <f t="shared" ca="1" si="608"/>
        <v>2.7973050904182182E-6</v>
      </c>
      <c r="AP1707" s="12">
        <f t="shared" ca="1" si="608"/>
        <v>9.1026492648630854E-7</v>
      </c>
      <c r="AQ1707" s="12">
        <f t="shared" ca="1" si="608"/>
        <v>2.7826102313518234E-7</v>
      </c>
      <c r="AR1707" s="12">
        <f t="shared" ca="1" si="608"/>
        <v>7.9908603511945026E-8</v>
      </c>
      <c r="AS1707" s="12">
        <f t="shared" ca="1" si="608"/>
        <v>2.1557147791928792E-8</v>
      </c>
      <c r="AT1707" s="12">
        <f t="shared" ca="1" si="608"/>
        <v>5.4631817919083992E-9</v>
      </c>
      <c r="AU1707" s="12">
        <f t="shared" ca="1" si="608"/>
        <v>1.3006384846815433E-9</v>
      </c>
      <c r="AV1707" s="12">
        <f t="shared" ca="1" si="608"/>
        <v>2.9088688640799349E-10</v>
      </c>
      <c r="AX1707" s="13">
        <f t="shared" si="565"/>
        <v>0.54605655854968393</v>
      </c>
      <c r="AZ1707" s="14">
        <f t="shared" ca="1" si="568"/>
        <v>210.52503105736892</v>
      </c>
    </row>
    <row r="1708" spans="1:52" x14ac:dyDescent="0.25">
      <c r="A1708" s="9" t="str">
        <f t="shared" si="560"/>
        <v>Réunion</v>
      </c>
      <c r="C1708" s="20">
        <f t="shared" si="561"/>
        <v>384.39167485966072</v>
      </c>
      <c r="D1708" s="15">
        <f t="shared" si="562"/>
        <v>467.70567546677256</v>
      </c>
      <c r="E1708" s="23">
        <f t="shared" si="563"/>
        <v>1</v>
      </c>
      <c r="F1708" s="15">
        <f t="shared" si="566"/>
        <v>467.70567546677256</v>
      </c>
      <c r="H1708" s="12">
        <f t="shared" ref="H1708:AV1708" ca="1" si="609">_xlfn.NORM.DIST(H$1537,$F1708,$B$37+$B$38*$F1708,FALSE)/$AV778*($D1240/1000)</f>
        <v>2.2764698178053908E-8</v>
      </c>
      <c r="I1708" s="12">
        <f t="shared" ca="1" si="609"/>
        <v>7.103872843266092E-8</v>
      </c>
      <c r="J1708" s="12">
        <f t="shared" ca="1" si="609"/>
        <v>2.082500222470734E-7</v>
      </c>
      <c r="K1708" s="12">
        <f t="shared" ca="1" si="609"/>
        <v>5.7349749953004614E-7</v>
      </c>
      <c r="L1708" s="12">
        <f t="shared" ca="1" si="609"/>
        <v>1.4836607095518428E-6</v>
      </c>
      <c r="M1708" s="12">
        <f t="shared" ca="1" si="609"/>
        <v>3.6057387551717602E-6</v>
      </c>
      <c r="N1708" s="12">
        <f t="shared" ca="1" si="609"/>
        <v>8.2320976735020668E-6</v>
      </c>
      <c r="O1708" s="12">
        <f t="shared" ca="1" si="609"/>
        <v>1.7655635994833051E-5</v>
      </c>
      <c r="P1708" s="12">
        <f t="shared" ca="1" si="609"/>
        <v>3.5572370995046361E-5</v>
      </c>
      <c r="Q1708" s="12">
        <f t="shared" ca="1" si="609"/>
        <v>6.7328486910236797E-5</v>
      </c>
      <c r="R1708" s="12">
        <f t="shared" ca="1" si="609"/>
        <v>1.1971304868928039E-4</v>
      </c>
      <c r="S1708" s="12">
        <f t="shared" ca="1" si="609"/>
        <v>1.9995889229475574E-4</v>
      </c>
      <c r="T1708" s="12">
        <f t="shared" ca="1" si="609"/>
        <v>3.1375925736697001E-4</v>
      </c>
      <c r="U1708" s="12">
        <f t="shared" ca="1" si="609"/>
        <v>4.6249705262512445E-4</v>
      </c>
      <c r="V1708" s="12">
        <f t="shared" ca="1" si="609"/>
        <v>6.4043931649898406E-4</v>
      </c>
      <c r="W1708" s="12">
        <f t="shared" ca="1" si="609"/>
        <v>8.3311239543949333E-4</v>
      </c>
      <c r="X1708" s="12">
        <f t="shared" ca="1" si="609"/>
        <v>1.0180891329781058E-3</v>
      </c>
      <c r="Y1708" s="12">
        <f t="shared" ca="1" si="609"/>
        <v>1.1687580156592645E-3</v>
      </c>
      <c r="Z1708" s="12">
        <f t="shared" ca="1" si="609"/>
        <v>1.2604336754153452E-3</v>
      </c>
      <c r="AA1708" s="12">
        <f t="shared" ca="1" si="609"/>
        <v>1.2769444008842502E-3</v>
      </c>
      <c r="AB1708" s="12">
        <f t="shared" ca="1" si="609"/>
        <v>1.2152918162234906E-3</v>
      </c>
      <c r="AC1708" s="12">
        <f t="shared" ca="1" si="609"/>
        <v>1.0865400859278085E-3</v>
      </c>
      <c r="AD1708" s="12">
        <f t="shared" ca="1" si="609"/>
        <v>9.1257281746288314E-4</v>
      </c>
      <c r="AE1708" s="12">
        <f t="shared" ca="1" si="609"/>
        <v>7.2002221874286742E-4</v>
      </c>
      <c r="AF1708" s="12">
        <f t="shared" ca="1" si="609"/>
        <v>5.3367992056959669E-4</v>
      </c>
      <c r="AG1708" s="12">
        <f t="shared" ca="1" si="609"/>
        <v>3.7159719119518104E-4</v>
      </c>
      <c r="AH1708" s="12">
        <f t="shared" ca="1" si="609"/>
        <v>2.4306396445205653E-4</v>
      </c>
      <c r="AI1708" s="12">
        <f t="shared" ca="1" si="609"/>
        <v>1.4935691221306161E-4</v>
      </c>
      <c r="AJ1708" s="12">
        <f t="shared" ca="1" si="609"/>
        <v>8.6215761952709017E-5</v>
      </c>
      <c r="AK1708" s="12">
        <f t="shared" ca="1" si="609"/>
        <v>4.6752475345538683E-5</v>
      </c>
      <c r="AL1708" s="12">
        <f t="shared" ca="1" si="609"/>
        <v>2.3816566061940228E-5</v>
      </c>
      <c r="AM1708" s="12">
        <f t="shared" ca="1" si="609"/>
        <v>1.1397517633416937E-5</v>
      </c>
      <c r="AN1708" s="12">
        <f t="shared" ca="1" si="609"/>
        <v>5.1238687497392516E-6</v>
      </c>
      <c r="AO1708" s="12">
        <f t="shared" ca="1" si="609"/>
        <v>2.163925552288699E-6</v>
      </c>
      <c r="AP1708" s="12">
        <f t="shared" ca="1" si="609"/>
        <v>8.5850579049892745E-7</v>
      </c>
      <c r="AQ1708" s="12">
        <f t="shared" ca="1" si="609"/>
        <v>3.1996371984578638E-7</v>
      </c>
      <c r="AR1708" s="12">
        <f t="shared" ca="1" si="609"/>
        <v>1.1202497108400938E-7</v>
      </c>
      <c r="AS1708" s="12">
        <f t="shared" ca="1" si="609"/>
        <v>3.6845591993343876E-8</v>
      </c>
      <c r="AT1708" s="12">
        <f t="shared" ca="1" si="609"/>
        <v>1.1384470386325125E-8</v>
      </c>
      <c r="AU1708" s="12">
        <f t="shared" ca="1" si="609"/>
        <v>3.3044312427404296E-9</v>
      </c>
      <c r="AV1708" s="12">
        <f t="shared" ca="1" si="609"/>
        <v>9.0102574968008017E-10</v>
      </c>
      <c r="AX1708" s="13">
        <f t="shared" si="565"/>
        <v>0.24918497279250912</v>
      </c>
      <c r="AZ1708" s="14">
        <f t="shared" ca="1" si="568"/>
        <v>3.1987781965485129</v>
      </c>
    </row>
    <row r="1709" spans="1:52" x14ac:dyDescent="0.25">
      <c r="A1709" s="9" t="str">
        <f t="shared" si="560"/>
        <v>Saint Helena</v>
      </c>
      <c r="C1709" s="20">
        <f t="shared" si="561"/>
        <v>384.90487855121984</v>
      </c>
      <c r="D1709" s="15">
        <f t="shared" si="562"/>
        <v>468.21887915833167</v>
      </c>
      <c r="E1709" s="23">
        <f t="shared" si="563"/>
        <v>1</v>
      </c>
      <c r="F1709" s="15">
        <f t="shared" si="566"/>
        <v>468.21887915833167</v>
      </c>
      <c r="H1709" s="12">
        <f t="shared" ref="H1709:AV1709" ca="1" si="610">_xlfn.NORM.DIST(H$1537,$F1709,$B$37+$B$38*$F1709,FALSE)/$AV779*($D1241/1000)</f>
        <v>6.9251514012039362E-10</v>
      </c>
      <c r="I1709" s="12">
        <f t="shared" ca="1" si="610"/>
        <v>2.1638131655829102E-9</v>
      </c>
      <c r="J1709" s="12">
        <f t="shared" ca="1" si="610"/>
        <v>6.351361615917197E-9</v>
      </c>
      <c r="K1709" s="12">
        <f t="shared" ca="1" si="610"/>
        <v>1.751340198447901E-8</v>
      </c>
      <c r="L1709" s="12">
        <f t="shared" ca="1" si="610"/>
        <v>4.5366031194091238E-8</v>
      </c>
      <c r="M1709" s="12">
        <f t="shared" ca="1" si="610"/>
        <v>1.1039455492655822E-7</v>
      </c>
      <c r="N1709" s="12">
        <f t="shared" ca="1" si="610"/>
        <v>2.523603456583526E-7</v>
      </c>
      <c r="O1709" s="12">
        <f t="shared" ca="1" si="610"/>
        <v>5.4193995279491123E-7</v>
      </c>
      <c r="P1709" s="12">
        <f t="shared" ca="1" si="610"/>
        <v>1.0932961521989738E-6</v>
      </c>
      <c r="Q1709" s="12">
        <f t="shared" ca="1" si="610"/>
        <v>2.0719585594057563E-6</v>
      </c>
      <c r="R1709" s="12">
        <f t="shared" ca="1" si="610"/>
        <v>3.6887642922048293E-6</v>
      </c>
      <c r="S1709" s="12">
        <f t="shared" ca="1" si="610"/>
        <v>6.1693206080195747E-6</v>
      </c>
      <c r="T1709" s="12">
        <f t="shared" ca="1" si="610"/>
        <v>9.6928249662340088E-6</v>
      </c>
      <c r="U1709" s="12">
        <f t="shared" ca="1" si="610"/>
        <v>1.4306058451682301E-5</v>
      </c>
      <c r="V1709" s="12">
        <f t="shared" ca="1" si="610"/>
        <v>1.9835639875981786E-5</v>
      </c>
      <c r="W1709" s="12">
        <f t="shared" ca="1" si="610"/>
        <v>2.5836223304488807E-5</v>
      </c>
      <c r="X1709" s="12">
        <f t="shared" ca="1" si="610"/>
        <v>3.1613198554983629E-5</v>
      </c>
      <c r="Y1709" s="12">
        <f t="shared" ca="1" si="610"/>
        <v>3.6338286395326085E-5</v>
      </c>
      <c r="Z1709" s="12">
        <f t="shared" ca="1" si="610"/>
        <v>3.9238919748489276E-5</v>
      </c>
      <c r="AA1709" s="12">
        <f t="shared" ca="1" si="610"/>
        <v>3.9803955941605962E-5</v>
      </c>
      <c r="AB1709" s="12">
        <f t="shared" ca="1" si="610"/>
        <v>3.7930802040747392E-5</v>
      </c>
      <c r="AC1709" s="12">
        <f t="shared" ca="1" si="610"/>
        <v>3.3955834627370603E-5</v>
      </c>
      <c r="AD1709" s="12">
        <f t="shared" ca="1" si="610"/>
        <v>2.8555737997503139E-5</v>
      </c>
      <c r="AE1709" s="12">
        <f t="shared" ca="1" si="610"/>
        <v>2.2559473632209087E-5</v>
      </c>
      <c r="AF1709" s="12">
        <f t="shared" ca="1" si="610"/>
        <v>1.6742531736205641E-5</v>
      </c>
      <c r="AG1709" s="12">
        <f t="shared" ca="1" si="610"/>
        <v>1.1672661576307517E-5</v>
      </c>
      <c r="AH1709" s="12">
        <f t="shared" ca="1" si="610"/>
        <v>7.6449606188601735E-6</v>
      </c>
      <c r="AI1709" s="12">
        <f t="shared" ca="1" si="610"/>
        <v>4.7036739085684025E-6</v>
      </c>
      <c r="AJ1709" s="12">
        <f t="shared" ca="1" si="610"/>
        <v>2.7186653614000053E-6</v>
      </c>
      <c r="AK1709" s="12">
        <f t="shared" ca="1" si="610"/>
        <v>1.4761513798998301E-6</v>
      </c>
      <c r="AL1709" s="12">
        <f t="shared" ca="1" si="610"/>
        <v>7.5294392685941458E-7</v>
      </c>
      <c r="AM1709" s="12">
        <f t="shared" ca="1" si="610"/>
        <v>3.6078707219478593E-7</v>
      </c>
      <c r="AN1709" s="12">
        <f t="shared" ca="1" si="610"/>
        <v>1.6240369086923621E-7</v>
      </c>
      <c r="AO1709" s="12">
        <f t="shared" ca="1" si="610"/>
        <v>6.8674802244519163E-8</v>
      </c>
      <c r="AP1709" s="12">
        <f t="shared" ca="1" si="610"/>
        <v>2.728070157732092E-8</v>
      </c>
      <c r="AQ1709" s="12">
        <f t="shared" ca="1" si="610"/>
        <v>1.0180526696913382E-8</v>
      </c>
      <c r="AR1709" s="12">
        <f t="shared" ca="1" si="610"/>
        <v>3.5689589623461691E-9</v>
      </c>
      <c r="AS1709" s="12">
        <f t="shared" ca="1" si="610"/>
        <v>1.1753560746880522E-9</v>
      </c>
      <c r="AT1709" s="12">
        <f t="shared" ca="1" si="610"/>
        <v>3.6362518328100518E-10</v>
      </c>
      <c r="AU1709" s="12">
        <f t="shared" ca="1" si="610"/>
        <v>1.0568054515543909E-10</v>
      </c>
      <c r="AV1709" s="12">
        <f t="shared" ca="1" si="610"/>
        <v>2.8853116651827168E-11</v>
      </c>
      <c r="AX1709" s="13">
        <f t="shared" si="565"/>
        <v>0.24755979054901639</v>
      </c>
      <c r="AZ1709" s="14">
        <f t="shared" ca="1" si="568"/>
        <v>9.902391616818694E-2</v>
      </c>
    </row>
    <row r="1710" spans="1:52" x14ac:dyDescent="0.25">
      <c r="A1710" s="9" t="str">
        <f t="shared" si="560"/>
        <v>Saint Kitts and Nevis</v>
      </c>
      <c r="C1710" s="20">
        <f t="shared" si="561"/>
        <v>445.96982859679105</v>
      </c>
      <c r="D1710" s="15">
        <f t="shared" si="562"/>
        <v>519.46635278093572</v>
      </c>
      <c r="E1710" s="23">
        <f t="shared" si="563"/>
        <v>1</v>
      </c>
      <c r="F1710" s="15">
        <f t="shared" si="566"/>
        <v>519.46635278093572</v>
      </c>
      <c r="H1710" s="12">
        <f t="shared" ref="H1710:AV1710" ca="1" si="611">_xlfn.NORM.DIST(H$1537,$F1710,$B$37+$B$38*$F1710,FALSE)/$AV780*($D1242/1000)</f>
        <v>1.1596295041901349E-10</v>
      </c>
      <c r="I1710" s="12">
        <f t="shared" ca="1" si="611"/>
        <v>4.1186129461194087E-10</v>
      </c>
      <c r="J1710" s="12">
        <f t="shared" ca="1" si="611"/>
        <v>1.3741663166514442E-9</v>
      </c>
      <c r="K1710" s="12">
        <f t="shared" ca="1" si="611"/>
        <v>4.30709263574953E-9</v>
      </c>
      <c r="L1710" s="12">
        <f t="shared" ca="1" si="611"/>
        <v>1.268194078406827E-8</v>
      </c>
      <c r="M1710" s="12">
        <f t="shared" ca="1" si="611"/>
        <v>3.5078726984829304E-8</v>
      </c>
      <c r="N1710" s="12">
        <f t="shared" ca="1" si="611"/>
        <v>9.1150388186551274E-8</v>
      </c>
      <c r="O1710" s="12">
        <f t="shared" ca="1" si="611"/>
        <v>2.2249989770074931E-7</v>
      </c>
      <c r="P1710" s="12">
        <f t="shared" ca="1" si="611"/>
        <v>5.1022026456628909E-7</v>
      </c>
      <c r="Q1710" s="12">
        <f t="shared" ca="1" si="611"/>
        <v>1.0991125997854321E-6</v>
      </c>
      <c r="R1710" s="12">
        <f t="shared" ca="1" si="611"/>
        <v>2.2242482841395153E-6</v>
      </c>
      <c r="S1710" s="12">
        <f t="shared" ca="1" si="611"/>
        <v>4.2284474418533438E-6</v>
      </c>
      <c r="T1710" s="12">
        <f t="shared" ca="1" si="611"/>
        <v>7.5515343865099761E-6</v>
      </c>
      <c r="U1710" s="12">
        <f t="shared" ca="1" si="611"/>
        <v>1.266910882649656E-5</v>
      </c>
      <c r="V1710" s="12">
        <f t="shared" ca="1" si="611"/>
        <v>1.996703246065291E-5</v>
      </c>
      <c r="W1710" s="12">
        <f t="shared" ca="1" si="611"/>
        <v>2.9562256175970881E-5</v>
      </c>
      <c r="X1710" s="12">
        <f t="shared" ca="1" si="611"/>
        <v>4.111669734447839E-5</v>
      </c>
      <c r="Y1710" s="12">
        <f t="shared" ca="1" si="611"/>
        <v>5.3722407285840706E-5</v>
      </c>
      <c r="Z1710" s="12">
        <f t="shared" ca="1" si="611"/>
        <v>6.5940054511584383E-5</v>
      </c>
      <c r="AA1710" s="12">
        <f t="shared" ca="1" si="611"/>
        <v>7.6032581037250018E-5</v>
      </c>
      <c r="AB1710" s="12">
        <f t="shared" ca="1" si="611"/>
        <v>8.2358183658597905E-5</v>
      </c>
      <c r="AC1710" s="12">
        <f t="shared" ca="1" si="611"/>
        <v>8.3805087040393164E-5</v>
      </c>
      <c r="AD1710" s="12">
        <f t="shared" ca="1" si="611"/>
        <v>8.0110713135200513E-5</v>
      </c>
      <c r="AE1710" s="12">
        <f t="shared" ca="1" si="611"/>
        <v>7.1939498998785695E-5</v>
      </c>
      <c r="AF1710" s="12">
        <f t="shared" ca="1" si="611"/>
        <v>6.0687719081685632E-5</v>
      </c>
      <c r="AG1710" s="12">
        <f t="shared" ca="1" si="611"/>
        <v>4.8093990803849395E-5</v>
      </c>
      <c r="AH1710" s="12">
        <f t="shared" ca="1" si="611"/>
        <v>3.5804483390843437E-5</v>
      </c>
      <c r="AI1710" s="12">
        <f t="shared" ca="1" si="611"/>
        <v>2.504036197251863E-5</v>
      </c>
      <c r="AJ1710" s="12">
        <f t="shared" ca="1" si="611"/>
        <v>1.6451306291089489E-5</v>
      </c>
      <c r="AK1710" s="12">
        <f t="shared" ca="1" si="611"/>
        <v>1.0153523273564305E-5</v>
      </c>
      <c r="AL1710" s="12">
        <f t="shared" ca="1" si="611"/>
        <v>5.886941823245167E-6</v>
      </c>
      <c r="AM1710" s="12">
        <f t="shared" ca="1" si="611"/>
        <v>3.2064119189802616E-6</v>
      </c>
      <c r="AN1710" s="12">
        <f t="shared" ca="1" si="611"/>
        <v>1.6406104721048069E-6</v>
      </c>
      <c r="AO1710" s="12">
        <f t="shared" ca="1" si="611"/>
        <v>7.8858450507035908E-7</v>
      </c>
      <c r="AP1710" s="12">
        <f t="shared" ca="1" si="611"/>
        <v>3.5608001062537017E-7</v>
      </c>
      <c r="AQ1710" s="12">
        <f t="shared" ca="1" si="611"/>
        <v>1.5104402286842724E-7</v>
      </c>
      <c r="AR1710" s="12">
        <f t="shared" ca="1" si="611"/>
        <v>6.0188855973068155E-8</v>
      </c>
      <c r="AS1710" s="12">
        <f t="shared" ca="1" si="611"/>
        <v>2.2531246978992916E-8</v>
      </c>
      <c r="AT1710" s="12">
        <f t="shared" ca="1" si="611"/>
        <v>7.9233887148759209E-9</v>
      </c>
      <c r="AU1710" s="12">
        <f t="shared" ca="1" si="611"/>
        <v>2.6175397877330674E-9</v>
      </c>
      <c r="AV1710" s="12">
        <f t="shared" ca="1" si="611"/>
        <v>8.1232948311520322E-10</v>
      </c>
      <c r="AX1710" s="13">
        <f t="shared" si="565"/>
        <v>0.11610925886651499</v>
      </c>
      <c r="AZ1710" s="14">
        <f t="shared" ca="1" si="568"/>
        <v>9.7712732058803625E-2</v>
      </c>
    </row>
    <row r="1711" spans="1:52" x14ac:dyDescent="0.25">
      <c r="A1711" s="9" t="str">
        <f t="shared" si="560"/>
        <v>Saint Lucia</v>
      </c>
      <c r="C1711" s="20">
        <f t="shared" si="561"/>
        <v>427.98512892789273</v>
      </c>
      <c r="D1711" s="15">
        <f t="shared" si="562"/>
        <v>504.03826462839578</v>
      </c>
      <c r="E1711" s="23">
        <f t="shared" si="563"/>
        <v>1</v>
      </c>
      <c r="F1711" s="15">
        <f t="shared" si="566"/>
        <v>504.03826462839578</v>
      </c>
      <c r="H1711" s="12">
        <f t="shared" ref="H1711:AV1711" ca="1" si="612">_xlfn.NORM.DIST(H$1537,$F1711,$B$37+$B$38*$F1711,FALSE)/$AV781*($D1243/1000)</f>
        <v>5.9907359553080104E-10</v>
      </c>
      <c r="I1711" s="12">
        <f t="shared" ca="1" si="612"/>
        <v>2.0472037490101226E-9</v>
      </c>
      <c r="J1711" s="12">
        <f t="shared" ca="1" si="612"/>
        <v>6.5720151060513472E-9</v>
      </c>
      <c r="K1711" s="12">
        <f t="shared" ca="1" si="612"/>
        <v>1.9819497200499673E-8</v>
      </c>
      <c r="L1711" s="12">
        <f t="shared" ca="1" si="612"/>
        <v>5.6149165655211112E-8</v>
      </c>
      <c r="M1711" s="12">
        <f t="shared" ca="1" si="612"/>
        <v>1.4943439744279356E-7</v>
      </c>
      <c r="N1711" s="12">
        <f t="shared" ca="1" si="612"/>
        <v>3.7360651513596989E-7</v>
      </c>
      <c r="O1711" s="12">
        <f t="shared" ca="1" si="612"/>
        <v>8.7747529980580779E-7</v>
      </c>
      <c r="P1711" s="12">
        <f t="shared" ca="1" si="612"/>
        <v>1.9360294280216207E-6</v>
      </c>
      <c r="Q1711" s="12">
        <f t="shared" ca="1" si="612"/>
        <v>4.0127823385737768E-6</v>
      </c>
      <c r="R1711" s="12">
        <f t="shared" ca="1" si="612"/>
        <v>7.8133242406854666E-6</v>
      </c>
      <c r="S1711" s="12">
        <f t="shared" ca="1" si="612"/>
        <v>1.429166033629187E-5</v>
      </c>
      <c r="T1711" s="12">
        <f t="shared" ca="1" si="612"/>
        <v>2.4557611218230328E-5</v>
      </c>
      <c r="U1711" s="12">
        <f t="shared" ca="1" si="612"/>
        <v>3.964114115516157E-5</v>
      </c>
      <c r="V1711" s="12">
        <f t="shared" ca="1" si="612"/>
        <v>6.0112220596872058E-5</v>
      </c>
      <c r="W1711" s="12">
        <f t="shared" ca="1" si="612"/>
        <v>8.5631980740891636E-5</v>
      </c>
      <c r="X1711" s="12">
        <f t="shared" ca="1" si="612"/>
        <v>1.1459503534337196E-4</v>
      </c>
      <c r="Y1711" s="12">
        <f t="shared" ca="1" si="612"/>
        <v>1.44062919238503E-4</v>
      </c>
      <c r="Z1711" s="12">
        <f t="shared" ca="1" si="612"/>
        <v>1.7013560658686979E-4</v>
      </c>
      <c r="AA1711" s="12">
        <f t="shared" ca="1" si="612"/>
        <v>1.8875341231280066E-4</v>
      </c>
      <c r="AB1711" s="12">
        <f t="shared" ca="1" si="612"/>
        <v>1.9672112722991537E-4</v>
      </c>
      <c r="AC1711" s="12">
        <f t="shared" ca="1" si="612"/>
        <v>1.9260333012556337E-4</v>
      </c>
      <c r="AD1711" s="12">
        <f t="shared" ca="1" si="612"/>
        <v>1.7714674398557504E-4</v>
      </c>
      <c r="AE1711" s="12">
        <f t="shared" ca="1" si="612"/>
        <v>1.5305909868532105E-4</v>
      </c>
      <c r="AF1711" s="12">
        <f t="shared" ca="1" si="612"/>
        <v>1.2423435906784561E-4</v>
      </c>
      <c r="AG1711" s="12">
        <f t="shared" ca="1" si="612"/>
        <v>9.4728550261527782E-5</v>
      </c>
      <c r="AH1711" s="12">
        <f t="shared" ca="1" si="612"/>
        <v>6.7854187231416505E-5</v>
      </c>
      <c r="AI1711" s="12">
        <f t="shared" ca="1" si="612"/>
        <v>4.5659274829547518E-5</v>
      </c>
      <c r="AJ1711" s="12">
        <f t="shared" ca="1" si="612"/>
        <v>2.8862766861092452E-5</v>
      </c>
      <c r="AK1711" s="12">
        <f t="shared" ca="1" si="612"/>
        <v>1.7139711518820245E-5</v>
      </c>
      <c r="AL1711" s="12">
        <f t="shared" ca="1" si="612"/>
        <v>9.5614916356429091E-6</v>
      </c>
      <c r="AM1711" s="12">
        <f t="shared" ca="1" si="612"/>
        <v>5.0107690449170795E-6</v>
      </c>
      <c r="AN1711" s="12">
        <f t="shared" ca="1" si="612"/>
        <v>2.4668328153970606E-6</v>
      </c>
      <c r="AO1711" s="12">
        <f t="shared" ca="1" si="612"/>
        <v>1.140858134093892E-6</v>
      </c>
      <c r="AP1711" s="12">
        <f t="shared" ca="1" si="612"/>
        <v>4.9565576767083244E-7</v>
      </c>
      <c r="AQ1711" s="12">
        <f t="shared" ca="1" si="612"/>
        <v>2.0229506118666116E-7</v>
      </c>
      <c r="AR1711" s="12">
        <f t="shared" ca="1" si="612"/>
        <v>7.756164132336675E-8</v>
      </c>
      <c r="AS1711" s="12">
        <f t="shared" ca="1" si="612"/>
        <v>2.7936069115059435E-8</v>
      </c>
      <c r="AT1711" s="12">
        <f t="shared" ca="1" si="612"/>
        <v>9.4523587664518997E-9</v>
      </c>
      <c r="AU1711" s="12">
        <f t="shared" ca="1" si="612"/>
        <v>3.0044964308190128E-9</v>
      </c>
      <c r="AV1711" s="12">
        <f t="shared" ca="1" si="612"/>
        <v>8.9713909542379747E-10</v>
      </c>
      <c r="AX1711" s="13">
        <f t="shared" si="565"/>
        <v>0.14908108043166668</v>
      </c>
      <c r="AZ1711" s="14">
        <f t="shared" ca="1" si="568"/>
        <v>0.29428992504795687</v>
      </c>
    </row>
    <row r="1712" spans="1:52" x14ac:dyDescent="0.25">
      <c r="A1712" s="9" t="str">
        <f t="shared" si="560"/>
        <v>Saint Pierre and Miquelon</v>
      </c>
      <c r="C1712" s="20">
        <f t="shared" si="561"/>
        <v>565.5443343736481</v>
      </c>
      <c r="D1712" s="15">
        <f t="shared" si="562"/>
        <v>620.1910408105648</v>
      </c>
      <c r="E1712" s="23">
        <f t="shared" si="563"/>
        <v>1</v>
      </c>
      <c r="F1712" s="15">
        <f t="shared" si="566"/>
        <v>620.1910408105648</v>
      </c>
      <c r="H1712" s="12">
        <f t="shared" ref="H1712:AV1712" ca="1" si="613">_xlfn.NORM.DIST(H$1537,$F1712,$B$37+$B$38*$F1712,FALSE)/$AV782*($D1244/1000)</f>
        <v>1.7726660634318335E-13</v>
      </c>
      <c r="I1712" s="12">
        <f t="shared" ca="1" si="613"/>
        <v>8.098770547357337E-13</v>
      </c>
      <c r="J1712" s="12">
        <f t="shared" ca="1" si="613"/>
        <v>3.4759046459738551E-12</v>
      </c>
      <c r="K1712" s="12">
        <f t="shared" ca="1" si="613"/>
        <v>1.4014358020112833E-11</v>
      </c>
      <c r="L1712" s="12">
        <f t="shared" ca="1" si="613"/>
        <v>5.3080518567715497E-11</v>
      </c>
      <c r="M1712" s="12">
        <f t="shared" ca="1" si="613"/>
        <v>1.8886596451164503E-10</v>
      </c>
      <c r="N1712" s="12">
        <f t="shared" ca="1" si="613"/>
        <v>6.3128989779446958E-10</v>
      </c>
      <c r="O1712" s="12">
        <f t="shared" ca="1" si="613"/>
        <v>1.9822597980739439E-9</v>
      </c>
      <c r="P1712" s="12">
        <f t="shared" ca="1" si="613"/>
        <v>5.8472128282199376E-9</v>
      </c>
      <c r="Q1712" s="12">
        <f t="shared" ca="1" si="613"/>
        <v>1.6202940046375812E-8</v>
      </c>
      <c r="R1712" s="12">
        <f t="shared" ca="1" si="613"/>
        <v>4.2178909116648041E-8</v>
      </c>
      <c r="S1712" s="12">
        <f t="shared" ca="1" si="613"/>
        <v>1.0314625310838677E-7</v>
      </c>
      <c r="T1712" s="12">
        <f t="shared" ca="1" si="613"/>
        <v>2.3695624792828637E-7</v>
      </c>
      <c r="U1712" s="12">
        <f t="shared" ca="1" si="613"/>
        <v>5.1137497032609544E-7</v>
      </c>
      <c r="V1712" s="12">
        <f t="shared" ca="1" si="613"/>
        <v>1.0367340560706292E-6</v>
      </c>
      <c r="W1712" s="12">
        <f t="shared" ca="1" si="613"/>
        <v>1.974475993282471E-6</v>
      </c>
      <c r="X1712" s="12">
        <f t="shared" ca="1" si="613"/>
        <v>3.5325876415023289E-6</v>
      </c>
      <c r="Y1712" s="12">
        <f t="shared" ca="1" si="613"/>
        <v>5.9373223406917371E-6</v>
      </c>
      <c r="Z1712" s="12">
        <f t="shared" ca="1" si="613"/>
        <v>9.3744307439897188E-6</v>
      </c>
      <c r="AA1712" s="12">
        <f t="shared" ca="1" si="613"/>
        <v>1.3904512828953761E-5</v>
      </c>
      <c r="AB1712" s="12">
        <f t="shared" ca="1" si="613"/>
        <v>1.9374176157354374E-5</v>
      </c>
      <c r="AC1712" s="12">
        <f t="shared" ca="1" si="613"/>
        <v>2.5359886536621748E-5</v>
      </c>
      <c r="AD1712" s="12">
        <f t="shared" ca="1" si="613"/>
        <v>3.1183722922417705E-5</v>
      </c>
      <c r="AE1712" s="12">
        <f t="shared" ca="1" si="613"/>
        <v>3.6021783745778061E-5</v>
      </c>
      <c r="AF1712" s="12">
        <f t="shared" ca="1" si="613"/>
        <v>3.9089405122172941E-5</v>
      </c>
      <c r="AG1712" s="12">
        <f t="shared" ca="1" si="613"/>
        <v>3.9848272871499121E-5</v>
      </c>
      <c r="AH1712" s="12">
        <f t="shared" ca="1" si="613"/>
        <v>3.8160718139912378E-5</v>
      </c>
      <c r="AI1712" s="12">
        <f t="shared" ca="1" si="613"/>
        <v>3.4330503286292312E-5</v>
      </c>
      <c r="AJ1712" s="12">
        <f t="shared" ca="1" si="613"/>
        <v>2.901351829962121E-5</v>
      </c>
      <c r="AK1712" s="12">
        <f t="shared" ca="1" si="613"/>
        <v>2.3034416606264867E-5</v>
      </c>
      <c r="AL1712" s="12">
        <f t="shared" ca="1" si="613"/>
        <v>1.7179504486684797E-5</v>
      </c>
      <c r="AM1712" s="12">
        <f t="shared" ca="1" si="613"/>
        <v>1.2036511744857286E-5</v>
      </c>
      <c r="AN1712" s="12">
        <f t="shared" ca="1" si="613"/>
        <v>7.9222264024436318E-6</v>
      </c>
      <c r="AO1712" s="12">
        <f t="shared" ca="1" si="613"/>
        <v>4.8983571812466611E-6</v>
      </c>
      <c r="AP1712" s="12">
        <f t="shared" ca="1" si="613"/>
        <v>2.8451832643471655E-6</v>
      </c>
      <c r="AQ1712" s="12">
        <f t="shared" ca="1" si="613"/>
        <v>1.5524822224170088E-6</v>
      </c>
      <c r="AR1712" s="12">
        <f t="shared" ca="1" si="613"/>
        <v>7.9579209522777074E-7</v>
      </c>
      <c r="AS1712" s="12">
        <f t="shared" ca="1" si="613"/>
        <v>3.8320326516878468E-7</v>
      </c>
      <c r="AT1712" s="12">
        <f t="shared" ca="1" si="613"/>
        <v>1.7334661914478079E-7</v>
      </c>
      <c r="AU1712" s="12">
        <f t="shared" ca="1" si="613"/>
        <v>7.3664483076039228E-8</v>
      </c>
      <c r="AV1712" s="12">
        <f t="shared" ca="1" si="613"/>
        <v>2.940745968477265E-8</v>
      </c>
      <c r="AX1712" s="13">
        <f t="shared" si="565"/>
        <v>1.3835818822750996E-2</v>
      </c>
      <c r="AZ1712" s="14">
        <f t="shared" ca="1" si="568"/>
        <v>5.5343275262266182E-3</v>
      </c>
    </row>
    <row r="1713" spans="1:52" x14ac:dyDescent="0.25">
      <c r="A1713" s="9" t="str">
        <f t="shared" si="560"/>
        <v>Saint Vincent and the Grenadines</v>
      </c>
      <c r="C1713" s="20">
        <f t="shared" si="561"/>
        <v>421.38426041788068</v>
      </c>
      <c r="D1713" s="15">
        <f t="shared" si="562"/>
        <v>499.19102220595482</v>
      </c>
      <c r="E1713" s="23">
        <f t="shared" si="563"/>
        <v>1</v>
      </c>
      <c r="F1713" s="15">
        <f t="shared" si="566"/>
        <v>499.19102220595482</v>
      </c>
      <c r="H1713" s="12">
        <f t="shared" ref="H1713:AV1713" ca="1" si="614">_xlfn.NORM.DIST(H$1537,$F1713,$B$37+$B$38*$F1713,FALSE)/$AV783*($D1245/1000)</f>
        <v>5.6400918772324989E-10</v>
      </c>
      <c r="I1713" s="12">
        <f t="shared" ca="1" si="614"/>
        <v>1.9041635260040869E-9</v>
      </c>
      <c r="J1713" s="12">
        <f t="shared" ca="1" si="614"/>
        <v>6.0391928789369754E-9</v>
      </c>
      <c r="K1713" s="12">
        <f t="shared" ca="1" si="614"/>
        <v>1.7993272341355507E-8</v>
      </c>
      <c r="L1713" s="12">
        <f t="shared" ca="1" si="614"/>
        <v>5.0361423977136403E-8</v>
      </c>
      <c r="M1713" s="12">
        <f t="shared" ca="1" si="614"/>
        <v>1.3241660356992906E-7</v>
      </c>
      <c r="N1713" s="12">
        <f t="shared" ca="1" si="614"/>
        <v>3.270720868753532E-7</v>
      </c>
      <c r="O1713" s="12">
        <f t="shared" ca="1" si="614"/>
        <v>7.589289411024174E-7</v>
      </c>
      <c r="P1713" s="12">
        <f t="shared" ca="1" si="614"/>
        <v>1.6543040847675537E-6</v>
      </c>
      <c r="Q1713" s="12">
        <f t="shared" ca="1" si="614"/>
        <v>3.3875535131623201E-6</v>
      </c>
      <c r="R1713" s="12">
        <f t="shared" ca="1" si="614"/>
        <v>6.5164877284696837E-6</v>
      </c>
      <c r="S1713" s="12">
        <f t="shared" ca="1" si="614"/>
        <v>1.177599449316435E-5</v>
      </c>
      <c r="T1713" s="12">
        <f t="shared" ca="1" si="614"/>
        <v>1.9991169476331801E-5</v>
      </c>
      <c r="U1713" s="12">
        <f t="shared" ca="1" si="614"/>
        <v>3.1881254549294737E-5</v>
      </c>
      <c r="V1713" s="12">
        <f t="shared" ca="1" si="614"/>
        <v>4.7762736335450446E-5</v>
      </c>
      <c r="W1713" s="12">
        <f t="shared" ca="1" si="614"/>
        <v>6.7220167654746867E-5</v>
      </c>
      <c r="X1713" s="12">
        <f t="shared" ca="1" si="614"/>
        <v>8.8872332350735974E-5</v>
      </c>
      <c r="Y1713" s="12">
        <f t="shared" ca="1" si="614"/>
        <v>1.1037994143595007E-4</v>
      </c>
      <c r="Z1713" s="12">
        <f t="shared" ca="1" si="614"/>
        <v>1.2878649851202608E-4</v>
      </c>
      <c r="AA1713" s="12">
        <f t="shared" ca="1" si="614"/>
        <v>1.411585234270226E-4</v>
      </c>
      <c r="AB1713" s="12">
        <f t="shared" ca="1" si="614"/>
        <v>1.4534512605775759E-4</v>
      </c>
      <c r="AC1713" s="12">
        <f t="shared" ca="1" si="614"/>
        <v>1.4058870607342786E-4</v>
      </c>
      <c r="AD1713" s="12">
        <f t="shared" ca="1" si="614"/>
        <v>1.2774884718080225E-4</v>
      </c>
      <c r="AE1713" s="12">
        <f t="shared" ca="1" si="614"/>
        <v>1.0904861157173237E-4</v>
      </c>
      <c r="AF1713" s="12">
        <f t="shared" ca="1" si="614"/>
        <v>8.7445987412363679E-5</v>
      </c>
      <c r="AG1713" s="12">
        <f t="shared" ca="1" si="614"/>
        <v>6.5874332340575036E-5</v>
      </c>
      <c r="AH1713" s="12">
        <f t="shared" ca="1" si="614"/>
        <v>4.6617519577559455E-5</v>
      </c>
      <c r="AI1713" s="12">
        <f t="shared" ca="1" si="614"/>
        <v>3.0991221364537549E-5</v>
      </c>
      <c r="AJ1713" s="12">
        <f t="shared" ca="1" si="614"/>
        <v>1.9354627498759952E-5</v>
      </c>
      <c r="AK1713" s="12">
        <f t="shared" ca="1" si="614"/>
        <v>1.1355010424630064E-5</v>
      </c>
      <c r="AL1713" s="12">
        <f t="shared" ca="1" si="614"/>
        <v>6.2581627344624294E-6</v>
      </c>
      <c r="AM1713" s="12">
        <f t="shared" ca="1" si="614"/>
        <v>3.240132437213567E-6</v>
      </c>
      <c r="AN1713" s="12">
        <f t="shared" ca="1" si="614"/>
        <v>1.5759239893535089E-6</v>
      </c>
      <c r="AO1713" s="12">
        <f t="shared" ca="1" si="614"/>
        <v>7.2005283744943167E-7</v>
      </c>
      <c r="AP1713" s="12">
        <f t="shared" ca="1" si="614"/>
        <v>3.0906516671457864E-7</v>
      </c>
      <c r="AQ1713" s="12">
        <f t="shared" ca="1" si="614"/>
        <v>1.2462132080174716E-7</v>
      </c>
      <c r="AR1713" s="12">
        <f t="shared" ca="1" si="614"/>
        <v>4.7205351302056834E-8</v>
      </c>
      <c r="AS1713" s="12">
        <f t="shared" ca="1" si="614"/>
        <v>1.6797579803622811E-8</v>
      </c>
      <c r="AT1713" s="12">
        <f t="shared" ca="1" si="614"/>
        <v>5.6151167036422451E-9</v>
      </c>
      <c r="AU1713" s="12">
        <f t="shared" ca="1" si="614"/>
        <v>1.7633050682984584E-9</v>
      </c>
      <c r="AV1713" s="12">
        <f t="shared" ca="1" si="614"/>
        <v>5.2017888511297814E-10</v>
      </c>
      <c r="AX1713" s="13">
        <f t="shared" si="565"/>
        <v>0.16062066110180737</v>
      </c>
      <c r="AZ1713" s="14">
        <f t="shared" ca="1" si="568"/>
        <v>0.23407932852214777</v>
      </c>
    </row>
    <row r="1714" spans="1:52" x14ac:dyDescent="0.25">
      <c r="A1714" s="9" t="str">
        <f t="shared" si="560"/>
        <v>Samoa</v>
      </c>
      <c r="C1714" s="20">
        <f t="shared" si="561"/>
        <v>455.79639519410534</v>
      </c>
      <c r="D1714" s="15">
        <f t="shared" si="562"/>
        <v>527.63643838362668</v>
      </c>
      <c r="E1714" s="23">
        <f t="shared" si="563"/>
        <v>1</v>
      </c>
      <c r="F1714" s="15">
        <f t="shared" si="566"/>
        <v>527.63643838362668</v>
      </c>
      <c r="H1714" s="12">
        <f t="shared" ref="H1714:AV1714" ca="1" si="615">_xlfn.NORM.DIST(H$1537,$F1714,$B$37+$B$38*$F1714,FALSE)/$AV784*($D1246/1000)</f>
        <v>4.5407943319412194E-10</v>
      </c>
      <c r="I1714" s="12">
        <f t="shared" ca="1" si="615"/>
        <v>1.646016230367238E-9</v>
      </c>
      <c r="J1714" s="12">
        <f t="shared" ca="1" si="615"/>
        <v>5.6052242164323299E-9</v>
      </c>
      <c r="K1714" s="12">
        <f t="shared" ca="1" si="615"/>
        <v>1.793116310299328E-8</v>
      </c>
      <c r="L1714" s="12">
        <f t="shared" ca="1" si="615"/>
        <v>5.3886568320157119E-8</v>
      </c>
      <c r="M1714" s="12">
        <f t="shared" ca="1" si="615"/>
        <v>1.5212801137844853E-7</v>
      </c>
      <c r="N1714" s="12">
        <f t="shared" ca="1" si="615"/>
        <v>4.0345438883265526E-7</v>
      </c>
      <c r="O1714" s="12">
        <f t="shared" ca="1" si="615"/>
        <v>1.0051625396901414E-6</v>
      </c>
      <c r="P1714" s="12">
        <f t="shared" ca="1" si="615"/>
        <v>2.3525276725040904E-6</v>
      </c>
      <c r="Q1714" s="12">
        <f t="shared" ca="1" si="615"/>
        <v>5.1723723481520965E-6</v>
      </c>
      <c r="R1714" s="12">
        <f t="shared" ca="1" si="615"/>
        <v>1.0683201423266041E-5</v>
      </c>
      <c r="S1714" s="12">
        <f t="shared" ca="1" si="615"/>
        <v>2.0728584538783214E-5</v>
      </c>
      <c r="T1714" s="12">
        <f t="shared" ca="1" si="615"/>
        <v>3.7782828966184201E-5</v>
      </c>
      <c r="U1714" s="12">
        <f t="shared" ca="1" si="615"/>
        <v>6.4695770939677809E-5</v>
      </c>
      <c r="V1714" s="12">
        <f t="shared" ca="1" si="615"/>
        <v>1.0406720903952773E-4</v>
      </c>
      <c r="W1714" s="12">
        <f t="shared" ca="1" si="615"/>
        <v>1.5725646807097704E-4</v>
      </c>
      <c r="X1714" s="12">
        <f t="shared" ca="1" si="615"/>
        <v>2.2323368176794674E-4</v>
      </c>
      <c r="Y1714" s="12">
        <f t="shared" ca="1" si="615"/>
        <v>2.9769224532498023E-4</v>
      </c>
      <c r="Z1714" s="12">
        <f t="shared" ca="1" si="615"/>
        <v>3.729339458242491E-4</v>
      </c>
      <c r="AA1714" s="12">
        <f t="shared" ca="1" si="615"/>
        <v>4.3888719057598306E-4</v>
      </c>
      <c r="AB1714" s="12">
        <f t="shared" ca="1" si="615"/>
        <v>4.8521083457239814E-4</v>
      </c>
      <c r="AC1714" s="12">
        <f t="shared" ca="1" si="615"/>
        <v>5.039235665478493E-4</v>
      </c>
      <c r="AD1714" s="12">
        <f t="shared" ca="1" si="615"/>
        <v>4.9164932035766274E-4</v>
      </c>
      <c r="AE1714" s="12">
        <f t="shared" ca="1" si="615"/>
        <v>4.506120612886536E-4</v>
      </c>
      <c r="AF1714" s="12">
        <f t="shared" ca="1" si="615"/>
        <v>3.8797771048638664E-4</v>
      </c>
      <c r="AG1714" s="12">
        <f t="shared" ca="1" si="615"/>
        <v>3.138104015231301E-4</v>
      </c>
      <c r="AH1714" s="12">
        <f t="shared" ca="1" si="615"/>
        <v>2.3844295103265015E-4</v>
      </c>
      <c r="AI1714" s="12">
        <f t="shared" ca="1" si="615"/>
        <v>1.7019948302015935E-4</v>
      </c>
      <c r="AJ1714" s="12">
        <f t="shared" ca="1" si="615"/>
        <v>1.1412704692945932E-4</v>
      </c>
      <c r="AK1714" s="12">
        <f t="shared" ca="1" si="615"/>
        <v>7.1891164452927628E-5</v>
      </c>
      <c r="AL1714" s="12">
        <f t="shared" ca="1" si="615"/>
        <v>4.2542112450822776E-5</v>
      </c>
      <c r="AM1714" s="12">
        <f t="shared" ca="1" si="615"/>
        <v>2.3649348393501352E-5</v>
      </c>
      <c r="AN1714" s="12">
        <f t="shared" ca="1" si="615"/>
        <v>1.2350254355458928E-5</v>
      </c>
      <c r="AO1714" s="12">
        <f t="shared" ca="1" si="615"/>
        <v>6.0588363149441043E-6</v>
      </c>
      <c r="AP1714" s="12">
        <f t="shared" ca="1" si="615"/>
        <v>2.7922810721213357E-6</v>
      </c>
      <c r="AQ1714" s="12">
        <f t="shared" ca="1" si="615"/>
        <v>1.2088868122991077E-6</v>
      </c>
      <c r="AR1714" s="12">
        <f t="shared" ca="1" si="615"/>
        <v>4.916643760747904E-7</v>
      </c>
      <c r="AS1714" s="12">
        <f t="shared" ca="1" si="615"/>
        <v>1.8784880625519762E-7</v>
      </c>
      <c r="AT1714" s="12">
        <f t="shared" ca="1" si="615"/>
        <v>6.7422481329286537E-8</v>
      </c>
      <c r="AU1714" s="12">
        <f t="shared" ca="1" si="615"/>
        <v>2.273304537111257E-8</v>
      </c>
      <c r="AV1714" s="12">
        <f t="shared" ca="1" si="615"/>
        <v>7.2005737122197407E-9</v>
      </c>
      <c r="AX1714" s="13">
        <f t="shared" si="565"/>
        <v>0.10091337016289727</v>
      </c>
      <c r="AZ1714" s="14">
        <f t="shared" ca="1" si="568"/>
        <v>0.51005106177366344</v>
      </c>
    </row>
    <row r="1715" spans="1:52" x14ac:dyDescent="0.25">
      <c r="A1715" s="9" t="str">
        <f t="shared" si="560"/>
        <v>San Marino</v>
      </c>
      <c r="C1715" s="20">
        <f t="shared" si="561"/>
        <v>622.93052736671052</v>
      </c>
      <c r="D1715" s="15">
        <f t="shared" si="562"/>
        <v>668.46730172126161</v>
      </c>
      <c r="E1715" s="23">
        <f t="shared" si="563"/>
        <v>1</v>
      </c>
      <c r="F1715" s="15">
        <f t="shared" si="566"/>
        <v>668.46730172126161</v>
      </c>
      <c r="H1715" s="12">
        <f t="shared" ref="H1715:AV1715" ca="1" si="616">_xlfn.NORM.DIST(H$1537,$F1715,$B$37+$B$38*$F1715,FALSE)/$AV785*($D1247/1000)</f>
        <v>1.5804029698344641E-14</v>
      </c>
      <c r="I1715" s="12">
        <f t="shared" ca="1" si="616"/>
        <v>8.1465792321196133E-14</v>
      </c>
      <c r="J1715" s="12">
        <f t="shared" ca="1" si="616"/>
        <v>3.9449302531510315E-13</v>
      </c>
      <c r="K1715" s="12">
        <f t="shared" ca="1" si="616"/>
        <v>1.7945681995376316E-12</v>
      </c>
      <c r="L1715" s="12">
        <f t="shared" ca="1" si="616"/>
        <v>7.6689728606952638E-12</v>
      </c>
      <c r="M1715" s="12">
        <f t="shared" ca="1" si="616"/>
        <v>3.0787259267342188E-11</v>
      </c>
      <c r="N1715" s="12">
        <f t="shared" ca="1" si="616"/>
        <v>1.1610781493620391E-10</v>
      </c>
      <c r="O1715" s="12">
        <f t="shared" ca="1" si="616"/>
        <v>4.1134712847386466E-10</v>
      </c>
      <c r="P1715" s="12">
        <f t="shared" ca="1" si="616"/>
        <v>1.3690272185483499E-9</v>
      </c>
      <c r="Q1715" s="12">
        <f t="shared" ca="1" si="616"/>
        <v>4.2802810891738671E-9</v>
      </c>
      <c r="R1715" s="12">
        <f t="shared" ca="1" si="616"/>
        <v>1.2571557697736139E-8</v>
      </c>
      <c r="S1715" s="12">
        <f t="shared" ca="1" si="616"/>
        <v>3.4686660558001108E-8</v>
      </c>
      <c r="T1715" s="12">
        <f t="shared" ca="1" si="616"/>
        <v>8.990678805774185E-8</v>
      </c>
      <c r="U1715" s="12">
        <f t="shared" ca="1" si="616"/>
        <v>2.1891678921469575E-7</v>
      </c>
      <c r="V1715" s="12">
        <f t="shared" ca="1" si="616"/>
        <v>5.0075149196063927E-7</v>
      </c>
      <c r="W1715" s="12">
        <f t="shared" ca="1" si="616"/>
        <v>1.0760241753822944E-6</v>
      </c>
      <c r="X1715" s="12">
        <f t="shared" ca="1" si="616"/>
        <v>2.1720929235057581E-6</v>
      </c>
      <c r="Y1715" s="12">
        <f t="shared" ca="1" si="616"/>
        <v>4.1189959735434195E-6</v>
      </c>
      <c r="Z1715" s="12">
        <f t="shared" ca="1" si="616"/>
        <v>7.3377165113193419E-6</v>
      </c>
      <c r="AA1715" s="12">
        <f t="shared" ca="1" si="616"/>
        <v>1.2279681016508013E-5</v>
      </c>
      <c r="AB1715" s="12">
        <f t="shared" ca="1" si="616"/>
        <v>1.9305001372859219E-5</v>
      </c>
      <c r="AC1715" s="12">
        <f t="shared" ca="1" si="616"/>
        <v>2.8510785524298565E-5</v>
      </c>
      <c r="AD1715" s="12">
        <f t="shared" ca="1" si="616"/>
        <v>3.955534021256737E-5</v>
      </c>
      <c r="AE1715" s="12">
        <f t="shared" ca="1" si="616"/>
        <v>5.1553441246278548E-5</v>
      </c>
      <c r="AF1715" s="12">
        <f t="shared" ca="1" si="616"/>
        <v>6.3119971059825787E-5</v>
      </c>
      <c r="AG1715" s="12">
        <f t="shared" ca="1" si="616"/>
        <v>7.2599313970659043E-5</v>
      </c>
      <c r="AH1715" s="12">
        <f t="shared" ca="1" si="616"/>
        <v>7.8443116116085288E-5</v>
      </c>
      <c r="AI1715" s="12">
        <f t="shared" ca="1" si="616"/>
        <v>7.962212296664074E-5</v>
      </c>
      <c r="AJ1715" s="12">
        <f t="shared" ca="1" si="616"/>
        <v>7.5922283780371783E-5</v>
      </c>
      <c r="AK1715" s="12">
        <f t="shared" ca="1" si="616"/>
        <v>6.8008213834062006E-5</v>
      </c>
      <c r="AL1715" s="12">
        <f t="shared" ca="1" si="616"/>
        <v>5.7228197709222524E-5</v>
      </c>
      <c r="AM1715" s="12">
        <f t="shared" ca="1" si="616"/>
        <v>4.5239246620804946E-5</v>
      </c>
      <c r="AN1715" s="12">
        <f t="shared" ca="1" si="616"/>
        <v>3.3595201775404781E-5</v>
      </c>
      <c r="AO1715" s="12">
        <f t="shared" ca="1" si="616"/>
        <v>2.3436661023784033E-5</v>
      </c>
      <c r="AP1715" s="12">
        <f t="shared" ca="1" si="616"/>
        <v>1.5359278609273683E-5</v>
      </c>
      <c r="AQ1715" s="12">
        <f t="shared" ca="1" si="616"/>
        <v>9.4558917739943897E-6</v>
      </c>
      <c r="AR1715" s="12">
        <f t="shared" ca="1" si="616"/>
        <v>5.4687838984639402E-6</v>
      </c>
      <c r="AS1715" s="12">
        <f t="shared" ca="1" si="616"/>
        <v>2.9712255891770697E-6</v>
      </c>
      <c r="AT1715" s="12">
        <f t="shared" ca="1" si="616"/>
        <v>1.5164813928724476E-6</v>
      </c>
      <c r="AU1715" s="12">
        <f t="shared" ca="1" si="616"/>
        <v>7.2710166645434382E-7</v>
      </c>
      <c r="AV1715" s="12">
        <f t="shared" ca="1" si="616"/>
        <v>3.2749885728908723E-7</v>
      </c>
      <c r="AX1715" s="13">
        <f t="shared" si="565"/>
        <v>3.6300397702338978E-3</v>
      </c>
      <c r="AZ1715" s="14">
        <f t="shared" ca="1" si="568"/>
        <v>2.9040318146791575E-3</v>
      </c>
    </row>
    <row r="1716" spans="1:52" x14ac:dyDescent="0.25">
      <c r="A1716" s="9" t="str">
        <f t="shared" si="560"/>
        <v>Sao Tome and Principe</v>
      </c>
      <c r="C1716" s="20">
        <f t="shared" si="561"/>
        <v>309.31353938875895</v>
      </c>
      <c r="D1716" s="15">
        <f t="shared" si="562"/>
        <v>404.83903188449534</v>
      </c>
      <c r="E1716" s="23">
        <f t="shared" si="563"/>
        <v>1</v>
      </c>
      <c r="F1716" s="15">
        <f t="shared" si="566"/>
        <v>404.83903188449534</v>
      </c>
      <c r="H1716" s="12">
        <f t="shared" ref="H1716:AV1716" ca="1" si="617">_xlfn.NORM.DIST(H$1537,$F1716,$B$37+$B$38*$F1716,FALSE)/$AV786*($D1248/1000)</f>
        <v>1.9047134844304763E-7</v>
      </c>
      <c r="I1716" s="12">
        <f t="shared" ca="1" si="617"/>
        <v>5.0793290449654169E-7</v>
      </c>
      <c r="J1716" s="12">
        <f t="shared" ca="1" si="617"/>
        <v>1.2724468009147223E-6</v>
      </c>
      <c r="K1716" s="12">
        <f t="shared" ca="1" si="617"/>
        <v>2.9945358408181037E-6</v>
      </c>
      <c r="L1716" s="12">
        <f t="shared" ca="1" si="617"/>
        <v>6.6202744132628633E-6</v>
      </c>
      <c r="M1716" s="12">
        <f t="shared" ca="1" si="617"/>
        <v>1.3749251701953385E-5</v>
      </c>
      <c r="N1716" s="12">
        <f t="shared" ca="1" si="617"/>
        <v>2.6824938091995874E-5</v>
      </c>
      <c r="O1716" s="12">
        <f t="shared" ca="1" si="617"/>
        <v>4.9164880634698409E-5</v>
      </c>
      <c r="P1716" s="12">
        <f t="shared" ca="1" si="617"/>
        <v>8.4650171967506368E-5</v>
      </c>
      <c r="Q1716" s="12">
        <f t="shared" ca="1" si="617"/>
        <v>1.3691697494190366E-4</v>
      </c>
      <c r="R1716" s="12">
        <f t="shared" ca="1" si="617"/>
        <v>2.0803832125022639E-4</v>
      </c>
      <c r="S1716" s="12">
        <f t="shared" ca="1" si="617"/>
        <v>2.9695181281434507E-4</v>
      </c>
      <c r="T1716" s="12">
        <f t="shared" ca="1" si="617"/>
        <v>3.9818529367207522E-4</v>
      </c>
      <c r="U1716" s="12">
        <f t="shared" ca="1" si="617"/>
        <v>5.0158096430350657E-4</v>
      </c>
      <c r="V1716" s="12">
        <f t="shared" ca="1" si="617"/>
        <v>5.9354475414349428E-4</v>
      </c>
      <c r="W1716" s="12">
        <f t="shared" ca="1" si="617"/>
        <v>6.5981546541387195E-4</v>
      </c>
      <c r="X1716" s="12">
        <f t="shared" ca="1" si="617"/>
        <v>6.8904582468524728E-4</v>
      </c>
      <c r="Y1716" s="12">
        <f t="shared" ca="1" si="617"/>
        <v>6.7597450273933625E-4</v>
      </c>
      <c r="Z1716" s="12">
        <f t="shared" ca="1" si="617"/>
        <v>6.2297284926368386E-4</v>
      </c>
      <c r="AA1716" s="12">
        <f t="shared" ca="1" si="617"/>
        <v>5.393423445697531E-4</v>
      </c>
      <c r="AB1716" s="12">
        <f t="shared" ca="1" si="617"/>
        <v>4.3864836298306947E-4</v>
      </c>
      <c r="AC1716" s="12">
        <f t="shared" ca="1" si="617"/>
        <v>3.3513910228272616E-4</v>
      </c>
      <c r="AD1716" s="12">
        <f t="shared" ca="1" si="617"/>
        <v>2.4054165014954023E-4</v>
      </c>
      <c r="AE1716" s="12">
        <f t="shared" ca="1" si="617"/>
        <v>1.6218551522601048E-4</v>
      </c>
      <c r="AF1716" s="12">
        <f t="shared" ca="1" si="617"/>
        <v>1.0272837977996515E-4</v>
      </c>
      <c r="AG1716" s="12">
        <f t="shared" ca="1" si="617"/>
        <v>6.1125919778345415E-5</v>
      </c>
      <c r="AH1716" s="12">
        <f t="shared" ca="1" si="617"/>
        <v>3.4167796405535039E-5</v>
      </c>
      <c r="AI1716" s="12">
        <f t="shared" ca="1" si="617"/>
        <v>1.7941763552295643E-5</v>
      </c>
      <c r="AJ1716" s="12">
        <f t="shared" ca="1" si="617"/>
        <v>8.8505423029683329E-6</v>
      </c>
      <c r="AK1716" s="12">
        <f t="shared" ca="1" si="617"/>
        <v>4.1013915313795285E-6</v>
      </c>
      <c r="AL1716" s="12">
        <f t="shared" ca="1" si="617"/>
        <v>1.7854560873890394E-6</v>
      </c>
      <c r="AM1716" s="12">
        <f t="shared" ca="1" si="617"/>
        <v>7.3016953903410647E-7</v>
      </c>
      <c r="AN1716" s="12">
        <f t="shared" ca="1" si="617"/>
        <v>2.8051419567273166E-7</v>
      </c>
      <c r="AO1716" s="12">
        <f t="shared" ca="1" si="617"/>
        <v>1.0123777033255434E-7</v>
      </c>
      <c r="AP1716" s="12">
        <f t="shared" ca="1" si="617"/>
        <v>3.4323130708297167E-8</v>
      </c>
      <c r="AQ1716" s="12">
        <f t="shared" ca="1" si="617"/>
        <v>1.0931702688723935E-8</v>
      </c>
      <c r="AR1716" s="12">
        <f t="shared" ca="1" si="617"/>
        <v>3.2707347406040602E-9</v>
      </c>
      <c r="AS1716" s="12">
        <f t="shared" ca="1" si="617"/>
        <v>9.1930459541728586E-10</v>
      </c>
      <c r="AT1716" s="12">
        <f t="shared" ca="1" si="617"/>
        <v>2.4273373197885505E-10</v>
      </c>
      <c r="AU1716" s="12">
        <f t="shared" ca="1" si="617"/>
        <v>6.0208447663247522E-11</v>
      </c>
      <c r="AV1716" s="12">
        <f t="shared" ca="1" si="617"/>
        <v>1.4029471846365497E-11</v>
      </c>
      <c r="AX1716" s="13">
        <f t="shared" si="565"/>
        <v>0.48070258735512883</v>
      </c>
      <c r="AZ1716" s="14">
        <f t="shared" ca="1" si="568"/>
        <v>3.3228503402669238</v>
      </c>
    </row>
    <row r="1717" spans="1:52" x14ac:dyDescent="0.25">
      <c r="A1717" s="9" t="str">
        <f t="shared" si="560"/>
        <v>Saudi Arabia</v>
      </c>
      <c r="C1717" s="20">
        <f t="shared" si="561"/>
        <v>437.53416424018661</v>
      </c>
      <c r="D1717" s="15">
        <f t="shared" si="562"/>
        <v>512.72536440275064</v>
      </c>
      <c r="E1717" s="23">
        <f t="shared" si="563"/>
        <v>1</v>
      </c>
      <c r="F1717" s="15">
        <f t="shared" si="566"/>
        <v>512.72536440275064</v>
      </c>
      <c r="H1717" s="12">
        <f t="shared" ref="H1717:AV1717" ca="1" si="618">_xlfn.NORM.DIST(H$1537,$F1717,$B$37+$B$38*$F1717,FALSE)/$AV787*($D1249/1000)</f>
        <v>1.0677076807470677E-7</v>
      </c>
      <c r="I1717" s="12">
        <f t="shared" ca="1" si="618"/>
        <v>3.728766220350397E-7</v>
      </c>
      <c r="J1717" s="12">
        <f t="shared" ca="1" si="618"/>
        <v>1.2233044037125887E-6</v>
      </c>
      <c r="K1717" s="12">
        <f t="shared" ca="1" si="618"/>
        <v>3.7701663906400877E-6</v>
      </c>
      <c r="L1717" s="12">
        <f t="shared" ca="1" si="618"/>
        <v>1.0915486349826932E-5</v>
      </c>
      <c r="M1717" s="12">
        <f t="shared" ca="1" si="618"/>
        <v>2.9688090079161514E-5</v>
      </c>
      <c r="N1717" s="12">
        <f t="shared" ca="1" si="618"/>
        <v>7.5853918751940473E-5</v>
      </c>
      <c r="O1717" s="12">
        <f t="shared" ca="1" si="618"/>
        <v>1.8206664110274054E-4</v>
      </c>
      <c r="P1717" s="12">
        <f t="shared" ca="1" si="618"/>
        <v>4.1052473832765515E-4</v>
      </c>
      <c r="Q1717" s="12">
        <f t="shared" ca="1" si="618"/>
        <v>8.6957066555494542E-4</v>
      </c>
      <c r="R1717" s="12">
        <f t="shared" ca="1" si="618"/>
        <v>1.7303223731309533E-3</v>
      </c>
      <c r="S1717" s="12">
        <f t="shared" ca="1" si="618"/>
        <v>3.2344896124369129E-3</v>
      </c>
      <c r="T1717" s="12">
        <f t="shared" ca="1" si="618"/>
        <v>5.6799052770257477E-3</v>
      </c>
      <c r="U1717" s="12">
        <f t="shared" ca="1" si="618"/>
        <v>9.3698582401926626E-3</v>
      </c>
      <c r="V1717" s="12">
        <f t="shared" ca="1" si="618"/>
        <v>1.4520499041099692E-2</v>
      </c>
      <c r="W1717" s="12">
        <f t="shared" ca="1" si="618"/>
        <v>2.1139108092462455E-2</v>
      </c>
      <c r="X1717" s="12">
        <f t="shared" ca="1" si="618"/>
        <v>2.8910018618429983E-2</v>
      </c>
      <c r="Y1717" s="12">
        <f t="shared" ca="1" si="618"/>
        <v>3.7142119087751765E-2</v>
      </c>
      <c r="Z1717" s="12">
        <f t="shared" ca="1" si="618"/>
        <v>4.482719659375442E-2</v>
      </c>
      <c r="AA1717" s="12">
        <f t="shared" ca="1" si="618"/>
        <v>5.0824495490568729E-2</v>
      </c>
      <c r="AB1717" s="12">
        <f t="shared" ca="1" si="618"/>
        <v>5.4132884299714065E-2</v>
      </c>
      <c r="AC1717" s="12">
        <f t="shared" ca="1" si="618"/>
        <v>5.4163391955930146E-2</v>
      </c>
      <c r="AD1717" s="12">
        <f t="shared" ca="1" si="618"/>
        <v>5.091047337196173E-2</v>
      </c>
      <c r="AE1717" s="12">
        <f t="shared" ca="1" si="618"/>
        <v>4.495365531054929E-2</v>
      </c>
      <c r="AF1717" s="12">
        <f t="shared" ca="1" si="618"/>
        <v>3.7288892276201205E-2</v>
      </c>
      <c r="AG1717" s="12">
        <f t="shared" ca="1" si="618"/>
        <v>2.9056984918758747E-2</v>
      </c>
      <c r="AH1717" s="12">
        <f t="shared" ca="1" si="618"/>
        <v>2.1270524969182136E-2</v>
      </c>
      <c r="AI1717" s="12">
        <f t="shared" ca="1" si="618"/>
        <v>1.4627242593911001E-2</v>
      </c>
      <c r="AJ1717" s="12">
        <f t="shared" ca="1" si="618"/>
        <v>9.4493800116826777E-3</v>
      </c>
      <c r="AK1717" s="12">
        <f t="shared" ca="1" si="618"/>
        <v>5.7345687014905842E-3</v>
      </c>
      <c r="AL1717" s="12">
        <f t="shared" ca="1" si="618"/>
        <v>3.2693001942703291E-3</v>
      </c>
      <c r="AM1717" s="12">
        <f t="shared" ca="1" si="618"/>
        <v>1.7509165000245369E-3</v>
      </c>
      <c r="AN1717" s="12">
        <f t="shared" ca="1" si="618"/>
        <v>8.8091228249013943E-4</v>
      </c>
      <c r="AO1717" s="12">
        <f t="shared" ca="1" si="618"/>
        <v>4.1634800712831956E-4</v>
      </c>
      <c r="AP1717" s="12">
        <f t="shared" ca="1" si="618"/>
        <v>1.8485742959702884E-4</v>
      </c>
      <c r="AQ1717" s="12">
        <f t="shared" ca="1" si="618"/>
        <v>7.7103470162898303E-5</v>
      </c>
      <c r="AR1717" s="12">
        <f t="shared" ca="1" si="618"/>
        <v>3.0211169263296222E-5</v>
      </c>
      <c r="AS1717" s="12">
        <f t="shared" ca="1" si="618"/>
        <v>1.1120331618308213E-5</v>
      </c>
      <c r="AT1717" s="12">
        <f t="shared" ca="1" si="618"/>
        <v>3.8452496186480347E-6</v>
      </c>
      <c r="AU1717" s="12">
        <f t="shared" ca="1" si="618"/>
        <v>1.2490733197489083E-6</v>
      </c>
      <c r="AV1717" s="12">
        <f t="shared" ca="1" si="618"/>
        <v>3.8116052893261606E-7</v>
      </c>
      <c r="AX1717" s="13">
        <f t="shared" si="565"/>
        <v>0.12981762779945635</v>
      </c>
      <c r="AZ1717" s="14">
        <f t="shared" ca="1" si="568"/>
        <v>71.032931380571497</v>
      </c>
    </row>
    <row r="1718" spans="1:52" x14ac:dyDescent="0.25">
      <c r="A1718" s="9" t="str">
        <f t="shared" si="560"/>
        <v>Senegal</v>
      </c>
      <c r="C1718" s="20">
        <f t="shared" si="561"/>
        <v>259.32078129293143</v>
      </c>
      <c r="D1718" s="15">
        <f t="shared" si="562"/>
        <v>362.78020182385262</v>
      </c>
      <c r="E1718" s="23">
        <f t="shared" si="563"/>
        <v>1</v>
      </c>
      <c r="F1718" s="15">
        <f t="shared" si="566"/>
        <v>362.78020182385262</v>
      </c>
      <c r="H1718" s="12">
        <f t="shared" ref="H1718:AV1718" ca="1" si="619">_xlfn.NORM.DIST(H$1537,$F1718,$B$37+$B$38*$F1718,FALSE)/$AV788*($D1250/1000)</f>
        <v>7.8766062708073012E-5</v>
      </c>
      <c r="I1718" s="12">
        <f t="shared" ca="1" si="619"/>
        <v>1.8908236851359323E-4</v>
      </c>
      <c r="J1718" s="12">
        <f t="shared" ca="1" si="619"/>
        <v>4.2640228724571082E-4</v>
      </c>
      <c r="K1718" s="12">
        <f t="shared" ca="1" si="619"/>
        <v>9.0332621173066293E-4</v>
      </c>
      <c r="L1718" s="12">
        <f t="shared" ca="1" si="619"/>
        <v>1.7977375669093341E-3</v>
      </c>
      <c r="M1718" s="12">
        <f t="shared" ca="1" si="619"/>
        <v>3.3609694919237753E-3</v>
      </c>
      <c r="N1718" s="12">
        <f t="shared" ca="1" si="619"/>
        <v>5.9028186621517906E-3</v>
      </c>
      <c r="O1718" s="12">
        <f t="shared" ca="1" si="619"/>
        <v>9.7389224560425862E-3</v>
      </c>
      <c r="P1718" s="12">
        <f t="shared" ca="1" si="619"/>
        <v>1.5094508245195176E-2</v>
      </c>
      <c r="Q1718" s="12">
        <f t="shared" ca="1" si="619"/>
        <v>2.1977770041707465E-2</v>
      </c>
      <c r="R1718" s="12">
        <f t="shared" ca="1" si="619"/>
        <v>3.0061100519511146E-2</v>
      </c>
      <c r="S1718" s="12">
        <f t="shared" ca="1" si="619"/>
        <v>3.8626265520906401E-2</v>
      </c>
      <c r="T1718" s="12">
        <f t="shared" ca="1" si="619"/>
        <v>4.662481935515074E-2</v>
      </c>
      <c r="U1718" s="12">
        <f t="shared" ca="1" si="619"/>
        <v>5.286986453921777E-2</v>
      </c>
      <c r="V1718" s="12">
        <f t="shared" ca="1" si="619"/>
        <v>5.6319115828311277E-2</v>
      </c>
      <c r="W1718" s="12">
        <f t="shared" ca="1" si="619"/>
        <v>5.6358581447052532E-2</v>
      </c>
      <c r="X1718" s="12">
        <f t="shared" ca="1" si="619"/>
        <v>5.2981088110743126E-2</v>
      </c>
      <c r="Y1718" s="12">
        <f t="shared" ca="1" si="619"/>
        <v>4.6788410170943331E-2</v>
      </c>
      <c r="Z1718" s="12">
        <f t="shared" ca="1" si="619"/>
        <v>3.8816135783739457E-2</v>
      </c>
      <c r="AA1718" s="12">
        <f t="shared" ca="1" si="619"/>
        <v>3.0251220641671597E-2</v>
      </c>
      <c r="AB1718" s="12">
        <f t="shared" ca="1" si="619"/>
        <v>2.2147775000772463E-2</v>
      </c>
      <c r="AC1718" s="12">
        <f t="shared" ca="1" si="619"/>
        <v>1.5232595072913992E-2</v>
      </c>
      <c r="AD1718" s="12">
        <f t="shared" ca="1" si="619"/>
        <v>9.8417943701777835E-3</v>
      </c>
      <c r="AE1718" s="12">
        <f t="shared" ca="1" si="619"/>
        <v>5.9735330539574241E-3</v>
      </c>
      <c r="AF1718" s="12">
        <f t="shared" ca="1" si="619"/>
        <v>3.406001621294522E-3</v>
      </c>
      <c r="AG1718" s="12">
        <f t="shared" ca="1" si="619"/>
        <v>1.8243788315291838E-3</v>
      </c>
      <c r="AH1718" s="12">
        <f t="shared" ca="1" si="619"/>
        <v>9.1799812336444729E-4</v>
      </c>
      <c r="AI1718" s="12">
        <f t="shared" ca="1" si="619"/>
        <v>4.3393547629346077E-4</v>
      </c>
      <c r="AJ1718" s="12">
        <f t="shared" ca="1" si="619"/>
        <v>1.9269263515677009E-4</v>
      </c>
      <c r="AK1718" s="12">
        <f t="shared" ca="1" si="619"/>
        <v>8.0382529679664337E-5</v>
      </c>
      <c r="AL1718" s="12">
        <f t="shared" ca="1" si="619"/>
        <v>3.1500309292459435E-5</v>
      </c>
      <c r="AM1718" s="12">
        <f t="shared" ca="1" si="619"/>
        <v>1.1596436691455441E-5</v>
      </c>
      <c r="AN1718" s="12">
        <f t="shared" ca="1" si="619"/>
        <v>4.0104296239064533E-6</v>
      </c>
      <c r="AO1718" s="12">
        <f t="shared" ca="1" si="619"/>
        <v>1.3029082461372178E-6</v>
      </c>
      <c r="AP1718" s="12">
        <f t="shared" ca="1" si="619"/>
        <v>3.9764301748999939E-7</v>
      </c>
      <c r="AQ1718" s="12">
        <f t="shared" ca="1" si="619"/>
        <v>1.1400646603279425E-7</v>
      </c>
      <c r="AR1718" s="12">
        <f t="shared" ca="1" si="619"/>
        <v>3.0705926173494483E-8</v>
      </c>
      <c r="AS1718" s="12">
        <f t="shared" ca="1" si="619"/>
        <v>7.7691143568150029E-9</v>
      </c>
      <c r="AT1718" s="12">
        <f t="shared" ca="1" si="619"/>
        <v>1.8466195181008646E-9</v>
      </c>
      <c r="AU1718" s="12">
        <f t="shared" ca="1" si="619"/>
        <v>4.1232524337835105E-10</v>
      </c>
      <c r="AV1718" s="12">
        <f t="shared" ca="1" si="619"/>
        <v>8.6488630686784062E-11</v>
      </c>
      <c r="AX1718" s="13">
        <f t="shared" si="565"/>
        <v>0.64512727567505035</v>
      </c>
      <c r="AZ1718" s="14">
        <f t="shared" ca="1" si="568"/>
        <v>366.1007552729273</v>
      </c>
    </row>
    <row r="1719" spans="1:52" x14ac:dyDescent="0.25">
      <c r="A1719" s="9" t="str">
        <f t="shared" si="560"/>
        <v>Serbia</v>
      </c>
      <c r="C1719" s="20">
        <f t="shared" si="561"/>
        <v>537.18787070854455</v>
      </c>
      <c r="D1719" s="15">
        <f t="shared" si="562"/>
        <v>596.37329267471875</v>
      </c>
      <c r="E1719" s="23">
        <f t="shared" si="563"/>
        <v>1</v>
      </c>
      <c r="F1719" s="15">
        <f t="shared" si="566"/>
        <v>596.37329267471875</v>
      </c>
      <c r="H1719" s="12">
        <f t="shared" ref="H1719:AV1719" ca="1" si="620">_xlfn.NORM.DIST(H$1537,$F1719,$B$37+$B$38*$F1719,FALSE)/$AV789*($D1251/1000)</f>
        <v>1.4576322347496266E-10</v>
      </c>
      <c r="I1719" s="12">
        <f t="shared" ca="1" si="620"/>
        <v>6.274517526877537E-10</v>
      </c>
      <c r="J1719" s="12">
        <f t="shared" ca="1" si="620"/>
        <v>2.537285306741004E-9</v>
      </c>
      <c r="K1719" s="12">
        <f t="shared" ca="1" si="620"/>
        <v>9.6386201874355492E-9</v>
      </c>
      <c r="L1719" s="12">
        <f t="shared" ca="1" si="620"/>
        <v>3.4396719483532795E-8</v>
      </c>
      <c r="M1719" s="12">
        <f t="shared" ca="1" si="620"/>
        <v>1.153123378053675E-7</v>
      </c>
      <c r="N1719" s="12">
        <f t="shared" ca="1" si="620"/>
        <v>3.6315424426872566E-7</v>
      </c>
      <c r="O1719" s="12">
        <f t="shared" ca="1" si="620"/>
        <v>1.0743927433469488E-6</v>
      </c>
      <c r="P1719" s="12">
        <f t="shared" ca="1" si="620"/>
        <v>2.9860123758884156E-6</v>
      </c>
      <c r="Q1719" s="12">
        <f t="shared" ca="1" si="620"/>
        <v>7.7960880468658945E-6</v>
      </c>
      <c r="R1719" s="12">
        <f t="shared" ca="1" si="620"/>
        <v>1.9121346085754969E-5</v>
      </c>
      <c r="S1719" s="12">
        <f t="shared" ca="1" si="620"/>
        <v>4.4057188948547985E-5</v>
      </c>
      <c r="T1719" s="12">
        <f t="shared" ca="1" si="620"/>
        <v>9.5361198413466034E-5</v>
      </c>
      <c r="U1719" s="12">
        <f t="shared" ca="1" si="620"/>
        <v>1.9390241211773463E-4</v>
      </c>
      <c r="V1719" s="12">
        <f t="shared" ca="1" si="620"/>
        <v>3.7038323277708863E-4</v>
      </c>
      <c r="W1719" s="12">
        <f t="shared" ca="1" si="620"/>
        <v>6.6462399889556808E-4</v>
      </c>
      <c r="X1719" s="12">
        <f t="shared" ca="1" si="620"/>
        <v>1.1203592785187482E-3</v>
      </c>
      <c r="Y1719" s="12">
        <f t="shared" ca="1" si="620"/>
        <v>1.7741698971216659E-3</v>
      </c>
      <c r="Z1719" s="12">
        <f t="shared" ca="1" si="620"/>
        <v>2.6393056775305705E-3</v>
      </c>
      <c r="AA1719" s="12">
        <f t="shared" ca="1" si="620"/>
        <v>3.6884234348253655E-3</v>
      </c>
      <c r="AB1719" s="12">
        <f t="shared" ca="1" si="620"/>
        <v>4.8422638307709142E-3</v>
      </c>
      <c r="AC1719" s="12">
        <f t="shared" ca="1" si="620"/>
        <v>5.971902639370026E-3</v>
      </c>
      <c r="AD1719" s="12">
        <f t="shared" ca="1" si="620"/>
        <v>6.9188447245932582E-3</v>
      </c>
      <c r="AE1719" s="12">
        <f t="shared" ca="1" si="620"/>
        <v>7.5302786020080325E-3</v>
      </c>
      <c r="AF1719" s="12">
        <f t="shared" ca="1" si="620"/>
        <v>7.6991911027683305E-3</v>
      </c>
      <c r="AG1719" s="12">
        <f t="shared" ca="1" si="620"/>
        <v>7.3949586419278764E-3</v>
      </c>
      <c r="AH1719" s="12">
        <f t="shared" ca="1" si="620"/>
        <v>6.6724141443595788E-3</v>
      </c>
      <c r="AI1719" s="12">
        <f t="shared" ca="1" si="620"/>
        <v>5.6557061118017787E-3</v>
      </c>
      <c r="AJ1719" s="12">
        <f t="shared" ca="1" si="620"/>
        <v>4.5034699449046896E-3</v>
      </c>
      <c r="AK1719" s="12">
        <f t="shared" ca="1" si="620"/>
        <v>3.3687152161905975E-3</v>
      </c>
      <c r="AL1719" s="12">
        <f t="shared" ca="1" si="620"/>
        <v>2.3672161911582608E-3</v>
      </c>
      <c r="AM1719" s="12">
        <f t="shared" ca="1" si="620"/>
        <v>1.5626731204211024E-3</v>
      </c>
      <c r="AN1719" s="12">
        <f t="shared" ca="1" si="620"/>
        <v>9.6906956927329661E-4</v>
      </c>
      <c r="AO1719" s="12">
        <f t="shared" ca="1" si="620"/>
        <v>5.6454473971109104E-4</v>
      </c>
      <c r="AP1719" s="12">
        <f t="shared" ca="1" si="620"/>
        <v>3.089572344875367E-4</v>
      </c>
      <c r="AQ1719" s="12">
        <f t="shared" ca="1" si="620"/>
        <v>1.5883820401050791E-4</v>
      </c>
      <c r="AR1719" s="12">
        <f t="shared" ca="1" si="620"/>
        <v>7.6712857731265781E-5</v>
      </c>
      <c r="AS1719" s="12">
        <f t="shared" ca="1" si="620"/>
        <v>3.4804704438680152E-5</v>
      </c>
      <c r="AT1719" s="12">
        <f t="shared" ca="1" si="620"/>
        <v>1.4834206951107646E-5</v>
      </c>
      <c r="AU1719" s="12">
        <f t="shared" ca="1" si="620"/>
        <v>5.939464786528006E-6</v>
      </c>
      <c r="AV1719" s="12">
        <f t="shared" ca="1" si="620"/>
        <v>2.2340191165911024E-6</v>
      </c>
      <c r="AX1719" s="13">
        <f t="shared" si="565"/>
        <v>2.4780536017348986E-2</v>
      </c>
      <c r="AZ1719" s="14">
        <f t="shared" ca="1" si="568"/>
        <v>1.9142158946193701</v>
      </c>
    </row>
    <row r="1720" spans="1:52" x14ac:dyDescent="0.25">
      <c r="A1720" s="9" t="str">
        <f t="shared" si="560"/>
        <v>Seychelles</v>
      </c>
      <c r="C1720" s="20">
        <f t="shared" si="561"/>
        <v>386.6215014133229</v>
      </c>
      <c r="D1720" s="15">
        <f t="shared" si="562"/>
        <v>469.93550202043474</v>
      </c>
      <c r="E1720" s="23">
        <f t="shared" si="563"/>
        <v>1</v>
      </c>
      <c r="F1720" s="15">
        <f t="shared" si="566"/>
        <v>469.93550202043474</v>
      </c>
      <c r="H1720" s="12">
        <f t="shared" ref="H1720:AV1720" ca="1" si="621">_xlfn.NORM.DIST(H$1537,$F1720,$B$37+$B$38*$F1720,FALSE)/$AV790*($D1252/1000)</f>
        <v>2.3355325829055315E-9</v>
      </c>
      <c r="I1720" s="12">
        <f t="shared" ca="1" si="621"/>
        <v>7.3289239702118327E-9</v>
      </c>
      <c r="J1720" s="12">
        <f t="shared" ca="1" si="621"/>
        <v>2.1604842126980803E-8</v>
      </c>
      <c r="K1720" s="12">
        <f t="shared" ca="1" si="621"/>
        <v>5.9829940754075589E-8</v>
      </c>
      <c r="L1720" s="12">
        <f t="shared" ca="1" si="621"/>
        <v>1.5564767699200955E-7</v>
      </c>
      <c r="M1720" s="12">
        <f t="shared" ca="1" si="621"/>
        <v>3.80384935162913E-7</v>
      </c>
      <c r="N1720" s="12">
        <f t="shared" ca="1" si="621"/>
        <v>8.7329418637154237E-7</v>
      </c>
      <c r="O1720" s="12">
        <f t="shared" ca="1" si="621"/>
        <v>1.8834514256057839E-6</v>
      </c>
      <c r="P1720" s="12">
        <f t="shared" ca="1" si="621"/>
        <v>3.8159693189146019E-6</v>
      </c>
      <c r="Q1720" s="12">
        <f t="shared" ca="1" si="621"/>
        <v>7.2629310153662476E-6</v>
      </c>
      <c r="R1720" s="12">
        <f t="shared" ca="1" si="621"/>
        <v>1.2986004797715963E-5</v>
      </c>
      <c r="S1720" s="12">
        <f t="shared" ca="1" si="621"/>
        <v>2.1812015301700174E-5</v>
      </c>
      <c r="T1720" s="12">
        <f t="shared" ca="1" si="621"/>
        <v>3.4416969206614214E-5</v>
      </c>
      <c r="U1720" s="12">
        <f t="shared" ca="1" si="621"/>
        <v>5.1015958150544649E-5</v>
      </c>
      <c r="V1720" s="12">
        <f t="shared" ca="1" si="621"/>
        <v>7.1038873673963328E-5</v>
      </c>
      <c r="W1720" s="12">
        <f t="shared" ca="1" si="621"/>
        <v>9.2927163561840843E-5</v>
      </c>
      <c r="X1720" s="12">
        <f t="shared" ca="1" si="621"/>
        <v>1.1419468487012918E-4</v>
      </c>
      <c r="Y1720" s="12">
        <f t="shared" ca="1" si="621"/>
        <v>1.31827402332173E-4</v>
      </c>
      <c r="Z1720" s="12">
        <f t="shared" ca="1" si="621"/>
        <v>1.4296248653872779E-4</v>
      </c>
      <c r="AA1720" s="12">
        <f t="shared" ca="1" si="621"/>
        <v>1.4564483470078755E-4</v>
      </c>
      <c r="AB1720" s="12">
        <f t="shared" ca="1" si="621"/>
        <v>1.3938777177223641E-4</v>
      </c>
      <c r="AC1720" s="12">
        <f t="shared" ca="1" si="621"/>
        <v>1.2531725088746139E-4</v>
      </c>
      <c r="AD1720" s="12">
        <f t="shared" ca="1" si="621"/>
        <v>1.0584092762239431E-4</v>
      </c>
      <c r="AE1720" s="12">
        <f t="shared" ca="1" si="621"/>
        <v>8.3975579740623991E-5</v>
      </c>
      <c r="AF1720" s="12">
        <f t="shared" ca="1" si="621"/>
        <v>6.259058041965099E-5</v>
      </c>
      <c r="AG1720" s="12">
        <f t="shared" ca="1" si="621"/>
        <v>4.3824961368199667E-5</v>
      </c>
      <c r="AH1720" s="12">
        <f t="shared" ca="1" si="621"/>
        <v>2.8826419326098758E-5</v>
      </c>
      <c r="AI1720" s="12">
        <f t="shared" ca="1" si="621"/>
        <v>1.7812154465410973E-5</v>
      </c>
      <c r="AJ1720" s="12">
        <f t="shared" ca="1" si="621"/>
        <v>1.0339482448166241E-5</v>
      </c>
      <c r="AK1720" s="12">
        <f t="shared" ca="1" si="621"/>
        <v>5.6381645012991317E-6</v>
      </c>
      <c r="AL1720" s="12">
        <f t="shared" ca="1" si="621"/>
        <v>2.8882400129684166E-6</v>
      </c>
      <c r="AM1720" s="12">
        <f t="shared" ca="1" si="621"/>
        <v>1.3899059453147209E-6</v>
      </c>
      <c r="AN1720" s="12">
        <f t="shared" ca="1" si="621"/>
        <v>6.2833917838813592E-7</v>
      </c>
      <c r="AO1720" s="12">
        <f t="shared" ca="1" si="621"/>
        <v>2.6684524101721513E-7</v>
      </c>
      <c r="AP1720" s="12">
        <f t="shared" ca="1" si="621"/>
        <v>1.064587539997479E-7</v>
      </c>
      <c r="AQ1720" s="12">
        <f t="shared" ca="1" si="621"/>
        <v>3.9898805208505392E-8</v>
      </c>
      <c r="AR1720" s="12">
        <f t="shared" ca="1" si="621"/>
        <v>1.4047369216211387E-8</v>
      </c>
      <c r="AS1720" s="12">
        <f t="shared" ca="1" si="621"/>
        <v>4.6460801653422265E-9</v>
      </c>
      <c r="AT1720" s="12">
        <f t="shared" ca="1" si="621"/>
        <v>1.4435605183184592E-9</v>
      </c>
      <c r="AU1720" s="12">
        <f t="shared" ca="1" si="621"/>
        <v>4.2134698136107088E-10</v>
      </c>
      <c r="AV1720" s="12">
        <f t="shared" ca="1" si="621"/>
        <v>1.1553175566973662E-10</v>
      </c>
      <c r="AX1720" s="13">
        <f t="shared" si="565"/>
        <v>0.24216509515813878</v>
      </c>
      <c r="AZ1720" s="14">
        <f t="shared" ca="1" si="568"/>
        <v>0.35407874609811979</v>
      </c>
    </row>
    <row r="1721" spans="1:52" x14ac:dyDescent="0.25">
      <c r="A1721" s="9" t="str">
        <f t="shared" si="560"/>
        <v>Sierra Leone</v>
      </c>
      <c r="C1721" s="20">
        <f t="shared" si="561"/>
        <v>269.52756297342171</v>
      </c>
      <c r="D1721" s="15">
        <f t="shared" si="562"/>
        <v>370.65519209343461</v>
      </c>
      <c r="E1721" s="23">
        <f t="shared" si="563"/>
        <v>1</v>
      </c>
      <c r="F1721" s="15">
        <f t="shared" si="566"/>
        <v>370.65519209343461</v>
      </c>
      <c r="H1721" s="12">
        <f t="shared" ref="H1721:AV1721" ca="1" si="622">_xlfn.NORM.DIST(H$1537,$F1721,$B$37+$B$38*$F1721,FALSE)/$AV791*($D1253/1000)</f>
        <v>2.4198287782260158E-5</v>
      </c>
      <c r="I1721" s="12">
        <f t="shared" ca="1" si="622"/>
        <v>5.9244316898735664E-5</v>
      </c>
      <c r="J1721" s="12">
        <f t="shared" ca="1" si="622"/>
        <v>1.3625904795225703E-4</v>
      </c>
      <c r="K1721" s="12">
        <f t="shared" ca="1" si="622"/>
        <v>2.9440189350045788E-4</v>
      </c>
      <c r="L1721" s="12">
        <f t="shared" ca="1" si="622"/>
        <v>5.9754751209489853E-4</v>
      </c>
      <c r="M1721" s="12">
        <f t="shared" ca="1" si="622"/>
        <v>1.139359770754519E-3</v>
      </c>
      <c r="N1721" s="12">
        <f t="shared" ca="1" si="622"/>
        <v>2.0408256988017127E-3</v>
      </c>
      <c r="O1721" s="12">
        <f t="shared" ca="1" si="622"/>
        <v>3.43405734154145E-3</v>
      </c>
      <c r="P1721" s="12">
        <f t="shared" ca="1" si="622"/>
        <v>5.428324054619689E-3</v>
      </c>
      <c r="Q1721" s="12">
        <f t="shared" ca="1" si="622"/>
        <v>8.0608452518812438E-3</v>
      </c>
      <c r="R1721" s="12">
        <f t="shared" ca="1" si="622"/>
        <v>1.1244806765363081E-2</v>
      </c>
      <c r="S1721" s="12">
        <f t="shared" ca="1" si="622"/>
        <v>1.4736013290916337E-2</v>
      </c>
      <c r="T1721" s="12">
        <f t="shared" ca="1" si="622"/>
        <v>1.8141141350181168E-2</v>
      </c>
      <c r="U1721" s="12">
        <f t="shared" ca="1" si="622"/>
        <v>2.0980015503107786E-2</v>
      </c>
      <c r="V1721" s="12">
        <f t="shared" ca="1" si="622"/>
        <v>2.2793110566181149E-2</v>
      </c>
      <c r="W1721" s="12">
        <f t="shared" ca="1" si="622"/>
        <v>2.3262585615780519E-2</v>
      </c>
      <c r="X1721" s="12">
        <f t="shared" ca="1" si="622"/>
        <v>2.2303291815471835E-2</v>
      </c>
      <c r="Y1721" s="12">
        <f t="shared" ca="1" si="622"/>
        <v>2.0087992788287306E-2</v>
      </c>
      <c r="Z1721" s="12">
        <f t="shared" ca="1" si="622"/>
        <v>1.6996547634053196E-2</v>
      </c>
      <c r="AA1721" s="12">
        <f t="shared" ca="1" si="622"/>
        <v>1.3509568650747414E-2</v>
      </c>
      <c r="AB1721" s="12">
        <f t="shared" ca="1" si="622"/>
        <v>1.0087390752501578E-2</v>
      </c>
      <c r="AC1721" s="12">
        <f t="shared" ca="1" si="622"/>
        <v>7.0757552276047367E-3</v>
      </c>
      <c r="AD1721" s="12">
        <f t="shared" ca="1" si="622"/>
        <v>4.6625483925587493E-3</v>
      </c>
      <c r="AE1721" s="12">
        <f t="shared" ca="1" si="622"/>
        <v>2.8862270906667349E-3</v>
      </c>
      <c r="AF1721" s="12">
        <f t="shared" ca="1" si="622"/>
        <v>1.67839524312645E-3</v>
      </c>
      <c r="AG1721" s="12">
        <f t="shared" ca="1" si="622"/>
        <v>9.1688438408283452E-4</v>
      </c>
      <c r="AH1721" s="12">
        <f t="shared" ca="1" si="622"/>
        <v>4.7053453827692872E-4</v>
      </c>
      <c r="AI1721" s="12">
        <f t="shared" ca="1" si="622"/>
        <v>2.2684281760199012E-4</v>
      </c>
      <c r="AJ1721" s="12">
        <f t="shared" ca="1" si="622"/>
        <v>1.0273422610866858E-4</v>
      </c>
      <c r="AK1721" s="12">
        <f t="shared" ca="1" si="622"/>
        <v>4.3708094100185993E-5</v>
      </c>
      <c r="AL1721" s="12">
        <f t="shared" ca="1" si="622"/>
        <v>1.7468884763411819E-5</v>
      </c>
      <c r="AM1721" s="12">
        <f t="shared" ca="1" si="622"/>
        <v>6.5588105315259668E-6</v>
      </c>
      <c r="AN1721" s="12">
        <f t="shared" ca="1" si="622"/>
        <v>2.313351283677214E-6</v>
      </c>
      <c r="AO1721" s="12">
        <f t="shared" ca="1" si="622"/>
        <v>7.6650445049511303E-7</v>
      </c>
      <c r="AP1721" s="12">
        <f t="shared" ca="1" si="622"/>
        <v>2.385856784936119E-7</v>
      </c>
      <c r="AQ1721" s="12">
        <f t="shared" ca="1" si="622"/>
        <v>6.9763884722872295E-8</v>
      </c>
      <c r="AR1721" s="12">
        <f t="shared" ca="1" si="622"/>
        <v>1.9163442838385578E-8</v>
      </c>
      <c r="AS1721" s="12">
        <f t="shared" ca="1" si="622"/>
        <v>4.945076452321107E-9</v>
      </c>
      <c r="AT1721" s="12">
        <f t="shared" ca="1" si="622"/>
        <v>1.1987512688814902E-9</v>
      </c>
      <c r="AU1721" s="12">
        <f t="shared" ca="1" si="622"/>
        <v>2.7298686075783111E-10</v>
      </c>
      <c r="AV1721" s="12">
        <f t="shared" ca="1" si="622"/>
        <v>5.8399752112027538E-11</v>
      </c>
      <c r="AX1721" s="13">
        <f t="shared" si="565"/>
        <v>0.61541015985785463</v>
      </c>
      <c r="AZ1721" s="14">
        <f t="shared" ca="1" si="568"/>
        <v>143.33854827033986</v>
      </c>
    </row>
    <row r="1722" spans="1:52" x14ac:dyDescent="0.25">
      <c r="A1722" s="9" t="str">
        <f t="shared" si="560"/>
        <v>Singapore</v>
      </c>
      <c r="C1722" s="20">
        <f t="shared" si="561"/>
        <v>579.792559172609</v>
      </c>
      <c r="D1722" s="15">
        <f t="shared" si="562"/>
        <v>632.00374535005449</v>
      </c>
      <c r="E1722" s="23">
        <f t="shared" si="563"/>
        <v>1</v>
      </c>
      <c r="F1722" s="15">
        <f t="shared" si="566"/>
        <v>632.00374535005449</v>
      </c>
      <c r="H1722" s="12">
        <f t="shared" ref="H1722:AV1722" ca="1" si="623">_xlfn.NORM.DIST(H$1537,$F1722,$B$37+$B$38*$F1722,FALSE)/$AV792*($D1254/1000)</f>
        <v>9.7409928000347542E-12</v>
      </c>
      <c r="I1722" s="12">
        <f t="shared" ca="1" si="623"/>
        <v>4.5837494161493748E-11</v>
      </c>
      <c r="J1722" s="12">
        <f t="shared" ca="1" si="623"/>
        <v>2.0262597044289276E-10</v>
      </c>
      <c r="K1722" s="12">
        <f t="shared" ca="1" si="623"/>
        <v>8.4144540452981578E-10</v>
      </c>
      <c r="L1722" s="12">
        <f t="shared" ca="1" si="623"/>
        <v>3.2825652894820026E-9</v>
      </c>
      <c r="M1722" s="12">
        <f t="shared" ca="1" si="623"/>
        <v>1.2029772040339459E-8</v>
      </c>
      <c r="N1722" s="12">
        <f t="shared" ca="1" si="623"/>
        <v>4.1415033540644618E-8</v>
      </c>
      <c r="O1722" s="12">
        <f t="shared" ca="1" si="623"/>
        <v>1.3394152274709405E-7</v>
      </c>
      <c r="P1722" s="12">
        <f t="shared" ca="1" si="623"/>
        <v>4.0693874509643043E-7</v>
      </c>
      <c r="Q1722" s="12">
        <f t="shared" ca="1" si="623"/>
        <v>1.1614471318510074E-6</v>
      </c>
      <c r="R1722" s="12">
        <f t="shared" ca="1" si="623"/>
        <v>3.1140561927103933E-6</v>
      </c>
      <c r="S1722" s="12">
        <f t="shared" ca="1" si="623"/>
        <v>7.8435024981265483E-6</v>
      </c>
      <c r="T1722" s="12">
        <f t="shared" ca="1" si="623"/>
        <v>1.8558814384750382E-5</v>
      </c>
      <c r="U1722" s="12">
        <f t="shared" ca="1" si="623"/>
        <v>4.1252190259075127E-5</v>
      </c>
      <c r="V1722" s="12">
        <f t="shared" ca="1" si="623"/>
        <v>8.6139112100155693E-5</v>
      </c>
      <c r="W1722" s="12">
        <f t="shared" ca="1" si="623"/>
        <v>1.6897029585633702E-4</v>
      </c>
      <c r="X1722" s="12">
        <f t="shared" ca="1" si="623"/>
        <v>3.1137011926746336E-4</v>
      </c>
      <c r="Y1722" s="12">
        <f t="shared" ca="1" si="623"/>
        <v>5.3901406331457015E-4</v>
      </c>
      <c r="Z1722" s="12">
        <f t="shared" ca="1" si="623"/>
        <v>8.7655637923555866E-4</v>
      </c>
      <c r="AA1722" s="12">
        <f t="shared" ca="1" si="623"/>
        <v>1.3391098602448313E-3</v>
      </c>
      <c r="AB1722" s="12">
        <f t="shared" ca="1" si="623"/>
        <v>1.9218042785918358E-3</v>
      </c>
      <c r="AC1722" s="12">
        <f t="shared" ca="1" si="623"/>
        <v>2.5909480121059582E-3</v>
      </c>
      <c r="AD1722" s="12">
        <f t="shared" ca="1" si="623"/>
        <v>3.2814427876224871E-3</v>
      </c>
      <c r="AE1722" s="12">
        <f t="shared" ca="1" si="623"/>
        <v>3.9041596564823888E-3</v>
      </c>
      <c r="AF1722" s="12">
        <f t="shared" ca="1" si="623"/>
        <v>4.3636197320853316E-3</v>
      </c>
      <c r="AG1722" s="12">
        <f t="shared" ca="1" si="623"/>
        <v>4.5816595977614862E-3</v>
      </c>
      <c r="AH1722" s="12">
        <f t="shared" ca="1" si="623"/>
        <v>4.5191352241788852E-3</v>
      </c>
      <c r="AI1722" s="12">
        <f t="shared" ca="1" si="623"/>
        <v>4.1874000023513509E-3</v>
      </c>
      <c r="AJ1722" s="12">
        <f t="shared" ca="1" si="623"/>
        <v>3.6449380892715618E-3</v>
      </c>
      <c r="AK1722" s="12">
        <f t="shared" ca="1" si="623"/>
        <v>2.9805228661945521E-3</v>
      </c>
      <c r="AL1722" s="12">
        <f t="shared" ca="1" si="623"/>
        <v>2.2895564456646518E-3</v>
      </c>
      <c r="AM1722" s="12">
        <f t="shared" ca="1" si="623"/>
        <v>1.6522160878551025E-3</v>
      </c>
      <c r="AN1722" s="12">
        <f t="shared" ca="1" si="623"/>
        <v>1.1200539275053904E-3</v>
      </c>
      <c r="AO1722" s="12">
        <f t="shared" ca="1" si="623"/>
        <v>7.1329242963000174E-4</v>
      </c>
      <c r="AP1722" s="12">
        <f t="shared" ca="1" si="623"/>
        <v>4.2672972036769788E-4</v>
      </c>
      <c r="AQ1722" s="12">
        <f t="shared" ca="1" si="623"/>
        <v>2.3982517078178622E-4</v>
      </c>
      <c r="AR1722" s="12">
        <f t="shared" ca="1" si="623"/>
        <v>1.2661735253933308E-4</v>
      </c>
      <c r="AS1722" s="12">
        <f t="shared" ca="1" si="623"/>
        <v>6.279835818390756E-5</v>
      </c>
      <c r="AT1722" s="12">
        <f t="shared" ca="1" si="623"/>
        <v>2.9259031432410571E-5</v>
      </c>
      <c r="AU1722" s="12">
        <f t="shared" ca="1" si="623"/>
        <v>1.2806433429192769E-5</v>
      </c>
      <c r="AV1722" s="12">
        <f t="shared" ca="1" si="623"/>
        <v>5.2656627688668932E-6</v>
      </c>
      <c r="AX1722" s="13">
        <f t="shared" si="565"/>
        <v>1.0169425666720378E-2</v>
      </c>
      <c r="AZ1722" s="14">
        <f t="shared" ca="1" si="568"/>
        <v>0.46830760746905775</v>
      </c>
    </row>
    <row r="1723" spans="1:52" x14ac:dyDescent="0.25">
      <c r="A1723" s="9" t="str">
        <f t="shared" si="560"/>
        <v>Sint Maarten (Dutch part)</v>
      </c>
      <c r="C1723" s="20">
        <f t="shared" si="561"/>
        <v>464.98634953208614</v>
      </c>
      <c r="D1723" s="15">
        <f t="shared" si="562"/>
        <v>535.20724586374797</v>
      </c>
      <c r="E1723" s="23">
        <f t="shared" si="563"/>
        <v>1</v>
      </c>
      <c r="F1723" s="15">
        <f t="shared" si="566"/>
        <v>535.20724586374797</v>
      </c>
      <c r="H1723" s="12">
        <f t="shared" ref="H1723:AV1723" ca="1" si="624">_xlfn.NORM.DIST(H$1537,$F1723,$B$37+$B$38*$F1723,FALSE)/$AV793*($D1255/1000)</f>
        <v>4.8064817052702277E-11</v>
      </c>
      <c r="I1723" s="12">
        <f t="shared" ca="1" si="624"/>
        <v>1.7756177382550597E-10</v>
      </c>
      <c r="J1723" s="12">
        <f t="shared" ca="1" si="624"/>
        <v>6.1620930371600227E-10</v>
      </c>
      <c r="K1723" s="12">
        <f t="shared" ca="1" si="624"/>
        <v>2.0089245321792762E-9</v>
      </c>
      <c r="L1723" s="12">
        <f t="shared" ca="1" si="624"/>
        <v>6.1525561826412399E-9</v>
      </c>
      <c r="M1723" s="12">
        <f t="shared" ca="1" si="624"/>
        <v>1.7701258691711944E-8</v>
      </c>
      <c r="N1723" s="12">
        <f t="shared" ca="1" si="624"/>
        <v>4.7841997581504637E-8</v>
      </c>
      <c r="O1723" s="12">
        <f t="shared" ca="1" si="624"/>
        <v>1.2147056607387745E-7</v>
      </c>
      <c r="P1723" s="12">
        <f t="shared" ca="1" si="624"/>
        <v>2.8972728777473683E-7</v>
      </c>
      <c r="Q1723" s="12">
        <f t="shared" ca="1" si="624"/>
        <v>6.4917881862094587E-7</v>
      </c>
      <c r="R1723" s="12">
        <f t="shared" ca="1" si="624"/>
        <v>1.366456706558092E-6</v>
      </c>
      <c r="S1723" s="12">
        <f t="shared" ca="1" si="624"/>
        <v>2.7019916751875192E-6</v>
      </c>
      <c r="T1723" s="12">
        <f t="shared" ca="1" si="624"/>
        <v>5.0191333191496701E-6</v>
      </c>
      <c r="U1723" s="12">
        <f t="shared" ca="1" si="624"/>
        <v>8.7585063977429253E-6</v>
      </c>
      <c r="V1723" s="12">
        <f t="shared" ca="1" si="624"/>
        <v>1.4357802210944425E-5</v>
      </c>
      <c r="W1723" s="12">
        <f t="shared" ca="1" si="624"/>
        <v>2.2110699180543645E-5</v>
      </c>
      <c r="X1723" s="12">
        <f t="shared" ca="1" si="624"/>
        <v>3.1987005168798878E-5</v>
      </c>
      <c r="Y1723" s="12">
        <f t="shared" ca="1" si="624"/>
        <v>4.347116507712677E-5</v>
      </c>
      <c r="Z1723" s="12">
        <f t="shared" ca="1" si="624"/>
        <v>5.5499053201096779E-5</v>
      </c>
      <c r="AA1723" s="12">
        <f t="shared" ca="1" si="624"/>
        <v>6.6562015421625447E-5</v>
      </c>
      <c r="AB1723" s="12">
        <f t="shared" ca="1" si="624"/>
        <v>7.499355604806647E-5</v>
      </c>
      <c r="AC1723" s="12">
        <f t="shared" ca="1" si="624"/>
        <v>7.9373956061501736E-5</v>
      </c>
      <c r="AD1723" s="12">
        <f t="shared" ca="1" si="624"/>
        <v>7.8920295054828683E-5</v>
      </c>
      <c r="AE1723" s="12">
        <f t="shared" ca="1" si="624"/>
        <v>7.3715016818981735E-5</v>
      </c>
      <c r="AF1723" s="12">
        <f t="shared" ca="1" si="624"/>
        <v>6.4681462716868442E-5</v>
      </c>
      <c r="AG1723" s="12">
        <f t="shared" ca="1" si="624"/>
        <v>5.3316335360880405E-5</v>
      </c>
      <c r="AH1723" s="12">
        <f t="shared" ca="1" si="624"/>
        <v>4.1285480583842899E-5</v>
      </c>
      <c r="AI1723" s="12">
        <f t="shared" ca="1" si="624"/>
        <v>3.0032465897758632E-5</v>
      </c>
      <c r="AJ1723" s="12">
        <f t="shared" ca="1" si="624"/>
        <v>2.0523018456627594E-5</v>
      </c>
      <c r="AK1723" s="12">
        <f t="shared" ca="1" si="624"/>
        <v>1.3174922636532553E-5</v>
      </c>
      <c r="AL1723" s="12">
        <f t="shared" ca="1" si="624"/>
        <v>7.9453220737154175E-6</v>
      </c>
      <c r="AM1723" s="12">
        <f t="shared" ca="1" si="624"/>
        <v>4.5012334163364198E-6</v>
      </c>
      <c r="AN1723" s="12">
        <f t="shared" ca="1" si="624"/>
        <v>2.3955660904984848E-6</v>
      </c>
      <c r="AO1723" s="12">
        <f t="shared" ca="1" si="624"/>
        <v>1.1976815915959519E-6</v>
      </c>
      <c r="AP1723" s="12">
        <f t="shared" ca="1" si="624"/>
        <v>5.6251121671095376E-7</v>
      </c>
      <c r="AQ1723" s="12">
        <f t="shared" ca="1" si="624"/>
        <v>2.4818617976194807E-7</v>
      </c>
      <c r="AR1723" s="12">
        <f t="shared" ca="1" si="624"/>
        <v>1.0286807108985945E-7</v>
      </c>
      <c r="AS1723" s="12">
        <f t="shared" ca="1" si="624"/>
        <v>4.0053474294464069E-8</v>
      </c>
      <c r="AT1723" s="12">
        <f t="shared" ca="1" si="624"/>
        <v>1.4650632862517848E-8</v>
      </c>
      <c r="AU1723" s="12">
        <f t="shared" ca="1" si="624"/>
        <v>5.0341850093580622E-9</v>
      </c>
      <c r="AV1723" s="12">
        <f t="shared" ca="1" si="624"/>
        <v>1.6250194137858151E-9</v>
      </c>
      <c r="AX1723" s="13">
        <f t="shared" si="565"/>
        <v>8.8176068409938649E-2</v>
      </c>
      <c r="AZ1723" s="14">
        <f t="shared" ca="1" si="568"/>
        <v>7.0540854691321556E-2</v>
      </c>
    </row>
    <row r="1724" spans="1:52" x14ac:dyDescent="0.25">
      <c r="A1724" s="9" t="str">
        <f t="shared" si="560"/>
        <v>Slovakia</v>
      </c>
      <c r="C1724" s="20">
        <f t="shared" si="561"/>
        <v>570.73199500378234</v>
      </c>
      <c r="D1724" s="15">
        <f t="shared" si="562"/>
        <v>624.75937210108066</v>
      </c>
      <c r="E1724" s="23">
        <f t="shared" si="563"/>
        <v>1</v>
      </c>
      <c r="F1724" s="15">
        <f t="shared" si="566"/>
        <v>624.75937210108066</v>
      </c>
      <c r="H1724" s="12">
        <f t="shared" ref="H1724:AV1724" ca="1" si="625">_xlfn.NORM.DIST(H$1537,$F1724,$B$37+$B$38*$F1724,FALSE)/$AV794*($D1256/1000)</f>
        <v>1.7318310051744776E-11</v>
      </c>
      <c r="I1724" s="12">
        <f t="shared" ca="1" si="625"/>
        <v>8.0030895714970422E-11</v>
      </c>
      <c r="J1724" s="12">
        <f t="shared" ca="1" si="625"/>
        <v>3.4742929852031501E-10</v>
      </c>
      <c r="K1724" s="12">
        <f t="shared" ca="1" si="625"/>
        <v>1.4168758441743387E-9</v>
      </c>
      <c r="L1724" s="12">
        <f t="shared" ca="1" si="625"/>
        <v>5.4281738418642468E-9</v>
      </c>
      <c r="M1724" s="12">
        <f t="shared" ca="1" si="625"/>
        <v>1.9535849206431133E-8</v>
      </c>
      <c r="N1724" s="12">
        <f t="shared" ca="1" si="625"/>
        <v>6.6049180844353639E-8</v>
      </c>
      <c r="O1724" s="12">
        <f t="shared" ca="1" si="625"/>
        <v>2.0977762877712453E-7</v>
      </c>
      <c r="P1724" s="12">
        <f t="shared" ca="1" si="625"/>
        <v>6.2590367743147626E-7</v>
      </c>
      <c r="Q1724" s="12">
        <f t="shared" ca="1" si="625"/>
        <v>1.7543346015592026E-6</v>
      </c>
      <c r="R1724" s="12">
        <f t="shared" ca="1" si="625"/>
        <v>4.6192764065413702E-6</v>
      </c>
      <c r="S1724" s="12">
        <f t="shared" ca="1" si="625"/>
        <v>1.1425943336513674E-5</v>
      </c>
      <c r="T1724" s="12">
        <f t="shared" ca="1" si="625"/>
        <v>2.6550137627163208E-5</v>
      </c>
      <c r="U1724" s="12">
        <f t="shared" ca="1" si="625"/>
        <v>5.7955957093220585E-5</v>
      </c>
      <c r="V1724" s="12">
        <f t="shared" ca="1" si="625"/>
        <v>1.18846386785664E-4</v>
      </c>
      <c r="W1724" s="12">
        <f t="shared" ca="1" si="625"/>
        <v>2.2894463874676031E-4</v>
      </c>
      <c r="X1724" s="12">
        <f t="shared" ca="1" si="625"/>
        <v>4.1431586936080552E-4</v>
      </c>
      <c r="Y1724" s="12">
        <f t="shared" ca="1" si="625"/>
        <v>7.043511910068491E-4</v>
      </c>
      <c r="Z1724" s="12">
        <f t="shared" ca="1" si="625"/>
        <v>1.1248731051877988E-3</v>
      </c>
      <c r="AA1724" s="12">
        <f t="shared" ca="1" si="625"/>
        <v>1.6876190073611089E-3</v>
      </c>
      <c r="AB1724" s="12">
        <f t="shared" ca="1" si="625"/>
        <v>2.3784930013242001E-3</v>
      </c>
      <c r="AC1724" s="12">
        <f t="shared" ca="1" si="625"/>
        <v>3.14909630590715E-3</v>
      </c>
      <c r="AD1724" s="12">
        <f t="shared" ca="1" si="625"/>
        <v>3.9167567627652038E-3</v>
      </c>
      <c r="AE1724" s="12">
        <f t="shared" ca="1" si="625"/>
        <v>4.5763987292471095E-3</v>
      </c>
      <c r="AF1724" s="12">
        <f t="shared" ca="1" si="625"/>
        <v>5.0231680254462325E-3</v>
      </c>
      <c r="AG1724" s="12">
        <f t="shared" ca="1" si="625"/>
        <v>5.1795037248842076E-3</v>
      </c>
      <c r="AH1724" s="12">
        <f t="shared" ca="1" si="625"/>
        <v>5.0171280877791876E-3</v>
      </c>
      <c r="AI1724" s="12">
        <f t="shared" ca="1" si="625"/>
        <v>4.5653998756010773E-3</v>
      </c>
      <c r="AJ1724" s="12">
        <f t="shared" ca="1" si="625"/>
        <v>3.9026450314016987E-3</v>
      </c>
      <c r="AK1724" s="12">
        <f t="shared" ca="1" si="625"/>
        <v>3.1339775065847707E-3</v>
      </c>
      <c r="AL1724" s="12">
        <f t="shared" ca="1" si="625"/>
        <v>2.3642276580017399E-3</v>
      </c>
      <c r="AM1724" s="12">
        <f t="shared" ca="1" si="625"/>
        <v>1.6754802275340893E-3</v>
      </c>
      <c r="AN1724" s="12">
        <f t="shared" ca="1" si="625"/>
        <v>1.1154392320634116E-3</v>
      </c>
      <c r="AO1724" s="12">
        <f t="shared" ca="1" si="625"/>
        <v>6.9760425124579446E-4</v>
      </c>
      <c r="AP1724" s="12">
        <f t="shared" ca="1" si="625"/>
        <v>4.0985375335471586E-4</v>
      </c>
      <c r="AQ1724" s="12">
        <f t="shared" ca="1" si="625"/>
        <v>2.2620661950099036E-4</v>
      </c>
      <c r="AR1724" s="12">
        <f t="shared" ca="1" si="625"/>
        <v>1.1728387256723991E-4</v>
      </c>
      <c r="AS1724" s="12">
        <f t="shared" ca="1" si="625"/>
        <v>5.7125219273304212E-5</v>
      </c>
      <c r="AT1724" s="12">
        <f t="shared" ca="1" si="625"/>
        <v>2.61381025596285E-5</v>
      </c>
      <c r="AU1724" s="12">
        <f t="shared" ca="1" si="625"/>
        <v>1.123509709955268E-5</v>
      </c>
      <c r="AV1724" s="12">
        <f t="shared" ca="1" si="625"/>
        <v>4.5366596368902187E-6</v>
      </c>
      <c r="AX1724" s="13">
        <f t="shared" si="565"/>
        <v>1.2301054162541366E-2</v>
      </c>
      <c r="AZ1724" s="14">
        <f t="shared" ca="1" si="568"/>
        <v>0.63882162279771304</v>
      </c>
    </row>
    <row r="1725" spans="1:52" x14ac:dyDescent="0.25">
      <c r="A1725" s="9" t="str">
        <f t="shared" si="560"/>
        <v>Slovenia</v>
      </c>
      <c r="C1725" s="20">
        <f t="shared" si="561"/>
        <v>567.65730521483101</v>
      </c>
      <c r="D1725" s="15">
        <f t="shared" si="562"/>
        <v>622.30401165174771</v>
      </c>
      <c r="E1725" s="23">
        <f t="shared" si="563"/>
        <v>1</v>
      </c>
      <c r="F1725" s="15">
        <f t="shared" si="566"/>
        <v>622.30401165174771</v>
      </c>
      <c r="H1725" s="12">
        <f t="shared" ref="H1725:AV1725" ca="1" si="626">_xlfn.NORM.DIST(H$1537,$F1725,$B$37+$B$38*$F1725,FALSE)/$AV795*($D1257/1000)</f>
        <v>7.604331135373811E-12</v>
      </c>
      <c r="I1725" s="12">
        <f t="shared" ca="1" si="626"/>
        <v>3.4925876460456873E-11</v>
      </c>
      <c r="J1725" s="12">
        <f t="shared" ca="1" si="626"/>
        <v>1.506920016332147E-10</v>
      </c>
      <c r="K1725" s="12">
        <f t="shared" ca="1" si="626"/>
        <v>6.1078685892951061E-10</v>
      </c>
      <c r="L1725" s="12">
        <f t="shared" ca="1" si="626"/>
        <v>2.325657532509089E-9</v>
      </c>
      <c r="M1725" s="12">
        <f t="shared" ca="1" si="626"/>
        <v>8.3187569437102255E-9</v>
      </c>
      <c r="N1725" s="12">
        <f t="shared" ca="1" si="626"/>
        <v>2.7952953559739436E-8</v>
      </c>
      <c r="O1725" s="12">
        <f t="shared" ca="1" si="626"/>
        <v>8.8237575302271747E-8</v>
      </c>
      <c r="P1725" s="12">
        <f t="shared" ca="1" si="626"/>
        <v>2.6165920826311561E-7</v>
      </c>
      <c r="Q1725" s="12">
        <f t="shared" ca="1" si="626"/>
        <v>7.2891195842873292E-7</v>
      </c>
      <c r="R1725" s="12">
        <f t="shared" ca="1" si="626"/>
        <v>1.9075271255202879E-6</v>
      </c>
      <c r="S1725" s="12">
        <f t="shared" ca="1" si="626"/>
        <v>4.6894613900710335E-6</v>
      </c>
      <c r="T1725" s="12">
        <f t="shared" ca="1" si="626"/>
        <v>1.0830083410570979E-5</v>
      </c>
      <c r="U1725" s="12">
        <f t="shared" ca="1" si="626"/>
        <v>2.3496178523835993E-5</v>
      </c>
      <c r="V1725" s="12">
        <f t="shared" ca="1" si="626"/>
        <v>4.7887179682652638E-5</v>
      </c>
      <c r="W1725" s="12">
        <f t="shared" ca="1" si="626"/>
        <v>9.168491392408379E-5</v>
      </c>
      <c r="X1725" s="12">
        <f t="shared" ca="1" si="626"/>
        <v>1.64904724410177E-4</v>
      </c>
      <c r="Y1725" s="12">
        <f t="shared" ca="1" si="626"/>
        <v>2.7862809741643668E-4</v>
      </c>
      <c r="Z1725" s="12">
        <f t="shared" ca="1" si="626"/>
        <v>4.422555743870509E-4</v>
      </c>
      <c r="AA1725" s="12">
        <f t="shared" ca="1" si="626"/>
        <v>6.5944460072513665E-4</v>
      </c>
      <c r="AB1725" s="12">
        <f t="shared" ca="1" si="626"/>
        <v>9.2371907665882538E-4</v>
      </c>
      <c r="AC1725" s="12">
        <f t="shared" ca="1" si="626"/>
        <v>1.215508789553549E-3</v>
      </c>
      <c r="AD1725" s="12">
        <f t="shared" ca="1" si="626"/>
        <v>1.5025636888310061E-3</v>
      </c>
      <c r="AE1725" s="12">
        <f t="shared" ca="1" si="626"/>
        <v>1.7448747982584166E-3</v>
      </c>
      <c r="AF1725" s="12">
        <f t="shared" ca="1" si="626"/>
        <v>1.9034972142682927E-3</v>
      </c>
      <c r="AG1725" s="12">
        <f t="shared" ca="1" si="626"/>
        <v>1.9507284413572781E-3</v>
      </c>
      <c r="AH1725" s="12">
        <f t="shared" ca="1" si="626"/>
        <v>1.8780103493734736E-3</v>
      </c>
      <c r="AI1725" s="12">
        <f t="shared" ca="1" si="626"/>
        <v>1.6984616349365227E-3</v>
      </c>
      <c r="AJ1725" s="12">
        <f t="shared" ca="1" si="626"/>
        <v>1.4430125109888912E-3</v>
      </c>
      <c r="AK1725" s="12">
        <f t="shared" ca="1" si="626"/>
        <v>1.151704453995027E-3</v>
      </c>
      <c r="AL1725" s="12">
        <f t="shared" ca="1" si="626"/>
        <v>8.6351242545050651E-4</v>
      </c>
      <c r="AM1725" s="12">
        <f t="shared" ca="1" si="626"/>
        <v>6.0820884390360189E-4</v>
      </c>
      <c r="AN1725" s="12">
        <f t="shared" ca="1" si="626"/>
        <v>4.0243288812460206E-4</v>
      </c>
      <c r="AO1725" s="12">
        <f t="shared" ca="1" si="626"/>
        <v>2.5014440585126074E-4</v>
      </c>
      <c r="AP1725" s="12">
        <f t="shared" ca="1" si="626"/>
        <v>1.4606451441110909E-4</v>
      </c>
      <c r="AQ1725" s="12">
        <f t="shared" ca="1" si="626"/>
        <v>8.0122637751513915E-5</v>
      </c>
      <c r="AR1725" s="12">
        <f t="shared" ca="1" si="626"/>
        <v>4.1287858012826396E-5</v>
      </c>
      <c r="AS1725" s="12">
        <f t="shared" ca="1" si="626"/>
        <v>1.9986928622796407E-5</v>
      </c>
      <c r="AT1725" s="12">
        <f t="shared" ca="1" si="626"/>
        <v>9.089214766675744E-6</v>
      </c>
      <c r="AU1725" s="12">
        <f t="shared" ca="1" si="626"/>
        <v>3.8829631059819774E-6</v>
      </c>
      <c r="AV1725" s="12">
        <f t="shared" ca="1" si="626"/>
        <v>1.558320405983685E-6</v>
      </c>
      <c r="AX1725" s="13">
        <f t="shared" si="565"/>
        <v>1.3106547505627945E-2</v>
      </c>
      <c r="AZ1725" s="14">
        <f t="shared" ca="1" si="568"/>
        <v>0.25644314613537234</v>
      </c>
    </row>
    <row r="1726" spans="1:52" x14ac:dyDescent="0.25">
      <c r="A1726" s="9" t="str">
        <f t="shared" si="560"/>
        <v>Solomon Islands</v>
      </c>
      <c r="C1726" s="20">
        <f t="shared" si="561"/>
        <v>421.68413319058891</v>
      </c>
      <c r="D1726" s="15">
        <f t="shared" si="562"/>
        <v>499.49089497866305</v>
      </c>
      <c r="E1726" s="23">
        <f t="shared" si="563"/>
        <v>1</v>
      </c>
      <c r="F1726" s="15">
        <f t="shared" si="566"/>
        <v>499.49089497866305</v>
      </c>
      <c r="H1726" s="12">
        <f t="shared" ref="H1726:AV1726" ca="1" si="627">_xlfn.NORM.DIST(H$1537,$F1726,$B$37+$B$38*$F1726,FALSE)/$AV796*($D1258/1000)</f>
        <v>8.3147461096552265E-9</v>
      </c>
      <c r="I1726" s="12">
        <f t="shared" ca="1" si="627"/>
        <v>2.8092645486075526E-8</v>
      </c>
      <c r="J1726" s="12">
        <f t="shared" ca="1" si="627"/>
        <v>8.9164684994106424E-8</v>
      </c>
      <c r="K1726" s="12">
        <f t="shared" ca="1" si="627"/>
        <v>2.6585798905932257E-7</v>
      </c>
      <c r="L1726" s="12">
        <f t="shared" ca="1" si="627"/>
        <v>7.4466877928013812E-7</v>
      </c>
      <c r="M1726" s="12">
        <f t="shared" ca="1" si="627"/>
        <v>1.9594454242881325E-6</v>
      </c>
      <c r="N1726" s="12">
        <f t="shared" ca="1" si="627"/>
        <v>4.8435054439808919E-6</v>
      </c>
      <c r="O1726" s="12">
        <f t="shared" ca="1" si="627"/>
        <v>1.1247163475040663E-5</v>
      </c>
      <c r="P1726" s="12">
        <f t="shared" ca="1" si="627"/>
        <v>2.4534816704895382E-5</v>
      </c>
      <c r="Q1726" s="12">
        <f t="shared" ca="1" si="627"/>
        <v>5.0278142312924807E-5</v>
      </c>
      <c r="R1726" s="12">
        <f t="shared" ca="1" si="627"/>
        <v>9.679038623990589E-5</v>
      </c>
      <c r="S1726" s="12">
        <f t="shared" ca="1" si="627"/>
        <v>1.7504181900062404E-4</v>
      </c>
      <c r="T1726" s="12">
        <f t="shared" ca="1" si="627"/>
        <v>2.9737743251280886E-4</v>
      </c>
      <c r="U1726" s="12">
        <f t="shared" ca="1" si="627"/>
        <v>4.7460334213797099E-4</v>
      </c>
      <c r="V1726" s="12">
        <f t="shared" ca="1" si="627"/>
        <v>7.1155778034648343E-4</v>
      </c>
      <c r="W1726" s="12">
        <f t="shared" ca="1" si="627"/>
        <v>1.0021809567319197E-3</v>
      </c>
      <c r="X1726" s="12">
        <f t="shared" ca="1" si="627"/>
        <v>1.3259853180538029E-3</v>
      </c>
      <c r="Y1726" s="12">
        <f t="shared" ca="1" si="627"/>
        <v>1.6481163946113684E-3</v>
      </c>
      <c r="Z1726" s="12">
        <f t="shared" ca="1" si="627"/>
        <v>1.9243924244120773E-3</v>
      </c>
      <c r="AA1726" s="12">
        <f t="shared" ca="1" si="627"/>
        <v>2.110843291126836E-3</v>
      </c>
      <c r="AB1726" s="12">
        <f t="shared" ca="1" si="627"/>
        <v>2.1750785289024782E-3</v>
      </c>
      <c r="AC1726" s="12">
        <f t="shared" ca="1" si="627"/>
        <v>2.1054769195474944E-3</v>
      </c>
      <c r="AD1726" s="12">
        <f t="shared" ca="1" si="627"/>
        <v>1.9146201426448917E-3</v>
      </c>
      <c r="AE1726" s="12">
        <f t="shared" ca="1" si="627"/>
        <v>1.6355783643657983E-3</v>
      </c>
      <c r="AF1726" s="12">
        <f t="shared" ca="1" si="627"/>
        <v>1.3125525055578131E-3</v>
      </c>
      <c r="AG1726" s="12">
        <f t="shared" ca="1" si="627"/>
        <v>9.8950640238671121E-4</v>
      </c>
      <c r="AH1726" s="12">
        <f t="shared" ca="1" si="627"/>
        <v>7.0077262250121887E-4</v>
      </c>
      <c r="AI1726" s="12">
        <f t="shared" ca="1" si="627"/>
        <v>4.6622143806515176E-4</v>
      </c>
      <c r="AJ1726" s="12">
        <f t="shared" ca="1" si="627"/>
        <v>2.9138282362018857E-4</v>
      </c>
      <c r="AK1726" s="12">
        <f t="shared" ca="1" si="627"/>
        <v>1.7107724593778948E-4</v>
      </c>
      <c r="AL1726" s="12">
        <f t="shared" ca="1" si="627"/>
        <v>9.435765688540568E-5</v>
      </c>
      <c r="AM1726" s="12">
        <f t="shared" ca="1" si="627"/>
        <v>4.8889842742448931E-5</v>
      </c>
      <c r="AN1726" s="12">
        <f t="shared" ca="1" si="627"/>
        <v>2.3796699568606972E-5</v>
      </c>
      <c r="AO1726" s="12">
        <f t="shared" ca="1" si="627"/>
        <v>1.0881065133329932E-5</v>
      </c>
      <c r="AP1726" s="12">
        <f t="shared" ca="1" si="627"/>
        <v>4.6739352012819802E-6</v>
      </c>
      <c r="AQ1726" s="12">
        <f t="shared" ca="1" si="627"/>
        <v>1.8860385230790313E-6</v>
      </c>
      <c r="AR1726" s="12">
        <f t="shared" ca="1" si="627"/>
        <v>7.1494893906026279E-7</v>
      </c>
      <c r="AS1726" s="12">
        <f t="shared" ca="1" si="627"/>
        <v>2.5459864491179155E-7</v>
      </c>
      <c r="AT1726" s="12">
        <f t="shared" ca="1" si="627"/>
        <v>8.5171391858023111E-8</v>
      </c>
      <c r="AU1726" s="12">
        <f t="shared" ca="1" si="627"/>
        <v>2.6766278721375827E-8</v>
      </c>
      <c r="AV1726" s="12">
        <f t="shared" ca="1" si="627"/>
        <v>7.9020330623502003E-9</v>
      </c>
      <c r="AX1726" s="13">
        <f t="shared" si="565"/>
        <v>0.15989027482106236</v>
      </c>
      <c r="AZ1726" s="14">
        <f t="shared" ca="1" si="568"/>
        <v>3.4869813824193971</v>
      </c>
    </row>
    <row r="1727" spans="1:52" x14ac:dyDescent="0.25">
      <c r="A1727" s="9" t="str">
        <f t="shared" si="560"/>
        <v>Somalia</v>
      </c>
      <c r="C1727" s="20">
        <f t="shared" si="561"/>
        <v>262.70075054870478</v>
      </c>
      <c r="D1727" s="15">
        <f t="shared" si="562"/>
        <v>364.98763098027553</v>
      </c>
      <c r="E1727" s="23">
        <f t="shared" si="563"/>
        <v>1</v>
      </c>
      <c r="F1727" s="15">
        <f t="shared" si="566"/>
        <v>364.98763098027553</v>
      </c>
      <c r="H1727" s="12">
        <f t="shared" ref="H1727:AV1727" ca="1" si="628">_xlfn.NORM.DIST(H$1537,$F1727,$B$37+$B$38*$F1727,FALSE)/$AV797*($D1259/1000)</f>
        <v>8.0238715635744918E-5</v>
      </c>
      <c r="I1727" s="12">
        <f t="shared" ca="1" si="628"/>
        <v>1.9368346725415195E-4</v>
      </c>
      <c r="J1727" s="12">
        <f t="shared" ca="1" si="628"/>
        <v>4.3919534525044675E-4</v>
      </c>
      <c r="K1727" s="12">
        <f t="shared" ca="1" si="628"/>
        <v>9.3557692336819487E-4</v>
      </c>
      <c r="L1727" s="12">
        <f t="shared" ca="1" si="628"/>
        <v>1.8722242598572349E-3</v>
      </c>
      <c r="M1727" s="12">
        <f t="shared" ca="1" si="628"/>
        <v>3.5195961230713121E-3</v>
      </c>
      <c r="N1727" s="12">
        <f t="shared" ca="1" si="628"/>
        <v>6.2156190308509073E-3</v>
      </c>
      <c r="O1727" s="12">
        <f t="shared" ca="1" si="628"/>
        <v>1.0311753902187148E-2</v>
      </c>
      <c r="P1727" s="12">
        <f t="shared" ca="1" si="628"/>
        <v>1.6070792236233249E-2</v>
      </c>
      <c r="Q1727" s="12">
        <f t="shared" ca="1" si="628"/>
        <v>2.3528737704108998E-2</v>
      </c>
      <c r="R1727" s="12">
        <f t="shared" ca="1" si="628"/>
        <v>3.2360599970525608E-2</v>
      </c>
      <c r="S1727" s="12">
        <f t="shared" ca="1" si="628"/>
        <v>4.1811052145120563E-2</v>
      </c>
      <c r="T1727" s="12">
        <f t="shared" ca="1" si="628"/>
        <v>5.0748384627642286E-2</v>
      </c>
      <c r="U1727" s="12">
        <f t="shared" ca="1" si="628"/>
        <v>5.7864198781803489E-2</v>
      </c>
      <c r="V1727" s="12">
        <f t="shared" ca="1" si="628"/>
        <v>6.1980383654901425E-2</v>
      </c>
      <c r="W1727" s="12">
        <f t="shared" ca="1" si="628"/>
        <v>6.2367045555186934E-2</v>
      </c>
      <c r="X1727" s="12">
        <f t="shared" ca="1" si="628"/>
        <v>5.8953918550732114E-2</v>
      </c>
      <c r="Y1727" s="12">
        <f t="shared" ca="1" si="628"/>
        <v>5.2351216489668902E-2</v>
      </c>
      <c r="Z1727" s="12">
        <f t="shared" ca="1" si="628"/>
        <v>4.3671436095176666E-2</v>
      </c>
      <c r="AA1727" s="12">
        <f t="shared" ca="1" si="628"/>
        <v>3.4223526932887882E-2</v>
      </c>
      <c r="AB1727" s="12">
        <f t="shared" ca="1" si="628"/>
        <v>2.5194668559210438E-2</v>
      </c>
      <c r="AC1727" s="12">
        <f t="shared" ca="1" si="628"/>
        <v>1.7424050848249557E-2</v>
      </c>
      <c r="AD1727" s="12">
        <f t="shared" ca="1" si="628"/>
        <v>1.1319994217179099E-2</v>
      </c>
      <c r="AE1727" s="12">
        <f t="shared" ca="1" si="628"/>
        <v>6.9087563229624453E-3</v>
      </c>
      <c r="AF1727" s="12">
        <f t="shared" ca="1" si="628"/>
        <v>3.96104831731182E-3</v>
      </c>
      <c r="AG1727" s="12">
        <f t="shared" ca="1" si="628"/>
        <v>2.1334231327263115E-3</v>
      </c>
      <c r="AH1727" s="12">
        <f t="shared" ca="1" si="628"/>
        <v>1.0794448397743941E-3</v>
      </c>
      <c r="AI1727" s="12">
        <f t="shared" ca="1" si="628"/>
        <v>5.1307458689547653E-4</v>
      </c>
      <c r="AJ1727" s="12">
        <f t="shared" ca="1" si="628"/>
        <v>2.2909581120867653E-4</v>
      </c>
      <c r="AK1727" s="12">
        <f t="shared" ca="1" si="628"/>
        <v>9.609712348998866E-5</v>
      </c>
      <c r="AL1727" s="12">
        <f t="shared" ca="1" si="628"/>
        <v>3.7866940931901702E-5</v>
      </c>
      <c r="AM1727" s="12">
        <f t="shared" ca="1" si="628"/>
        <v>1.4017373688142743E-5</v>
      </c>
      <c r="AN1727" s="12">
        <f t="shared" ca="1" si="628"/>
        <v>4.874495517055231E-6</v>
      </c>
      <c r="AO1727" s="12">
        <f t="shared" ca="1" si="628"/>
        <v>1.5923894594945135E-6</v>
      </c>
      <c r="AP1727" s="12">
        <f t="shared" ca="1" si="628"/>
        <v>4.8868106080897066E-7</v>
      </c>
      <c r="AQ1727" s="12">
        <f t="shared" ca="1" si="628"/>
        <v>1.40882910971566E-7</v>
      </c>
      <c r="AR1727" s="12">
        <f t="shared" ca="1" si="628"/>
        <v>3.8154671618777239E-8</v>
      </c>
      <c r="AS1727" s="12">
        <f t="shared" ca="1" si="628"/>
        <v>9.7071942091105238E-9</v>
      </c>
      <c r="AT1727" s="12">
        <f t="shared" ca="1" si="628"/>
        <v>2.3200444827656596E-9</v>
      </c>
      <c r="AU1727" s="12">
        <f t="shared" ca="1" si="628"/>
        <v>5.2090137037613457E-10</v>
      </c>
      <c r="AV1727" s="12">
        <f t="shared" ca="1" si="628"/>
        <v>1.0986801623496628E-10</v>
      </c>
      <c r="AX1727" s="13">
        <f t="shared" si="565"/>
        <v>0.63687706372338182</v>
      </c>
      <c r="AZ1727" s="14">
        <f t="shared" ca="1" si="568"/>
        <v>399.09606946864193</v>
      </c>
    </row>
    <row r="1728" spans="1:52" x14ac:dyDescent="0.25">
      <c r="A1728" s="9" t="str">
        <f t="shared" si="560"/>
        <v>South Africa</v>
      </c>
      <c r="C1728" s="20">
        <f t="shared" si="561"/>
        <v>332.7154833827563</v>
      </c>
      <c r="D1728" s="15">
        <f t="shared" si="562"/>
        <v>423.98355054696037</v>
      </c>
      <c r="E1728" s="23">
        <f t="shared" si="563"/>
        <v>1</v>
      </c>
      <c r="F1728" s="15">
        <f t="shared" si="566"/>
        <v>423.98355054696037</v>
      </c>
      <c r="H1728" s="12">
        <f t="shared" ref="H1728:AV1728" ca="1" si="629">_xlfn.NORM.DIST(H$1537,$F1728,$B$37+$B$38*$F1728,FALSE)/$AV798*($D1260/1000)</f>
        <v>1.4228451024711595E-5</v>
      </c>
      <c r="I1728" s="12">
        <f t="shared" ca="1" si="629"/>
        <v>3.9803403740357198E-5</v>
      </c>
      <c r="J1728" s="12">
        <f t="shared" ca="1" si="629"/>
        <v>1.0460185713559111E-4</v>
      </c>
      <c r="K1728" s="12">
        <f t="shared" ca="1" si="629"/>
        <v>2.5823504116854632E-4</v>
      </c>
      <c r="L1728" s="12">
        <f t="shared" ca="1" si="629"/>
        <v>5.9889066895912793E-4</v>
      </c>
      <c r="M1728" s="12">
        <f t="shared" ca="1" si="629"/>
        <v>1.3047776671181619E-3</v>
      </c>
      <c r="N1728" s="12">
        <f t="shared" ca="1" si="629"/>
        <v>2.6704354062073994E-3</v>
      </c>
      <c r="O1728" s="12">
        <f t="shared" ca="1" si="629"/>
        <v>5.134335397316391E-3</v>
      </c>
      <c r="P1728" s="12">
        <f t="shared" ca="1" si="629"/>
        <v>9.2734853014273238E-3</v>
      </c>
      <c r="Q1728" s="12">
        <f t="shared" ca="1" si="629"/>
        <v>1.5734695234708388E-2</v>
      </c>
      <c r="R1728" s="12">
        <f t="shared" ca="1" si="629"/>
        <v>2.5080158563983976E-2</v>
      </c>
      <c r="S1728" s="12">
        <f t="shared" ca="1" si="629"/>
        <v>3.7554225973215873E-2</v>
      </c>
      <c r="T1728" s="12">
        <f t="shared" ca="1" si="629"/>
        <v>5.2825540260166504E-2</v>
      </c>
      <c r="U1728" s="12">
        <f t="shared" ca="1" si="629"/>
        <v>6.9804862256319197E-2</v>
      </c>
      <c r="V1728" s="12">
        <f t="shared" ca="1" si="629"/>
        <v>8.6653078502217026E-2</v>
      </c>
      <c r="W1728" s="12">
        <f t="shared" ca="1" si="629"/>
        <v>0.10105060388266926</v>
      </c>
      <c r="X1728" s="12">
        <f t="shared" ca="1" si="629"/>
        <v>0.11070071474377151</v>
      </c>
      <c r="Y1728" s="12">
        <f t="shared" ca="1" si="629"/>
        <v>0.11392486733378862</v>
      </c>
      <c r="Z1728" s="12">
        <f t="shared" ca="1" si="629"/>
        <v>0.11013953357763918</v>
      </c>
      <c r="AA1728" s="12">
        <f t="shared" ca="1" si="629"/>
        <v>0.10002867805048295</v>
      </c>
      <c r="AB1728" s="12">
        <f t="shared" ca="1" si="629"/>
        <v>8.5341922218681351E-2</v>
      </c>
      <c r="AC1728" s="12">
        <f t="shared" ca="1" si="629"/>
        <v>6.8400126778529052E-2</v>
      </c>
      <c r="AD1728" s="12">
        <f t="shared" ca="1" si="629"/>
        <v>5.150008996088444E-2</v>
      </c>
      <c r="AE1728" s="12">
        <f t="shared" ca="1" si="629"/>
        <v>3.642635061914886E-2</v>
      </c>
      <c r="AF1728" s="12">
        <f t="shared" ca="1" si="629"/>
        <v>2.4203598179568853E-2</v>
      </c>
      <c r="AG1728" s="12">
        <f t="shared" ca="1" si="629"/>
        <v>1.5107785146632672E-2</v>
      </c>
      <c r="AH1728" s="12">
        <f t="shared" ca="1" si="629"/>
        <v>8.8588686089033503E-3</v>
      </c>
      <c r="AI1728" s="12">
        <f t="shared" ca="1" si="629"/>
        <v>4.8799156570214844E-3</v>
      </c>
      <c r="AJ1728" s="12">
        <f t="shared" ca="1" si="629"/>
        <v>2.5252417802203455E-3</v>
      </c>
      <c r="AK1728" s="12">
        <f t="shared" ca="1" si="629"/>
        <v>1.2275811507024927E-3</v>
      </c>
      <c r="AL1728" s="12">
        <f t="shared" ca="1" si="629"/>
        <v>5.606012365011497E-4</v>
      </c>
      <c r="AM1728" s="12">
        <f t="shared" ca="1" si="629"/>
        <v>2.4049967080968983E-4</v>
      </c>
      <c r="AN1728" s="12">
        <f t="shared" ca="1" si="629"/>
        <v>9.6924041763537286E-5</v>
      </c>
      <c r="AO1728" s="12">
        <f t="shared" ca="1" si="629"/>
        <v>3.6694852028003474E-5</v>
      </c>
      <c r="AP1728" s="12">
        <f t="shared" ca="1" si="629"/>
        <v>1.3050746691514447E-5</v>
      </c>
      <c r="AQ1728" s="12">
        <f t="shared" ca="1" si="629"/>
        <v>4.3603582710309901E-6</v>
      </c>
      <c r="AR1728" s="12">
        <f t="shared" ca="1" si="629"/>
        <v>1.3685654885460293E-6</v>
      </c>
      <c r="AS1728" s="12">
        <f t="shared" ca="1" si="629"/>
        <v>4.0352048631460182E-7</v>
      </c>
      <c r="AT1728" s="12">
        <f t="shared" ca="1" si="629"/>
        <v>1.1176921156899925E-7</v>
      </c>
      <c r="AU1728" s="12">
        <f t="shared" ca="1" si="629"/>
        <v>2.9082744060862643E-8</v>
      </c>
      <c r="AV1728" s="12">
        <f t="shared" ca="1" si="629"/>
        <v>7.1089452617040921E-9</v>
      </c>
      <c r="AX1728" s="13">
        <f t="shared" si="565"/>
        <v>0.40522889037360854</v>
      </c>
      <c r="AZ1728" s="14">
        <f t="shared" ca="1" si="568"/>
        <v>462.77988484585984</v>
      </c>
    </row>
    <row r="1729" spans="1:52" x14ac:dyDescent="0.25">
      <c r="A1729" s="9" t="str">
        <f t="shared" si="560"/>
        <v>South Sudan</v>
      </c>
      <c r="C1729" s="20">
        <f t="shared" si="561"/>
        <v>269.73928631636636</v>
      </c>
      <c r="D1729" s="15">
        <f t="shared" si="562"/>
        <v>370.86691543637926</v>
      </c>
      <c r="E1729" s="23">
        <f t="shared" si="563"/>
        <v>1</v>
      </c>
      <c r="F1729" s="15">
        <f t="shared" si="566"/>
        <v>370.86691543637926</v>
      </c>
      <c r="H1729" s="12">
        <f t="shared" ref="H1729:AV1729" ca="1" si="630">_xlfn.NORM.DIST(H$1537,$F1729,$B$37+$B$38*$F1729,FALSE)/$AV799*($D1261/1000)</f>
        <v>3.6688644604103275E-5</v>
      </c>
      <c r="I1729" s="12">
        <f t="shared" ca="1" si="630"/>
        <v>8.9871833615761415E-5</v>
      </c>
      <c r="J1729" s="12">
        <f t="shared" ca="1" si="630"/>
        <v>2.0681028450208197E-4</v>
      </c>
      <c r="K1729" s="12">
        <f t="shared" ca="1" si="630"/>
        <v>4.470717792159588E-4</v>
      </c>
      <c r="L1729" s="12">
        <f t="shared" ca="1" si="630"/>
        <v>9.0790200631296332E-4</v>
      </c>
      <c r="M1729" s="12">
        <f t="shared" ca="1" si="630"/>
        <v>1.7320374976568375E-3</v>
      </c>
      <c r="N1729" s="12">
        <f t="shared" ca="1" si="630"/>
        <v>3.1040749503781859E-3</v>
      </c>
      <c r="O1729" s="12">
        <f t="shared" ca="1" si="630"/>
        <v>5.2259313825829164E-3</v>
      </c>
      <c r="P1729" s="12">
        <f t="shared" ca="1" si="630"/>
        <v>8.2651702138330212E-3</v>
      </c>
      <c r="Q1729" s="12">
        <f t="shared" ca="1" si="630"/>
        <v>1.2279947091341331E-2</v>
      </c>
      <c r="R1729" s="12">
        <f t="shared" ca="1" si="630"/>
        <v>1.7139485629605149E-2</v>
      </c>
      <c r="S1729" s="12">
        <f t="shared" ca="1" si="630"/>
        <v>2.2472721397992015E-2</v>
      </c>
      <c r="T1729" s="12">
        <f t="shared" ca="1" si="630"/>
        <v>2.7680258787353525E-2</v>
      </c>
      <c r="U1729" s="12">
        <f t="shared" ca="1" si="630"/>
        <v>3.2028840692880547E-2</v>
      </c>
      <c r="V1729" s="12">
        <f t="shared" ca="1" si="630"/>
        <v>3.4815199446906892E-2</v>
      </c>
      <c r="W1729" s="12">
        <f t="shared" ca="1" si="630"/>
        <v>3.5551108803428447E-2</v>
      </c>
      <c r="X1729" s="12">
        <f t="shared" ca="1" si="630"/>
        <v>3.4103111768138121E-2</v>
      </c>
      <c r="Y1729" s="12">
        <f t="shared" ca="1" si="630"/>
        <v>3.0732045050355129E-2</v>
      </c>
      <c r="Z1729" s="12">
        <f t="shared" ca="1" si="630"/>
        <v>2.6016298617008052E-2</v>
      </c>
      <c r="AA1729" s="12">
        <f t="shared" ca="1" si="630"/>
        <v>2.0689793273567757E-2</v>
      </c>
      <c r="AB1729" s="12">
        <f t="shared" ca="1" si="630"/>
        <v>1.5456935289671897E-2</v>
      </c>
      <c r="AC1729" s="12">
        <f t="shared" ca="1" si="630"/>
        <v>1.0847938666453134E-2</v>
      </c>
      <c r="AD1729" s="12">
        <f t="shared" ca="1" si="630"/>
        <v>7.1520023458430445E-3</v>
      </c>
      <c r="AE1729" s="12">
        <f t="shared" ca="1" si="630"/>
        <v>4.4296016297993082E-3</v>
      </c>
      <c r="AF1729" s="12">
        <f t="shared" ca="1" si="630"/>
        <v>2.577260319476271E-3</v>
      </c>
      <c r="AG1729" s="12">
        <f t="shared" ca="1" si="630"/>
        <v>1.4086675134396085E-3</v>
      </c>
      <c r="AH1729" s="12">
        <f t="shared" ca="1" si="630"/>
        <v>7.2329473827205696E-4</v>
      </c>
      <c r="AI1729" s="12">
        <f t="shared" ca="1" si="630"/>
        <v>3.4888211570953062E-4</v>
      </c>
      <c r="AJ1729" s="12">
        <f t="shared" ca="1" si="630"/>
        <v>1.5808792670894545E-4</v>
      </c>
      <c r="AK1729" s="12">
        <f t="shared" ca="1" si="630"/>
        <v>6.7293837509268731E-5</v>
      </c>
      <c r="AL1729" s="12">
        <f t="shared" ca="1" si="630"/>
        <v>2.690967678163239E-5</v>
      </c>
      <c r="AM1729" s="12">
        <f t="shared" ca="1" si="630"/>
        <v>1.0108768769359353E-5</v>
      </c>
      <c r="AN1729" s="12">
        <f t="shared" ca="1" si="630"/>
        <v>3.5673411084873685E-6</v>
      </c>
      <c r="AO1729" s="12">
        <f t="shared" ca="1" si="630"/>
        <v>1.182626508213791E-6</v>
      </c>
      <c r="AP1729" s="12">
        <f t="shared" ca="1" si="630"/>
        <v>3.6830462715653289E-7</v>
      </c>
      <c r="AQ1729" s="12">
        <f t="shared" ca="1" si="630"/>
        <v>1.0775150274931178E-7</v>
      </c>
      <c r="AR1729" s="12">
        <f t="shared" ca="1" si="630"/>
        <v>2.9613933120421091E-8</v>
      </c>
      <c r="AS1729" s="12">
        <f t="shared" ca="1" si="630"/>
        <v>7.6458441564092603E-9</v>
      </c>
      <c r="AT1729" s="12">
        <f t="shared" ca="1" si="630"/>
        <v>1.854434024260015E-9</v>
      </c>
      <c r="AU1729" s="12">
        <f t="shared" ca="1" si="630"/>
        <v>4.2252647555181126E-10</v>
      </c>
      <c r="AV1729" s="12">
        <f t="shared" ca="1" si="630"/>
        <v>9.0438439927349481E-11</v>
      </c>
      <c r="AX1729" s="13">
        <f t="shared" si="565"/>
        <v>0.61460085067228265</v>
      </c>
      <c r="AZ1729" s="14">
        <f t="shared" ca="1" si="568"/>
        <v>218.75320890983346</v>
      </c>
    </row>
    <row r="1730" spans="1:52" x14ac:dyDescent="0.25">
      <c r="A1730" s="9" t="str">
        <f t="shared" ref="A1730:A1764" si="631">A338</f>
        <v>Spain</v>
      </c>
      <c r="C1730" s="20">
        <f t="shared" ref="C1730:C1764" si="632">E800</f>
        <v>553.250445130088</v>
      </c>
      <c r="D1730" s="15">
        <f t="shared" ref="D1730:D1764" si="633">C1730+IFERROR(INDEX(B$2259:B$2601,MATCH(C1730,B$2259:B$2601,1)+B$60)-INDEX(B$2259:B$2601,MATCH(C1730,B$2259:B$2601,1)),0)</f>
        <v>609.79806321634533</v>
      </c>
      <c r="E1730" s="23">
        <f t="shared" ref="E1730:E1764" si="634">INDEX(B$23:B$29,MATCH(B338,A$23:A$29,0))</f>
        <v>1</v>
      </c>
      <c r="F1730" s="15">
        <f t="shared" si="566"/>
        <v>609.79806321634533</v>
      </c>
      <c r="H1730" s="12">
        <f t="shared" ref="H1730:AV1730" ca="1" si="635">_xlfn.NORM.DIST(H$1537,$F1730,$B$37+$B$38*$F1730,FALSE)/$AV800*($D1262/1000)</f>
        <v>3.34373719088094E-10</v>
      </c>
      <c r="I1730" s="12">
        <f t="shared" ca="1" si="635"/>
        <v>1.4884706239436297E-9</v>
      </c>
      <c r="J1730" s="12">
        <f t="shared" ca="1" si="635"/>
        <v>6.2245075076120027E-9</v>
      </c>
      <c r="K1730" s="12">
        <f t="shared" ca="1" si="635"/>
        <v>2.4452671702054876E-8</v>
      </c>
      <c r="L1730" s="12">
        <f t="shared" ca="1" si="635"/>
        <v>9.0241069558785616E-8</v>
      </c>
      <c r="M1730" s="12">
        <f t="shared" ca="1" si="635"/>
        <v>3.1285186323257834E-7</v>
      </c>
      <c r="N1730" s="12">
        <f t="shared" ca="1" si="635"/>
        <v>1.0188959887627995E-6</v>
      </c>
      <c r="O1730" s="12">
        <f t="shared" ca="1" si="635"/>
        <v>3.1172924955941756E-6</v>
      </c>
      <c r="P1730" s="12">
        <f t="shared" ca="1" si="635"/>
        <v>8.9594603218907397E-6</v>
      </c>
      <c r="Q1730" s="12">
        <f t="shared" ca="1" si="635"/>
        <v>2.4190382849932882E-5</v>
      </c>
      <c r="R1730" s="12">
        <f t="shared" ca="1" si="635"/>
        <v>6.1356450565565611E-5</v>
      </c>
      <c r="S1730" s="12">
        <f t="shared" ca="1" si="635"/>
        <v>1.4619560237714294E-4</v>
      </c>
      <c r="T1730" s="12">
        <f t="shared" ca="1" si="635"/>
        <v>3.272389458827733E-4</v>
      </c>
      <c r="U1730" s="12">
        <f t="shared" ca="1" si="635"/>
        <v>6.8810110594057651E-4</v>
      </c>
      <c r="V1730" s="12">
        <f t="shared" ca="1" si="635"/>
        <v>1.3592399218240498E-3</v>
      </c>
      <c r="W1730" s="12">
        <f t="shared" ca="1" si="635"/>
        <v>2.5222990840642464E-3</v>
      </c>
      <c r="X1730" s="12">
        <f t="shared" ca="1" si="635"/>
        <v>4.3969713685312129E-3</v>
      </c>
      <c r="Y1730" s="12">
        <f t="shared" ca="1" si="635"/>
        <v>7.2005768194575428E-3</v>
      </c>
      <c r="Z1730" s="12">
        <f t="shared" ca="1" si="635"/>
        <v>1.1077392222829647E-2</v>
      </c>
      <c r="AA1730" s="12">
        <f t="shared" ca="1" si="635"/>
        <v>1.6009006221296907E-2</v>
      </c>
      <c r="AB1730" s="12">
        <f t="shared" ca="1" si="635"/>
        <v>2.1734407649086112E-2</v>
      </c>
      <c r="AC1730" s="12">
        <f t="shared" ca="1" si="635"/>
        <v>2.771965612079616E-2</v>
      </c>
      <c r="AD1730" s="12">
        <f t="shared" ca="1" si="635"/>
        <v>3.3211191976188818E-2</v>
      </c>
      <c r="AE1730" s="12">
        <f t="shared" ca="1" si="635"/>
        <v>3.7379861052981182E-2</v>
      </c>
      <c r="AF1730" s="12">
        <f t="shared" ca="1" si="635"/>
        <v>3.9522781121556563E-2</v>
      </c>
      <c r="AG1730" s="12">
        <f t="shared" ca="1" si="635"/>
        <v>3.9256710625057326E-2</v>
      </c>
      <c r="AH1730" s="12">
        <f t="shared" ca="1" si="635"/>
        <v>3.6629999348120217E-2</v>
      </c>
      <c r="AI1730" s="12">
        <f t="shared" ca="1" si="635"/>
        <v>3.2108240707062426E-2</v>
      </c>
      <c r="AJ1730" s="12">
        <f t="shared" ca="1" si="635"/>
        <v>2.6439467506211293E-2</v>
      </c>
      <c r="AK1730" s="12">
        <f t="shared" ca="1" si="635"/>
        <v>2.0452457227961792E-2</v>
      </c>
      <c r="AL1730" s="12">
        <f t="shared" ca="1" si="635"/>
        <v>1.4862602984714021E-2</v>
      </c>
      <c r="AM1730" s="12">
        <f t="shared" ca="1" si="635"/>
        <v>1.014614011777748E-2</v>
      </c>
      <c r="AN1730" s="12">
        <f t="shared" ca="1" si="635"/>
        <v>6.506739638839752E-3</v>
      </c>
      <c r="AO1730" s="12">
        <f t="shared" ca="1" si="635"/>
        <v>3.9199686851190728E-3</v>
      </c>
      <c r="AP1730" s="12">
        <f t="shared" ca="1" si="635"/>
        <v>2.2184945236050479E-3</v>
      </c>
      <c r="AQ1730" s="12">
        <f t="shared" ca="1" si="635"/>
        <v>1.1794803750484629E-3</v>
      </c>
      <c r="AR1730" s="12">
        <f t="shared" ca="1" si="635"/>
        <v>5.8908731672959933E-4</v>
      </c>
      <c r="AS1730" s="12">
        <f t="shared" ca="1" si="635"/>
        <v>2.7639184204517807E-4</v>
      </c>
      <c r="AT1730" s="12">
        <f t="shared" ca="1" si="635"/>
        <v>1.2182245945593902E-4</v>
      </c>
      <c r="AU1730" s="12">
        <f t="shared" ca="1" si="635"/>
        <v>5.0441280254619547E-5</v>
      </c>
      <c r="AV1730" s="12">
        <f t="shared" ca="1" si="635"/>
        <v>1.9620109801898783E-5</v>
      </c>
      <c r="AX1730" s="13">
        <f t="shared" ref="AX1730:AX1764" si="636">_xlfn.NORM.DIST(D$608,F1730,$B$37+$B$38*$F1730,TRUE)</f>
        <v>1.7953428154078899E-2</v>
      </c>
      <c r="AZ1730" s="14">
        <f t="shared" ca="1" si="568"/>
        <v>7.1487246141894083</v>
      </c>
    </row>
    <row r="1731" spans="1:52" x14ac:dyDescent="0.25">
      <c r="A1731" s="9" t="str">
        <f t="shared" si="631"/>
        <v>Sri Lanka</v>
      </c>
      <c r="C1731" s="20">
        <f t="shared" si="632"/>
        <v>450.91532630229597</v>
      </c>
      <c r="D1731" s="15">
        <f t="shared" si="633"/>
        <v>523.57888987902027</v>
      </c>
      <c r="E1731" s="23">
        <f t="shared" si="634"/>
        <v>1</v>
      </c>
      <c r="F1731" s="15">
        <f t="shared" ref="F1731:F1764" si="637">C1731+E1731*(D1731-C1731)</f>
        <v>523.57888987902027</v>
      </c>
      <c r="H1731" s="12">
        <f t="shared" ref="H1731:AV1731" ca="1" si="638">_xlfn.NORM.DIST(H$1537,$F1731,$B$37+$B$38*$F1731,FALSE)/$AV801*($D1263/1000)</f>
        <v>3.4526883478527076E-8</v>
      </c>
      <c r="I1731" s="12">
        <f t="shared" ca="1" si="638"/>
        <v>1.2389512932882431E-7</v>
      </c>
      <c r="J1731" s="12">
        <f t="shared" ca="1" si="638"/>
        <v>4.1764538083704993E-7</v>
      </c>
      <c r="K1731" s="12">
        <f t="shared" ca="1" si="638"/>
        <v>1.3225671347347457E-6</v>
      </c>
      <c r="L1731" s="12">
        <f t="shared" ca="1" si="638"/>
        <v>3.9344530328596885E-6</v>
      </c>
      <c r="M1731" s="12">
        <f t="shared" ca="1" si="638"/>
        <v>1.0995313057997806E-5</v>
      </c>
      <c r="N1731" s="12">
        <f t="shared" ca="1" si="638"/>
        <v>2.8866054531207797E-5</v>
      </c>
      <c r="O1731" s="12">
        <f t="shared" ca="1" si="638"/>
        <v>7.1190796381416421E-5</v>
      </c>
      <c r="P1731" s="12">
        <f t="shared" ca="1" si="638"/>
        <v>1.6493653613950965E-4</v>
      </c>
      <c r="Q1731" s="12">
        <f t="shared" ca="1" si="638"/>
        <v>3.5897688353646068E-4</v>
      </c>
      <c r="R1731" s="12">
        <f t="shared" ca="1" si="638"/>
        <v>7.3396050542890508E-4</v>
      </c>
      <c r="S1731" s="12">
        <f t="shared" ca="1" si="638"/>
        <v>1.4097285463897306E-3</v>
      </c>
      <c r="T1731" s="12">
        <f t="shared" ca="1" si="638"/>
        <v>2.543635584834249E-3</v>
      </c>
      <c r="U1731" s="12">
        <f t="shared" ca="1" si="638"/>
        <v>4.3115247633850216E-3</v>
      </c>
      <c r="V1731" s="12">
        <f t="shared" ca="1" si="638"/>
        <v>6.8653624845724298E-3</v>
      </c>
      <c r="W1731" s="12">
        <f t="shared" ca="1" si="638"/>
        <v>1.026957935367102E-2</v>
      </c>
      <c r="X1731" s="12">
        <f t="shared" ca="1" si="638"/>
        <v>1.4431066651148988E-2</v>
      </c>
      <c r="Y1731" s="12">
        <f t="shared" ca="1" si="638"/>
        <v>1.9050255503690793E-2</v>
      </c>
      <c r="Z1731" s="12">
        <f t="shared" ca="1" si="638"/>
        <v>2.362434477131185E-2</v>
      </c>
      <c r="AA1731" s="12">
        <f t="shared" ca="1" si="638"/>
        <v>2.7521704919009835E-2</v>
      </c>
      <c r="AB1731" s="12">
        <f t="shared" ca="1" si="638"/>
        <v>3.0119481485981221E-2</v>
      </c>
      <c r="AC1731" s="12">
        <f t="shared" ca="1" si="638"/>
        <v>3.0965367809104704E-2</v>
      </c>
      <c r="AD1731" s="12">
        <f t="shared" ca="1" si="638"/>
        <v>2.9906224537366792E-2</v>
      </c>
      <c r="AE1731" s="12">
        <f t="shared" ca="1" si="638"/>
        <v>2.7133357145419243E-2</v>
      </c>
      <c r="AF1731" s="12">
        <f t="shared" ca="1" si="638"/>
        <v>2.3126082350123249E-2</v>
      </c>
      <c r="AG1731" s="12">
        <f t="shared" ca="1" si="638"/>
        <v>1.8516427505331265E-2</v>
      </c>
      <c r="AH1731" s="12">
        <f t="shared" ca="1" si="638"/>
        <v>1.3927363972375146E-2</v>
      </c>
      <c r="AI1731" s="12">
        <f t="shared" ca="1" si="638"/>
        <v>9.840955015008819E-3</v>
      </c>
      <c r="AJ1731" s="12">
        <f t="shared" ca="1" si="638"/>
        <v>6.5322404494020051E-3</v>
      </c>
      <c r="AK1731" s="12">
        <f t="shared" ca="1" si="638"/>
        <v>4.0732744539099417E-3</v>
      </c>
      <c r="AL1731" s="12">
        <f t="shared" ca="1" si="638"/>
        <v>2.3860623019992312E-3</v>
      </c>
      <c r="AM1731" s="12">
        <f t="shared" ca="1" si="638"/>
        <v>1.3130355357689712E-3</v>
      </c>
      <c r="AN1731" s="12">
        <f t="shared" ca="1" si="638"/>
        <v>6.787780274878475E-4</v>
      </c>
      <c r="AO1731" s="12">
        <f t="shared" ca="1" si="638"/>
        <v>3.2963678206928993E-4</v>
      </c>
      <c r="AP1731" s="12">
        <f t="shared" ca="1" si="638"/>
        <v>1.5038348714820689E-4</v>
      </c>
      <c r="AQ1731" s="12">
        <f t="shared" ca="1" si="638"/>
        <v>6.4449749154826979E-5</v>
      </c>
      <c r="AR1731" s="12">
        <f t="shared" ca="1" si="638"/>
        <v>2.5947702290827395E-5</v>
      </c>
      <c r="AS1731" s="12">
        <f t="shared" ca="1" si="638"/>
        <v>9.8137090095516011E-6</v>
      </c>
      <c r="AT1731" s="12">
        <f t="shared" ca="1" si="638"/>
        <v>3.4867759454357549E-6</v>
      </c>
      <c r="AU1731" s="12">
        <f t="shared" ca="1" si="638"/>
        <v>1.1637816386834987E-6</v>
      </c>
      <c r="AV1731" s="12">
        <f t="shared" ca="1" si="638"/>
        <v>3.6490142176830945E-7</v>
      </c>
      <c r="AX1731" s="13">
        <f t="shared" si="636"/>
        <v>0.10826852124356522</v>
      </c>
      <c r="AZ1731" s="14">
        <f t="shared" ref="AZ1731:AZ1764" ca="1" si="639">AX1731*D1263</f>
        <v>33.617970316697942</v>
      </c>
    </row>
    <row r="1732" spans="1:52" x14ac:dyDescent="0.25">
      <c r="A1732" s="9" t="str">
        <f t="shared" si="631"/>
        <v>Sudan</v>
      </c>
      <c r="C1732" s="20">
        <f t="shared" si="632"/>
        <v>355.55908510092763</v>
      </c>
      <c r="D1732" s="15">
        <f t="shared" si="633"/>
        <v>443.75907375083261</v>
      </c>
      <c r="E1732" s="23">
        <f t="shared" si="634"/>
        <v>1</v>
      </c>
      <c r="F1732" s="15">
        <f t="shared" si="637"/>
        <v>443.75907375083261</v>
      </c>
      <c r="H1732" s="12">
        <f t="shared" ref="H1732:AV1732" ca="1" si="640">_xlfn.NORM.DIST(H$1537,$F1732,$B$37+$B$38*$F1732,FALSE)/$AV802*($D1264/1000)</f>
        <v>7.194215607649222E-6</v>
      </c>
      <c r="I1732" s="12">
        <f t="shared" ca="1" si="640"/>
        <v>2.1145455230513406E-5</v>
      </c>
      <c r="J1732" s="12">
        <f t="shared" ca="1" si="640"/>
        <v>5.8385798509842569E-5</v>
      </c>
      <c r="K1732" s="12">
        <f t="shared" ca="1" si="640"/>
        <v>1.5144467374324344E-4</v>
      </c>
      <c r="L1732" s="12">
        <f t="shared" ca="1" si="640"/>
        <v>3.6902635077856787E-4</v>
      </c>
      <c r="M1732" s="12">
        <f t="shared" ca="1" si="640"/>
        <v>8.447288913107883E-4</v>
      </c>
      <c r="N1732" s="12">
        <f t="shared" ca="1" si="640"/>
        <v>1.8164937692482022E-3</v>
      </c>
      <c r="O1732" s="12">
        <f t="shared" ca="1" si="640"/>
        <v>3.6695015190302744E-3</v>
      </c>
      <c r="P1732" s="12">
        <f t="shared" ca="1" si="640"/>
        <v>6.9636482533098404E-3</v>
      </c>
      <c r="Q1732" s="12">
        <f t="shared" ca="1" si="640"/>
        <v>1.2414326836701687E-2</v>
      </c>
      <c r="R1732" s="12">
        <f t="shared" ca="1" si="640"/>
        <v>2.0790556726758509E-2</v>
      </c>
      <c r="S1732" s="12">
        <f t="shared" ca="1" si="640"/>
        <v>3.2708878815995275E-2</v>
      </c>
      <c r="T1732" s="12">
        <f t="shared" ca="1" si="640"/>
        <v>4.8341685817965649E-2</v>
      </c>
      <c r="U1732" s="12">
        <f t="shared" ca="1" si="640"/>
        <v>6.7117306600095156E-2</v>
      </c>
      <c r="V1732" s="12">
        <f t="shared" ca="1" si="640"/>
        <v>8.7539456014195674E-2</v>
      </c>
      <c r="W1732" s="12">
        <f t="shared" ca="1" si="640"/>
        <v>0.10725801661209716</v>
      </c>
      <c r="X1732" s="12">
        <f t="shared" ca="1" si="640"/>
        <v>0.12345602087325946</v>
      </c>
      <c r="Y1732" s="12">
        <f t="shared" ca="1" si="640"/>
        <v>0.13349081456743234</v>
      </c>
      <c r="Z1732" s="12">
        <f t="shared" ca="1" si="640"/>
        <v>0.13559606489161902</v>
      </c>
      <c r="AA1732" s="12">
        <f t="shared" ca="1" si="640"/>
        <v>0.12938960408805258</v>
      </c>
      <c r="AB1732" s="12">
        <f t="shared" ca="1" si="640"/>
        <v>0.11598672256005507</v>
      </c>
      <c r="AC1732" s="12">
        <f t="shared" ca="1" si="640"/>
        <v>9.7672828445363361E-2</v>
      </c>
      <c r="AD1732" s="12">
        <f t="shared" ca="1" si="640"/>
        <v>7.7267319602327258E-2</v>
      </c>
      <c r="AE1732" s="12">
        <f t="shared" ca="1" si="640"/>
        <v>5.7421498813879014E-2</v>
      </c>
      <c r="AF1732" s="12">
        <f t="shared" ca="1" si="640"/>
        <v>4.0087576020207648E-2</v>
      </c>
      <c r="AG1732" s="12">
        <f t="shared" ca="1" si="640"/>
        <v>2.6290670587836722E-2</v>
      </c>
      <c r="AH1732" s="12">
        <f t="shared" ca="1" si="640"/>
        <v>1.6197579704636627E-2</v>
      </c>
      <c r="AI1732" s="12">
        <f t="shared" ca="1" si="640"/>
        <v>9.3746525937728545E-3</v>
      </c>
      <c r="AJ1732" s="12">
        <f t="shared" ca="1" si="640"/>
        <v>5.097025829239387E-3</v>
      </c>
      <c r="AK1732" s="12">
        <f t="shared" ca="1" si="640"/>
        <v>2.60336511521932E-3</v>
      </c>
      <c r="AL1732" s="12">
        <f t="shared" ca="1" si="640"/>
        <v>1.2491365687461375E-3</v>
      </c>
      <c r="AM1732" s="12">
        <f t="shared" ca="1" si="640"/>
        <v>5.6304273492998604E-4</v>
      </c>
      <c r="AN1732" s="12">
        <f t="shared" ca="1" si="640"/>
        <v>2.3841270233377249E-4</v>
      </c>
      <c r="AO1732" s="12">
        <f t="shared" ca="1" si="640"/>
        <v>9.4836172197619795E-5</v>
      </c>
      <c r="AP1732" s="12">
        <f t="shared" ca="1" si="640"/>
        <v>3.5438492357426905E-5</v>
      </c>
      <c r="AQ1732" s="12">
        <f t="shared" ca="1" si="640"/>
        <v>1.2440363019342384E-5</v>
      </c>
      <c r="AR1732" s="12">
        <f t="shared" ca="1" si="640"/>
        <v>4.1024893700235385E-6</v>
      </c>
      <c r="AS1732" s="12">
        <f t="shared" ca="1" si="640"/>
        <v>1.2709207493310221E-6</v>
      </c>
      <c r="AT1732" s="12">
        <f t="shared" ca="1" si="640"/>
        <v>3.6986741390360808E-7</v>
      </c>
      <c r="AU1732" s="12">
        <f t="shared" ca="1" si="640"/>
        <v>1.0111841794915758E-7</v>
      </c>
      <c r="AV1732" s="12">
        <f t="shared" ca="1" si="640"/>
        <v>2.596994659787405E-8</v>
      </c>
      <c r="AX1732" s="13">
        <f t="shared" si="636"/>
        <v>0.33084149341471253</v>
      </c>
      <c r="AZ1732" s="14">
        <f t="shared" ca="1" si="639"/>
        <v>450.62375916764029</v>
      </c>
    </row>
    <row r="1733" spans="1:52" x14ac:dyDescent="0.25">
      <c r="A1733" s="9" t="str">
        <f t="shared" si="631"/>
        <v>Suriname</v>
      </c>
      <c r="C1733" s="20">
        <f t="shared" si="632"/>
        <v>428.34691851544062</v>
      </c>
      <c r="D1733" s="15">
        <f t="shared" si="633"/>
        <v>504.40005421594367</v>
      </c>
      <c r="E1733" s="23">
        <f t="shared" si="634"/>
        <v>1</v>
      </c>
      <c r="F1733" s="15">
        <f t="shared" si="637"/>
        <v>504.40005421594367</v>
      </c>
      <c r="H1733" s="12">
        <f t="shared" ref="H1733:AV1733" ca="1" si="641">_xlfn.NORM.DIST(H$1537,$F1733,$B$37+$B$38*$F1733,FALSE)/$AV803*($D1265/1000)</f>
        <v>3.0005218250106235E-9</v>
      </c>
      <c r="I1733" s="12">
        <f t="shared" ca="1" si="641"/>
        <v>1.0262909235337649E-8</v>
      </c>
      <c r="J1733" s="12">
        <f t="shared" ca="1" si="641"/>
        <v>3.2976213096343634E-8</v>
      </c>
      <c r="K1733" s="12">
        <f t="shared" ca="1" si="641"/>
        <v>9.9537715424091767E-8</v>
      </c>
      <c r="L1733" s="12">
        <f t="shared" ca="1" si="641"/>
        <v>2.822481807188605E-7</v>
      </c>
      <c r="M1733" s="12">
        <f t="shared" ca="1" si="641"/>
        <v>7.5185004281273753E-7</v>
      </c>
      <c r="N1733" s="12">
        <f t="shared" ca="1" si="641"/>
        <v>1.881429291581926E-6</v>
      </c>
      <c r="O1733" s="12">
        <f t="shared" ca="1" si="641"/>
        <v>4.422839386637891E-6</v>
      </c>
      <c r="P1733" s="12">
        <f t="shared" ca="1" si="641"/>
        <v>9.7672213626131778E-6</v>
      </c>
      <c r="Q1733" s="12">
        <f t="shared" ca="1" si="641"/>
        <v>2.0262708077228416E-5</v>
      </c>
      <c r="R1733" s="12">
        <f t="shared" ca="1" si="641"/>
        <v>3.9489400401428424E-5</v>
      </c>
      <c r="S1733" s="12">
        <f t="shared" ca="1" si="641"/>
        <v>7.2296985008541949E-5</v>
      </c>
      <c r="T1733" s="12">
        <f t="shared" ca="1" si="641"/>
        <v>1.2434159328645608E-4</v>
      </c>
      <c r="U1733" s="12">
        <f t="shared" ca="1" si="641"/>
        <v>2.0089506322991483E-4</v>
      </c>
      <c r="V1733" s="12">
        <f t="shared" ca="1" si="641"/>
        <v>3.0491493430489771E-4</v>
      </c>
      <c r="W1733" s="12">
        <f t="shared" ca="1" si="641"/>
        <v>4.3475513707703353E-4</v>
      </c>
      <c r="X1733" s="12">
        <f t="shared" ca="1" si="641"/>
        <v>5.8232755859632989E-4</v>
      </c>
      <c r="Y1733" s="12">
        <f t="shared" ca="1" si="641"/>
        <v>7.3273436388025988E-4</v>
      </c>
      <c r="Z1733" s="12">
        <f t="shared" ca="1" si="641"/>
        <v>8.6612858230041142E-4</v>
      </c>
      <c r="AA1733" s="12">
        <f t="shared" ca="1" si="641"/>
        <v>9.6177786216162923E-4</v>
      </c>
      <c r="AB1733" s="12">
        <f t="shared" ca="1" si="641"/>
        <v>1.0032837477709506E-3</v>
      </c>
      <c r="AC1733" s="12">
        <f t="shared" ca="1" si="641"/>
        <v>9.8317170815386511E-4</v>
      </c>
      <c r="AD1733" s="12">
        <f t="shared" ca="1" si="641"/>
        <v>9.0508957627119513E-4</v>
      </c>
      <c r="AE1733" s="12">
        <f t="shared" ca="1" si="641"/>
        <v>7.8272706062655693E-4</v>
      </c>
      <c r="AF1733" s="12">
        <f t="shared" ca="1" si="641"/>
        <v>6.3589546662995357E-4</v>
      </c>
      <c r="AG1733" s="12">
        <f t="shared" ca="1" si="641"/>
        <v>4.8530828332415114E-4</v>
      </c>
      <c r="AH1733" s="12">
        <f t="shared" ca="1" si="641"/>
        <v>3.4794153412303936E-4</v>
      </c>
      <c r="AI1733" s="12">
        <f t="shared" ca="1" si="641"/>
        <v>2.3434270513493364E-4</v>
      </c>
      <c r="AJ1733" s="12">
        <f t="shared" ca="1" si="641"/>
        <v>1.4826996965153699E-4</v>
      </c>
      <c r="AK1733" s="12">
        <f t="shared" ca="1" si="641"/>
        <v>8.8127520918089268E-5</v>
      </c>
      <c r="AL1733" s="12">
        <f t="shared" ca="1" si="641"/>
        <v>4.9206956334965736E-5</v>
      </c>
      <c r="AM1733" s="12">
        <f t="shared" ca="1" si="641"/>
        <v>2.5810596843411145E-5</v>
      </c>
      <c r="AN1733" s="12">
        <f t="shared" ca="1" si="641"/>
        <v>1.2718215707507734E-5</v>
      </c>
      <c r="AO1733" s="12">
        <f t="shared" ca="1" si="641"/>
        <v>5.8872288851183337E-6</v>
      </c>
      <c r="AP1733" s="12">
        <f t="shared" ca="1" si="641"/>
        <v>2.5600724134243309E-6</v>
      </c>
      <c r="AQ1733" s="12">
        <f t="shared" ca="1" si="641"/>
        <v>1.0458036993705837E-6</v>
      </c>
      <c r="AR1733" s="12">
        <f t="shared" ca="1" si="641"/>
        <v>4.0133283465550256E-7</v>
      </c>
      <c r="AS1733" s="12">
        <f t="shared" ca="1" si="641"/>
        <v>1.4468243398703223E-7</v>
      </c>
      <c r="AT1733" s="12">
        <f t="shared" ca="1" si="641"/>
        <v>4.8998582333704253E-8</v>
      </c>
      <c r="AU1733" s="12">
        <f t="shared" ca="1" si="641"/>
        <v>1.5588625306304294E-8</v>
      </c>
      <c r="AV1733" s="12">
        <f t="shared" ca="1" si="641"/>
        <v>4.658957155902215E-9</v>
      </c>
      <c r="AX1733" s="13">
        <f t="shared" si="636"/>
        <v>0.14824256939781325</v>
      </c>
      <c r="AZ1733" s="14">
        <f t="shared" ca="1" si="639"/>
        <v>1.492673760502371</v>
      </c>
    </row>
    <row r="1734" spans="1:52" x14ac:dyDescent="0.25">
      <c r="A1734" s="9" t="str">
        <f t="shared" si="631"/>
        <v>Sweden</v>
      </c>
      <c r="C1734" s="20">
        <f t="shared" si="632"/>
        <v>596.43630902578877</v>
      </c>
      <c r="D1734" s="15">
        <f t="shared" si="633"/>
        <v>646.32052236264792</v>
      </c>
      <c r="E1734" s="23">
        <f t="shared" si="634"/>
        <v>1</v>
      </c>
      <c r="F1734" s="15">
        <f t="shared" si="637"/>
        <v>646.32052236264792</v>
      </c>
      <c r="H1734" s="12">
        <f t="shared" ref="H1734:AV1734" ca="1" si="642">_xlfn.NORM.DIST(H$1537,$F1734,$B$37+$B$38*$F1734,FALSE)/$AV804*($D1266/1000)</f>
        <v>1.0084298118407052E-11</v>
      </c>
      <c r="I1734" s="12">
        <f t="shared" ca="1" si="642"/>
        <v>4.9182156172947597E-11</v>
      </c>
      <c r="J1734" s="12">
        <f t="shared" ca="1" si="642"/>
        <v>2.2533364808688483E-10</v>
      </c>
      <c r="K1734" s="12">
        <f t="shared" ca="1" si="642"/>
        <v>9.6984230887897318E-10</v>
      </c>
      <c r="L1734" s="12">
        <f t="shared" ca="1" si="642"/>
        <v>3.9213246476548281E-9</v>
      </c>
      <c r="M1734" s="12">
        <f t="shared" ca="1" si="642"/>
        <v>1.4894333266785244E-8</v>
      </c>
      <c r="N1734" s="12">
        <f t="shared" ca="1" si="642"/>
        <v>5.314543057551708E-8</v>
      </c>
      <c r="O1734" s="12">
        <f t="shared" ca="1" si="642"/>
        <v>1.7814243639404672E-7</v>
      </c>
      <c r="P1734" s="12">
        <f t="shared" ca="1" si="642"/>
        <v>5.6095166359829219E-7</v>
      </c>
      <c r="Q1734" s="12">
        <f t="shared" ca="1" si="642"/>
        <v>1.6593579784559496E-6</v>
      </c>
      <c r="R1734" s="12">
        <f t="shared" ca="1" si="642"/>
        <v>4.6111720869912485E-6</v>
      </c>
      <c r="S1734" s="12">
        <f t="shared" ca="1" si="642"/>
        <v>1.2037579475210575E-5</v>
      </c>
      <c r="T1734" s="12">
        <f t="shared" ca="1" si="642"/>
        <v>2.9520492562396044E-5</v>
      </c>
      <c r="U1734" s="12">
        <f t="shared" ca="1" si="642"/>
        <v>6.8008724010401386E-5</v>
      </c>
      <c r="V1734" s="12">
        <f t="shared" ca="1" si="642"/>
        <v>1.4718455818011874E-4</v>
      </c>
      <c r="W1734" s="12">
        <f t="shared" ca="1" si="642"/>
        <v>2.99237808382269E-4</v>
      </c>
      <c r="X1734" s="12">
        <f t="shared" ca="1" si="642"/>
        <v>5.7151453097382466E-4</v>
      </c>
      <c r="Y1734" s="12">
        <f t="shared" ca="1" si="642"/>
        <v>1.0254032356492569E-3</v>
      </c>
      <c r="Z1734" s="12">
        <f t="shared" ca="1" si="642"/>
        <v>1.7282982290885685E-3</v>
      </c>
      <c r="AA1734" s="12">
        <f t="shared" ca="1" si="642"/>
        <v>2.7365241252913586E-3</v>
      </c>
      <c r="AB1734" s="12">
        <f t="shared" ca="1" si="642"/>
        <v>4.0703942153889382E-3</v>
      </c>
      <c r="AC1734" s="12">
        <f t="shared" ca="1" si="642"/>
        <v>5.6876158851957839E-3</v>
      </c>
      <c r="AD1734" s="12">
        <f t="shared" ca="1" si="642"/>
        <v>7.4658737129520841E-3</v>
      </c>
      <c r="AE1734" s="12">
        <f t="shared" ca="1" si="642"/>
        <v>9.2063528350585979E-3</v>
      </c>
      <c r="AF1734" s="12">
        <f t="shared" ca="1" si="642"/>
        <v>1.0664762442811117E-2</v>
      </c>
      <c r="AG1734" s="12">
        <f t="shared" ca="1" si="642"/>
        <v>1.1605700306154036E-2</v>
      </c>
      <c r="AH1734" s="12">
        <f t="shared" ca="1" si="642"/>
        <v>1.1864463703844388E-2</v>
      </c>
      <c r="AI1734" s="12">
        <f t="shared" ca="1" si="642"/>
        <v>1.1394137798388567E-2</v>
      </c>
      <c r="AJ1734" s="12">
        <f t="shared" ca="1" si="642"/>
        <v>1.0279486432333531E-2</v>
      </c>
      <c r="AK1734" s="12">
        <f t="shared" ca="1" si="642"/>
        <v>8.7120019263177712E-3</v>
      </c>
      <c r="AL1734" s="12">
        <f t="shared" ca="1" si="642"/>
        <v>6.9361919437620463E-3</v>
      </c>
      <c r="AM1734" s="12">
        <f t="shared" ca="1" si="642"/>
        <v>5.1877714845304113E-3</v>
      </c>
      <c r="AN1734" s="12">
        <f t="shared" ca="1" si="642"/>
        <v>3.6449969345589434E-3</v>
      </c>
      <c r="AO1734" s="12">
        <f t="shared" ca="1" si="642"/>
        <v>2.405858562191456E-3</v>
      </c>
      <c r="AP1734" s="12">
        <f t="shared" ca="1" si="642"/>
        <v>1.4917622456090145E-3</v>
      </c>
      <c r="AQ1734" s="12">
        <f t="shared" ca="1" si="642"/>
        <v>8.6893186950621267E-4</v>
      </c>
      <c r="AR1734" s="12">
        <f t="shared" ca="1" si="642"/>
        <v>4.7547581910255396E-4</v>
      </c>
      <c r="AS1734" s="12">
        <f t="shared" ca="1" si="642"/>
        <v>2.4441493468427571E-4</v>
      </c>
      <c r="AT1734" s="12">
        <f t="shared" ca="1" si="642"/>
        <v>1.1802761693252406E-4</v>
      </c>
      <c r="AU1734" s="12">
        <f t="shared" ca="1" si="642"/>
        <v>5.3542190189386934E-5</v>
      </c>
      <c r="AV1734" s="12">
        <f t="shared" ca="1" si="642"/>
        <v>2.2817350894685868E-5</v>
      </c>
      <c r="AX1734" s="13">
        <f t="shared" si="636"/>
        <v>6.8850536498963437E-3</v>
      </c>
      <c r="AZ1734" s="14">
        <f t="shared" ca="1" si="639"/>
        <v>0.81958269356210434</v>
      </c>
    </row>
    <row r="1735" spans="1:52" x14ac:dyDescent="0.25">
      <c r="A1735" s="9" t="str">
        <f t="shared" si="631"/>
        <v>Switzerland</v>
      </c>
      <c r="C1735" s="20">
        <f t="shared" si="632"/>
        <v>568.44703755598789</v>
      </c>
      <c r="D1735" s="15">
        <f t="shared" si="633"/>
        <v>622.4744146532862</v>
      </c>
      <c r="E1735" s="23">
        <f t="shared" si="634"/>
        <v>1</v>
      </c>
      <c r="F1735" s="15">
        <f t="shared" si="637"/>
        <v>622.4744146532862</v>
      </c>
      <c r="H1735" s="12">
        <f t="shared" ref="H1735:AV1735" ca="1" si="643">_xlfn.NORM.DIST(H$1537,$F1735,$B$37+$B$38*$F1735,FALSE)/$AV805*($D1267/1000)</f>
        <v>3.3962601830175078E-11</v>
      </c>
      <c r="I1735" s="12">
        <f t="shared" ca="1" si="643"/>
        <v>1.5605304939917812E-10</v>
      </c>
      <c r="J1735" s="12">
        <f t="shared" ca="1" si="643"/>
        <v>6.7359702498372772E-10</v>
      </c>
      <c r="K1735" s="12">
        <f t="shared" ca="1" si="643"/>
        <v>2.731395918514104E-9</v>
      </c>
      <c r="L1735" s="12">
        <f t="shared" ca="1" si="643"/>
        <v>1.0404608579224506E-8</v>
      </c>
      <c r="M1735" s="12">
        <f t="shared" ca="1" si="643"/>
        <v>3.7232605795038203E-8</v>
      </c>
      <c r="N1735" s="12">
        <f t="shared" ca="1" si="643"/>
        <v>1.2516350391282765E-7</v>
      </c>
      <c r="O1735" s="12">
        <f t="shared" ca="1" si="643"/>
        <v>3.9526520730739376E-7</v>
      </c>
      <c r="P1735" s="12">
        <f t="shared" ca="1" si="643"/>
        <v>1.1726166541029171E-6</v>
      </c>
      <c r="Q1735" s="12">
        <f t="shared" ca="1" si="643"/>
        <v>3.2679855155926541E-6</v>
      </c>
      <c r="R1735" s="12">
        <f t="shared" ca="1" si="643"/>
        <v>8.5558031304829151E-6</v>
      </c>
      <c r="S1735" s="12">
        <f t="shared" ca="1" si="643"/>
        <v>2.1042534003814884E-5</v>
      </c>
      <c r="T1735" s="12">
        <f t="shared" ca="1" si="643"/>
        <v>4.8617417656487973E-5</v>
      </c>
      <c r="U1735" s="12">
        <f t="shared" ca="1" si="643"/>
        <v>1.0552183426150749E-4</v>
      </c>
      <c r="V1735" s="12">
        <f t="shared" ca="1" si="643"/>
        <v>2.1515397357238056E-4</v>
      </c>
      <c r="W1735" s="12">
        <f t="shared" ca="1" si="643"/>
        <v>4.1210986012527983E-4</v>
      </c>
      <c r="X1735" s="12">
        <f t="shared" ca="1" si="643"/>
        <v>7.4153769855821346E-4</v>
      </c>
      <c r="Y1735" s="12">
        <f t="shared" ca="1" si="643"/>
        <v>1.2534587859261257E-3</v>
      </c>
      <c r="Z1735" s="12">
        <f t="shared" ca="1" si="643"/>
        <v>1.990414275098129E-3</v>
      </c>
      <c r="AA1735" s="12">
        <f t="shared" ca="1" si="643"/>
        <v>2.9691592506329357E-3</v>
      </c>
      <c r="AB1735" s="12">
        <f t="shared" ca="1" si="643"/>
        <v>4.1608312281746392E-3</v>
      </c>
      <c r="AC1735" s="12">
        <f t="shared" ca="1" si="643"/>
        <v>5.4775115735518441E-3</v>
      </c>
      <c r="AD1735" s="12">
        <f t="shared" ca="1" si="643"/>
        <v>6.7739674012116079E-3</v>
      </c>
      <c r="AE1735" s="12">
        <f t="shared" ca="1" si="643"/>
        <v>7.8697238957176376E-3</v>
      </c>
      <c r="AF1735" s="12">
        <f t="shared" ca="1" si="643"/>
        <v>8.5887998831555932E-3</v>
      </c>
      <c r="AG1735" s="12">
        <f t="shared" ca="1" si="643"/>
        <v>8.8056631294836044E-3</v>
      </c>
      <c r="AH1735" s="12">
        <f t="shared" ca="1" si="643"/>
        <v>8.4810230785091634E-3</v>
      </c>
      <c r="AI1735" s="12">
        <f t="shared" ca="1" si="643"/>
        <v>7.6734561888713165E-3</v>
      </c>
      <c r="AJ1735" s="12">
        <f t="shared" ca="1" si="643"/>
        <v>6.5221440365467002E-3</v>
      </c>
      <c r="AK1735" s="12">
        <f t="shared" ca="1" si="643"/>
        <v>5.2077046812892581E-3</v>
      </c>
      <c r="AL1735" s="12">
        <f t="shared" ca="1" si="643"/>
        <v>3.906239846136474E-3</v>
      </c>
      <c r="AM1735" s="12">
        <f t="shared" ca="1" si="643"/>
        <v>2.7525046300630059E-3</v>
      </c>
      <c r="AN1735" s="12">
        <f t="shared" ca="1" si="643"/>
        <v>1.8220227925222516E-3</v>
      </c>
      <c r="AO1735" s="12">
        <f t="shared" ca="1" si="643"/>
        <v>1.1330162733549775E-3</v>
      </c>
      <c r="AP1735" s="12">
        <f t="shared" ca="1" si="643"/>
        <v>6.6187363936474864E-4</v>
      </c>
      <c r="AQ1735" s="12">
        <f t="shared" ca="1" si="643"/>
        <v>3.6322072134401158E-4</v>
      </c>
      <c r="AR1735" s="12">
        <f t="shared" ca="1" si="643"/>
        <v>1.8725039537771285E-4</v>
      </c>
      <c r="AS1735" s="12">
        <f t="shared" ca="1" si="643"/>
        <v>9.068416637792385E-5</v>
      </c>
      <c r="AT1735" s="12">
        <f t="shared" ca="1" si="643"/>
        <v>4.1256917973100189E-5</v>
      </c>
      <c r="AU1735" s="12">
        <f t="shared" ca="1" si="643"/>
        <v>1.7632694905283994E-5</v>
      </c>
      <c r="AV1735" s="12">
        <f t="shared" ca="1" si="643"/>
        <v>7.0794121912515055E-6</v>
      </c>
      <c r="AX1735" s="13">
        <f t="shared" si="636"/>
        <v>1.3049209415058872E-2</v>
      </c>
      <c r="AZ1735" s="14">
        <f t="shared" ca="1" si="639"/>
        <v>1.1524785583256258</v>
      </c>
    </row>
    <row r="1736" spans="1:52" x14ac:dyDescent="0.25">
      <c r="A1736" s="9" t="str">
        <f t="shared" si="631"/>
        <v>Syrian Arab Republic</v>
      </c>
      <c r="C1736" s="20">
        <f t="shared" si="632"/>
        <v>335.44552063134483</v>
      </c>
      <c r="D1736" s="15">
        <f t="shared" si="633"/>
        <v>426.7135877955489</v>
      </c>
      <c r="E1736" s="23">
        <f t="shared" si="634"/>
        <v>1</v>
      </c>
      <c r="F1736" s="15">
        <f t="shared" si="637"/>
        <v>426.7135877955489</v>
      </c>
      <c r="H1736" s="12">
        <f t="shared" ref="H1736:AV1736" ca="1" si="644">_xlfn.NORM.DIST(H$1537,$F1736,$B$37+$B$38*$F1736,FALSE)/$AV806*($D1268/1000)</f>
        <v>4.6953062055983832E-6</v>
      </c>
      <c r="I1736" s="12">
        <f t="shared" ca="1" si="644"/>
        <v>1.322484555654558E-5</v>
      </c>
      <c r="J1736" s="12">
        <f t="shared" ca="1" si="644"/>
        <v>3.4992413086029744E-5</v>
      </c>
      <c r="K1736" s="12">
        <f t="shared" ca="1" si="644"/>
        <v>8.6978871993304623E-5</v>
      </c>
      <c r="L1736" s="12">
        <f t="shared" ca="1" si="644"/>
        <v>2.0310015017472438E-4</v>
      </c>
      <c r="M1736" s="12">
        <f t="shared" ca="1" si="644"/>
        <v>4.4551600735953894E-4</v>
      </c>
      <c r="N1736" s="12">
        <f t="shared" ca="1" si="644"/>
        <v>9.1806403856837116E-4</v>
      </c>
      <c r="O1736" s="12">
        <f t="shared" ca="1" si="644"/>
        <v>1.7772119879718052E-3</v>
      </c>
      <c r="P1736" s="12">
        <f t="shared" ca="1" si="644"/>
        <v>3.2319310502600413E-3</v>
      </c>
      <c r="Q1736" s="12">
        <f t="shared" ca="1" si="644"/>
        <v>5.5213024108933511E-3</v>
      </c>
      <c r="R1736" s="12">
        <f t="shared" ca="1" si="644"/>
        <v>8.8608947397847086E-3</v>
      </c>
      <c r="S1736" s="12">
        <f t="shared" ca="1" si="644"/>
        <v>1.3358885118852807E-2</v>
      </c>
      <c r="T1736" s="12">
        <f t="shared" ca="1" si="644"/>
        <v>1.8919926615212072E-2</v>
      </c>
      <c r="U1736" s="12">
        <f t="shared" ca="1" si="644"/>
        <v>2.517243771346634E-2</v>
      </c>
      <c r="V1736" s="12">
        <f t="shared" ca="1" si="644"/>
        <v>3.1462099278656903E-2</v>
      </c>
      <c r="W1736" s="12">
        <f t="shared" ca="1" si="644"/>
        <v>3.6940835541388661E-2</v>
      </c>
      <c r="X1736" s="12">
        <f t="shared" ca="1" si="644"/>
        <v>4.0745750941790053E-2</v>
      </c>
      <c r="Y1736" s="12">
        <f t="shared" ca="1" si="644"/>
        <v>4.2219640707294531E-2</v>
      </c>
      <c r="Z1736" s="12">
        <f t="shared" ca="1" si="644"/>
        <v>4.1096357894124989E-2</v>
      </c>
      <c r="AA1736" s="12">
        <f t="shared" ca="1" si="644"/>
        <v>3.7579303925801374E-2</v>
      </c>
      <c r="AB1736" s="12">
        <f t="shared" ca="1" si="644"/>
        <v>3.2281278230569012E-2</v>
      </c>
      <c r="AC1736" s="12">
        <f t="shared" ca="1" si="644"/>
        <v>2.6050094877609915E-2</v>
      </c>
      <c r="AD1736" s="12">
        <f t="shared" ca="1" si="644"/>
        <v>1.9748062392319524E-2</v>
      </c>
      <c r="AE1736" s="12">
        <f t="shared" ca="1" si="644"/>
        <v>1.40635922675193E-2</v>
      </c>
      <c r="AF1736" s="12">
        <f t="shared" ca="1" si="644"/>
        <v>9.4085920418443755E-3</v>
      </c>
      <c r="AG1736" s="12">
        <f t="shared" ca="1" si="644"/>
        <v>5.9130234831966423E-3</v>
      </c>
      <c r="AH1736" s="12">
        <f t="shared" ca="1" si="644"/>
        <v>3.4910105765204816E-3</v>
      </c>
      <c r="AI1736" s="12">
        <f t="shared" ca="1" si="644"/>
        <v>1.9361960074762278E-3</v>
      </c>
      <c r="AJ1736" s="12">
        <f t="shared" ca="1" si="644"/>
        <v>1.0087976707652156E-3</v>
      </c>
      <c r="AK1736" s="12">
        <f t="shared" ca="1" si="644"/>
        <v>4.9375944503668608E-4</v>
      </c>
      <c r="AL1736" s="12">
        <f t="shared" ca="1" si="644"/>
        <v>2.2703005616040293E-4</v>
      </c>
      <c r="AM1736" s="12">
        <f t="shared" ca="1" si="644"/>
        <v>9.8063613379025712E-5</v>
      </c>
      <c r="AN1736" s="12">
        <f t="shared" ca="1" si="644"/>
        <v>3.9791381900788885E-5</v>
      </c>
      <c r="AO1736" s="12">
        <f t="shared" ca="1" si="644"/>
        <v>1.5167945056498245E-5</v>
      </c>
      <c r="AP1736" s="12">
        <f t="shared" ca="1" si="644"/>
        <v>5.4315160434433187E-6</v>
      </c>
      <c r="AQ1736" s="12">
        <f t="shared" ca="1" si="644"/>
        <v>1.8271406565669314E-6</v>
      </c>
      <c r="AR1736" s="12">
        <f t="shared" ca="1" si="644"/>
        <v>5.7740360494810718E-7</v>
      </c>
      <c r="AS1736" s="12">
        <f t="shared" ca="1" si="644"/>
        <v>1.7141293672322233E-7</v>
      </c>
      <c r="AT1736" s="12">
        <f t="shared" ca="1" si="644"/>
        <v>4.7804006290908573E-8</v>
      </c>
      <c r="AU1736" s="12">
        <f t="shared" ca="1" si="644"/>
        <v>1.2523957614187939E-8</v>
      </c>
      <c r="AV1736" s="12">
        <f t="shared" ca="1" si="644"/>
        <v>3.0823040594829061E-9</v>
      </c>
      <c r="AX1736" s="13">
        <f t="shared" si="636"/>
        <v>0.39468227220005619</v>
      </c>
      <c r="AZ1736" s="14">
        <f t="shared" ca="1" si="639"/>
        <v>167.0591835992268</v>
      </c>
    </row>
    <row r="1737" spans="1:52" x14ac:dyDescent="0.25">
      <c r="A1737" s="9" t="str">
        <f t="shared" si="631"/>
        <v>Tajikistan</v>
      </c>
      <c r="C1737" s="20">
        <f t="shared" si="632"/>
        <v>416.76205542933656</v>
      </c>
      <c r="D1737" s="15">
        <f t="shared" si="633"/>
        <v>494.5688172174107</v>
      </c>
      <c r="E1737" s="23">
        <f t="shared" si="634"/>
        <v>1</v>
      </c>
      <c r="F1737" s="15">
        <f t="shared" si="637"/>
        <v>494.5688172174107</v>
      </c>
      <c r="H1737" s="12">
        <f t="shared" ref="H1737:AV1737" ca="1" si="645">_xlfn.NORM.DIST(H$1537,$F1737,$B$37+$B$38*$F1737,FALSE)/$AV807*($D1269/1000)</f>
        <v>1.3123069841171334E-7</v>
      </c>
      <c r="I1737" s="12">
        <f t="shared" ca="1" si="645"/>
        <v>4.3796056583391778E-7</v>
      </c>
      <c r="J1737" s="12">
        <f t="shared" ca="1" si="645"/>
        <v>1.373065234504429E-6</v>
      </c>
      <c r="K1737" s="12">
        <f t="shared" ca="1" si="645"/>
        <v>4.0439327889846515E-6</v>
      </c>
      <c r="L1737" s="12">
        <f t="shared" ca="1" si="645"/>
        <v>1.1188536463916726E-5</v>
      </c>
      <c r="M1737" s="12">
        <f t="shared" ca="1" si="645"/>
        <v>2.9080323211668105E-5</v>
      </c>
      <c r="N1737" s="12">
        <f t="shared" ca="1" si="645"/>
        <v>7.1003829358675917E-5</v>
      </c>
      <c r="O1737" s="12">
        <f t="shared" ca="1" si="645"/>
        <v>1.6286242943667928E-4</v>
      </c>
      <c r="P1737" s="12">
        <f t="shared" ca="1" si="645"/>
        <v>3.5092688478210722E-4</v>
      </c>
      <c r="Q1737" s="12">
        <f t="shared" ca="1" si="645"/>
        <v>7.1034441171886713E-4</v>
      </c>
      <c r="R1737" s="12">
        <f t="shared" ca="1" si="645"/>
        <v>1.3507590631118428E-3</v>
      </c>
      <c r="S1737" s="12">
        <f t="shared" ca="1" si="645"/>
        <v>2.412922688257027E-3</v>
      </c>
      <c r="T1737" s="12">
        <f t="shared" ca="1" si="645"/>
        <v>4.0491654149291218E-3</v>
      </c>
      <c r="U1737" s="12">
        <f t="shared" ca="1" si="645"/>
        <v>6.3832848558039636E-3</v>
      </c>
      <c r="V1737" s="12">
        <f t="shared" ca="1" si="645"/>
        <v>9.4532148137263378E-3</v>
      </c>
      <c r="W1737" s="12">
        <f t="shared" ca="1" si="645"/>
        <v>1.3151382926738838E-2</v>
      </c>
      <c r="X1737" s="12">
        <f t="shared" ca="1" si="645"/>
        <v>1.7187785078406709E-2</v>
      </c>
      <c r="Y1737" s="12">
        <f t="shared" ca="1" si="645"/>
        <v>2.1102067146520805E-2</v>
      </c>
      <c r="Z1737" s="12">
        <f t="shared" ca="1" si="645"/>
        <v>2.4338100585309372E-2</v>
      </c>
      <c r="AA1737" s="12">
        <f t="shared" ca="1" si="645"/>
        <v>2.6369685946631822E-2</v>
      </c>
      <c r="AB1737" s="12">
        <f t="shared" ca="1" si="645"/>
        <v>2.68398341760109E-2</v>
      </c>
      <c r="AC1737" s="12">
        <f t="shared" ca="1" si="645"/>
        <v>2.5663228685275413E-2</v>
      </c>
      <c r="AD1737" s="12">
        <f t="shared" ca="1" si="645"/>
        <v>2.3051508683114515E-2</v>
      </c>
      <c r="AE1737" s="12">
        <f t="shared" ca="1" si="645"/>
        <v>1.9451092982798349E-2</v>
      </c>
      <c r="AF1737" s="12">
        <f t="shared" ca="1" si="645"/>
        <v>1.5418611304680346E-2</v>
      </c>
      <c r="AG1737" s="12">
        <f t="shared" ca="1" si="645"/>
        <v>1.1481618313841429E-2</v>
      </c>
      <c r="AH1737" s="12">
        <f t="shared" ca="1" si="645"/>
        <v>8.0318861805806913E-3</v>
      </c>
      <c r="AI1737" s="12">
        <f t="shared" ca="1" si="645"/>
        <v>5.2782332772742845E-3</v>
      </c>
      <c r="AJ1737" s="12">
        <f t="shared" ca="1" si="645"/>
        <v>3.2584886324209233E-3</v>
      </c>
      <c r="AK1737" s="12">
        <f t="shared" ca="1" si="645"/>
        <v>1.8897329470579118E-3</v>
      </c>
      <c r="AL1737" s="12">
        <f t="shared" ca="1" si="645"/>
        <v>1.0295353297445214E-3</v>
      </c>
      <c r="AM1737" s="12">
        <f t="shared" ca="1" si="645"/>
        <v>5.2691270323215798E-4</v>
      </c>
      <c r="AN1737" s="12">
        <f t="shared" ca="1" si="645"/>
        <v>2.5333353213308717E-4</v>
      </c>
      <c r="AO1737" s="12">
        <f t="shared" ca="1" si="645"/>
        <v>1.1442035282044631E-4</v>
      </c>
      <c r="AP1737" s="12">
        <f t="shared" ca="1" si="645"/>
        <v>4.8547903690124923E-5</v>
      </c>
      <c r="AQ1737" s="12">
        <f t="shared" ca="1" si="645"/>
        <v>1.9350592873783161E-5</v>
      </c>
      <c r="AR1737" s="12">
        <f t="shared" ca="1" si="645"/>
        <v>7.2456051693268617E-6</v>
      </c>
      <c r="AS1737" s="12">
        <f t="shared" ca="1" si="645"/>
        <v>2.5486585057454606E-6</v>
      </c>
      <c r="AT1737" s="12">
        <f t="shared" ca="1" si="645"/>
        <v>8.4218058824078198E-7</v>
      </c>
      <c r="AU1737" s="12">
        <f t="shared" ca="1" si="645"/>
        <v>2.6142998650722014E-7</v>
      </c>
      <c r="AV1737" s="12">
        <f t="shared" ca="1" si="645"/>
        <v>7.6236362930406306E-8</v>
      </c>
      <c r="AX1737" s="13">
        <f t="shared" si="636"/>
        <v>0.17215382850868005</v>
      </c>
      <c r="AZ1737" s="14">
        <f t="shared" ca="1" si="639"/>
        <v>46.396297823305744</v>
      </c>
    </row>
    <row r="1738" spans="1:52" x14ac:dyDescent="0.25">
      <c r="A1738" s="9" t="str">
        <f t="shared" si="631"/>
        <v>Thailand</v>
      </c>
      <c r="C1738" s="20">
        <f t="shared" si="632"/>
        <v>482.02289522371888</v>
      </c>
      <c r="D1738" s="15">
        <f t="shared" si="633"/>
        <v>549.88323731133846</v>
      </c>
      <c r="E1738" s="23">
        <f t="shared" si="634"/>
        <v>1</v>
      </c>
      <c r="F1738" s="15">
        <f t="shared" si="637"/>
        <v>549.88323731133846</v>
      </c>
      <c r="H1738" s="12">
        <f t="shared" ref="H1738:AV1738" ca="1" si="646">_xlfn.NORM.DIST(H$1537,$F1738,$B$37+$B$38*$F1738,FALSE)/$AV808*($D1270/1000)</f>
        <v>1.8237863695959175E-8</v>
      </c>
      <c r="I1738" s="12">
        <f t="shared" ca="1" si="646"/>
        <v>6.9892472167929807E-8</v>
      </c>
      <c r="J1738" s="12">
        <f t="shared" ca="1" si="646"/>
        <v>2.5161900094188497E-7</v>
      </c>
      <c r="K1738" s="12">
        <f t="shared" ca="1" si="646"/>
        <v>8.5096766867030737E-7</v>
      </c>
      <c r="L1738" s="12">
        <f t="shared" ca="1" si="646"/>
        <v>2.7035803496090845E-6</v>
      </c>
      <c r="M1738" s="12">
        <f t="shared" ca="1" si="646"/>
        <v>8.0690442537291214E-6</v>
      </c>
      <c r="N1738" s="12">
        <f t="shared" ca="1" si="646"/>
        <v>2.2623589306377778E-5</v>
      </c>
      <c r="O1738" s="12">
        <f t="shared" ca="1" si="646"/>
        <v>5.9587822326948977E-5</v>
      </c>
      <c r="P1738" s="12">
        <f t="shared" ca="1" si="646"/>
        <v>1.4743823216635126E-4</v>
      </c>
      <c r="Q1738" s="12">
        <f t="shared" ca="1" si="646"/>
        <v>3.4270410813992355E-4</v>
      </c>
      <c r="R1738" s="12">
        <f t="shared" ca="1" si="646"/>
        <v>7.4831612047863863E-4</v>
      </c>
      <c r="S1738" s="12">
        <f t="shared" ca="1" si="646"/>
        <v>1.5349968423749904E-3</v>
      </c>
      <c r="T1738" s="12">
        <f t="shared" ca="1" si="646"/>
        <v>2.9579202916766474E-3</v>
      </c>
      <c r="U1738" s="12">
        <f t="shared" ca="1" si="646"/>
        <v>5.3545384542843339E-3</v>
      </c>
      <c r="V1738" s="12">
        <f t="shared" ca="1" si="646"/>
        <v>9.1057183273184263E-3</v>
      </c>
      <c r="W1738" s="12">
        <f t="shared" ca="1" si="646"/>
        <v>1.4546649570982704E-2</v>
      </c>
      <c r="X1738" s="12">
        <f t="shared" ca="1" si="646"/>
        <v>2.1830733932183259E-2</v>
      </c>
      <c r="Y1738" s="12">
        <f t="shared" ca="1" si="646"/>
        <v>3.0777283945256487E-2</v>
      </c>
      <c r="Z1738" s="12">
        <f t="shared" ca="1" si="646"/>
        <v>4.0761376429184926E-2</v>
      </c>
      <c r="AA1738" s="12">
        <f t="shared" ca="1" si="646"/>
        <v>5.0713546800304571E-2</v>
      </c>
      <c r="AB1738" s="12">
        <f t="shared" ca="1" si="646"/>
        <v>5.927283836943377E-2</v>
      </c>
      <c r="AC1738" s="12">
        <f t="shared" ca="1" si="646"/>
        <v>6.5079477695069943E-2</v>
      </c>
      <c r="AD1738" s="12">
        <f t="shared" ca="1" si="646"/>
        <v>6.7125724764964381E-2</v>
      </c>
      <c r="AE1738" s="12">
        <f t="shared" ca="1" si="646"/>
        <v>6.504149450973408E-2</v>
      </c>
      <c r="AF1738" s="12">
        <f t="shared" ca="1" si="646"/>
        <v>5.920367019887382E-2</v>
      </c>
      <c r="AG1738" s="12">
        <f t="shared" ca="1" si="646"/>
        <v>5.0624802786772762E-2</v>
      </c>
      <c r="AH1738" s="12">
        <f t="shared" ca="1" si="646"/>
        <v>4.0666299328863086E-2</v>
      </c>
      <c r="AI1738" s="12">
        <f t="shared" ca="1" si="646"/>
        <v>3.068757398308377E-2</v>
      </c>
      <c r="AJ1738" s="12">
        <f t="shared" ca="1" si="646"/>
        <v>2.1754397253694657E-2</v>
      </c>
      <c r="AK1738" s="12">
        <f t="shared" ca="1" si="646"/>
        <v>1.4487323170952734E-2</v>
      </c>
      <c r="AL1738" s="12">
        <f t="shared" ca="1" si="646"/>
        <v>9.0632891611529751E-3</v>
      </c>
      <c r="AM1738" s="12">
        <f t="shared" ca="1" si="646"/>
        <v>5.3264777749596273E-3</v>
      </c>
      <c r="AN1738" s="12">
        <f t="shared" ca="1" si="646"/>
        <v>2.9407018660191461E-3</v>
      </c>
      <c r="AO1738" s="12">
        <f t="shared" ca="1" si="646"/>
        <v>1.5251707577346523E-3</v>
      </c>
      <c r="AP1738" s="12">
        <f t="shared" ca="1" si="646"/>
        <v>7.430919174738305E-4</v>
      </c>
      <c r="AQ1738" s="12">
        <f t="shared" ca="1" si="646"/>
        <v>3.4011297492701173E-4</v>
      </c>
      <c r="AR1738" s="12">
        <f t="shared" ca="1" si="646"/>
        <v>1.4623807362055868E-4</v>
      </c>
      <c r="AS1738" s="12">
        <f t="shared" ca="1" si="646"/>
        <v>5.9068277948669578E-5</v>
      </c>
      <c r="AT1738" s="12">
        <f t="shared" ca="1" si="646"/>
        <v>2.24132459568613E-5</v>
      </c>
      <c r="AU1738" s="12">
        <f t="shared" ca="1" si="646"/>
        <v>7.9893564709673438E-6</v>
      </c>
      <c r="AV1738" s="12">
        <f t="shared" ca="1" si="646"/>
        <v>2.6753181504047005E-6</v>
      </c>
      <c r="AX1738" s="13">
        <f t="shared" si="636"/>
        <v>6.6958561972397537E-2</v>
      </c>
      <c r="AZ1738" s="14">
        <f t="shared" ca="1" si="639"/>
        <v>45.065599217163388</v>
      </c>
    </row>
    <row r="1739" spans="1:52" x14ac:dyDescent="0.25">
      <c r="A1739" s="9" t="str">
        <f t="shared" si="631"/>
        <v>Timor-Leste</v>
      </c>
      <c r="C1739" s="20">
        <f t="shared" si="632"/>
        <v>442.33805956503807</v>
      </c>
      <c r="D1739" s="15">
        <f t="shared" si="633"/>
        <v>516.67709279242649</v>
      </c>
      <c r="E1739" s="23">
        <f t="shared" si="634"/>
        <v>1</v>
      </c>
      <c r="F1739" s="15">
        <f t="shared" si="637"/>
        <v>516.67709279242649</v>
      </c>
      <c r="H1739" s="12">
        <f t="shared" ref="H1739:AV1739" ca="1" si="647">_xlfn.NORM.DIST(H$1537,$F1739,$B$37+$B$38*$F1739,FALSE)/$AV809*($D1271/1000)</f>
        <v>5.4803772103099134E-9</v>
      </c>
      <c r="I1739" s="12">
        <f t="shared" ca="1" si="647"/>
        <v>1.9329195334943406E-8</v>
      </c>
      <c r="J1739" s="12">
        <f t="shared" ca="1" si="647"/>
        <v>6.4043298684347282E-8</v>
      </c>
      <c r="K1739" s="12">
        <f t="shared" ca="1" si="647"/>
        <v>1.9933805026360425E-7</v>
      </c>
      <c r="L1739" s="12">
        <f t="shared" ca="1" si="647"/>
        <v>5.8285874115299914E-7</v>
      </c>
      <c r="M1739" s="12">
        <f t="shared" ca="1" si="647"/>
        <v>1.6010062110879447E-6</v>
      </c>
      <c r="N1739" s="12">
        <f t="shared" ca="1" si="647"/>
        <v>4.1312294300432594E-6</v>
      </c>
      <c r="O1739" s="12">
        <f t="shared" ca="1" si="647"/>
        <v>1.0014337112631172E-5</v>
      </c>
      <c r="P1739" s="12">
        <f t="shared" ca="1" si="647"/>
        <v>2.2804559851598512E-5</v>
      </c>
      <c r="Q1739" s="12">
        <f t="shared" ca="1" si="647"/>
        <v>4.8784041524504442E-5</v>
      </c>
      <c r="R1739" s="12">
        <f t="shared" ca="1" si="647"/>
        <v>9.8037099505755588E-5</v>
      </c>
      <c r="S1739" s="12">
        <f t="shared" ca="1" si="647"/>
        <v>1.8508010019492219E-4</v>
      </c>
      <c r="T1739" s="12">
        <f t="shared" ca="1" si="647"/>
        <v>3.2823553243646467E-4</v>
      </c>
      <c r="U1739" s="12">
        <f t="shared" ca="1" si="647"/>
        <v>5.4684979634195469E-4</v>
      </c>
      <c r="V1739" s="12">
        <f t="shared" ca="1" si="647"/>
        <v>8.5586863565217182E-4</v>
      </c>
      <c r="W1739" s="12">
        <f t="shared" ca="1" si="647"/>
        <v>1.2583537943872192E-3</v>
      </c>
      <c r="X1739" s="12">
        <f t="shared" ca="1" si="647"/>
        <v>1.7380209595003935E-3</v>
      </c>
      <c r="Y1739" s="12">
        <f t="shared" ca="1" si="647"/>
        <v>2.2550898530506163E-3</v>
      </c>
      <c r="Z1739" s="12">
        <f t="shared" ca="1" si="647"/>
        <v>2.7487123077415327E-3</v>
      </c>
      <c r="AA1739" s="12">
        <f t="shared" ca="1" si="647"/>
        <v>3.1473954900323683E-3</v>
      </c>
      <c r="AB1739" s="12">
        <f t="shared" ca="1" si="647"/>
        <v>3.3855555507642699E-3</v>
      </c>
      <c r="AC1739" s="12">
        <f t="shared" ca="1" si="647"/>
        <v>3.4210952427587127E-3</v>
      </c>
      <c r="AD1739" s="12">
        <f t="shared" ca="1" si="647"/>
        <v>3.2475584836035112E-3</v>
      </c>
      <c r="AE1739" s="12">
        <f t="shared" ca="1" si="647"/>
        <v>2.8960455708470262E-3</v>
      </c>
      <c r="AF1739" s="12">
        <f t="shared" ca="1" si="647"/>
        <v>2.4261094918502364E-3</v>
      </c>
      <c r="AG1739" s="12">
        <f t="shared" ca="1" si="647"/>
        <v>1.9092904371311437E-3</v>
      </c>
      <c r="AH1739" s="12">
        <f t="shared" ca="1" si="647"/>
        <v>1.4115302592443263E-3</v>
      </c>
      <c r="AI1739" s="12">
        <f t="shared" ca="1" si="647"/>
        <v>9.803134986554273E-4</v>
      </c>
      <c r="AJ1739" s="12">
        <f t="shared" ca="1" si="647"/>
        <v>6.3958219897538551E-4</v>
      </c>
      <c r="AK1739" s="12">
        <f t="shared" ca="1" si="647"/>
        <v>3.9199844817991393E-4</v>
      </c>
      <c r="AL1739" s="12">
        <f t="shared" ca="1" si="647"/>
        <v>2.2569862982809591E-4</v>
      </c>
      <c r="AM1739" s="12">
        <f t="shared" ca="1" si="647"/>
        <v>1.2207594426260618E-4</v>
      </c>
      <c r="AN1739" s="12">
        <f t="shared" ca="1" si="647"/>
        <v>6.2028011227020232E-5</v>
      </c>
      <c r="AO1739" s="12">
        <f t="shared" ca="1" si="647"/>
        <v>2.9607532608790838E-5</v>
      </c>
      <c r="AP1739" s="12">
        <f t="shared" ca="1" si="647"/>
        <v>1.327618118020918E-5</v>
      </c>
      <c r="AQ1739" s="12">
        <f t="shared" ca="1" si="647"/>
        <v>5.5924320994211267E-6</v>
      </c>
      <c r="AR1739" s="12">
        <f t="shared" ca="1" si="647"/>
        <v>2.2130175798241908E-6</v>
      </c>
      <c r="AS1739" s="12">
        <f t="shared" ca="1" si="647"/>
        <v>8.2266989114083143E-7</v>
      </c>
      <c r="AT1739" s="12">
        <f t="shared" ca="1" si="647"/>
        <v>2.8729160575802267E-7</v>
      </c>
      <c r="AU1739" s="12">
        <f t="shared" ca="1" si="647"/>
        <v>9.4249024849549542E-8</v>
      </c>
      <c r="AV1739" s="12">
        <f t="shared" ca="1" si="647"/>
        <v>2.9046070629680557E-8</v>
      </c>
      <c r="AX1739" s="13">
        <f t="shared" si="636"/>
        <v>0.12165144521826671</v>
      </c>
      <c r="AZ1739" s="14">
        <f t="shared" ca="1" si="639"/>
        <v>4.1873132072282386</v>
      </c>
    </row>
    <row r="1740" spans="1:52" x14ac:dyDescent="0.25">
      <c r="A1740" s="9" t="str">
        <f t="shared" si="631"/>
        <v>Togo</v>
      </c>
      <c r="C1740" s="20">
        <f t="shared" si="632"/>
        <v>240.3112021708136</v>
      </c>
      <c r="D1740" s="15">
        <f t="shared" si="633"/>
        <v>346.15618034083695</v>
      </c>
      <c r="E1740" s="23">
        <f t="shared" si="634"/>
        <v>1</v>
      </c>
      <c r="F1740" s="15">
        <f t="shared" si="637"/>
        <v>346.15618034083695</v>
      </c>
      <c r="H1740" s="12">
        <f t="shared" ref="H1740:AV1740" ca="1" si="648">_xlfn.NORM.DIST(H$1537,$F1740,$B$37+$B$38*$F1740,FALSE)/$AV810*($D1272/1000)</f>
        <v>6.6195708270339512E-5</v>
      </c>
      <c r="I1740" s="12">
        <f t="shared" ca="1" si="648"/>
        <v>1.5243771432181793E-4</v>
      </c>
      <c r="J1740" s="12">
        <f t="shared" ca="1" si="648"/>
        <v>3.2977035978756531E-4</v>
      </c>
      <c r="K1740" s="12">
        <f t="shared" ca="1" si="648"/>
        <v>6.7017373426504908E-4</v>
      </c>
      <c r="L1740" s="12">
        <f t="shared" ca="1" si="648"/>
        <v>1.2794395820249303E-3</v>
      </c>
      <c r="M1740" s="12">
        <f t="shared" ca="1" si="648"/>
        <v>2.2946093390035192E-3</v>
      </c>
      <c r="N1740" s="12">
        <f t="shared" ca="1" si="648"/>
        <v>3.8659330276682347E-3</v>
      </c>
      <c r="O1740" s="12">
        <f t="shared" ca="1" si="648"/>
        <v>6.1186623848636379E-3</v>
      </c>
      <c r="P1740" s="12">
        <f t="shared" ca="1" si="648"/>
        <v>9.097357246958853E-3</v>
      </c>
      <c r="Q1740" s="12">
        <f t="shared" ca="1" si="648"/>
        <v>1.2706636420478213E-2</v>
      </c>
      <c r="R1740" s="12">
        <f t="shared" ca="1" si="648"/>
        <v>1.6672570109722291E-2</v>
      </c>
      <c r="S1740" s="12">
        <f t="shared" ca="1" si="648"/>
        <v>2.0550911834762035E-2</v>
      </c>
      <c r="T1740" s="12">
        <f t="shared" ca="1" si="648"/>
        <v>2.3796672555984409E-2</v>
      </c>
      <c r="U1740" s="12">
        <f t="shared" ca="1" si="648"/>
        <v>2.5885584045428987E-2</v>
      </c>
      <c r="V1740" s="12">
        <f t="shared" ca="1" si="648"/>
        <v>2.6451864942331187E-2</v>
      </c>
      <c r="W1740" s="12">
        <f t="shared" ca="1" si="648"/>
        <v>2.5392836708203706E-2</v>
      </c>
      <c r="X1740" s="12">
        <f t="shared" ca="1" si="648"/>
        <v>2.2899328013467779E-2</v>
      </c>
      <c r="Y1740" s="12">
        <f t="shared" ca="1" si="648"/>
        <v>1.9399514046220943E-2</v>
      </c>
      <c r="Z1740" s="12">
        <f t="shared" ca="1" si="648"/>
        <v>1.543887172998573E-2</v>
      </c>
      <c r="AA1740" s="12">
        <f t="shared" ca="1" si="648"/>
        <v>1.1542419697916292E-2</v>
      </c>
      <c r="AB1740" s="12">
        <f t="shared" ca="1" si="648"/>
        <v>8.1065256177151306E-3</v>
      </c>
      <c r="AC1740" s="12">
        <f t="shared" ca="1" si="648"/>
        <v>5.348466156061318E-3</v>
      </c>
      <c r="AD1740" s="12">
        <f t="shared" ca="1" si="648"/>
        <v>3.3149756256050616E-3</v>
      </c>
      <c r="AE1740" s="12">
        <f t="shared" ca="1" si="648"/>
        <v>1.9301364920859773E-3</v>
      </c>
      <c r="AF1740" s="12">
        <f t="shared" ca="1" si="648"/>
        <v>1.0557286294338403E-3</v>
      </c>
      <c r="AG1740" s="12">
        <f t="shared" ca="1" si="648"/>
        <v>5.4246680922481381E-4</v>
      </c>
      <c r="AH1740" s="12">
        <f t="shared" ca="1" si="648"/>
        <v>2.6184883019222894E-4</v>
      </c>
      <c r="AI1740" s="12">
        <f t="shared" ca="1" si="648"/>
        <v>1.1873662489341597E-4</v>
      </c>
      <c r="AJ1740" s="12">
        <f t="shared" ca="1" si="648"/>
        <v>5.0579596054812561E-5</v>
      </c>
      <c r="AK1740" s="12">
        <f t="shared" ca="1" si="648"/>
        <v>2.0240563922180094E-5</v>
      </c>
      <c r="AL1740" s="12">
        <f t="shared" ca="1" si="648"/>
        <v>7.608980212491231E-6</v>
      </c>
      <c r="AM1740" s="12">
        <f t="shared" ca="1" si="648"/>
        <v>2.6871189772700432E-6</v>
      </c>
      <c r="AN1740" s="12">
        <f t="shared" ca="1" si="648"/>
        <v>8.914642515971995E-7</v>
      </c>
      <c r="AO1740" s="12">
        <f t="shared" ca="1" si="648"/>
        <v>2.7782899212881237E-7</v>
      </c>
      <c r="AP1740" s="12">
        <f t="shared" ca="1" si="648"/>
        <v>8.1340678261497173E-8</v>
      </c>
      <c r="AQ1740" s="12">
        <f t="shared" ca="1" si="648"/>
        <v>2.2371474553536191E-8</v>
      </c>
      <c r="AR1740" s="12">
        <f t="shared" ca="1" si="648"/>
        <v>5.7801355891853436E-9</v>
      </c>
      <c r="AS1740" s="12">
        <f t="shared" ca="1" si="648"/>
        <v>1.4029365724736736E-9</v>
      </c>
      <c r="AT1740" s="12">
        <f t="shared" ca="1" si="648"/>
        <v>3.1988556467075411E-10</v>
      </c>
      <c r="AU1740" s="12">
        <f t="shared" ca="1" si="648"/>
        <v>6.8518499348141598E-11</v>
      </c>
      <c r="AV1740" s="12">
        <f t="shared" ca="1" si="648"/>
        <v>1.3787249601372863E-11</v>
      </c>
      <c r="AX1740" s="13">
        <f t="shared" si="636"/>
        <v>0.70486271891520524</v>
      </c>
      <c r="AZ1740" s="14">
        <f t="shared" ca="1" si="639"/>
        <v>186.02910959888237</v>
      </c>
    </row>
    <row r="1741" spans="1:52" x14ac:dyDescent="0.25">
      <c r="A1741" s="9" t="str">
        <f t="shared" si="631"/>
        <v>Tokelau</v>
      </c>
      <c r="C1741" s="20">
        <f t="shared" si="632"/>
        <v>453.87198136783149</v>
      </c>
      <c r="D1741" s="15">
        <f t="shared" si="633"/>
        <v>526.5355449445558</v>
      </c>
      <c r="E1741" s="23">
        <f t="shared" si="634"/>
        <v>1</v>
      </c>
      <c r="F1741" s="15">
        <f t="shared" si="637"/>
        <v>526.5355449445558</v>
      </c>
      <c r="H1741" s="12">
        <f t="shared" ref="H1741:AV1741" ca="1" si="649">_xlfn.NORM.DIST(H$1537,$F1741,$B$37+$B$38*$F1741,FALSE)/$AV811*($D1273/1000)</f>
        <v>3.8082683614079736E-11</v>
      </c>
      <c r="I1741" s="12">
        <f t="shared" ca="1" si="649"/>
        <v>1.3766848918816731E-10</v>
      </c>
      <c r="J1741" s="12">
        <f t="shared" ca="1" si="649"/>
        <v>4.6751779174897873E-10</v>
      </c>
      <c r="K1741" s="12">
        <f t="shared" ca="1" si="649"/>
        <v>1.4914830918973538E-9</v>
      </c>
      <c r="L1741" s="12">
        <f t="shared" ca="1" si="649"/>
        <v>4.4698723490682781E-9</v>
      </c>
      <c r="M1741" s="12">
        <f t="shared" ca="1" si="649"/>
        <v>1.2584283741790835E-8</v>
      </c>
      <c r="N1741" s="12">
        <f t="shared" ca="1" si="649"/>
        <v>3.3282694448952446E-8</v>
      </c>
      <c r="O1741" s="12">
        <f t="shared" ca="1" si="649"/>
        <v>8.2692295697477708E-8</v>
      </c>
      <c r="P1741" s="12">
        <f t="shared" ca="1" si="649"/>
        <v>1.9300484658092389E-7</v>
      </c>
      <c r="Q1741" s="12">
        <f t="shared" ca="1" si="649"/>
        <v>4.2318276858849752E-7</v>
      </c>
      <c r="R1741" s="12">
        <f t="shared" ca="1" si="649"/>
        <v>8.71654408765773E-7</v>
      </c>
      <c r="S1741" s="12">
        <f t="shared" ca="1" si="649"/>
        <v>1.6866201387170298E-6</v>
      </c>
      <c r="T1741" s="12">
        <f t="shared" ca="1" si="649"/>
        <v>3.0658212280448774E-6</v>
      </c>
      <c r="U1741" s="12">
        <f t="shared" ca="1" si="649"/>
        <v>5.2351962581234068E-6</v>
      </c>
      <c r="V1741" s="12">
        <f t="shared" ca="1" si="649"/>
        <v>8.397996752763158E-6</v>
      </c>
      <c r="W1741" s="12">
        <f t="shared" ca="1" si="649"/>
        <v>1.2655375402960865E-5</v>
      </c>
      <c r="X1741" s="12">
        <f t="shared" ca="1" si="649"/>
        <v>1.7915583493167795E-5</v>
      </c>
      <c r="Y1741" s="12">
        <f t="shared" ca="1" si="649"/>
        <v>2.3825579744065149E-5</v>
      </c>
      <c r="Z1741" s="12">
        <f t="shared" ca="1" si="649"/>
        <v>2.9765459528542724E-5</v>
      </c>
      <c r="AA1741" s="12">
        <f t="shared" ca="1" si="649"/>
        <v>3.4933194445039679E-5</v>
      </c>
      <c r="AB1741" s="12">
        <f t="shared" ca="1" si="649"/>
        <v>3.8514175555095503E-5</v>
      </c>
      <c r="AC1741" s="12">
        <f t="shared" ca="1" si="649"/>
        <v>3.9889583798146947E-5</v>
      </c>
      <c r="AD1741" s="12">
        <f t="shared" ca="1" si="649"/>
        <v>3.8811014860008574E-5</v>
      </c>
      <c r="AE1741" s="12">
        <f t="shared" ca="1" si="649"/>
        <v>3.5473748953630821E-5</v>
      </c>
      <c r="AF1741" s="12">
        <f t="shared" ca="1" si="649"/>
        <v>3.0459009205343147E-5</v>
      </c>
      <c r="AG1741" s="12">
        <f t="shared" ca="1" si="649"/>
        <v>2.4568636280887478E-5</v>
      </c>
      <c r="AH1741" s="12">
        <f t="shared" ca="1" si="649"/>
        <v>1.8616709616922975E-5</v>
      </c>
      <c r="AI1741" s="12">
        <f t="shared" ca="1" si="649"/>
        <v>1.3251998964415372E-5</v>
      </c>
      <c r="AJ1741" s="12">
        <f t="shared" ca="1" si="649"/>
        <v>8.8616880265463233E-6</v>
      </c>
      <c r="AK1741" s="12">
        <f t="shared" ca="1" si="649"/>
        <v>5.5668320005708357E-6</v>
      </c>
      <c r="AL1741" s="12">
        <f t="shared" ca="1" si="649"/>
        <v>3.2851588054678471E-6</v>
      </c>
      <c r="AM1741" s="12">
        <f t="shared" ca="1" si="649"/>
        <v>1.8212149908309154E-6</v>
      </c>
      <c r="AN1741" s="12">
        <f t="shared" ca="1" si="649"/>
        <v>9.4846794855081122E-7</v>
      </c>
      <c r="AO1741" s="12">
        <f t="shared" ca="1" si="649"/>
        <v>4.6402427118315111E-7</v>
      </c>
      <c r="AP1741" s="12">
        <f t="shared" ca="1" si="649"/>
        <v>2.1326290957165328E-7</v>
      </c>
      <c r="AQ1741" s="12">
        <f t="shared" ca="1" si="649"/>
        <v>9.207602404858195E-8</v>
      </c>
      <c r="AR1741" s="12">
        <f t="shared" ca="1" si="649"/>
        <v>3.7345164793307024E-8</v>
      </c>
      <c r="AS1741" s="12">
        <f t="shared" ca="1" si="649"/>
        <v>1.4229144756971917E-8</v>
      </c>
      <c r="AT1741" s="12">
        <f t="shared" ca="1" si="649"/>
        <v>5.0930719307145515E-9</v>
      </c>
      <c r="AU1741" s="12">
        <f t="shared" ca="1" si="649"/>
        <v>1.7125269591692635E-9</v>
      </c>
      <c r="AV1741" s="12">
        <f t="shared" ca="1" si="649"/>
        <v>5.409431417824725E-10</v>
      </c>
      <c r="AX1741" s="13">
        <f t="shared" si="636"/>
        <v>0.10287196886464098</v>
      </c>
      <c r="AZ1741" s="14">
        <f t="shared" ca="1" si="639"/>
        <v>4.1148787524489285E-2</v>
      </c>
    </row>
    <row r="1742" spans="1:52" x14ac:dyDescent="0.25">
      <c r="A1742" s="9" t="str">
        <f t="shared" si="631"/>
        <v>Tonga</v>
      </c>
      <c r="C1742" s="20">
        <f t="shared" si="632"/>
        <v>452.18022829388588</v>
      </c>
      <c r="D1742" s="15">
        <f t="shared" si="633"/>
        <v>524.84379187061018</v>
      </c>
      <c r="E1742" s="23">
        <f t="shared" si="634"/>
        <v>1</v>
      </c>
      <c r="F1742" s="15">
        <f t="shared" si="637"/>
        <v>524.84379187061018</v>
      </c>
      <c r="H1742" s="12">
        <f t="shared" ref="H1742:AV1742" ca="1" si="650">_xlfn.NORM.DIST(H$1537,$F1742,$B$37+$B$38*$F1742,FALSE)/$AV812*($D1274/1000)</f>
        <v>2.5469652988481795E-10</v>
      </c>
      <c r="I1742" s="12">
        <f t="shared" ca="1" si="650"/>
        <v>9.168393235735869E-10</v>
      </c>
      <c r="J1742" s="12">
        <f t="shared" ca="1" si="650"/>
        <v>3.1004164399606115E-9</v>
      </c>
      <c r="K1742" s="12">
        <f t="shared" ca="1" si="650"/>
        <v>9.8492559830620045E-9</v>
      </c>
      <c r="L1742" s="12">
        <f t="shared" ca="1" si="650"/>
        <v>2.939296609624473E-8</v>
      </c>
      <c r="M1742" s="12">
        <f t="shared" ca="1" si="650"/>
        <v>8.2402425896176256E-8</v>
      </c>
      <c r="N1742" s="12">
        <f t="shared" ca="1" si="650"/>
        <v>2.1701671031730296E-7</v>
      </c>
      <c r="O1742" s="12">
        <f t="shared" ca="1" si="650"/>
        <v>5.3691180059795976E-7</v>
      </c>
      <c r="P1742" s="12">
        <f t="shared" ca="1" si="650"/>
        <v>1.2478699240823789E-6</v>
      </c>
      <c r="Q1742" s="12">
        <f t="shared" ca="1" si="650"/>
        <v>2.7245343061734627E-6</v>
      </c>
      <c r="R1742" s="12">
        <f t="shared" ca="1" si="650"/>
        <v>5.5881986847347096E-6</v>
      </c>
      <c r="S1742" s="12">
        <f t="shared" ca="1" si="650"/>
        <v>1.0767329208351964E-5</v>
      </c>
      <c r="T1742" s="12">
        <f t="shared" ca="1" si="650"/>
        <v>1.9489501884915726E-5</v>
      </c>
      <c r="U1742" s="12">
        <f t="shared" ca="1" si="650"/>
        <v>3.3139815192034043E-5</v>
      </c>
      <c r="V1742" s="12">
        <f t="shared" ca="1" si="650"/>
        <v>5.2936597034974433E-5</v>
      </c>
      <c r="W1742" s="12">
        <f t="shared" ca="1" si="650"/>
        <v>7.9436216761347413E-5</v>
      </c>
      <c r="X1742" s="12">
        <f t="shared" ca="1" si="650"/>
        <v>1.1197928226744595E-4</v>
      </c>
      <c r="Y1742" s="12">
        <f t="shared" ca="1" si="650"/>
        <v>1.4829052466856953E-4</v>
      </c>
      <c r="Z1742" s="12">
        <f t="shared" ca="1" si="650"/>
        <v>1.8447848307545379E-4</v>
      </c>
      <c r="AA1742" s="12">
        <f t="shared" ca="1" si="650"/>
        <v>2.1559298759985982E-4</v>
      </c>
      <c r="AB1742" s="12">
        <f t="shared" ca="1" si="650"/>
        <v>2.3669012428090177E-4</v>
      </c>
      <c r="AC1742" s="12">
        <f t="shared" ca="1" si="650"/>
        <v>2.4410812754561647E-4</v>
      </c>
      <c r="AD1742" s="12">
        <f t="shared" ca="1" si="650"/>
        <v>2.3650533184770169E-4</v>
      </c>
      <c r="AE1742" s="12">
        <f t="shared" ca="1" si="650"/>
        <v>2.1525647672393329E-4</v>
      </c>
      <c r="AF1742" s="12">
        <f t="shared" ca="1" si="650"/>
        <v>1.840467335126156E-4</v>
      </c>
      <c r="AG1742" s="12">
        <f t="shared" ca="1" si="650"/>
        <v>1.4782796389304113E-4</v>
      </c>
      <c r="AH1742" s="12">
        <f t="shared" ca="1" si="650"/>
        <v>1.1154283317798477E-4</v>
      </c>
      <c r="AI1742" s="12">
        <f t="shared" ca="1" si="650"/>
        <v>7.9064830160322443E-5</v>
      </c>
      <c r="AJ1742" s="12">
        <f t="shared" ca="1" si="650"/>
        <v>5.2647967326333325E-5</v>
      </c>
      <c r="AK1742" s="12">
        <f t="shared" ca="1" si="650"/>
        <v>3.2933392420344352E-5</v>
      </c>
      <c r="AL1742" s="12">
        <f t="shared" ca="1" si="650"/>
        <v>1.9352983427693064E-5</v>
      </c>
      <c r="AM1742" s="12">
        <f t="shared" ca="1" si="650"/>
        <v>1.068355955401475E-5</v>
      </c>
      <c r="AN1742" s="12">
        <f t="shared" ca="1" si="650"/>
        <v>5.5403936226425002E-6</v>
      </c>
      <c r="AO1742" s="12">
        <f t="shared" ca="1" si="650"/>
        <v>2.6991179350964081E-6</v>
      </c>
      <c r="AP1742" s="12">
        <f t="shared" ca="1" si="650"/>
        <v>1.2352637482398023E-6</v>
      </c>
      <c r="AQ1742" s="12">
        <f t="shared" ca="1" si="650"/>
        <v>5.3107288263977127E-7</v>
      </c>
      <c r="AR1742" s="12">
        <f t="shared" ca="1" si="650"/>
        <v>2.1448906261795106E-7</v>
      </c>
      <c r="AS1742" s="12">
        <f t="shared" ca="1" si="650"/>
        <v>8.1379079112785017E-8</v>
      </c>
      <c r="AT1742" s="12">
        <f t="shared" ca="1" si="650"/>
        <v>2.9005274892621076E-8</v>
      </c>
      <c r="AU1742" s="12">
        <f t="shared" ca="1" si="650"/>
        <v>9.7117567335138807E-9</v>
      </c>
      <c r="AV1742" s="12">
        <f t="shared" ca="1" si="650"/>
        <v>3.054746668593907E-9</v>
      </c>
      <c r="AX1742" s="13">
        <f t="shared" si="636"/>
        <v>0.1059353650027144</v>
      </c>
      <c r="AZ1742" s="14">
        <f t="shared" ca="1" si="639"/>
        <v>0.25928235781474318</v>
      </c>
    </row>
    <row r="1743" spans="1:52" x14ac:dyDescent="0.25">
      <c r="A1743" s="9" t="str">
        <f t="shared" si="631"/>
        <v>Trinidad and Tobago</v>
      </c>
      <c r="C1743" s="20">
        <f t="shared" si="632"/>
        <v>474.91377236892271</v>
      </c>
      <c r="D1743" s="15">
        <f t="shared" si="633"/>
        <v>544.33883187549236</v>
      </c>
      <c r="E1743" s="23">
        <f t="shared" si="634"/>
        <v>1</v>
      </c>
      <c r="F1743" s="15">
        <f t="shared" si="637"/>
        <v>544.33883187549236</v>
      </c>
      <c r="H1743" s="12">
        <f t="shared" ref="H1743:AV1743" ca="1" si="651">_xlfn.NORM.DIST(H$1537,$F1743,$B$37+$B$38*$F1743,FALSE)/$AV813*($D1275/1000)</f>
        <v>6.0869596103548193E-10</v>
      </c>
      <c r="I1743" s="12">
        <f t="shared" ca="1" si="651"/>
        <v>2.3005787018578315E-9</v>
      </c>
      <c r="J1743" s="12">
        <f t="shared" ca="1" si="651"/>
        <v>8.1682752631057735E-9</v>
      </c>
      <c r="K1743" s="12">
        <f t="shared" ca="1" si="651"/>
        <v>2.7244587027031128E-8</v>
      </c>
      <c r="L1743" s="12">
        <f t="shared" ca="1" si="651"/>
        <v>8.5366345289000871E-8</v>
      </c>
      <c r="M1743" s="12">
        <f t="shared" ca="1" si="651"/>
        <v>2.5127526701356713E-7</v>
      </c>
      <c r="N1743" s="12">
        <f t="shared" ca="1" si="651"/>
        <v>6.9481533083862384E-7</v>
      </c>
      <c r="O1743" s="12">
        <f t="shared" ca="1" si="651"/>
        <v>1.8048687959895567E-6</v>
      </c>
      <c r="P1743" s="12">
        <f t="shared" ca="1" si="651"/>
        <v>4.4043160457650274E-6</v>
      </c>
      <c r="Q1743" s="12">
        <f t="shared" ca="1" si="651"/>
        <v>1.0096431648754998E-5</v>
      </c>
      <c r="R1743" s="12">
        <f t="shared" ca="1" si="651"/>
        <v>2.1742723264546852E-5</v>
      </c>
      <c r="S1743" s="12">
        <f t="shared" ca="1" si="651"/>
        <v>4.3986211891004995E-5</v>
      </c>
      <c r="T1743" s="12">
        <f t="shared" ca="1" si="651"/>
        <v>8.3594129671442312E-5</v>
      </c>
      <c r="U1743" s="12">
        <f t="shared" ca="1" si="651"/>
        <v>1.4924218335535724E-4</v>
      </c>
      <c r="V1743" s="12">
        <f t="shared" ca="1" si="651"/>
        <v>2.5030181701533774E-4</v>
      </c>
      <c r="W1743" s="12">
        <f t="shared" ca="1" si="651"/>
        <v>3.943601339812302E-4</v>
      </c>
      <c r="X1743" s="12">
        <f t="shared" ca="1" si="651"/>
        <v>5.8368509536948577E-4</v>
      </c>
      <c r="Y1743" s="12">
        <f t="shared" ca="1" si="651"/>
        <v>8.1156030470257558E-4</v>
      </c>
      <c r="Z1743" s="12">
        <f t="shared" ca="1" si="651"/>
        <v>1.0600334853038281E-3</v>
      </c>
      <c r="AA1743" s="12">
        <f t="shared" ca="1" si="651"/>
        <v>1.3006934914896893E-3</v>
      </c>
      <c r="AB1743" s="12">
        <f t="shared" ca="1" si="651"/>
        <v>1.4992944891726099E-3</v>
      </c>
      <c r="AC1743" s="12">
        <f t="shared" ca="1" si="651"/>
        <v>1.623512052973236E-3</v>
      </c>
      <c r="AD1743" s="12">
        <f t="shared" ca="1" si="651"/>
        <v>1.6515080105219348E-3</v>
      </c>
      <c r="AE1743" s="12">
        <f t="shared" ca="1" si="651"/>
        <v>1.5782014817303071E-3</v>
      </c>
      <c r="AF1743" s="12">
        <f t="shared" ca="1" si="651"/>
        <v>1.4167747361029522E-3</v>
      </c>
      <c r="AG1743" s="12">
        <f t="shared" ca="1" si="651"/>
        <v>1.194801491106068E-3</v>
      </c>
      <c r="AH1743" s="12">
        <f t="shared" ca="1" si="651"/>
        <v>9.4655815794293121E-4</v>
      </c>
      <c r="AI1743" s="12">
        <f t="shared" ca="1" si="651"/>
        <v>7.0445855011350568E-4</v>
      </c>
      <c r="AJ1743" s="12">
        <f t="shared" ca="1" si="651"/>
        <v>4.9251581580380614E-4</v>
      </c>
      <c r="AK1743" s="12">
        <f t="shared" ca="1" si="651"/>
        <v>3.2347558933655258E-4</v>
      </c>
      <c r="AL1743" s="12">
        <f t="shared" ca="1" si="651"/>
        <v>1.9958111252689188E-4</v>
      </c>
      <c r="AM1743" s="12">
        <f t="shared" ca="1" si="651"/>
        <v>1.1567884945932235E-4</v>
      </c>
      <c r="AN1743" s="12">
        <f t="shared" ca="1" si="651"/>
        <v>6.2986151965521204E-5</v>
      </c>
      <c r="AO1743" s="12">
        <f t="shared" ca="1" si="651"/>
        <v>3.2217570513455854E-5</v>
      </c>
      <c r="AP1743" s="12">
        <f t="shared" ca="1" si="651"/>
        <v>1.5480931666673128E-5</v>
      </c>
      <c r="AQ1743" s="12">
        <f t="shared" ca="1" si="651"/>
        <v>6.9880820322853892E-6</v>
      </c>
      <c r="AR1743" s="12">
        <f t="shared" ca="1" si="651"/>
        <v>2.9632991071965979E-6</v>
      </c>
      <c r="AS1743" s="12">
        <f t="shared" ca="1" si="651"/>
        <v>1.1804553933587994E-6</v>
      </c>
      <c r="AT1743" s="12">
        <f t="shared" ca="1" si="651"/>
        <v>4.4175377171001808E-7</v>
      </c>
      <c r="AU1743" s="12">
        <f t="shared" ca="1" si="651"/>
        <v>1.5529860212106158E-7</v>
      </c>
      <c r="AV1743" s="12">
        <f t="shared" ca="1" si="651"/>
        <v>5.1287487223379847E-8</v>
      </c>
      <c r="AX1743" s="13">
        <f t="shared" si="636"/>
        <v>7.4455556418601215E-2</v>
      </c>
      <c r="AZ1743" s="14">
        <f t="shared" ca="1" si="639"/>
        <v>1.2348761902214456</v>
      </c>
    </row>
    <row r="1744" spans="1:52" x14ac:dyDescent="0.25">
      <c r="A1744" s="9" t="str">
        <f t="shared" si="631"/>
        <v>Tunisia</v>
      </c>
      <c r="C1744" s="20">
        <f t="shared" si="632"/>
        <v>384.53342087040488</v>
      </c>
      <c r="D1744" s="15">
        <f t="shared" si="633"/>
        <v>467.84742147751672</v>
      </c>
      <c r="E1744" s="23">
        <f t="shared" si="634"/>
        <v>1</v>
      </c>
      <c r="F1744" s="15">
        <f t="shared" si="637"/>
        <v>467.84742147751672</v>
      </c>
      <c r="H1744" s="12">
        <f t="shared" ref="H1744:AV1744" ca="1" si="652">_xlfn.NORM.DIST(H$1537,$F1744,$B$37+$B$38*$F1744,FALSE)/$AV814*($D1276/1000)</f>
        <v>3.2210021180194393E-7</v>
      </c>
      <c r="I1744" s="12">
        <f t="shared" ca="1" si="652"/>
        <v>1.0054910092451293E-6</v>
      </c>
      <c r="J1744" s="12">
        <f t="shared" ca="1" si="652"/>
        <v>2.9486414601863304E-6</v>
      </c>
      <c r="K1744" s="12">
        <f t="shared" ca="1" si="652"/>
        <v>8.1231100830989644E-6</v>
      </c>
      <c r="L1744" s="12">
        <f t="shared" ca="1" si="652"/>
        <v>2.1022255235844619E-5</v>
      </c>
      <c r="M1744" s="12">
        <f t="shared" ca="1" si="652"/>
        <v>5.1108468287397276E-5</v>
      </c>
      <c r="N1744" s="12">
        <f t="shared" ca="1" si="652"/>
        <v>1.1672476844425033E-4</v>
      </c>
      <c r="O1744" s="12">
        <f t="shared" ca="1" si="652"/>
        <v>2.5043197099727013E-4</v>
      </c>
      <c r="P1744" s="12">
        <f t="shared" ca="1" si="652"/>
        <v>5.0474626853735678E-4</v>
      </c>
      <c r="Q1744" s="12">
        <f t="shared" ca="1" si="652"/>
        <v>9.5568123204503401E-4</v>
      </c>
      <c r="R1744" s="12">
        <f t="shared" ca="1" si="652"/>
        <v>1.6998460580546133E-3</v>
      </c>
      <c r="S1744" s="12">
        <f t="shared" ca="1" si="652"/>
        <v>2.8402902469181939E-3</v>
      </c>
      <c r="T1744" s="12">
        <f t="shared" ca="1" si="652"/>
        <v>4.4583324245021892E-3</v>
      </c>
      <c r="U1744" s="12">
        <f t="shared" ca="1" si="652"/>
        <v>6.5741372581100757E-3</v>
      </c>
      <c r="V1744" s="12">
        <f t="shared" ca="1" si="652"/>
        <v>9.1067136719140719E-3</v>
      </c>
      <c r="W1744" s="12">
        <f t="shared" ca="1" si="652"/>
        <v>1.1850623252495206E-2</v>
      </c>
      <c r="X1744" s="12">
        <f t="shared" ca="1" si="652"/>
        <v>1.4486961167353245E-2</v>
      </c>
      <c r="Y1744" s="12">
        <f t="shared" ca="1" si="652"/>
        <v>1.6636807645038307E-2</v>
      </c>
      <c r="Z1744" s="12">
        <f t="shared" ca="1" si="652"/>
        <v>1.7948133431545301E-2</v>
      </c>
      <c r="AA1744" s="12">
        <f t="shared" ca="1" si="652"/>
        <v>1.8189685017237941E-2</v>
      </c>
      <c r="AB1744" s="12">
        <f t="shared" ca="1" si="652"/>
        <v>1.7317598344624364E-2</v>
      </c>
      <c r="AC1744" s="12">
        <f t="shared" ca="1" si="652"/>
        <v>1.5488406611396631E-2</v>
      </c>
      <c r="AD1744" s="12">
        <f t="shared" ca="1" si="652"/>
        <v>1.3013149382384098E-2</v>
      </c>
      <c r="AE1744" s="12">
        <f t="shared" ca="1" si="652"/>
        <v>1.0271046226917043E-2</v>
      </c>
      <c r="AF1744" s="12">
        <f t="shared" ca="1" si="652"/>
        <v>7.6155898673601705E-3</v>
      </c>
      <c r="AG1744" s="12">
        <f t="shared" ca="1" si="652"/>
        <v>5.3045555986976824E-3</v>
      </c>
      <c r="AH1744" s="12">
        <f t="shared" ca="1" si="652"/>
        <v>3.4709715903193392E-3</v>
      </c>
      <c r="AI1744" s="12">
        <f t="shared" ca="1" si="652"/>
        <v>2.1335838098462717E-3</v>
      </c>
      <c r="AJ1744" s="12">
        <f t="shared" ca="1" si="652"/>
        <v>1.2320404031825626E-3</v>
      </c>
      <c r="AK1744" s="12">
        <f t="shared" ca="1" si="652"/>
        <v>6.6833897473742325E-4</v>
      </c>
      <c r="AL1744" s="12">
        <f t="shared" ca="1" si="652"/>
        <v>3.4058476785907554E-4</v>
      </c>
      <c r="AM1744" s="12">
        <f t="shared" ca="1" si="652"/>
        <v>1.6304603747543912E-4</v>
      </c>
      <c r="AN1744" s="12">
        <f t="shared" ca="1" si="652"/>
        <v>7.3324966142806564E-5</v>
      </c>
      <c r="AO1744" s="12">
        <f t="shared" ca="1" si="652"/>
        <v>3.0977765549784981E-5</v>
      </c>
      <c r="AP1744" s="12">
        <f t="shared" ca="1" si="652"/>
        <v>1.2294330983827037E-5</v>
      </c>
      <c r="AQ1744" s="12">
        <f t="shared" ca="1" si="652"/>
        <v>4.5837012924141338E-6</v>
      </c>
      <c r="AR1744" s="12">
        <f t="shared" ca="1" si="652"/>
        <v>1.6054038869699091E-6</v>
      </c>
      <c r="AS1744" s="12">
        <f t="shared" ca="1" si="652"/>
        <v>5.2821278296969959E-7</v>
      </c>
      <c r="AT1744" s="12">
        <f t="shared" ca="1" si="652"/>
        <v>1.6326387457206842E-7</v>
      </c>
      <c r="AU1744" s="12">
        <f t="shared" ca="1" si="652"/>
        <v>4.7405407665349675E-8</v>
      </c>
      <c r="AV1744" s="12">
        <f t="shared" ca="1" si="652"/>
        <v>1.293070688781958E-8</v>
      </c>
      <c r="AX1744" s="13">
        <f t="shared" si="636"/>
        <v>0.24873553372538953</v>
      </c>
      <c r="AZ1744" s="14">
        <f t="shared" ca="1" si="639"/>
        <v>45.478792293518758</v>
      </c>
    </row>
    <row r="1745" spans="1:52" x14ac:dyDescent="0.25">
      <c r="A1745" s="9" t="str">
        <f t="shared" si="631"/>
        <v>Turkey</v>
      </c>
      <c r="C1745" s="20">
        <f t="shared" si="632"/>
        <v>457.09847209099064</v>
      </c>
      <c r="D1745" s="15">
        <f t="shared" si="633"/>
        <v>528.93851528051209</v>
      </c>
      <c r="E1745" s="23">
        <f t="shared" si="634"/>
        <v>1</v>
      </c>
      <c r="F1745" s="15">
        <f t="shared" si="637"/>
        <v>528.93851528051209</v>
      </c>
      <c r="H1745" s="12">
        <f t="shared" ref="H1745:AV1745" ca="1" si="653">_xlfn.NORM.DIST(H$1537,$F1745,$B$37+$B$38*$F1745,FALSE)/$AV815*($D1277/1000)</f>
        <v>1.0588279981165811E-7</v>
      </c>
      <c r="I1745" s="12">
        <f t="shared" ca="1" si="653"/>
        <v>3.8507152970176567E-7</v>
      </c>
      <c r="J1745" s="12">
        <f t="shared" ca="1" si="653"/>
        <v>1.3155701129994455E-6</v>
      </c>
      <c r="K1745" s="12">
        <f t="shared" ca="1" si="653"/>
        <v>4.2222425881353507E-6</v>
      </c>
      <c r="L1745" s="12">
        <f t="shared" ca="1" si="653"/>
        <v>1.2730016313712193E-5</v>
      </c>
      <c r="M1745" s="12">
        <f t="shared" ca="1" si="653"/>
        <v>3.6055484291059986E-5</v>
      </c>
      <c r="N1745" s="12">
        <f t="shared" ca="1" si="653"/>
        <v>9.5933502627319815E-5</v>
      </c>
      <c r="O1745" s="12">
        <f t="shared" ca="1" si="653"/>
        <v>2.3978712694535753E-4</v>
      </c>
      <c r="P1745" s="12">
        <f t="shared" ca="1" si="653"/>
        <v>5.6303840846687878E-4</v>
      </c>
      <c r="Q1745" s="12">
        <f t="shared" ca="1" si="653"/>
        <v>1.2419576144906347E-3</v>
      </c>
      <c r="R1745" s="12">
        <f t="shared" ca="1" si="653"/>
        <v>2.573547106290919E-3</v>
      </c>
      <c r="S1745" s="12">
        <f t="shared" ca="1" si="653"/>
        <v>5.0097270496877715E-3</v>
      </c>
      <c r="T1745" s="12">
        <f t="shared" ca="1" si="653"/>
        <v>9.1612050042256168E-3</v>
      </c>
      <c r="U1745" s="12">
        <f t="shared" ca="1" si="653"/>
        <v>1.5737934511204459E-2</v>
      </c>
      <c r="V1745" s="12">
        <f t="shared" ca="1" si="653"/>
        <v>2.539799660554173E-2</v>
      </c>
      <c r="W1745" s="12">
        <f t="shared" ca="1" si="653"/>
        <v>3.8504171470887694E-2</v>
      </c>
      <c r="X1745" s="12">
        <f t="shared" ca="1" si="653"/>
        <v>5.4836875241371756E-2</v>
      </c>
      <c r="Y1745" s="12">
        <f t="shared" ca="1" si="653"/>
        <v>7.3365893522224251E-2</v>
      </c>
      <c r="Z1745" s="12">
        <f t="shared" ca="1" si="653"/>
        <v>9.2208788863748448E-2</v>
      </c>
      <c r="AA1745" s="12">
        <f t="shared" ca="1" si="653"/>
        <v>0.10886969823776739</v>
      </c>
      <c r="AB1745" s="12">
        <f t="shared" ca="1" si="653"/>
        <v>0.12075310739527205</v>
      </c>
      <c r="AC1745" s="12">
        <f t="shared" ca="1" si="653"/>
        <v>0.12581899349225237</v>
      </c>
      <c r="AD1745" s="12">
        <f t="shared" ca="1" si="653"/>
        <v>0.12315461552188357</v>
      </c>
      <c r="AE1745" s="12">
        <f t="shared" ca="1" si="653"/>
        <v>0.11324310629326469</v>
      </c>
      <c r="AF1745" s="12">
        <f t="shared" ca="1" si="653"/>
        <v>9.7820403412254106E-2</v>
      </c>
      <c r="AG1745" s="12">
        <f t="shared" ca="1" si="653"/>
        <v>7.9378652137089292E-2</v>
      </c>
      <c r="AH1745" s="12">
        <f t="shared" ca="1" si="653"/>
        <v>6.0511035631301134E-2</v>
      </c>
      <c r="AI1745" s="12">
        <f t="shared" ca="1" si="653"/>
        <v>4.3333328217633874E-2</v>
      </c>
      <c r="AJ1745" s="12">
        <f t="shared" ca="1" si="653"/>
        <v>2.9151848726483957E-2</v>
      </c>
      <c r="AK1745" s="12">
        <f t="shared" ca="1" si="653"/>
        <v>1.8423271485540026E-2</v>
      </c>
      <c r="AL1745" s="12">
        <f t="shared" ca="1" si="653"/>
        <v>1.0937649370661811E-2</v>
      </c>
      <c r="AM1745" s="12">
        <f t="shared" ca="1" si="653"/>
        <v>6.1001123957236409E-3</v>
      </c>
      <c r="AN1745" s="12">
        <f t="shared" ca="1" si="653"/>
        <v>3.1960110480645071E-3</v>
      </c>
      <c r="AO1745" s="12">
        <f t="shared" ca="1" si="653"/>
        <v>1.5730238293441994E-3</v>
      </c>
      <c r="AP1745" s="12">
        <f t="shared" ca="1" si="653"/>
        <v>7.2730894072728283E-4</v>
      </c>
      <c r="AQ1745" s="12">
        <f t="shared" ca="1" si="653"/>
        <v>3.15906924767281E-4</v>
      </c>
      <c r="AR1745" s="12">
        <f t="shared" ca="1" si="653"/>
        <v>1.2890090315150388E-4</v>
      </c>
      <c r="AS1745" s="12">
        <f t="shared" ca="1" si="653"/>
        <v>4.9409376048043454E-5</v>
      </c>
      <c r="AT1745" s="12">
        <f t="shared" ca="1" si="653"/>
        <v>1.7791778933298707E-5</v>
      </c>
      <c r="AU1745" s="12">
        <f t="shared" ca="1" si="653"/>
        <v>6.0184682362024879E-6</v>
      </c>
      <c r="AV1745" s="12">
        <f t="shared" ca="1" si="653"/>
        <v>1.9125340095499204E-6</v>
      </c>
      <c r="AX1745" s="13">
        <f t="shared" si="636"/>
        <v>9.8632110238929177E-2</v>
      </c>
      <c r="AZ1745" s="14">
        <f t="shared" ca="1" si="639"/>
        <v>124.5233355459667</v>
      </c>
    </row>
    <row r="1746" spans="1:52" x14ac:dyDescent="0.25">
      <c r="A1746" s="9" t="str">
        <f t="shared" si="631"/>
        <v>Turkmenistan</v>
      </c>
      <c r="C1746" s="20">
        <f t="shared" si="632"/>
        <v>464.39827807516235</v>
      </c>
      <c r="D1746" s="15">
        <f t="shared" si="633"/>
        <v>535.42413410853578</v>
      </c>
      <c r="E1746" s="23">
        <f t="shared" si="634"/>
        <v>1</v>
      </c>
      <c r="F1746" s="15">
        <f t="shared" si="637"/>
        <v>535.42413410853578</v>
      </c>
      <c r="H1746" s="12">
        <f t="shared" ref="H1746:AV1746" ca="1" si="654">_xlfn.NORM.DIST(H$1537,$F1746,$B$37+$B$38*$F1746,FALSE)/$AV816*($D1278/1000)</f>
        <v>7.5398617336821235E-9</v>
      </c>
      <c r="I1746" s="12">
        <f t="shared" ca="1" si="654"/>
        <v>2.7868978246595699E-8</v>
      </c>
      <c r="J1746" s="12">
        <f t="shared" ca="1" si="654"/>
        <v>9.676878900782538E-8</v>
      </c>
      <c r="K1746" s="12">
        <f t="shared" ca="1" si="654"/>
        <v>3.1565026676986984E-7</v>
      </c>
      <c r="L1746" s="12">
        <f t="shared" ca="1" si="654"/>
        <v>9.6723857843946843E-7</v>
      </c>
      <c r="M1746" s="12">
        <f t="shared" ca="1" si="654"/>
        <v>2.7843104306505858E-6</v>
      </c>
      <c r="N1746" s="12">
        <f t="shared" ca="1" si="654"/>
        <v>7.5293640052435152E-6</v>
      </c>
      <c r="O1746" s="12">
        <f t="shared" ca="1" si="654"/>
        <v>1.9127381829468026E-5</v>
      </c>
      <c r="P1746" s="12">
        <f t="shared" ca="1" si="654"/>
        <v>4.564669689880909E-5</v>
      </c>
      <c r="Q1746" s="12">
        <f t="shared" ca="1" si="654"/>
        <v>1.0233395999231143E-4</v>
      </c>
      <c r="R1746" s="12">
        <f t="shared" ca="1" si="654"/>
        <v>2.1551961318785112E-4</v>
      </c>
      <c r="S1746" s="12">
        <f t="shared" ca="1" si="654"/>
        <v>4.2639333980969683E-4</v>
      </c>
      <c r="T1746" s="12">
        <f t="shared" ca="1" si="654"/>
        <v>7.9248421567022537E-4</v>
      </c>
      <c r="U1746" s="12">
        <f t="shared" ca="1" si="654"/>
        <v>1.3836537492357851E-3</v>
      </c>
      <c r="V1746" s="12">
        <f t="shared" ca="1" si="654"/>
        <v>2.2694510634440933E-3</v>
      </c>
      <c r="W1746" s="12">
        <f t="shared" ca="1" si="654"/>
        <v>3.4968001772270542E-3</v>
      </c>
      <c r="X1746" s="12">
        <f t="shared" ca="1" si="654"/>
        <v>5.0614785821272495E-3</v>
      </c>
      <c r="Y1746" s="12">
        <f t="shared" ca="1" si="654"/>
        <v>6.8824107191211821E-3</v>
      </c>
      <c r="Z1746" s="12">
        <f t="shared" ca="1" si="654"/>
        <v>8.7914470354264022E-3</v>
      </c>
      <c r="AA1746" s="12">
        <f t="shared" ca="1" si="654"/>
        <v>1.0549618059069829E-2</v>
      </c>
      <c r="AB1746" s="12">
        <f t="shared" ca="1" si="654"/>
        <v>1.1892405363215277E-2</v>
      </c>
      <c r="AC1746" s="12">
        <f t="shared" ca="1" si="654"/>
        <v>1.2593871753571871E-2</v>
      </c>
      <c r="AD1746" s="12">
        <f t="shared" ca="1" si="654"/>
        <v>1.2528683081519528E-2</v>
      </c>
      <c r="AE1746" s="12">
        <f t="shared" ca="1" si="654"/>
        <v>1.1708686443662122E-2</v>
      </c>
      <c r="AF1746" s="12">
        <f t="shared" ca="1" si="654"/>
        <v>1.0279394244840463E-2</v>
      </c>
      <c r="AG1746" s="12">
        <f t="shared" ca="1" si="654"/>
        <v>8.4778058139099235E-3</v>
      </c>
      <c r="AH1746" s="12">
        <f t="shared" ca="1" si="654"/>
        <v>6.5683456900580521E-3</v>
      </c>
      <c r="AI1746" s="12">
        <f t="shared" ca="1" si="654"/>
        <v>4.7806300072851136E-3</v>
      </c>
      <c r="AJ1746" s="12">
        <f t="shared" ca="1" si="654"/>
        <v>3.2686683638114239E-3</v>
      </c>
      <c r="AK1746" s="12">
        <f t="shared" ca="1" si="654"/>
        <v>2.0994869577496758E-3</v>
      </c>
      <c r="AL1746" s="12">
        <f t="shared" ca="1" si="654"/>
        <v>1.2668117922366795E-3</v>
      </c>
      <c r="AM1746" s="12">
        <f t="shared" ca="1" si="654"/>
        <v>7.1807136522533319E-4</v>
      </c>
      <c r="AN1746" s="12">
        <f t="shared" ca="1" si="654"/>
        <v>3.8236639336078359E-4</v>
      </c>
      <c r="AO1746" s="12">
        <f t="shared" ca="1" si="654"/>
        <v>1.9127068603190433E-4</v>
      </c>
      <c r="AP1746" s="12">
        <f t="shared" ca="1" si="654"/>
        <v>8.9882203621270389E-5</v>
      </c>
      <c r="AQ1746" s="12">
        <f t="shared" ca="1" si="654"/>
        <v>3.9678532551292306E-5</v>
      </c>
      <c r="AR1746" s="12">
        <f t="shared" ca="1" si="654"/>
        <v>1.6454856061085872E-5</v>
      </c>
      <c r="AS1746" s="12">
        <f t="shared" ca="1" si="654"/>
        <v>6.410459608788541E-6</v>
      </c>
      <c r="AT1746" s="12">
        <f t="shared" ca="1" si="654"/>
        <v>2.3460693376206582E-6</v>
      </c>
      <c r="AU1746" s="12">
        <f t="shared" ca="1" si="654"/>
        <v>8.0658309165272465E-7</v>
      </c>
      <c r="AV1746" s="12">
        <f t="shared" ca="1" si="654"/>
        <v>2.6050374961291349E-7</v>
      </c>
      <c r="AX1746" s="13">
        <f t="shared" si="636"/>
        <v>8.7829696824634346E-2</v>
      </c>
      <c r="AZ1746" s="14">
        <f t="shared" ca="1" si="639"/>
        <v>11.150896035972004</v>
      </c>
    </row>
    <row r="1747" spans="1:52" x14ac:dyDescent="0.25">
      <c r="A1747" s="9" t="str">
        <f t="shared" si="631"/>
        <v>Turks and Caicos Islands</v>
      </c>
      <c r="C1747" s="20">
        <f t="shared" si="632"/>
        <v>459.12042133720371</v>
      </c>
      <c r="D1747" s="15">
        <f t="shared" si="633"/>
        <v>530.9604645267251</v>
      </c>
      <c r="E1747" s="23">
        <f t="shared" si="634"/>
        <v>1</v>
      </c>
      <c r="F1747" s="15">
        <f t="shared" si="637"/>
        <v>530.9604645267251</v>
      </c>
      <c r="H1747" s="12">
        <f t="shared" ref="H1747:AV1747" ca="1" si="655">_xlfn.NORM.DIST(H$1537,$F1747,$B$37+$B$38*$F1747,FALSE)/$AV817*($D1279/1000)</f>
        <v>5.3953653094566461E-11</v>
      </c>
      <c r="I1747" s="12">
        <f t="shared" ca="1" si="655"/>
        <v>1.972114618250973E-10</v>
      </c>
      <c r="J1747" s="12">
        <f t="shared" ca="1" si="655"/>
        <v>6.7717364008495221E-10</v>
      </c>
      <c r="K1747" s="12">
        <f t="shared" ca="1" si="655"/>
        <v>2.1843615891500144E-9</v>
      </c>
      <c r="L1747" s="12">
        <f t="shared" ca="1" si="655"/>
        <v>6.6192016651796487E-9</v>
      </c>
      <c r="M1747" s="12">
        <f t="shared" ca="1" si="655"/>
        <v>1.8842706757520528E-8</v>
      </c>
      <c r="N1747" s="12">
        <f t="shared" ca="1" si="655"/>
        <v>5.0389211313694059E-8</v>
      </c>
      <c r="O1747" s="12">
        <f t="shared" ca="1" si="655"/>
        <v>1.2658680169275835E-7</v>
      </c>
      <c r="P1747" s="12">
        <f t="shared" ca="1" si="655"/>
        <v>2.9874172782102105E-7</v>
      </c>
      <c r="Q1747" s="12">
        <f t="shared" ca="1" si="655"/>
        <v>6.62307914125779E-7</v>
      </c>
      <c r="R1747" s="12">
        <f t="shared" ca="1" si="655"/>
        <v>1.379369426209267E-6</v>
      </c>
      <c r="S1747" s="12">
        <f t="shared" ca="1" si="655"/>
        <v>2.6987200863619472E-6</v>
      </c>
      <c r="T1747" s="12">
        <f t="shared" ca="1" si="655"/>
        <v>4.9601142752951549E-6</v>
      </c>
      <c r="U1747" s="12">
        <f t="shared" ca="1" si="655"/>
        <v>8.5641076538805403E-6</v>
      </c>
      <c r="V1747" s="12">
        <f t="shared" ca="1" si="655"/>
        <v>1.389086045260161E-5</v>
      </c>
      <c r="W1747" s="12">
        <f t="shared" ca="1" si="655"/>
        <v>2.1165706707402316E-5</v>
      </c>
      <c r="X1747" s="12">
        <f t="shared" ca="1" si="655"/>
        <v>3.0296537289576599E-5</v>
      </c>
      <c r="Y1747" s="12">
        <f t="shared" ca="1" si="655"/>
        <v>4.0738947928785863E-5</v>
      </c>
      <c r="Z1747" s="12">
        <f t="shared" ca="1" si="655"/>
        <v>5.1461592242972729E-5</v>
      </c>
      <c r="AA1747" s="12">
        <f t="shared" ca="1" si="655"/>
        <v>6.1067933537805073E-5</v>
      </c>
      <c r="AB1747" s="12">
        <f t="shared" ca="1" si="655"/>
        <v>6.8076908292902063E-5</v>
      </c>
      <c r="AC1747" s="12">
        <f t="shared" ca="1" si="655"/>
        <v>7.1292364483788835E-5</v>
      </c>
      <c r="AD1747" s="12">
        <f t="shared" ca="1" si="655"/>
        <v>7.0136293079830255E-5</v>
      </c>
      <c r="AE1747" s="12">
        <f t="shared" ca="1" si="655"/>
        <v>6.4818532272530889E-5</v>
      </c>
      <c r="AF1747" s="12">
        <f t="shared" ca="1" si="655"/>
        <v>5.6274568307937924E-5</v>
      </c>
      <c r="AG1747" s="12">
        <f t="shared" ca="1" si="655"/>
        <v>4.5896730195768294E-5</v>
      </c>
      <c r="AH1747" s="12">
        <f t="shared" ca="1" si="655"/>
        <v>3.5164780870718568E-5</v>
      </c>
      <c r="AI1747" s="12">
        <f t="shared" ca="1" si="655"/>
        <v>2.5309914579922112E-5</v>
      </c>
      <c r="AJ1747" s="12">
        <f t="shared" ca="1" si="655"/>
        <v>1.7113153201723301E-5</v>
      </c>
      <c r="AK1747" s="12">
        <f t="shared" ca="1" si="655"/>
        <v>1.0869911095700517E-5</v>
      </c>
      <c r="AL1747" s="12">
        <f t="shared" ca="1" si="655"/>
        <v>6.4860238403937707E-6</v>
      </c>
      <c r="AM1747" s="12">
        <f t="shared" ca="1" si="655"/>
        <v>3.6356970194706662E-6</v>
      </c>
      <c r="AN1747" s="12">
        <f t="shared" ca="1" si="655"/>
        <v>1.9144914120441849E-6</v>
      </c>
      <c r="AO1747" s="12">
        <f t="shared" ca="1" si="655"/>
        <v>9.4705620923805519E-7</v>
      </c>
      <c r="AP1747" s="12">
        <f t="shared" ca="1" si="655"/>
        <v>4.4010335972761071E-7</v>
      </c>
      <c r="AQ1747" s="12">
        <f t="shared" ca="1" si="655"/>
        <v>1.9212779875435314E-7</v>
      </c>
      <c r="AR1747" s="12">
        <f t="shared" ca="1" si="655"/>
        <v>7.8792036367535279E-8</v>
      </c>
      <c r="AS1747" s="12">
        <f t="shared" ca="1" si="655"/>
        <v>3.035505594934078E-8</v>
      </c>
      <c r="AT1747" s="12">
        <f t="shared" ca="1" si="655"/>
        <v>1.0985917804640745E-8</v>
      </c>
      <c r="AU1747" s="12">
        <f t="shared" ca="1" si="655"/>
        <v>3.7350657208790969E-9</v>
      </c>
      <c r="AV1747" s="12">
        <f t="shared" ca="1" si="655"/>
        <v>1.1929349028471189E-9</v>
      </c>
      <c r="AX1747" s="13">
        <f t="shared" si="636"/>
        <v>9.5164808086185645E-2</v>
      </c>
      <c r="AZ1747" s="14">
        <f t="shared" ca="1" si="639"/>
        <v>6.8145986791616944E-2</v>
      </c>
    </row>
    <row r="1748" spans="1:52" x14ac:dyDescent="0.25">
      <c r="A1748" s="9" t="str">
        <f t="shared" si="631"/>
        <v>Tuvalu</v>
      </c>
      <c r="C1748" s="20">
        <f t="shared" si="632"/>
        <v>438.15130360436649</v>
      </c>
      <c r="D1748" s="15">
        <f t="shared" si="633"/>
        <v>513.34250376693058</v>
      </c>
      <c r="E1748" s="23">
        <f t="shared" si="634"/>
        <v>1</v>
      </c>
      <c r="F1748" s="15">
        <f t="shared" si="637"/>
        <v>513.34250376693058</v>
      </c>
      <c r="H1748" s="12">
        <f t="shared" ref="H1748:AV1748" ca="1" si="656">_xlfn.NORM.DIST(H$1537,$F1748,$B$37+$B$38*$F1748,FALSE)/$AV818*($D1280/1000)</f>
        <v>7.5619865841462144E-11</v>
      </c>
      <c r="I1748" s="12">
        <f t="shared" ca="1" si="656"/>
        <v>2.6449577662089455E-10</v>
      </c>
      <c r="J1748" s="12">
        <f t="shared" ca="1" si="656"/>
        <v>8.6907683856589107E-10</v>
      </c>
      <c r="K1748" s="12">
        <f t="shared" ca="1" si="656"/>
        <v>2.6825894041015698E-9</v>
      </c>
      <c r="L1748" s="12">
        <f t="shared" ca="1" si="656"/>
        <v>7.7786965300877259E-9</v>
      </c>
      <c r="M1748" s="12">
        <f t="shared" ca="1" si="656"/>
        <v>2.1189272563410135E-8</v>
      </c>
      <c r="N1748" s="12">
        <f t="shared" ca="1" si="656"/>
        <v>5.4222790113594756E-8</v>
      </c>
      <c r="O1748" s="12">
        <f t="shared" ca="1" si="656"/>
        <v>1.3034796928096222E-7</v>
      </c>
      <c r="P1748" s="12">
        <f t="shared" ca="1" si="656"/>
        <v>2.9436303564577543E-7</v>
      </c>
      <c r="Q1748" s="12">
        <f t="shared" ca="1" si="656"/>
        <v>6.2448048502644644E-7</v>
      </c>
      <c r="R1748" s="12">
        <f t="shared" ca="1" si="656"/>
        <v>1.2445463183271622E-6</v>
      </c>
      <c r="S1748" s="12">
        <f t="shared" ca="1" si="656"/>
        <v>2.3300210921768168E-6</v>
      </c>
      <c r="T1748" s="12">
        <f t="shared" ca="1" si="656"/>
        <v>4.0979366026832369E-6</v>
      </c>
      <c r="U1748" s="12">
        <f t="shared" ca="1" si="656"/>
        <v>6.7706008769154277E-6</v>
      </c>
      <c r="V1748" s="12">
        <f t="shared" ca="1" si="656"/>
        <v>1.0508622369459485E-5</v>
      </c>
      <c r="W1748" s="12">
        <f t="shared" ca="1" si="656"/>
        <v>1.5322193878884704E-5</v>
      </c>
      <c r="X1748" s="12">
        <f t="shared" ca="1" si="656"/>
        <v>2.0987113721397839E-5</v>
      </c>
      <c r="Y1748" s="12">
        <f t="shared" ca="1" si="656"/>
        <v>2.7004806710571741E-5</v>
      </c>
      <c r="Z1748" s="12">
        <f t="shared" ca="1" si="656"/>
        <v>3.2642696364626468E-5</v>
      </c>
      <c r="AA1748" s="12">
        <f t="shared" ca="1" si="656"/>
        <v>3.7067011468455847E-5</v>
      </c>
      <c r="AB1748" s="12">
        <f t="shared" ca="1" si="656"/>
        <v>3.954082390303021E-5</v>
      </c>
      <c r="AC1748" s="12">
        <f t="shared" ca="1" si="656"/>
        <v>3.9624194905402492E-5</v>
      </c>
      <c r="AD1748" s="12">
        <f t="shared" ca="1" si="656"/>
        <v>3.7301971241973505E-5</v>
      </c>
      <c r="AE1748" s="12">
        <f t="shared" ca="1" si="656"/>
        <v>3.2988282840649349E-5</v>
      </c>
      <c r="AF1748" s="12">
        <f t="shared" ca="1" si="656"/>
        <v>2.7405910242051298E-5</v>
      </c>
      <c r="AG1748" s="12">
        <f t="shared" ca="1" si="656"/>
        <v>2.1388747197037969E-5</v>
      </c>
      <c r="AH1748" s="12">
        <f t="shared" ca="1" si="656"/>
        <v>1.5681335935058913E-5</v>
      </c>
      <c r="AI1748" s="12">
        <f t="shared" ca="1" si="656"/>
        <v>1.0800338439719673E-5</v>
      </c>
      <c r="AJ1748" s="12">
        <f t="shared" ca="1" si="656"/>
        <v>6.9879254929140987E-6</v>
      </c>
      <c r="AK1748" s="12">
        <f t="shared" ca="1" si="656"/>
        <v>4.2473276183748798E-6</v>
      </c>
      <c r="AL1748" s="12">
        <f t="shared" ca="1" si="656"/>
        <v>2.4251569620231156E-6</v>
      </c>
      <c r="AM1748" s="12">
        <f t="shared" ca="1" si="656"/>
        <v>1.3008299818449288E-6</v>
      </c>
      <c r="AN1748" s="12">
        <f t="shared" ca="1" si="656"/>
        <v>6.5547754525887601E-7</v>
      </c>
      <c r="AO1748" s="12">
        <f t="shared" ca="1" si="656"/>
        <v>3.1027850771617518E-7</v>
      </c>
      <c r="AP1748" s="12">
        <f t="shared" ca="1" si="656"/>
        <v>1.379755596592097E-7</v>
      </c>
      <c r="AQ1748" s="12">
        <f t="shared" ca="1" si="656"/>
        <v>5.7638043376529743E-8</v>
      </c>
      <c r="AR1748" s="12">
        <f t="shared" ca="1" si="656"/>
        <v>2.2618973385199496E-8</v>
      </c>
      <c r="AS1748" s="12">
        <f t="shared" ca="1" si="656"/>
        <v>8.3386000603169756E-9</v>
      </c>
      <c r="AT1748" s="12">
        <f t="shared" ca="1" si="656"/>
        <v>2.8878191654334716E-9</v>
      </c>
      <c r="AU1748" s="12">
        <f t="shared" ca="1" si="656"/>
        <v>9.3951439585170469E-10</v>
      </c>
      <c r="AV1748" s="12">
        <f t="shared" ca="1" si="656"/>
        <v>2.8713985624059011E-10</v>
      </c>
      <c r="AX1748" s="13">
        <f t="shared" si="636"/>
        <v>0.12851790230900473</v>
      </c>
      <c r="AZ1748" s="14">
        <f t="shared" ca="1" si="639"/>
        <v>5.1407160896907972E-2</v>
      </c>
    </row>
    <row r="1749" spans="1:52" x14ac:dyDescent="0.25">
      <c r="A1749" s="9" t="str">
        <f t="shared" si="631"/>
        <v>Uganda</v>
      </c>
      <c r="C1749" s="20">
        <f t="shared" si="632"/>
        <v>288.04556932835737</v>
      </c>
      <c r="D1749" s="15">
        <f t="shared" si="633"/>
        <v>386.89396147045699</v>
      </c>
      <c r="E1749" s="23">
        <f t="shared" si="634"/>
        <v>1</v>
      </c>
      <c r="F1749" s="15">
        <f t="shared" si="637"/>
        <v>386.89396147045699</v>
      </c>
      <c r="H1749" s="12">
        <f t="shared" ref="H1749:AV1749" ca="1" si="657">_xlfn.NORM.DIST(H$1537,$F1749,$B$37+$B$38*$F1749,FALSE)/$AV819*($D1281/1000)</f>
        <v>9.0822290369026328E-5</v>
      </c>
      <c r="I1749" s="12">
        <f t="shared" ca="1" si="657"/>
        <v>2.3157172385327427E-4</v>
      </c>
      <c r="J1749" s="12">
        <f t="shared" ca="1" si="657"/>
        <v>5.5467067068929734E-4</v>
      </c>
      <c r="K1749" s="12">
        <f t="shared" ca="1" si="657"/>
        <v>1.2480772613597054E-3</v>
      </c>
      <c r="L1749" s="12">
        <f t="shared" ca="1" si="657"/>
        <v>2.6381794575121051E-3</v>
      </c>
      <c r="M1749" s="12">
        <f t="shared" ca="1" si="657"/>
        <v>5.2387031828988575E-3</v>
      </c>
      <c r="N1749" s="12">
        <f t="shared" ca="1" si="657"/>
        <v>9.7723687416967821E-3</v>
      </c>
      <c r="O1749" s="12">
        <f t="shared" ca="1" si="657"/>
        <v>1.7125075465384589E-2</v>
      </c>
      <c r="P1749" s="12">
        <f t="shared" ca="1" si="657"/>
        <v>2.8191730621053044E-2</v>
      </c>
      <c r="Q1749" s="12">
        <f t="shared" ca="1" si="657"/>
        <v>4.3598101168641039E-2</v>
      </c>
      <c r="R1749" s="12">
        <f t="shared" ca="1" si="657"/>
        <v>6.3338825737595902E-2</v>
      </c>
      <c r="S1749" s="12">
        <f t="shared" ca="1" si="657"/>
        <v>8.6442841670276327E-2</v>
      </c>
      <c r="T1749" s="12">
        <f t="shared" ca="1" si="657"/>
        <v>0.1108267653040315</v>
      </c>
      <c r="U1749" s="12">
        <f t="shared" ca="1" si="657"/>
        <v>0.13348020810216252</v>
      </c>
      <c r="V1749" s="12">
        <f t="shared" ca="1" si="657"/>
        <v>0.15102390214052328</v>
      </c>
      <c r="W1749" s="12">
        <f t="shared" ca="1" si="657"/>
        <v>0.16052071831043457</v>
      </c>
      <c r="X1749" s="12">
        <f t="shared" ca="1" si="657"/>
        <v>0.16027769810621659</v>
      </c>
      <c r="Y1749" s="12">
        <f t="shared" ca="1" si="657"/>
        <v>0.15033901255335502</v>
      </c>
      <c r="Z1749" s="12">
        <f t="shared" ca="1" si="657"/>
        <v>0.13247285166174821</v>
      </c>
      <c r="AA1749" s="12">
        <f t="shared" ca="1" si="657"/>
        <v>0.10965758367007618</v>
      </c>
      <c r="AB1749" s="12">
        <f t="shared" ca="1" si="657"/>
        <v>8.5272118637258004E-2</v>
      </c>
      <c r="AC1749" s="12">
        <f t="shared" ca="1" si="657"/>
        <v>6.2291964849211637E-2</v>
      </c>
      <c r="AD1749" s="12">
        <f t="shared" ca="1" si="657"/>
        <v>4.2747783497140236E-2</v>
      </c>
      <c r="AE1749" s="12">
        <f t="shared" ca="1" si="657"/>
        <v>2.7558258360848881E-2</v>
      </c>
      <c r="AF1749" s="12">
        <f t="shared" ca="1" si="657"/>
        <v>1.668962307224001E-2</v>
      </c>
      <c r="AG1749" s="12">
        <f t="shared" ca="1" si="657"/>
        <v>9.4950637380854883E-3</v>
      </c>
      <c r="AH1749" s="12">
        <f t="shared" ca="1" si="657"/>
        <v>5.0746469739398831E-3</v>
      </c>
      <c r="AI1749" s="12">
        <f t="shared" ca="1" si="657"/>
        <v>2.5478296125015856E-3</v>
      </c>
      <c r="AJ1749" s="12">
        <f t="shared" ca="1" si="657"/>
        <v>1.2016874388640778E-3</v>
      </c>
      <c r="AK1749" s="12">
        <f t="shared" ca="1" si="657"/>
        <v>5.3243826188164472E-4</v>
      </c>
      <c r="AL1749" s="12">
        <f t="shared" ca="1" si="657"/>
        <v>2.2161726320971118E-4</v>
      </c>
      <c r="AM1749" s="12">
        <f t="shared" ca="1" si="657"/>
        <v>8.6655176792375501E-5</v>
      </c>
      <c r="AN1749" s="12">
        <f t="shared" ca="1" si="657"/>
        <v>3.1830395345953652E-5</v>
      </c>
      <c r="AO1749" s="12">
        <f t="shared" ca="1" si="657"/>
        <v>1.0983636402364488E-5</v>
      </c>
      <c r="AP1749" s="12">
        <f t="shared" ca="1" si="657"/>
        <v>3.5604661208440581E-6</v>
      </c>
      <c r="AQ1749" s="12">
        <f t="shared" ca="1" si="657"/>
        <v>1.0842368471049985E-6</v>
      </c>
      <c r="AR1749" s="12">
        <f t="shared" ca="1" si="657"/>
        <v>3.1016876589249474E-7</v>
      </c>
      <c r="AS1749" s="12">
        <f t="shared" ca="1" si="657"/>
        <v>8.3354405157913219E-8</v>
      </c>
      <c r="AT1749" s="12">
        <f t="shared" ca="1" si="657"/>
        <v>2.1043387185178425E-8</v>
      </c>
      <c r="AU1749" s="12">
        <f t="shared" ca="1" si="657"/>
        <v>4.9906754757157769E-9</v>
      </c>
      <c r="AV1749" s="12">
        <f t="shared" ca="1" si="657"/>
        <v>1.1118843294658034E-9</v>
      </c>
      <c r="AX1749" s="13">
        <f t="shared" si="636"/>
        <v>0.55213623062843764</v>
      </c>
      <c r="AZ1749" s="14">
        <f t="shared" ca="1" si="639"/>
        <v>893.79438911391401</v>
      </c>
    </row>
    <row r="1750" spans="1:52" x14ac:dyDescent="0.25">
      <c r="A1750" s="9" t="str">
        <f t="shared" si="631"/>
        <v>Ukraine</v>
      </c>
      <c r="C1750" s="20">
        <f t="shared" si="632"/>
        <v>492.34545025933824</v>
      </c>
      <c r="D1750" s="15">
        <f t="shared" si="633"/>
        <v>558.67634087691113</v>
      </c>
      <c r="E1750" s="23">
        <f t="shared" si="634"/>
        <v>1</v>
      </c>
      <c r="F1750" s="15">
        <f t="shared" si="637"/>
        <v>558.67634087691113</v>
      </c>
      <c r="H1750" s="12">
        <f t="shared" ref="H1750:AV1750" ca="1" si="658">_xlfn.NORM.DIST(H$1537,$F1750,$B$37+$B$38*$F1750,FALSE)/$AV820*($D1282/1000)</f>
        <v>6.8224684508422397E-9</v>
      </c>
      <c r="I1750" s="12">
        <f t="shared" ca="1" si="658"/>
        <v>2.6726676901768485E-8</v>
      </c>
      <c r="J1750" s="12">
        <f t="shared" ca="1" si="658"/>
        <v>9.8356934790669321E-8</v>
      </c>
      <c r="K1750" s="12">
        <f t="shared" ca="1" si="658"/>
        <v>3.4003341965592031E-7</v>
      </c>
      <c r="L1750" s="12">
        <f t="shared" ca="1" si="658"/>
        <v>1.1043196887673769E-6</v>
      </c>
      <c r="M1750" s="12">
        <f t="shared" ca="1" si="658"/>
        <v>3.3691831669418812E-6</v>
      </c>
      <c r="N1750" s="12">
        <f t="shared" ca="1" si="658"/>
        <v>9.65630609700867E-6</v>
      </c>
      <c r="O1750" s="12">
        <f t="shared" ca="1" si="658"/>
        <v>2.599884296466889E-5</v>
      </c>
      <c r="P1750" s="12">
        <f t="shared" ca="1" si="658"/>
        <v>6.5758759588495228E-5</v>
      </c>
      <c r="Q1750" s="12">
        <f t="shared" ca="1" si="658"/>
        <v>1.562463205808889E-4</v>
      </c>
      <c r="R1750" s="12">
        <f t="shared" ca="1" si="658"/>
        <v>3.4875671668055922E-4</v>
      </c>
      <c r="S1750" s="12">
        <f t="shared" ca="1" si="658"/>
        <v>7.3129390987931929E-4</v>
      </c>
      <c r="T1750" s="12">
        <f t="shared" ca="1" si="658"/>
        <v>1.4405154740913932E-3</v>
      </c>
      <c r="U1750" s="12">
        <f t="shared" ca="1" si="658"/>
        <v>2.6656338449476099E-3</v>
      </c>
      <c r="V1750" s="12">
        <f t="shared" ca="1" si="658"/>
        <v>4.6338252830782755E-3</v>
      </c>
      <c r="W1750" s="12">
        <f t="shared" ca="1" si="658"/>
        <v>7.5672034530022353E-3</v>
      </c>
      <c r="X1750" s="12">
        <f t="shared" ca="1" si="658"/>
        <v>1.1608811553385294E-2</v>
      </c>
      <c r="Y1750" s="12">
        <f t="shared" ca="1" si="658"/>
        <v>1.6730029505293044E-2</v>
      </c>
      <c r="Z1750" s="12">
        <f t="shared" ca="1" si="658"/>
        <v>2.2649689218679315E-2</v>
      </c>
      <c r="AA1750" s="12">
        <f t="shared" ca="1" si="658"/>
        <v>2.8806094605417339E-2</v>
      </c>
      <c r="AB1750" s="12">
        <f t="shared" ca="1" si="658"/>
        <v>3.4416215536535642E-2</v>
      </c>
      <c r="AC1750" s="12">
        <f t="shared" ca="1" si="658"/>
        <v>3.862766336916456E-2</v>
      </c>
      <c r="AD1750" s="12">
        <f t="shared" ca="1" si="658"/>
        <v>4.0727744350102686E-2</v>
      </c>
      <c r="AE1750" s="12">
        <f t="shared" ca="1" si="658"/>
        <v>4.0340276702715651E-2</v>
      </c>
      <c r="AF1750" s="12">
        <f t="shared" ca="1" si="658"/>
        <v>3.7535653600168202E-2</v>
      </c>
      <c r="AG1750" s="12">
        <f t="shared" ca="1" si="658"/>
        <v>3.2809958960563476E-2</v>
      </c>
      <c r="AH1750" s="12">
        <f t="shared" ca="1" si="658"/>
        <v>2.6941637391871168E-2</v>
      </c>
      <c r="AI1750" s="12">
        <f t="shared" ca="1" si="658"/>
        <v>2.0782552249612712E-2</v>
      </c>
      <c r="AJ1750" s="12">
        <f t="shared" ca="1" si="658"/>
        <v>1.5060187202329807E-2</v>
      </c>
      <c r="AK1750" s="12">
        <f t="shared" ca="1" si="658"/>
        <v>1.0252232686323328E-2</v>
      </c>
      <c r="AL1750" s="12">
        <f t="shared" ca="1" si="658"/>
        <v>6.5563651546595306E-3</v>
      </c>
      <c r="AM1750" s="12">
        <f t="shared" ca="1" si="658"/>
        <v>3.9388043362800869E-3</v>
      </c>
      <c r="AN1750" s="12">
        <f t="shared" ca="1" si="658"/>
        <v>2.2229120298837839E-3</v>
      </c>
      <c r="AO1750" s="12">
        <f t="shared" ca="1" si="658"/>
        <v>1.1785194104029955E-3</v>
      </c>
      <c r="AP1750" s="12">
        <f t="shared" ca="1" si="658"/>
        <v>5.8695904352488993E-4</v>
      </c>
      <c r="AQ1750" s="12">
        <f t="shared" ca="1" si="658"/>
        <v>2.7462207974977528E-4</v>
      </c>
      <c r="AR1750" s="12">
        <f t="shared" ca="1" si="658"/>
        <v>1.2070345462163291E-4</v>
      </c>
      <c r="AS1750" s="12">
        <f t="shared" ca="1" si="658"/>
        <v>4.9837992832179633E-5</v>
      </c>
      <c r="AT1750" s="12">
        <f t="shared" ca="1" si="658"/>
        <v>1.9331162935759494E-5</v>
      </c>
      <c r="AU1750" s="12">
        <f t="shared" ca="1" si="658"/>
        <v>7.043881064411699E-6</v>
      </c>
      <c r="AV1750" s="12">
        <f t="shared" ca="1" si="658"/>
        <v>2.4111411894453393E-6</v>
      </c>
      <c r="AX1750" s="13">
        <f t="shared" si="636"/>
        <v>5.6283119544183677E-2</v>
      </c>
      <c r="AZ1750" s="14">
        <f t="shared" ca="1" si="639"/>
        <v>23.070285771830008</v>
      </c>
    </row>
    <row r="1751" spans="1:52" x14ac:dyDescent="0.25">
      <c r="A1751" s="9" t="str">
        <f t="shared" si="631"/>
        <v>United Arab Emirates</v>
      </c>
      <c r="C1751" s="20">
        <f t="shared" si="632"/>
        <v>435.42042750386162</v>
      </c>
      <c r="D1751" s="15">
        <f t="shared" si="633"/>
        <v>510.61162766642565</v>
      </c>
      <c r="E1751" s="23">
        <f t="shared" si="634"/>
        <v>1</v>
      </c>
      <c r="F1751" s="15">
        <f t="shared" si="637"/>
        <v>510.61162766642565</v>
      </c>
      <c r="H1751" s="12">
        <f t="shared" ref="H1751:AV1751" ca="1" si="659">_xlfn.NORM.DIST(H$1537,$F1751,$B$37+$B$38*$F1751,FALSE)/$AV821*($D1283/1000)</f>
        <v>2.1999987287463415E-8</v>
      </c>
      <c r="I1751" s="12">
        <f t="shared" ca="1" si="659"/>
        <v>7.6425846557133628E-8</v>
      </c>
      <c r="J1751" s="12">
        <f t="shared" ca="1" si="659"/>
        <v>2.4941047018185185E-7</v>
      </c>
      <c r="K1751" s="12">
        <f t="shared" ca="1" si="659"/>
        <v>7.6462007999883115E-7</v>
      </c>
      <c r="L1751" s="12">
        <f t="shared" ca="1" si="659"/>
        <v>2.2020811119375166E-6</v>
      </c>
      <c r="M1751" s="12">
        <f t="shared" ca="1" si="659"/>
        <v>5.9576847590770351E-6</v>
      </c>
      <c r="N1751" s="12">
        <f t="shared" ca="1" si="659"/>
        <v>1.51418284701047E-5</v>
      </c>
      <c r="O1751" s="12">
        <f t="shared" ca="1" si="659"/>
        <v>3.6152282297136088E-5</v>
      </c>
      <c r="P1751" s="12">
        <f t="shared" ca="1" si="659"/>
        <v>8.1086715994925854E-5</v>
      </c>
      <c r="Q1751" s="12">
        <f t="shared" ca="1" si="659"/>
        <v>1.7085209129653732E-4</v>
      </c>
      <c r="R1751" s="12">
        <f t="shared" ca="1" si="659"/>
        <v>3.3817965846671071E-4</v>
      </c>
      <c r="S1751" s="12">
        <f t="shared" ca="1" si="659"/>
        <v>6.2882711207942949E-4</v>
      </c>
      <c r="T1751" s="12">
        <f t="shared" ca="1" si="659"/>
        <v>1.0984280887235168E-3</v>
      </c>
      <c r="U1751" s="12">
        <f t="shared" ca="1" si="659"/>
        <v>1.8024722895390382E-3</v>
      </c>
      <c r="V1751" s="12">
        <f t="shared" ca="1" si="659"/>
        <v>2.7785752209546245E-3</v>
      </c>
      <c r="W1751" s="12">
        <f t="shared" ca="1" si="659"/>
        <v>4.0237622781352815E-3</v>
      </c>
      <c r="X1751" s="12">
        <f t="shared" ca="1" si="659"/>
        <v>5.4739278180666942E-3</v>
      </c>
      <c r="Y1751" s="12">
        <f t="shared" ca="1" si="659"/>
        <v>6.9955588196927718E-3</v>
      </c>
      <c r="Z1751" s="12">
        <f t="shared" ca="1" si="659"/>
        <v>8.3985121279931494E-3</v>
      </c>
      <c r="AA1751" s="12">
        <f t="shared" ca="1" si="659"/>
        <v>9.4719389395632562E-3</v>
      </c>
      <c r="AB1751" s="12">
        <f t="shared" ca="1" si="659"/>
        <v>1.003533837209936E-2</v>
      </c>
      <c r="AC1751" s="12">
        <f t="shared" ca="1" si="659"/>
        <v>9.9880738877130542E-3</v>
      </c>
      <c r="AD1751" s="12">
        <f t="shared" ca="1" si="659"/>
        <v>9.3387353278718711E-3</v>
      </c>
      <c r="AE1751" s="12">
        <f t="shared" ca="1" si="659"/>
        <v>8.2025895924403638E-3</v>
      </c>
      <c r="AF1751" s="12">
        <f t="shared" ca="1" si="659"/>
        <v>6.768158070062264E-3</v>
      </c>
      <c r="AG1751" s="12">
        <f t="shared" ca="1" si="659"/>
        <v>5.2462212036081552E-3</v>
      </c>
      <c r="AH1751" s="12">
        <f t="shared" ca="1" si="659"/>
        <v>3.8201401707884958E-3</v>
      </c>
      <c r="AI1751" s="12">
        <f t="shared" ca="1" si="659"/>
        <v>2.6131755955713164E-3</v>
      </c>
      <c r="AJ1751" s="12">
        <f t="shared" ca="1" si="659"/>
        <v>1.6792466230925349E-3</v>
      </c>
      <c r="AK1751" s="12">
        <f t="shared" ca="1" si="659"/>
        <v>1.0137175573964553E-3</v>
      </c>
      <c r="AL1751" s="12">
        <f t="shared" ca="1" si="659"/>
        <v>5.748784755065815E-4</v>
      </c>
      <c r="AM1751" s="12">
        <f t="shared" ca="1" si="659"/>
        <v>3.0626101871260628E-4</v>
      </c>
      <c r="AN1751" s="12">
        <f t="shared" ca="1" si="659"/>
        <v>1.53272412157208E-4</v>
      </c>
      <c r="AO1751" s="12">
        <f t="shared" ca="1" si="659"/>
        <v>7.2059767512736345E-5</v>
      </c>
      <c r="AP1751" s="12">
        <f t="shared" ca="1" si="659"/>
        <v>3.1825725737177637E-5</v>
      </c>
      <c r="AQ1751" s="12">
        <f t="shared" ca="1" si="659"/>
        <v>1.3204451628819508E-5</v>
      </c>
      <c r="AR1751" s="12">
        <f t="shared" ca="1" si="659"/>
        <v>5.1465834487411336E-6</v>
      </c>
      <c r="AS1751" s="12">
        <f t="shared" ca="1" si="659"/>
        <v>1.8844050649613094E-6</v>
      </c>
      <c r="AT1751" s="12">
        <f t="shared" ca="1" si="659"/>
        <v>6.481657844465262E-7</v>
      </c>
      <c r="AU1751" s="12">
        <f t="shared" ca="1" si="659"/>
        <v>2.0943754345714332E-7</v>
      </c>
      <c r="AV1751" s="12">
        <f t="shared" ca="1" si="659"/>
        <v>6.3574003841590319E-8</v>
      </c>
      <c r="AX1751" s="13">
        <f t="shared" si="636"/>
        <v>0.13433809726869789</v>
      </c>
      <c r="AZ1751" s="14">
        <f t="shared" ca="1" si="639"/>
        <v>13.593297402909455</v>
      </c>
    </row>
    <row r="1752" spans="1:52" x14ac:dyDescent="0.25">
      <c r="A1752" s="9" t="str">
        <f t="shared" si="631"/>
        <v>United Kingdom of Great Britain and Northern Ireland</v>
      </c>
      <c r="C1752" s="20">
        <f t="shared" si="632"/>
        <v>557.07892926056081</v>
      </c>
      <c r="D1752" s="15">
        <f t="shared" si="633"/>
        <v>612.98567434184054</v>
      </c>
      <c r="E1752" s="23">
        <f t="shared" si="634"/>
        <v>1</v>
      </c>
      <c r="F1752" s="15">
        <f t="shared" si="637"/>
        <v>612.98567434184054</v>
      </c>
      <c r="H1752" s="12">
        <f t="shared" ref="H1752:AV1752" ca="1" si="660">_xlfn.NORM.DIST(H$1537,$F1752,$B$37+$B$38*$F1752,FALSE)/$AV822*($D1284/1000)</f>
        <v>5.4626602163576049E-10</v>
      </c>
      <c r="I1752" s="12">
        <f t="shared" ca="1" si="660"/>
        <v>2.451168827095698E-9</v>
      </c>
      <c r="J1752" s="12">
        <f t="shared" ca="1" si="660"/>
        <v>1.033234399622241E-8</v>
      </c>
      <c r="K1752" s="12">
        <f t="shared" ca="1" si="660"/>
        <v>4.0914861331429968E-8</v>
      </c>
      <c r="L1752" s="12">
        <f t="shared" ca="1" si="660"/>
        <v>1.5220184090270528E-7</v>
      </c>
      <c r="M1752" s="12">
        <f t="shared" ca="1" si="660"/>
        <v>5.3188203524680506E-7</v>
      </c>
      <c r="N1752" s="12">
        <f t="shared" ca="1" si="660"/>
        <v>1.746092847679495E-6</v>
      </c>
      <c r="O1752" s="12">
        <f t="shared" ca="1" si="660"/>
        <v>5.3848788852533156E-6</v>
      </c>
      <c r="P1752" s="12">
        <f t="shared" ca="1" si="660"/>
        <v>1.5600594228146262E-5</v>
      </c>
      <c r="Q1752" s="12">
        <f t="shared" ca="1" si="660"/>
        <v>4.2458332826282585E-5</v>
      </c>
      <c r="R1752" s="12">
        <f t="shared" ca="1" si="660"/>
        <v>1.0855287449229195E-4</v>
      </c>
      <c r="S1752" s="12">
        <f t="shared" ca="1" si="660"/>
        <v>2.6072118057212789E-4</v>
      </c>
      <c r="T1752" s="12">
        <f t="shared" ca="1" si="660"/>
        <v>5.8825807136820814E-4</v>
      </c>
      <c r="U1752" s="12">
        <f t="shared" ca="1" si="660"/>
        <v>1.2468553422636604E-3</v>
      </c>
      <c r="V1752" s="12">
        <f t="shared" ca="1" si="660"/>
        <v>2.4826805446052625E-3</v>
      </c>
      <c r="W1752" s="12">
        <f t="shared" ca="1" si="660"/>
        <v>4.6438930185294562E-3</v>
      </c>
      <c r="X1752" s="12">
        <f t="shared" ca="1" si="660"/>
        <v>8.160188040851812E-3</v>
      </c>
      <c r="Y1752" s="12">
        <f t="shared" ca="1" si="660"/>
        <v>1.3470221022488051E-2</v>
      </c>
      <c r="Z1752" s="12">
        <f t="shared" ca="1" si="660"/>
        <v>2.0888433498277958E-2</v>
      </c>
      <c r="AA1752" s="12">
        <f t="shared" ca="1" si="660"/>
        <v>3.042941595006143E-2</v>
      </c>
      <c r="AB1752" s="12">
        <f t="shared" ca="1" si="660"/>
        <v>4.1642611434721914E-2</v>
      </c>
      <c r="AC1752" s="12">
        <f t="shared" ca="1" si="660"/>
        <v>5.3535133655396798E-2</v>
      </c>
      <c r="AD1752" s="12">
        <f t="shared" ca="1" si="660"/>
        <v>6.4654152140083007E-2</v>
      </c>
      <c r="AE1752" s="12">
        <f t="shared" ca="1" si="660"/>
        <v>7.3351761105185598E-2</v>
      </c>
      <c r="AF1752" s="12">
        <f t="shared" ca="1" si="660"/>
        <v>7.8177407547630751E-2</v>
      </c>
      <c r="AG1752" s="12">
        <f t="shared" ca="1" si="660"/>
        <v>7.8272387099770219E-2</v>
      </c>
      <c r="AH1752" s="12">
        <f t="shared" ca="1" si="660"/>
        <v>7.3619436332665336E-2</v>
      </c>
      <c r="AI1752" s="12">
        <f t="shared" ca="1" si="660"/>
        <v>6.5047856792277176E-2</v>
      </c>
      <c r="AJ1752" s="12">
        <f t="shared" ca="1" si="660"/>
        <v>5.3992083997938353E-2</v>
      </c>
      <c r="AK1752" s="12">
        <f t="shared" ca="1" si="660"/>
        <v>4.2100163700022453E-2</v>
      </c>
      <c r="AL1752" s="12">
        <f t="shared" ca="1" si="660"/>
        <v>3.0838558763341843E-2</v>
      </c>
      <c r="AM1752" s="12">
        <f t="shared" ca="1" si="660"/>
        <v>2.122076112339432E-2</v>
      </c>
      <c r="AN1752" s="12">
        <f t="shared" ca="1" si="660"/>
        <v>1.3717798998875803E-2</v>
      </c>
      <c r="AO1752" s="12">
        <f t="shared" ca="1" si="660"/>
        <v>8.3303741610320278E-3</v>
      </c>
      <c r="AP1752" s="12">
        <f t="shared" ca="1" si="660"/>
        <v>4.7522707588771827E-3</v>
      </c>
      <c r="AQ1752" s="12">
        <f t="shared" ca="1" si="660"/>
        <v>2.5467976442345944E-3</v>
      </c>
      <c r="AR1752" s="12">
        <f t="shared" ca="1" si="660"/>
        <v>1.2821661214585146E-3</v>
      </c>
      <c r="AS1752" s="12">
        <f t="shared" ca="1" si="660"/>
        <v>6.0638821202187252E-4</v>
      </c>
      <c r="AT1752" s="12">
        <f t="shared" ca="1" si="660"/>
        <v>2.6941005331723619E-4</v>
      </c>
      <c r="AU1752" s="12">
        <f t="shared" ca="1" si="660"/>
        <v>1.1244326311598608E-4</v>
      </c>
      <c r="AV1752" s="12">
        <f t="shared" ca="1" si="660"/>
        <v>4.4086911738369303E-5</v>
      </c>
      <c r="AX1752" s="13">
        <f t="shared" si="636"/>
        <v>1.6591721150317491E-2</v>
      </c>
      <c r="AZ1752" s="14">
        <f t="shared" ca="1" si="639"/>
        <v>13.115451722783916</v>
      </c>
    </row>
    <row r="1753" spans="1:52" x14ac:dyDescent="0.25">
      <c r="A1753" s="9" t="str">
        <f t="shared" si="631"/>
        <v>United Republic of Tanzania</v>
      </c>
      <c r="C1753" s="20">
        <f t="shared" si="632"/>
        <v>359.53967918679047</v>
      </c>
      <c r="D1753" s="15">
        <f t="shared" si="633"/>
        <v>446.74006796532984</v>
      </c>
      <c r="E1753" s="23">
        <f t="shared" si="634"/>
        <v>1</v>
      </c>
      <c r="F1753" s="15">
        <f t="shared" si="637"/>
        <v>446.74006796532984</v>
      </c>
      <c r="H1753" s="12">
        <f t="shared" ref="H1753:AV1753" ca="1" si="661">_xlfn.NORM.DIST(H$1537,$F1753,$B$37+$B$38*$F1753,FALSE)/$AV823*($D1285/1000)</f>
        <v>1.0088034986863674E-5</v>
      </c>
      <c r="I1753" s="12">
        <f t="shared" ca="1" si="661"/>
        <v>2.9872855843179832E-5</v>
      </c>
      <c r="J1753" s="12">
        <f t="shared" ca="1" si="661"/>
        <v>8.3100474069264409E-5</v>
      </c>
      <c r="K1753" s="12">
        <f t="shared" ca="1" si="661"/>
        <v>2.1716351096829107E-4</v>
      </c>
      <c r="L1753" s="12">
        <f t="shared" ca="1" si="661"/>
        <v>5.3312224280749462E-4</v>
      </c>
      <c r="M1753" s="12">
        <f t="shared" ca="1" si="661"/>
        <v>1.2294853133825348E-3</v>
      </c>
      <c r="N1753" s="12">
        <f t="shared" ca="1" si="661"/>
        <v>2.6636458571097001E-3</v>
      </c>
      <c r="O1753" s="12">
        <f t="shared" ca="1" si="661"/>
        <v>5.4210849854448503E-3</v>
      </c>
      <c r="P1753" s="12">
        <f t="shared" ca="1" si="661"/>
        <v>1.0364599931779184E-2</v>
      </c>
      <c r="Q1753" s="12">
        <f t="shared" ca="1" si="661"/>
        <v>1.8615532577857977E-2</v>
      </c>
      <c r="R1753" s="12">
        <f t="shared" ca="1" si="661"/>
        <v>3.1409063161208603E-2</v>
      </c>
      <c r="S1753" s="12">
        <f t="shared" ca="1" si="661"/>
        <v>4.9784149831178605E-2</v>
      </c>
      <c r="T1753" s="12">
        <f t="shared" ca="1" si="661"/>
        <v>7.4128259309580141E-2</v>
      </c>
      <c r="U1753" s="12">
        <f t="shared" ca="1" si="661"/>
        <v>0.10368909978225946</v>
      </c>
      <c r="V1753" s="12">
        <f t="shared" ca="1" si="661"/>
        <v>0.13625078113495609</v>
      </c>
      <c r="W1753" s="12">
        <f t="shared" ca="1" si="661"/>
        <v>0.16819051193775297</v>
      </c>
      <c r="X1753" s="12">
        <f t="shared" ca="1" si="661"/>
        <v>0.19503860365926165</v>
      </c>
      <c r="Y1753" s="12">
        <f t="shared" ca="1" si="661"/>
        <v>0.21246933591329206</v>
      </c>
      <c r="Z1753" s="12">
        <f t="shared" ca="1" si="661"/>
        <v>0.21743454142822441</v>
      </c>
      <c r="AA1753" s="12">
        <f t="shared" ca="1" si="661"/>
        <v>0.20903422952663878</v>
      </c>
      <c r="AB1753" s="12">
        <f t="shared" ca="1" si="661"/>
        <v>0.1887829960021426</v>
      </c>
      <c r="AC1753" s="12">
        <f t="shared" ca="1" si="661"/>
        <v>0.16016401052930535</v>
      </c>
      <c r="AD1753" s="12">
        <f t="shared" ca="1" si="661"/>
        <v>0.12765081469638062</v>
      </c>
      <c r="AE1753" s="12">
        <f t="shared" ca="1" si="661"/>
        <v>9.5573797317090606E-2</v>
      </c>
      <c r="AF1753" s="12">
        <f t="shared" ca="1" si="661"/>
        <v>6.7221885108069035E-2</v>
      </c>
      <c r="AG1753" s="12">
        <f t="shared" ca="1" si="661"/>
        <v>4.4415967611409153E-2</v>
      </c>
      <c r="AH1753" s="12">
        <f t="shared" ca="1" si="661"/>
        <v>2.7569199945419121E-2</v>
      </c>
      <c r="AI1753" s="12">
        <f t="shared" ca="1" si="661"/>
        <v>1.6075548253285242E-2</v>
      </c>
      <c r="AJ1753" s="12">
        <f t="shared" ca="1" si="661"/>
        <v>8.8057026975556351E-3</v>
      </c>
      <c r="AK1753" s="12">
        <f t="shared" ca="1" si="661"/>
        <v>4.5312584993032123E-3</v>
      </c>
      <c r="AL1753" s="12">
        <f t="shared" ca="1" si="661"/>
        <v>2.1904344107723339E-3</v>
      </c>
      <c r="AM1753" s="12">
        <f t="shared" ca="1" si="661"/>
        <v>9.947140750825006E-4</v>
      </c>
      <c r="AN1753" s="12">
        <f t="shared" ca="1" si="661"/>
        <v>4.2434869199992292E-4</v>
      </c>
      <c r="AO1753" s="12">
        <f t="shared" ca="1" si="661"/>
        <v>1.700607411239747E-4</v>
      </c>
      <c r="AP1753" s="12">
        <f t="shared" ca="1" si="661"/>
        <v>6.4023861120019671E-5</v>
      </c>
      <c r="AQ1753" s="12">
        <f t="shared" ca="1" si="661"/>
        <v>2.2643119111529738E-5</v>
      </c>
      <c r="AR1753" s="12">
        <f t="shared" ca="1" si="661"/>
        <v>7.5229337160771972E-6</v>
      </c>
      <c r="AS1753" s="12">
        <f t="shared" ca="1" si="661"/>
        <v>2.3479822765417198E-6</v>
      </c>
      <c r="AT1753" s="12">
        <f t="shared" ca="1" si="661"/>
        <v>6.8842873315874699E-7</v>
      </c>
      <c r="AU1753" s="12">
        <f t="shared" ca="1" si="661"/>
        <v>1.8961808540421782E-7</v>
      </c>
      <c r="AV1753" s="12">
        <f t="shared" ca="1" si="661"/>
        <v>4.9063341271871762E-8</v>
      </c>
      <c r="AX1753" s="13">
        <f t="shared" si="636"/>
        <v>0.32010661821475117</v>
      </c>
      <c r="AZ1753" s="14">
        <f t="shared" ca="1" si="639"/>
        <v>698.17181306182442</v>
      </c>
    </row>
    <row r="1754" spans="1:52" x14ac:dyDescent="0.25">
      <c r="A1754" s="9" t="str">
        <f t="shared" si="631"/>
        <v>United States Virgin Islands</v>
      </c>
      <c r="C1754" s="20">
        <f t="shared" si="632"/>
        <v>468.008064347936</v>
      </c>
      <c r="D1754" s="15">
        <f t="shared" si="633"/>
        <v>538.22896067959778</v>
      </c>
      <c r="E1754" s="23">
        <f t="shared" si="634"/>
        <v>1</v>
      </c>
      <c r="F1754" s="15">
        <f t="shared" si="637"/>
        <v>538.22896067959778</v>
      </c>
      <c r="H1754" s="12">
        <f t="shared" ref="H1754:AV1754" ca="1" si="662">_xlfn.NORM.DIST(H$1537,$F1754,$B$37+$B$38*$F1754,FALSE)/$AV824*($D1286/1000)</f>
        <v>6.1456455716709119E-11</v>
      </c>
      <c r="I1754" s="12">
        <f t="shared" ca="1" si="662"/>
        <v>2.2875493749679331E-10</v>
      </c>
      <c r="J1754" s="12">
        <f t="shared" ca="1" si="662"/>
        <v>7.9988957773272442E-10</v>
      </c>
      <c r="K1754" s="12">
        <f t="shared" ca="1" si="662"/>
        <v>2.6275209918513755E-9</v>
      </c>
      <c r="L1754" s="12">
        <f t="shared" ca="1" si="662"/>
        <v>8.1080971841505247E-9</v>
      </c>
      <c r="M1754" s="12">
        <f t="shared" ca="1" si="662"/>
        <v>2.3504352491906463E-8</v>
      </c>
      <c r="N1754" s="12">
        <f t="shared" ca="1" si="662"/>
        <v>6.4007996324221314E-8</v>
      </c>
      <c r="O1754" s="12">
        <f t="shared" ca="1" si="662"/>
        <v>1.6374828805257571E-7</v>
      </c>
      <c r="P1754" s="12">
        <f t="shared" ca="1" si="662"/>
        <v>3.9352823607880446E-7</v>
      </c>
      <c r="Q1754" s="12">
        <f t="shared" ca="1" si="662"/>
        <v>8.8844720300997366E-7</v>
      </c>
      <c r="R1754" s="12">
        <f t="shared" ca="1" si="662"/>
        <v>1.8842735197196198E-6</v>
      </c>
      <c r="S1754" s="12">
        <f t="shared" ca="1" si="662"/>
        <v>3.7541607101883462E-6</v>
      </c>
      <c r="T1754" s="12">
        <f t="shared" ca="1" si="662"/>
        <v>7.026488994922502E-6</v>
      </c>
      <c r="U1754" s="12">
        <f t="shared" ca="1" si="662"/>
        <v>1.2354366347959014E-5</v>
      </c>
      <c r="V1754" s="12">
        <f t="shared" ca="1" si="662"/>
        <v>2.0406060758499618E-5</v>
      </c>
      <c r="W1754" s="12">
        <f t="shared" ca="1" si="662"/>
        <v>3.1663175656525239E-5</v>
      </c>
      <c r="X1754" s="12">
        <f t="shared" ca="1" si="662"/>
        <v>4.6153682694481198E-5</v>
      </c>
      <c r="Y1754" s="12">
        <f t="shared" ca="1" si="662"/>
        <v>6.3199674942692586E-5</v>
      </c>
      <c r="Z1754" s="12">
        <f t="shared" ca="1" si="662"/>
        <v>8.1298011668018392E-5</v>
      </c>
      <c r="AA1754" s="12">
        <f t="shared" ca="1" si="662"/>
        <v>9.8242996053960976E-5</v>
      </c>
      <c r="AB1754" s="12">
        <f t="shared" ca="1" si="662"/>
        <v>1.1152696083979647E-4</v>
      </c>
      <c r="AC1754" s="12">
        <f t="shared" ca="1" si="662"/>
        <v>1.1893638432002661E-4</v>
      </c>
      <c r="AD1754" s="12">
        <f t="shared" ca="1" si="662"/>
        <v>1.1915333181157942E-4</v>
      </c>
      <c r="AE1754" s="12">
        <f t="shared" ca="1" si="662"/>
        <v>1.121383714391855E-4</v>
      </c>
      <c r="AF1754" s="12">
        <f t="shared" ca="1" si="662"/>
        <v>9.9142277978669468E-5</v>
      </c>
      <c r="AG1754" s="12">
        <f t="shared" ca="1" si="662"/>
        <v>8.234175839589413E-5</v>
      </c>
      <c r="AH1754" s="12">
        <f t="shared" ca="1" si="662"/>
        <v>6.4244799130821863E-5</v>
      </c>
      <c r="AI1754" s="12">
        <f t="shared" ca="1" si="662"/>
        <v>4.708823465546698E-5</v>
      </c>
      <c r="AJ1754" s="12">
        <f t="shared" ca="1" si="662"/>
        <v>3.2422271431548769E-5</v>
      </c>
      <c r="AK1754" s="12">
        <f t="shared" ca="1" si="662"/>
        <v>2.0971575604529521E-5</v>
      </c>
      <c r="AL1754" s="12">
        <f t="shared" ca="1" si="662"/>
        <v>1.2743105495713825E-5</v>
      </c>
      <c r="AM1754" s="12">
        <f t="shared" ca="1" si="662"/>
        <v>7.2740468086961854E-6</v>
      </c>
      <c r="AN1754" s="12">
        <f t="shared" ca="1" si="662"/>
        <v>3.9006187067620724E-6</v>
      </c>
      <c r="AO1754" s="12">
        <f t="shared" ca="1" si="662"/>
        <v>1.9649318936720232E-6</v>
      </c>
      <c r="AP1754" s="12">
        <f t="shared" ca="1" si="662"/>
        <v>9.2986114234471631E-7</v>
      </c>
      <c r="AQ1754" s="12">
        <f t="shared" ca="1" si="662"/>
        <v>4.1337603182242448E-7</v>
      </c>
      <c r="AR1754" s="12">
        <f t="shared" ca="1" si="662"/>
        <v>1.7263509149695838E-7</v>
      </c>
      <c r="AS1754" s="12">
        <f t="shared" ca="1" si="662"/>
        <v>6.7728188758958689E-8</v>
      </c>
      <c r="AT1754" s="12">
        <f t="shared" ca="1" si="662"/>
        <v>2.4961256243141797E-8</v>
      </c>
      <c r="AU1754" s="12">
        <f t="shared" ca="1" si="662"/>
        <v>8.6421143921286376E-9</v>
      </c>
      <c r="AV1754" s="12">
        <f t="shared" ca="1" si="662"/>
        <v>2.8108015053267684E-9</v>
      </c>
      <c r="AX1754" s="13">
        <f t="shared" si="636"/>
        <v>8.3441397952285612E-2</v>
      </c>
      <c r="AZ1754" s="14">
        <f t="shared" ca="1" si="639"/>
        <v>0.10037974699873678</v>
      </c>
    </row>
    <row r="1755" spans="1:52" x14ac:dyDescent="0.25">
      <c r="A1755" s="9" t="str">
        <f t="shared" si="631"/>
        <v>United States of America</v>
      </c>
      <c r="C1755" s="20">
        <f t="shared" si="632"/>
        <v>591.57211409924707</v>
      </c>
      <c r="D1755" s="15">
        <f t="shared" si="633"/>
        <v>642.02816265304932</v>
      </c>
      <c r="E1755" s="23">
        <f t="shared" si="634"/>
        <v>1</v>
      </c>
      <c r="F1755" s="15">
        <f t="shared" si="637"/>
        <v>642.02816265304932</v>
      </c>
      <c r="H1755" s="12">
        <f t="shared" ref="H1755:AV1755" ca="1" si="663">_xlfn.NORM.DIST(H$1537,$F1755,$B$37+$B$38*$F1755,FALSE)/$AV825*($D1287/1000)</f>
        <v>4.5706600082738335E-10</v>
      </c>
      <c r="I1755" s="12">
        <f t="shared" ca="1" si="663"/>
        <v>2.2053647838279918E-9</v>
      </c>
      <c r="J1755" s="12">
        <f t="shared" ca="1" si="663"/>
        <v>9.9962831278999202E-9</v>
      </c>
      <c r="K1755" s="12">
        <f t="shared" ca="1" si="663"/>
        <v>4.2565060612085096E-8</v>
      </c>
      <c r="L1755" s="12">
        <f t="shared" ca="1" si="663"/>
        <v>1.7026467702140316E-7</v>
      </c>
      <c r="M1755" s="12">
        <f t="shared" ca="1" si="663"/>
        <v>6.3981211093596324E-7</v>
      </c>
      <c r="N1755" s="12">
        <f t="shared" ca="1" si="663"/>
        <v>2.2585876498557195E-6</v>
      </c>
      <c r="O1755" s="12">
        <f t="shared" ca="1" si="663"/>
        <v>7.489934787423537E-6</v>
      </c>
      <c r="P1755" s="12">
        <f t="shared" ca="1" si="663"/>
        <v>2.3333276029620556E-5</v>
      </c>
      <c r="Q1755" s="12">
        <f t="shared" ca="1" si="663"/>
        <v>6.8285736185035839E-5</v>
      </c>
      <c r="R1755" s="12">
        <f t="shared" ca="1" si="663"/>
        <v>1.877331070386496E-4</v>
      </c>
      <c r="S1755" s="12">
        <f t="shared" ca="1" si="663"/>
        <v>4.848510437145152E-4</v>
      </c>
      <c r="T1755" s="12">
        <f t="shared" ca="1" si="663"/>
        <v>1.176338731572514E-3</v>
      </c>
      <c r="U1755" s="12">
        <f t="shared" ca="1" si="663"/>
        <v>2.6811002509844568E-3</v>
      </c>
      <c r="V1755" s="12">
        <f t="shared" ca="1" si="663"/>
        <v>5.7405077138979396E-3</v>
      </c>
      <c r="W1755" s="12">
        <f t="shared" ca="1" si="663"/>
        <v>1.1546334934831894E-2</v>
      </c>
      <c r="X1755" s="12">
        <f t="shared" ca="1" si="663"/>
        <v>2.1816977946815752E-2</v>
      </c>
      <c r="Y1755" s="12">
        <f t="shared" ca="1" si="663"/>
        <v>3.8725909735030914E-2</v>
      </c>
      <c r="Z1755" s="12">
        <f t="shared" ca="1" si="663"/>
        <v>6.4575125654485185E-2</v>
      </c>
      <c r="AA1755" s="12">
        <f t="shared" ca="1" si="663"/>
        <v>0.1011545647868262</v>
      </c>
      <c r="AB1755" s="12">
        <f t="shared" ca="1" si="663"/>
        <v>0.14885461600718014</v>
      </c>
      <c r="AC1755" s="12">
        <f t="shared" ca="1" si="663"/>
        <v>0.20577647456590464</v>
      </c>
      <c r="AD1755" s="12">
        <f t="shared" ca="1" si="663"/>
        <v>0.26723032082857862</v>
      </c>
      <c r="AE1755" s="12">
        <f t="shared" ca="1" si="663"/>
        <v>0.32601106353410758</v>
      </c>
      <c r="AF1755" s="12">
        <f t="shared" ca="1" si="663"/>
        <v>0.37362466524730559</v>
      </c>
      <c r="AG1755" s="12">
        <f t="shared" ca="1" si="663"/>
        <v>0.40224933443962996</v>
      </c>
      <c r="AH1755" s="12">
        <f t="shared" ca="1" si="663"/>
        <v>0.40682883245732421</v>
      </c>
      <c r="AI1755" s="12">
        <f t="shared" ca="1" si="663"/>
        <v>0.38653133734341433</v>
      </c>
      <c r="AJ1755" s="12">
        <f t="shared" ca="1" si="663"/>
        <v>0.34499618230073376</v>
      </c>
      <c r="AK1755" s="12">
        <f t="shared" ca="1" si="663"/>
        <v>0.28926804737205597</v>
      </c>
      <c r="AL1755" s="12">
        <f t="shared" ca="1" si="663"/>
        <v>0.22784695747786146</v>
      </c>
      <c r="AM1755" s="12">
        <f t="shared" ca="1" si="663"/>
        <v>0.16859418770037776</v>
      </c>
      <c r="AN1755" s="12">
        <f t="shared" ca="1" si="663"/>
        <v>0.11719215964821356</v>
      </c>
      <c r="AO1755" s="12">
        <f t="shared" ca="1" si="663"/>
        <v>7.6526369772016878E-2</v>
      </c>
      <c r="AP1755" s="12">
        <f t="shared" ca="1" si="663"/>
        <v>4.6944018261704371E-2</v>
      </c>
      <c r="AQ1755" s="12">
        <f t="shared" ca="1" si="663"/>
        <v>2.7052412759611615E-2</v>
      </c>
      <c r="AR1755" s="12">
        <f t="shared" ca="1" si="663"/>
        <v>1.4644965202883531E-2</v>
      </c>
      <c r="AS1755" s="12">
        <f t="shared" ca="1" si="663"/>
        <v>7.4477875182495032E-3</v>
      </c>
      <c r="AT1755" s="12">
        <f t="shared" ca="1" si="663"/>
        <v>3.5581381536231873E-3</v>
      </c>
      <c r="AU1755" s="12">
        <f t="shared" ca="1" si="663"/>
        <v>1.5968897387836634E-3</v>
      </c>
      <c r="AV1755" s="12">
        <f t="shared" ca="1" si="663"/>
        <v>6.7326129592168243E-4</v>
      </c>
      <c r="AX1755" s="13">
        <f t="shared" si="636"/>
        <v>7.7542454867266233E-3</v>
      </c>
      <c r="AZ1755" s="14">
        <f t="shared" ca="1" si="639"/>
        <v>31.730423604136966</v>
      </c>
    </row>
    <row r="1756" spans="1:52" x14ac:dyDescent="0.25">
      <c r="A1756" s="9" t="str">
        <f t="shared" si="631"/>
        <v>Uruguay</v>
      </c>
      <c r="C1756" s="20">
        <f t="shared" si="632"/>
        <v>478.61452450506795</v>
      </c>
      <c r="D1756" s="15">
        <f t="shared" si="633"/>
        <v>547.25276667056323</v>
      </c>
      <c r="E1756" s="23">
        <f t="shared" si="634"/>
        <v>1</v>
      </c>
      <c r="F1756" s="15">
        <f t="shared" si="637"/>
        <v>547.25276667056323</v>
      </c>
      <c r="H1756" s="12">
        <f t="shared" ref="H1756:AV1756" ca="1" si="664">_xlfn.NORM.DIST(H$1537,$F1756,$B$37+$B$38*$F1756,FALSE)/$AV826*($D1288/1000)</f>
        <v>1.4111555845681691E-9</v>
      </c>
      <c r="I1756" s="12">
        <f t="shared" ca="1" si="664"/>
        <v>5.3724865655254551E-9</v>
      </c>
      <c r="J1756" s="12">
        <f t="shared" ca="1" si="664"/>
        <v>1.9214645324940754E-8</v>
      </c>
      <c r="K1756" s="12">
        <f t="shared" ca="1" si="664"/>
        <v>6.4557395593823106E-8</v>
      </c>
      <c r="L1756" s="12">
        <f t="shared" ca="1" si="664"/>
        <v>2.0375873023057009E-7</v>
      </c>
      <c r="M1756" s="12">
        <f t="shared" ca="1" si="664"/>
        <v>6.0414758592021542E-7</v>
      </c>
      <c r="N1756" s="12">
        <f t="shared" ca="1" si="664"/>
        <v>1.6827765765914547E-6</v>
      </c>
      <c r="O1756" s="12">
        <f t="shared" ca="1" si="664"/>
        <v>4.4031802767494027E-6</v>
      </c>
      <c r="P1756" s="12">
        <f t="shared" ca="1" si="664"/>
        <v>1.082338408663052E-5</v>
      </c>
      <c r="Q1756" s="12">
        <f t="shared" ca="1" si="664"/>
        <v>2.4992877976960317E-5</v>
      </c>
      <c r="R1756" s="12">
        <f t="shared" ca="1" si="664"/>
        <v>5.421582391772011E-5</v>
      </c>
      <c r="S1756" s="12">
        <f t="shared" ca="1" si="664"/>
        <v>1.1048223476918841E-4</v>
      </c>
      <c r="T1756" s="12">
        <f t="shared" ca="1" si="664"/>
        <v>2.1150246502639732E-4</v>
      </c>
      <c r="U1756" s="12">
        <f t="shared" ca="1" si="664"/>
        <v>3.8036015115308733E-4</v>
      </c>
      <c r="V1756" s="12">
        <f t="shared" ca="1" si="664"/>
        <v>6.425858886978951E-4</v>
      </c>
      <c r="W1756" s="12">
        <f t="shared" ca="1" si="664"/>
        <v>1.019821002790997E-3</v>
      </c>
      <c r="X1756" s="12">
        <f t="shared" ca="1" si="664"/>
        <v>1.5204541013254789E-3</v>
      </c>
      <c r="Y1756" s="12">
        <f t="shared" ca="1" si="664"/>
        <v>2.1295079801209957E-3</v>
      </c>
      <c r="Z1756" s="12">
        <f t="shared" ca="1" si="664"/>
        <v>2.8018302783364237E-3</v>
      </c>
      <c r="AA1756" s="12">
        <f t="shared" ca="1" si="664"/>
        <v>3.4630676182354123E-3</v>
      </c>
      <c r="AB1756" s="12">
        <f t="shared" ca="1" si="664"/>
        <v>4.0210244473664943E-3</v>
      </c>
      <c r="AC1756" s="12">
        <f t="shared" ca="1" si="664"/>
        <v>4.3860042741564473E-3</v>
      </c>
      <c r="AD1756" s="12">
        <f t="shared" ca="1" si="664"/>
        <v>4.4942578165282588E-3</v>
      </c>
      <c r="AE1756" s="12">
        <f t="shared" ca="1" si="664"/>
        <v>4.3261692810635244E-3</v>
      </c>
      <c r="AF1756" s="12">
        <f t="shared" ca="1" si="664"/>
        <v>3.9120611151174205E-3</v>
      </c>
      <c r="AG1756" s="12">
        <f t="shared" ca="1" si="664"/>
        <v>3.3232602071625586E-3</v>
      </c>
      <c r="AH1756" s="12">
        <f t="shared" ca="1" si="664"/>
        <v>2.6520374877528896E-3</v>
      </c>
      <c r="AI1756" s="12">
        <f t="shared" ca="1" si="664"/>
        <v>1.988161066966932E-3</v>
      </c>
      <c r="AJ1756" s="12">
        <f t="shared" ca="1" si="664"/>
        <v>1.4001677364998372E-3</v>
      </c>
      <c r="AK1756" s="12">
        <f t="shared" ca="1" si="664"/>
        <v>9.2632879043360401E-4</v>
      </c>
      <c r="AL1756" s="12">
        <f t="shared" ca="1" si="664"/>
        <v>5.7571408287837068E-4</v>
      </c>
      <c r="AM1756" s="12">
        <f t="shared" ca="1" si="664"/>
        <v>3.3612834636028176E-4</v>
      </c>
      <c r="AN1756" s="12">
        <f t="shared" ca="1" si="664"/>
        <v>1.8435716439270698E-4</v>
      </c>
      <c r="AO1756" s="12">
        <f t="shared" ca="1" si="664"/>
        <v>9.4988601823226866E-5</v>
      </c>
      <c r="AP1756" s="12">
        <f t="shared" ca="1" si="664"/>
        <v>4.5976887302378966E-5</v>
      </c>
      <c r="AQ1756" s="12">
        <f t="shared" ca="1" si="664"/>
        <v>2.0905676750507491E-5</v>
      </c>
      <c r="AR1756" s="12">
        <f t="shared" ca="1" si="664"/>
        <v>8.9298772913461618E-6</v>
      </c>
      <c r="AS1756" s="12">
        <f t="shared" ca="1" si="664"/>
        <v>3.5833014575543269E-6</v>
      </c>
      <c r="AT1756" s="12">
        <f t="shared" ca="1" si="664"/>
        <v>1.3507587707644786E-6</v>
      </c>
      <c r="AU1756" s="12">
        <f t="shared" ca="1" si="664"/>
        <v>4.7833134495798773E-7</v>
      </c>
      <c r="AV1756" s="12">
        <f t="shared" ca="1" si="664"/>
        <v>1.5912429069132008E-7</v>
      </c>
      <c r="AX1756" s="13">
        <f t="shared" si="636"/>
        <v>7.0439220764242166E-2</v>
      </c>
      <c r="AZ1756" s="14">
        <f t="shared" ca="1" si="639"/>
        <v>3.1753100292300789</v>
      </c>
    </row>
    <row r="1757" spans="1:52" x14ac:dyDescent="0.25">
      <c r="A1757" s="9" t="str">
        <f t="shared" si="631"/>
        <v>Uzbekistan</v>
      </c>
      <c r="C1757" s="20">
        <f t="shared" si="632"/>
        <v>432.07915016775405</v>
      </c>
      <c r="D1757" s="15">
        <f t="shared" si="633"/>
        <v>508.1322858682571</v>
      </c>
      <c r="E1757" s="23">
        <f t="shared" si="634"/>
        <v>1</v>
      </c>
      <c r="F1757" s="15">
        <f t="shared" si="637"/>
        <v>508.1322858682571</v>
      </c>
      <c r="H1757" s="12">
        <f t="shared" ref="H1757:AV1757" ca="1" si="665">_xlfn.NORM.DIST(H$1537,$F1757,$B$37+$B$38*$F1757,FALSE)/$AV827*($D1289/1000)</f>
        <v>1.5500448459143823E-7</v>
      </c>
      <c r="I1757" s="12">
        <f t="shared" ca="1" si="665"/>
        <v>5.3514340837807039E-7</v>
      </c>
      <c r="J1757" s="12">
        <f t="shared" ca="1" si="665"/>
        <v>1.7356121922263098E-6</v>
      </c>
      <c r="K1757" s="12">
        <f t="shared" ca="1" si="665"/>
        <v>5.2880042929539953E-6</v>
      </c>
      <c r="L1757" s="12">
        <f t="shared" ca="1" si="665"/>
        <v>1.5135176877352854E-5</v>
      </c>
      <c r="M1757" s="12">
        <f t="shared" ca="1" si="665"/>
        <v>4.0694882348514416E-5</v>
      </c>
      <c r="N1757" s="12">
        <f t="shared" ca="1" si="665"/>
        <v>1.0278948464980979E-4</v>
      </c>
      <c r="O1757" s="12">
        <f t="shared" ca="1" si="665"/>
        <v>2.4390133360962157E-4</v>
      </c>
      <c r="P1757" s="12">
        <f t="shared" ca="1" si="665"/>
        <v>5.4367111049589782E-4</v>
      </c>
      <c r="Q1757" s="12">
        <f t="shared" ca="1" si="665"/>
        <v>1.1384525447780394E-3</v>
      </c>
      <c r="R1757" s="12">
        <f t="shared" ca="1" si="665"/>
        <v>2.2394955465921181E-3</v>
      </c>
      <c r="S1757" s="12">
        <f t="shared" ca="1" si="665"/>
        <v>4.1384915136758113E-3</v>
      </c>
      <c r="T1757" s="12">
        <f t="shared" ca="1" si="665"/>
        <v>7.1844004216880808E-3</v>
      </c>
      <c r="U1757" s="12">
        <f t="shared" ca="1" si="665"/>
        <v>1.171643763752995E-2</v>
      </c>
      <c r="V1757" s="12">
        <f t="shared" ca="1" si="665"/>
        <v>1.7949701706490882E-2</v>
      </c>
      <c r="W1757" s="12">
        <f t="shared" ca="1" si="665"/>
        <v>2.5833037898638375E-2</v>
      </c>
      <c r="X1757" s="12">
        <f t="shared" ca="1" si="665"/>
        <v>3.4926118350340984E-2</v>
      </c>
      <c r="Y1757" s="12">
        <f t="shared" ca="1" si="665"/>
        <v>4.4359000948779134E-2</v>
      </c>
      <c r="Z1757" s="12">
        <f t="shared" ca="1" si="665"/>
        <v>5.2926087007838081E-2</v>
      </c>
      <c r="AA1757" s="12">
        <f t="shared" ca="1" si="665"/>
        <v>5.9321812423158364E-2</v>
      </c>
      <c r="AB1757" s="12">
        <f t="shared" ca="1" si="665"/>
        <v>6.2461963332434978E-2</v>
      </c>
      <c r="AC1757" s="12">
        <f t="shared" ca="1" si="665"/>
        <v>6.1783633510814548E-2</v>
      </c>
      <c r="AD1757" s="12">
        <f t="shared" ca="1" si="665"/>
        <v>5.741004075876132E-2</v>
      </c>
      <c r="AE1757" s="12">
        <f t="shared" ca="1" si="665"/>
        <v>5.0113975876981083E-2</v>
      </c>
      <c r="AF1757" s="12">
        <f t="shared" ca="1" si="665"/>
        <v>4.1094760987218142E-2</v>
      </c>
      <c r="AG1757" s="12">
        <f t="shared" ca="1" si="665"/>
        <v>3.1657065371083336E-2</v>
      </c>
      <c r="AH1757" s="12">
        <f t="shared" ca="1" si="665"/>
        <v>2.2909280095620696E-2</v>
      </c>
      <c r="AI1757" s="12">
        <f t="shared" ca="1" si="665"/>
        <v>1.5574310398161231E-2</v>
      </c>
      <c r="AJ1757" s="12">
        <f t="shared" ca="1" si="665"/>
        <v>9.9463286398670993E-3</v>
      </c>
      <c r="AK1757" s="12">
        <f t="shared" ca="1" si="665"/>
        <v>5.9672382568815565E-3</v>
      </c>
      <c r="AL1757" s="12">
        <f t="shared" ca="1" si="665"/>
        <v>3.3631059319496922E-3</v>
      </c>
      <c r="AM1757" s="12">
        <f t="shared" ca="1" si="665"/>
        <v>1.7805915600061085E-3</v>
      </c>
      <c r="AN1757" s="12">
        <f t="shared" ca="1" si="665"/>
        <v>8.8561439858504318E-4</v>
      </c>
      <c r="AO1757" s="12">
        <f t="shared" ca="1" si="665"/>
        <v>4.1379155409149393E-4</v>
      </c>
      <c r="AP1757" s="12">
        <f t="shared" ca="1" si="665"/>
        <v>1.816248087994601E-4</v>
      </c>
      <c r="AQ1757" s="12">
        <f t="shared" ca="1" si="665"/>
        <v>7.4890255643275777E-5</v>
      </c>
      <c r="AR1757" s="12">
        <f t="shared" ca="1" si="665"/>
        <v>2.9008952768821203E-5</v>
      </c>
      <c r="AS1757" s="12">
        <f t="shared" ca="1" si="665"/>
        <v>1.0555902827603681E-5</v>
      </c>
      <c r="AT1757" s="12">
        <f t="shared" ca="1" si="665"/>
        <v>3.6084052937093855E-6</v>
      </c>
      <c r="AU1757" s="12">
        <f t="shared" ca="1" si="665"/>
        <v>1.1587555673710814E-6</v>
      </c>
      <c r="AV1757" s="12">
        <f t="shared" ca="1" si="665"/>
        <v>3.4956259214209882E-7</v>
      </c>
      <c r="AX1757" s="13">
        <f t="shared" si="636"/>
        <v>0.13977676136254674</v>
      </c>
      <c r="AZ1757" s="14">
        <f t="shared" ca="1" si="639"/>
        <v>87.828367386283773</v>
      </c>
    </row>
    <row r="1758" spans="1:52" x14ac:dyDescent="0.25">
      <c r="A1758" s="9" t="str">
        <f t="shared" si="631"/>
        <v>Vanuatu</v>
      </c>
      <c r="C1758" s="20">
        <f t="shared" si="632"/>
        <v>431.3383129347456</v>
      </c>
      <c r="D1758" s="15">
        <f t="shared" si="633"/>
        <v>507.39144863524865</v>
      </c>
      <c r="E1758" s="23">
        <f t="shared" si="634"/>
        <v>1</v>
      </c>
      <c r="F1758" s="15">
        <f t="shared" si="637"/>
        <v>507.39144863524865</v>
      </c>
      <c r="H1758" s="12">
        <f t="shared" ref="H1758:AV1758" ca="1" si="666">_xlfn.NORM.DIST(H$1537,$F1758,$B$37+$B$38*$F1758,FALSE)/$AV828*($D1290/1000)</f>
        <v>2.3105517080962984E-9</v>
      </c>
      <c r="I1758" s="12">
        <f t="shared" ca="1" si="666"/>
        <v>7.9622765067562384E-9</v>
      </c>
      <c r="J1758" s="12">
        <f t="shared" ca="1" si="666"/>
        <v>2.5775993489823222E-8</v>
      </c>
      <c r="K1758" s="12">
        <f t="shared" ca="1" si="666"/>
        <v>7.8388105121398043E-8</v>
      </c>
      <c r="L1758" s="12">
        <f t="shared" ca="1" si="666"/>
        <v>2.2394507413734627E-7</v>
      </c>
      <c r="M1758" s="12">
        <f t="shared" ca="1" si="666"/>
        <v>6.0102073731967425E-7</v>
      </c>
      <c r="N1758" s="12">
        <f t="shared" ca="1" si="666"/>
        <v>1.5152838501362156E-6</v>
      </c>
      <c r="O1758" s="12">
        <f t="shared" ca="1" si="666"/>
        <v>3.5888485138765757E-6</v>
      </c>
      <c r="P1758" s="12">
        <f t="shared" ca="1" si="666"/>
        <v>7.9849620134237494E-6</v>
      </c>
      <c r="Q1758" s="12">
        <f t="shared" ca="1" si="666"/>
        <v>1.6689647983709613E-5</v>
      </c>
      <c r="R1758" s="12">
        <f t="shared" ca="1" si="666"/>
        <v>3.2770124686132533E-5</v>
      </c>
      <c r="S1758" s="12">
        <f t="shared" ca="1" si="666"/>
        <v>6.0445727068518654E-5</v>
      </c>
      <c r="T1758" s="12">
        <f t="shared" ca="1" si="666"/>
        <v>1.0473931101363744E-4</v>
      </c>
      <c r="U1758" s="12">
        <f t="shared" ca="1" si="666"/>
        <v>1.7049451606325185E-4</v>
      </c>
      <c r="V1758" s="12">
        <f t="shared" ca="1" si="666"/>
        <v>2.6071601607585416E-4</v>
      </c>
      <c r="W1758" s="12">
        <f t="shared" ca="1" si="666"/>
        <v>3.7452568130923652E-4</v>
      </c>
      <c r="X1758" s="12">
        <f t="shared" ca="1" si="666"/>
        <v>5.0541961099450109E-4</v>
      </c>
      <c r="Y1758" s="12">
        <f t="shared" ca="1" si="666"/>
        <v>6.4073606605774243E-4</v>
      </c>
      <c r="Z1758" s="12">
        <f t="shared" ca="1" si="666"/>
        <v>7.6306730644353079E-4</v>
      </c>
      <c r="AA1758" s="12">
        <f t="shared" ca="1" si="666"/>
        <v>8.5369574676354826E-4</v>
      </c>
      <c r="AB1758" s="12">
        <f t="shared" ca="1" si="666"/>
        <v>8.9722214390963902E-4</v>
      </c>
      <c r="AC1758" s="12">
        <f t="shared" ca="1" si="666"/>
        <v>8.8583624198194661E-4</v>
      </c>
      <c r="AD1758" s="12">
        <f t="shared" ca="1" si="666"/>
        <v>8.2160580711656227E-4</v>
      </c>
      <c r="AE1758" s="12">
        <f t="shared" ca="1" si="666"/>
        <v>7.1586338682747518E-4</v>
      </c>
      <c r="AF1758" s="12">
        <f t="shared" ca="1" si="666"/>
        <v>5.8594033666209075E-4</v>
      </c>
      <c r="AG1758" s="12">
        <f t="shared" ca="1" si="666"/>
        <v>4.505398774855847E-4</v>
      </c>
      <c r="AH1758" s="12">
        <f t="shared" ca="1" si="666"/>
        <v>3.2543905627086304E-4</v>
      </c>
      <c r="AI1758" s="12">
        <f t="shared" ca="1" si="666"/>
        <v>2.2083235402708688E-4</v>
      </c>
      <c r="AJ1758" s="12">
        <f t="shared" ca="1" si="666"/>
        <v>1.4077071839849233E-4</v>
      </c>
      <c r="AK1758" s="12">
        <f t="shared" ca="1" si="666"/>
        <v>8.429824765359003E-5</v>
      </c>
      <c r="AL1758" s="12">
        <f t="shared" ca="1" si="666"/>
        <v>4.7422163288818435E-5</v>
      </c>
      <c r="AM1758" s="12">
        <f t="shared" ca="1" si="666"/>
        <v>2.5061137034899534E-5</v>
      </c>
      <c r="AN1758" s="12">
        <f t="shared" ca="1" si="666"/>
        <v>1.2441615503796543E-5</v>
      </c>
      <c r="AO1758" s="12">
        <f t="shared" ca="1" si="666"/>
        <v>5.8024228559874322E-6</v>
      </c>
      <c r="AP1758" s="12">
        <f t="shared" ca="1" si="666"/>
        <v>2.5421347624596813E-6</v>
      </c>
      <c r="AQ1758" s="12">
        <f t="shared" ca="1" si="666"/>
        <v>1.0462714111724286E-6</v>
      </c>
      <c r="AR1758" s="12">
        <f t="shared" ca="1" si="666"/>
        <v>4.0452628177083227E-7</v>
      </c>
      <c r="AS1758" s="12">
        <f t="shared" ca="1" si="666"/>
        <v>1.4692839062040541E-7</v>
      </c>
      <c r="AT1758" s="12">
        <f t="shared" ca="1" si="666"/>
        <v>5.0132723123737125E-8</v>
      </c>
      <c r="AU1758" s="12">
        <f t="shared" ca="1" si="666"/>
        <v>1.6069170694953278E-8</v>
      </c>
      <c r="AV1758" s="12">
        <f t="shared" ca="1" si="666"/>
        <v>4.838627926197322E-9</v>
      </c>
      <c r="AX1758" s="13">
        <f t="shared" si="636"/>
        <v>0.14143050500234483</v>
      </c>
      <c r="AZ1758" s="14">
        <f t="shared" ca="1" si="639"/>
        <v>1.275784983571334</v>
      </c>
    </row>
    <row r="1759" spans="1:52" x14ac:dyDescent="0.25">
      <c r="A1759" s="9" t="str">
        <f t="shared" si="631"/>
        <v>Venezuela (Bolivarian Republic of)</v>
      </c>
      <c r="C1759" s="20">
        <f t="shared" si="632"/>
        <v>466.94134095236268</v>
      </c>
      <c r="D1759" s="15">
        <f t="shared" si="633"/>
        <v>537.16223728402451</v>
      </c>
      <c r="E1759" s="23">
        <f t="shared" si="634"/>
        <v>1</v>
      </c>
      <c r="F1759" s="15">
        <f t="shared" si="637"/>
        <v>537.16223728402451</v>
      </c>
      <c r="H1759" s="12">
        <f t="shared" ref="H1759:AV1759" ca="1" si="667">_xlfn.NORM.DIST(H$1537,$F1759,$B$37+$B$38*$F1759,FALSE)/$AV829*($D1291/1000)</f>
        <v>2.8501102330723942E-8</v>
      </c>
      <c r="I1759" s="12">
        <f t="shared" ca="1" si="667"/>
        <v>1.0580506144319916E-7</v>
      </c>
      <c r="J1759" s="12">
        <f t="shared" ca="1" si="667"/>
        <v>3.6898424668467744E-7</v>
      </c>
      <c r="K1759" s="12">
        <f t="shared" ca="1" si="667"/>
        <v>1.2088315905504605E-6</v>
      </c>
      <c r="L1759" s="12">
        <f t="shared" ca="1" si="667"/>
        <v>3.7203206419968849E-6</v>
      </c>
      <c r="M1759" s="12">
        <f t="shared" ca="1" si="667"/>
        <v>1.0756018429982802E-5</v>
      </c>
      <c r="N1759" s="12">
        <f t="shared" ca="1" si="667"/>
        <v>2.9213211193130143E-5</v>
      </c>
      <c r="O1759" s="12">
        <f t="shared" ca="1" si="667"/>
        <v>7.4535583206124646E-5</v>
      </c>
      <c r="P1759" s="12">
        <f t="shared" ca="1" si="667"/>
        <v>1.7865065154248482E-4</v>
      </c>
      <c r="Q1759" s="12">
        <f t="shared" ca="1" si="667"/>
        <v>4.0225564716043832E-4</v>
      </c>
      <c r="R1759" s="12">
        <f t="shared" ca="1" si="667"/>
        <v>8.5085643934111599E-4</v>
      </c>
      <c r="S1759" s="12">
        <f t="shared" ca="1" si="667"/>
        <v>1.6907018391161439E-3</v>
      </c>
      <c r="T1759" s="12">
        <f t="shared" ca="1" si="667"/>
        <v>3.1559808190594878E-3</v>
      </c>
      <c r="U1759" s="12">
        <f t="shared" ca="1" si="667"/>
        <v>5.5342437072276648E-3</v>
      </c>
      <c r="V1759" s="12">
        <f t="shared" ca="1" si="667"/>
        <v>9.1167238426986801E-3</v>
      </c>
      <c r="W1759" s="12">
        <f t="shared" ca="1" si="667"/>
        <v>1.4108339902643137E-2</v>
      </c>
      <c r="X1759" s="12">
        <f t="shared" ca="1" si="667"/>
        <v>2.0510187177371283E-2</v>
      </c>
      <c r="Y1759" s="12">
        <f t="shared" ca="1" si="667"/>
        <v>2.8010439820181192E-2</v>
      </c>
      <c r="Z1759" s="12">
        <f t="shared" ca="1" si="667"/>
        <v>3.5935759447320942E-2</v>
      </c>
      <c r="AA1759" s="12">
        <f t="shared" ca="1" si="667"/>
        <v>4.3310213198243727E-2</v>
      </c>
      <c r="AB1759" s="12">
        <f t="shared" ca="1" si="667"/>
        <v>4.9035477710628508E-2</v>
      </c>
      <c r="AC1759" s="12">
        <f t="shared" ca="1" si="667"/>
        <v>5.2153936576478807E-2</v>
      </c>
      <c r="AD1759" s="12">
        <f t="shared" ca="1" si="667"/>
        <v>5.210991602655287E-2</v>
      </c>
      <c r="AE1759" s="12">
        <f t="shared" ca="1" si="667"/>
        <v>4.8911417242244543E-2</v>
      </c>
      <c r="AF1759" s="12">
        <f t="shared" ca="1" si="667"/>
        <v>4.3127741479702678E-2</v>
      </c>
      <c r="AG1759" s="12">
        <f t="shared" ca="1" si="667"/>
        <v>3.5723975181233117E-2</v>
      </c>
      <c r="AH1759" s="12">
        <f t="shared" ca="1" si="667"/>
        <v>2.7798376794224797E-2</v>
      </c>
      <c r="AI1759" s="12">
        <f t="shared" ca="1" si="667"/>
        <v>2.0320560855889021E-2</v>
      </c>
      <c r="AJ1759" s="12">
        <f t="shared" ca="1" si="667"/>
        <v>1.3954315520224483E-2</v>
      </c>
      <c r="AK1759" s="12">
        <f t="shared" ca="1" si="667"/>
        <v>9.0019787107848658E-3</v>
      </c>
      <c r="AL1759" s="12">
        <f t="shared" ca="1" si="667"/>
        <v>5.4553675912873776E-3</v>
      </c>
      <c r="AM1759" s="12">
        <f t="shared" ca="1" si="667"/>
        <v>3.1057511312187476E-3</v>
      </c>
      <c r="AN1759" s="12">
        <f t="shared" ca="1" si="667"/>
        <v>1.6609856472350501E-3</v>
      </c>
      <c r="AO1759" s="12">
        <f t="shared" ca="1" si="667"/>
        <v>8.3449108645738414E-4</v>
      </c>
      <c r="AP1759" s="12">
        <f t="shared" ca="1" si="667"/>
        <v>3.9385296523229121E-4</v>
      </c>
      <c r="AQ1759" s="12">
        <f t="shared" ca="1" si="667"/>
        <v>1.7462367819687187E-4</v>
      </c>
      <c r="AR1759" s="12">
        <f t="shared" ca="1" si="667"/>
        <v>7.2732537391135641E-5</v>
      </c>
      <c r="AS1759" s="12">
        <f t="shared" ca="1" si="667"/>
        <v>2.8458430244508424E-5</v>
      </c>
      <c r="AT1759" s="12">
        <f t="shared" ca="1" si="667"/>
        <v>1.0460434822462131E-5</v>
      </c>
      <c r="AU1759" s="12">
        <f t="shared" ca="1" si="667"/>
        <v>3.6119782755221132E-6</v>
      </c>
      <c r="AV1759" s="12">
        <f t="shared" ca="1" si="667"/>
        <v>1.1716478939325135E-6</v>
      </c>
      <c r="AX1759" s="13">
        <f t="shared" si="636"/>
        <v>8.5090512674713584E-2</v>
      </c>
      <c r="AZ1759" s="14">
        <f t="shared" ca="1" si="639"/>
        <v>44.825986900872891</v>
      </c>
    </row>
    <row r="1760" spans="1:52" x14ac:dyDescent="0.25">
      <c r="A1760" s="9" t="str">
        <f t="shared" si="631"/>
        <v>Viet Nam</v>
      </c>
      <c r="C1760" s="20">
        <f t="shared" si="632"/>
        <v>563.40631090054819</v>
      </c>
      <c r="D1760" s="15">
        <f t="shared" si="633"/>
        <v>618.67944620424009</v>
      </c>
      <c r="E1760" s="23">
        <f t="shared" si="634"/>
        <v>1</v>
      </c>
      <c r="F1760" s="15">
        <f t="shared" si="637"/>
        <v>618.67944620424009</v>
      </c>
      <c r="H1760" s="12">
        <f t="shared" ref="H1760:AV1760" ca="1" si="668">_xlfn.NORM.DIST(H$1537,$F1760,$B$37+$B$38*$F1760,FALSE)/$AV830*($D1292/1000)</f>
        <v>6.9068956789825273E-10</v>
      </c>
      <c r="I1760" s="12">
        <f t="shared" ca="1" si="668"/>
        <v>3.1436476851081166E-9</v>
      </c>
      <c r="J1760" s="12">
        <f t="shared" ca="1" si="668"/>
        <v>1.3441304942993883E-8</v>
      </c>
      <c r="K1760" s="12">
        <f t="shared" ca="1" si="668"/>
        <v>5.3989038750882929E-8</v>
      </c>
      <c r="L1760" s="12">
        <f t="shared" ca="1" si="668"/>
        <v>2.0371656803125384E-7</v>
      </c>
      <c r="M1760" s="12">
        <f t="shared" ca="1" si="668"/>
        <v>7.2211056976491877E-7</v>
      </c>
      <c r="N1760" s="12">
        <f t="shared" ca="1" si="668"/>
        <v>2.4045712360006718E-6</v>
      </c>
      <c r="O1760" s="12">
        <f t="shared" ca="1" si="668"/>
        <v>7.5219109616890369E-6</v>
      </c>
      <c r="P1760" s="12">
        <f t="shared" ca="1" si="668"/>
        <v>2.2104226585171609E-5</v>
      </c>
      <c r="Q1760" s="12">
        <f t="shared" ca="1" si="668"/>
        <v>6.1020962577222515E-5</v>
      </c>
      <c r="R1760" s="12">
        <f t="shared" ca="1" si="668"/>
        <v>1.5824841884239368E-4</v>
      </c>
      <c r="S1760" s="12">
        <f t="shared" ca="1" si="668"/>
        <v>3.8552833219332943E-4</v>
      </c>
      <c r="T1760" s="12">
        <f t="shared" ca="1" si="668"/>
        <v>8.8232749841110657E-4</v>
      </c>
      <c r="U1760" s="12">
        <f t="shared" ca="1" si="668"/>
        <v>1.8969676489401001E-3</v>
      </c>
      <c r="V1760" s="12">
        <f t="shared" ca="1" si="668"/>
        <v>3.831304142898749E-3</v>
      </c>
      <c r="W1760" s="12">
        <f t="shared" ca="1" si="668"/>
        <v>7.2692554191600631E-3</v>
      </c>
      <c r="X1760" s="12">
        <f t="shared" ca="1" si="668"/>
        <v>1.2956563368013464E-2</v>
      </c>
      <c r="Y1760" s="12">
        <f t="shared" ca="1" si="668"/>
        <v>2.1694333535473329E-2</v>
      </c>
      <c r="Z1760" s="12">
        <f t="shared" ca="1" si="668"/>
        <v>3.4123957874402804E-2</v>
      </c>
      <c r="AA1760" s="12">
        <f t="shared" ca="1" si="668"/>
        <v>5.0423045879017858E-2</v>
      </c>
      <c r="AB1760" s="12">
        <f t="shared" ca="1" si="668"/>
        <v>6.9993119585379002E-2</v>
      </c>
      <c r="AC1760" s="12">
        <f t="shared" ca="1" si="668"/>
        <v>9.1272137072165138E-2</v>
      </c>
      <c r="AD1760" s="12">
        <f t="shared" ca="1" si="668"/>
        <v>0.11180923683706522</v>
      </c>
      <c r="AE1760" s="12">
        <f t="shared" ca="1" si="668"/>
        <v>0.1286689455428468</v>
      </c>
      <c r="AF1760" s="12">
        <f t="shared" ca="1" si="668"/>
        <v>0.13909976473953164</v>
      </c>
      <c r="AG1760" s="12">
        <f t="shared" ca="1" si="668"/>
        <v>0.1412653480852176</v>
      </c>
      <c r="AH1760" s="12">
        <f t="shared" ca="1" si="668"/>
        <v>0.13477256292706463</v>
      </c>
      <c r="AI1760" s="12">
        <f t="shared" ca="1" si="668"/>
        <v>0.12078803760579497</v>
      </c>
      <c r="AJ1760" s="12">
        <f t="shared" ca="1" si="668"/>
        <v>0.10169578631165986</v>
      </c>
      <c r="AK1760" s="12">
        <f t="shared" ca="1" si="668"/>
        <v>8.0433799945626161E-2</v>
      </c>
      <c r="AL1760" s="12">
        <f t="shared" ca="1" si="668"/>
        <v>5.976278248215354E-2</v>
      </c>
      <c r="AM1760" s="12">
        <f t="shared" ca="1" si="668"/>
        <v>4.1713787773187162E-2</v>
      </c>
      <c r="AN1760" s="12">
        <f t="shared" ca="1" si="668"/>
        <v>2.7351745063348577E-2</v>
      </c>
      <c r="AO1760" s="12">
        <f t="shared" ca="1" si="668"/>
        <v>1.6847949318380226E-2</v>
      </c>
      <c r="AP1760" s="12">
        <f t="shared" ca="1" si="668"/>
        <v>9.7491252470093409E-3</v>
      </c>
      <c r="AQ1760" s="12">
        <f t="shared" ca="1" si="668"/>
        <v>5.299572612947067E-3</v>
      </c>
      <c r="AR1760" s="12">
        <f t="shared" ca="1" si="668"/>
        <v>2.7062794468175212E-3</v>
      </c>
      <c r="AS1760" s="12">
        <f t="shared" ca="1" si="668"/>
        <v>1.2982580563398955E-3</v>
      </c>
      <c r="AT1760" s="12">
        <f t="shared" ca="1" si="668"/>
        <v>5.8506754596464251E-4</v>
      </c>
      <c r="AU1760" s="12">
        <f t="shared" ca="1" si="668"/>
        <v>2.4768949347476251E-4</v>
      </c>
      <c r="AV1760" s="12">
        <f t="shared" ca="1" si="668"/>
        <v>9.8506696907459321E-5</v>
      </c>
      <c r="AX1760" s="13">
        <f t="shared" si="636"/>
        <v>1.4378765969791525E-2</v>
      </c>
      <c r="AZ1760" s="14">
        <f t="shared" ca="1" si="639"/>
        <v>20.40672045572062</v>
      </c>
    </row>
    <row r="1761" spans="1:54" x14ac:dyDescent="0.25">
      <c r="A1761" s="9" t="str">
        <f t="shared" si="631"/>
        <v>Wallis and Futuna Islands</v>
      </c>
      <c r="C1761" s="20">
        <f t="shared" si="632"/>
        <v>478.55492608637229</v>
      </c>
      <c r="D1761" s="15">
        <f t="shared" si="633"/>
        <v>547.19316825186752</v>
      </c>
      <c r="E1761" s="23">
        <f t="shared" si="634"/>
        <v>1</v>
      </c>
      <c r="F1761" s="15">
        <f t="shared" si="637"/>
        <v>547.19316825186752</v>
      </c>
      <c r="H1761" s="12">
        <f t="shared" ref="H1761:AV1761" ca="1" si="669">_xlfn.NORM.DIST(H$1537,$F1761,$B$37+$B$38*$F1761,FALSE)/$AV831*($D1293/1000)</f>
        <v>1.2562604572370571E-11</v>
      </c>
      <c r="I1761" s="12">
        <f t="shared" ca="1" si="669"/>
        <v>4.7820644070538931E-11</v>
      </c>
      <c r="J1761" s="12">
        <f t="shared" ca="1" si="669"/>
        <v>1.710045819568175E-10</v>
      </c>
      <c r="K1761" s="12">
        <f t="shared" ca="1" si="669"/>
        <v>5.7445586547641869E-10</v>
      </c>
      <c r="L1761" s="12">
        <f t="shared" ca="1" si="669"/>
        <v>1.8128513069512743E-9</v>
      </c>
      <c r="M1761" s="12">
        <f t="shared" ca="1" si="669"/>
        <v>5.3743295648852407E-9</v>
      </c>
      <c r="N1761" s="12">
        <f t="shared" ca="1" si="669"/>
        <v>1.4967284034482141E-8</v>
      </c>
      <c r="O1761" s="12">
        <f t="shared" ca="1" si="669"/>
        <v>3.9157801529899482E-8</v>
      </c>
      <c r="P1761" s="12">
        <f t="shared" ca="1" si="669"/>
        <v>9.6238799350186573E-8</v>
      </c>
      <c r="Q1761" s="12">
        <f t="shared" ca="1" si="669"/>
        <v>2.221972534989428E-7</v>
      </c>
      <c r="R1761" s="12">
        <f t="shared" ca="1" si="669"/>
        <v>4.8192978890497418E-7</v>
      </c>
      <c r="S1761" s="12">
        <f t="shared" ca="1" si="669"/>
        <v>9.8194113041607252E-7</v>
      </c>
      <c r="T1761" s="12">
        <f t="shared" ca="1" si="669"/>
        <v>1.8795060435853925E-6</v>
      </c>
      <c r="U1761" s="12">
        <f t="shared" ca="1" si="669"/>
        <v>3.3795478223471489E-6</v>
      </c>
      <c r="V1761" s="12">
        <f t="shared" ca="1" si="669"/>
        <v>5.7086058860663873E-6</v>
      </c>
      <c r="W1761" s="12">
        <f t="shared" ca="1" si="669"/>
        <v>9.0585382088360989E-6</v>
      </c>
      <c r="X1761" s="12">
        <f t="shared" ca="1" si="669"/>
        <v>1.3503388879644011E-5</v>
      </c>
      <c r="Y1761" s="12">
        <f t="shared" ca="1" si="669"/>
        <v>1.8909673238461519E-5</v>
      </c>
      <c r="Z1761" s="12">
        <f t="shared" ca="1" si="669"/>
        <v>2.487607562518409E-5</v>
      </c>
      <c r="AA1761" s="12">
        <f t="shared" ca="1" si="669"/>
        <v>3.0742296543377891E-5</v>
      </c>
      <c r="AB1761" s="12">
        <f t="shared" ca="1" si="669"/>
        <v>3.5690065208561958E-5</v>
      </c>
      <c r="AC1761" s="12">
        <f t="shared" ca="1" si="669"/>
        <v>3.8923776508861016E-5</v>
      </c>
      <c r="AD1761" s="12">
        <f t="shared" ca="1" si="669"/>
        <v>3.9878534865554367E-5</v>
      </c>
      <c r="AE1761" s="12">
        <f t="shared" ca="1" si="669"/>
        <v>3.8381329348556542E-5</v>
      </c>
      <c r="AF1761" s="12">
        <f t="shared" ca="1" si="669"/>
        <v>3.4702233369019117E-5</v>
      </c>
      <c r="AG1761" s="12">
        <f t="shared" ca="1" si="669"/>
        <v>2.9474838515979744E-5</v>
      </c>
      <c r="AH1761" s="12">
        <f t="shared" ca="1" si="669"/>
        <v>2.3518089438167807E-5</v>
      </c>
      <c r="AI1761" s="12">
        <f t="shared" ca="1" si="669"/>
        <v>1.7628251412513764E-5</v>
      </c>
      <c r="AJ1761" s="12">
        <f t="shared" ca="1" si="669"/>
        <v>1.2412893485572635E-5</v>
      </c>
      <c r="AK1761" s="12">
        <f t="shared" ca="1" si="669"/>
        <v>8.2109501718858715E-6</v>
      </c>
      <c r="AL1761" s="12">
        <f t="shared" ca="1" si="669"/>
        <v>5.1023518009447756E-6</v>
      </c>
      <c r="AM1761" s="12">
        <f t="shared" ca="1" si="669"/>
        <v>2.9785437051089771E-6</v>
      </c>
      <c r="AN1761" s="12">
        <f t="shared" ca="1" si="669"/>
        <v>1.6334060112440855E-6</v>
      </c>
      <c r="AO1761" s="12">
        <f t="shared" ca="1" si="669"/>
        <v>8.4147441720646138E-7</v>
      </c>
      <c r="AP1761" s="12">
        <f t="shared" ca="1" si="669"/>
        <v>4.0723423357986936E-7</v>
      </c>
      <c r="AQ1761" s="12">
        <f t="shared" ca="1" si="669"/>
        <v>1.8514169540336552E-7</v>
      </c>
      <c r="AR1761" s="12">
        <f t="shared" ca="1" si="669"/>
        <v>7.9071647642762917E-8</v>
      </c>
      <c r="AS1761" s="12">
        <f t="shared" ca="1" si="669"/>
        <v>3.1724437859191897E-8</v>
      </c>
      <c r="AT1761" s="12">
        <f t="shared" ca="1" si="669"/>
        <v>1.195703986424151E-8</v>
      </c>
      <c r="AU1761" s="12">
        <f t="shared" ca="1" si="669"/>
        <v>4.2336018652817876E-9</v>
      </c>
      <c r="AV1761" s="12">
        <f t="shared" ca="1" si="669"/>
        <v>1.4081630536189695E-9</v>
      </c>
      <c r="AX1761" s="13">
        <f t="shared" si="636"/>
        <v>7.0519663494947177E-2</v>
      </c>
      <c r="AZ1761" s="14">
        <f t="shared" ca="1" si="639"/>
        <v>2.8207865383331525E-2</v>
      </c>
    </row>
    <row r="1762" spans="1:54" x14ac:dyDescent="0.25">
      <c r="A1762" s="9" t="str">
        <f t="shared" si="631"/>
        <v>Yemen</v>
      </c>
      <c r="C1762" s="20">
        <f t="shared" si="632"/>
        <v>308.01864476141657</v>
      </c>
      <c r="D1762" s="15">
        <f t="shared" si="633"/>
        <v>403.54413725715295</v>
      </c>
      <c r="E1762" s="23">
        <f t="shared" si="634"/>
        <v>1</v>
      </c>
      <c r="F1762" s="15">
        <f t="shared" si="637"/>
        <v>403.54413725715295</v>
      </c>
      <c r="H1762" s="12">
        <f t="shared" ref="H1762:AV1762" ca="1" si="670">_xlfn.NORM.DIST(H$1537,$F1762,$B$37+$B$38*$F1762,FALSE)/$AV832*($D1294/1000)</f>
        <v>2.3959110885012817E-5</v>
      </c>
      <c r="I1762" s="12">
        <f t="shared" ca="1" si="670"/>
        <v>6.3685633755190414E-5</v>
      </c>
      <c r="J1762" s="12">
        <f t="shared" ca="1" si="670"/>
        <v>1.5902626075116493E-4</v>
      </c>
      <c r="K1762" s="12">
        <f t="shared" ca="1" si="670"/>
        <v>3.7303777712927781E-4</v>
      </c>
      <c r="L1762" s="12">
        <f t="shared" ca="1" si="670"/>
        <v>8.2204080654704151E-4</v>
      </c>
      <c r="M1762" s="12">
        <f t="shared" ca="1" si="670"/>
        <v>1.7017295240547197E-3</v>
      </c>
      <c r="N1762" s="12">
        <f t="shared" ca="1" si="670"/>
        <v>3.309362074669686E-3</v>
      </c>
      <c r="O1762" s="12">
        <f t="shared" ca="1" si="670"/>
        <v>6.0458119173947287E-3</v>
      </c>
      <c r="P1762" s="12">
        <f t="shared" ca="1" si="670"/>
        <v>1.0375799572899627E-2</v>
      </c>
      <c r="Q1762" s="12">
        <f t="shared" ca="1" si="670"/>
        <v>1.672804201127415E-2</v>
      </c>
      <c r="R1762" s="12">
        <f t="shared" ca="1" si="670"/>
        <v>2.5335252788128905E-2</v>
      </c>
      <c r="S1762" s="12">
        <f t="shared" ca="1" si="670"/>
        <v>3.6046405854028588E-2</v>
      </c>
      <c r="T1762" s="12">
        <f t="shared" ca="1" si="670"/>
        <v>4.8178723526328182E-2</v>
      </c>
      <c r="U1762" s="12">
        <f t="shared" ca="1" si="670"/>
        <v>6.0493011509742282E-2</v>
      </c>
      <c r="V1762" s="12">
        <f t="shared" ca="1" si="670"/>
        <v>7.1352914375178336E-2</v>
      </c>
      <c r="W1762" s="12">
        <f t="shared" ca="1" si="670"/>
        <v>7.9063279045628806E-2</v>
      </c>
      <c r="X1762" s="12">
        <f t="shared" ca="1" si="670"/>
        <v>8.2298993302245008E-2</v>
      </c>
      <c r="Y1762" s="12">
        <f t="shared" ca="1" si="670"/>
        <v>8.0476822096606351E-2</v>
      </c>
      <c r="Z1762" s="12">
        <f t="shared" ca="1" si="670"/>
        <v>7.3927106604573301E-2</v>
      </c>
      <c r="AA1762" s="12">
        <f t="shared" ca="1" si="670"/>
        <v>6.3795962521511138E-2</v>
      </c>
      <c r="AB1762" s="12">
        <f t="shared" ca="1" si="670"/>
        <v>5.1717708556110444E-2</v>
      </c>
      <c r="AC1762" s="12">
        <f t="shared" ca="1" si="670"/>
        <v>3.9386006619295734E-2</v>
      </c>
      <c r="AD1762" s="12">
        <f t="shared" ca="1" si="670"/>
        <v>2.8177419617622886E-2</v>
      </c>
      <c r="AE1762" s="12">
        <f t="shared" ca="1" si="670"/>
        <v>1.8937257493387701E-2</v>
      </c>
      <c r="AF1762" s="12">
        <f t="shared" ca="1" si="670"/>
        <v>1.1956100147212271E-2</v>
      </c>
      <c r="AG1762" s="12">
        <f t="shared" ca="1" si="670"/>
        <v>7.0911814576208381E-3</v>
      </c>
      <c r="AH1762" s="12">
        <f t="shared" ca="1" si="670"/>
        <v>3.9509746961279074E-3</v>
      </c>
      <c r="AI1762" s="12">
        <f t="shared" ca="1" si="670"/>
        <v>2.0679807542129162E-3</v>
      </c>
      <c r="AJ1762" s="12">
        <f t="shared" ca="1" si="670"/>
        <v>1.0168229315177578E-3</v>
      </c>
      <c r="AK1762" s="12">
        <f t="shared" ca="1" si="670"/>
        <v>4.6967859267240314E-4</v>
      </c>
      <c r="AL1762" s="12">
        <f t="shared" ca="1" si="670"/>
        <v>2.0380404297387617E-4</v>
      </c>
      <c r="AM1762" s="12">
        <f t="shared" ca="1" si="670"/>
        <v>8.3077117396264196E-5</v>
      </c>
      <c r="AN1762" s="12">
        <f t="shared" ca="1" si="670"/>
        <v>3.1813147407353598E-5</v>
      </c>
      <c r="AO1762" s="12">
        <f t="shared" ca="1" si="670"/>
        <v>1.1444279383276028E-5</v>
      </c>
      <c r="AP1762" s="12">
        <f t="shared" ca="1" si="670"/>
        <v>3.8674691670463728E-6</v>
      </c>
      <c r="AQ1762" s="12">
        <f t="shared" ca="1" si="670"/>
        <v>1.2277837001342078E-6</v>
      </c>
      <c r="AR1762" s="12">
        <f t="shared" ca="1" si="670"/>
        <v>3.6616216036291835E-7</v>
      </c>
      <c r="AS1762" s="12">
        <f t="shared" ca="1" si="670"/>
        <v>1.0258447849040811E-7</v>
      </c>
      <c r="AT1762" s="12">
        <f t="shared" ca="1" si="670"/>
        <v>2.6998923171323036E-8</v>
      </c>
      <c r="AU1762" s="12">
        <f t="shared" ca="1" si="670"/>
        <v>6.6752544660094763E-9</v>
      </c>
      <c r="AV1762" s="12">
        <f t="shared" ca="1" si="670"/>
        <v>1.5504072974349479E-9</v>
      </c>
      <c r="AX1762" s="13">
        <f t="shared" si="636"/>
        <v>0.48586389743929803</v>
      </c>
      <c r="AZ1762" s="14">
        <f t="shared" ca="1" si="639"/>
        <v>400.91013418274179</v>
      </c>
    </row>
    <row r="1763" spans="1:54" x14ac:dyDescent="0.25">
      <c r="A1763" s="9" t="str">
        <f t="shared" si="631"/>
        <v>Zambia</v>
      </c>
      <c r="C1763" s="20">
        <f t="shared" si="632"/>
        <v>252.79930470226321</v>
      </c>
      <c r="D1763" s="15">
        <f t="shared" si="633"/>
        <v>357.44470645302636</v>
      </c>
      <c r="E1763" s="23">
        <f t="shared" si="634"/>
        <v>1</v>
      </c>
      <c r="F1763" s="15">
        <f t="shared" si="637"/>
        <v>357.44470645302636</v>
      </c>
      <c r="H1763" s="12">
        <f t="shared" ref="H1763:AV1763" ca="1" si="671">_xlfn.NORM.DIST(H$1537,$F1763,$B$37+$B$38*$F1763,FALSE)/$AV833*($D1295/1000)</f>
        <v>1.1250603009593174E-4</v>
      </c>
      <c r="I1763" s="12">
        <f t="shared" ca="1" si="671"/>
        <v>2.6649849257030361E-4</v>
      </c>
      <c r="J1763" s="12">
        <f t="shared" ca="1" si="671"/>
        <v>5.9302132129987722E-4</v>
      </c>
      <c r="K1763" s="12">
        <f t="shared" ca="1" si="671"/>
        <v>1.2396596181917863E-3</v>
      </c>
      <c r="L1763" s="12">
        <f t="shared" ca="1" si="671"/>
        <v>2.434395829896404E-3</v>
      </c>
      <c r="M1763" s="12">
        <f t="shared" ca="1" si="671"/>
        <v>4.4909325395601357E-3</v>
      </c>
      <c r="N1763" s="12">
        <f t="shared" ca="1" si="671"/>
        <v>7.7828464499039868E-3</v>
      </c>
      <c r="O1763" s="12">
        <f t="shared" ca="1" si="671"/>
        <v>1.2670594372174375E-2</v>
      </c>
      <c r="P1763" s="12">
        <f t="shared" ca="1" si="671"/>
        <v>1.9378140862610402E-2</v>
      </c>
      <c r="Q1763" s="12">
        <f t="shared" ca="1" si="671"/>
        <v>2.7840935489981102E-2</v>
      </c>
      <c r="R1763" s="12">
        <f t="shared" ca="1" si="671"/>
        <v>3.7576137328489891E-2</v>
      </c>
      <c r="S1763" s="12">
        <f t="shared" ca="1" si="671"/>
        <v>4.7642773922123509E-2</v>
      </c>
      <c r="T1763" s="12">
        <f t="shared" ca="1" si="671"/>
        <v>5.6746429363056169E-2</v>
      </c>
      <c r="U1763" s="12">
        <f t="shared" ca="1" si="671"/>
        <v>6.3494577071432995E-2</v>
      </c>
      <c r="V1763" s="12">
        <f t="shared" ca="1" si="671"/>
        <v>6.67407871769993E-2</v>
      </c>
      <c r="W1763" s="12">
        <f t="shared" ca="1" si="671"/>
        <v>6.5902609201264964E-2</v>
      </c>
      <c r="X1763" s="12">
        <f t="shared" ca="1" si="671"/>
        <v>6.1132265284971378E-2</v>
      </c>
      <c r="Y1763" s="12">
        <f t="shared" ca="1" si="671"/>
        <v>5.3271504653883577E-2</v>
      </c>
      <c r="Z1763" s="12">
        <f t="shared" ca="1" si="671"/>
        <v>4.3608990466791564E-2</v>
      </c>
      <c r="AA1763" s="12">
        <f t="shared" ca="1" si="671"/>
        <v>3.3536188134092669E-2</v>
      </c>
      <c r="AB1763" s="12">
        <f t="shared" ca="1" si="671"/>
        <v>2.4227463976237932E-2</v>
      </c>
      <c r="AC1763" s="12">
        <f t="shared" ca="1" si="671"/>
        <v>1.6442157747483806E-2</v>
      </c>
      <c r="AD1763" s="12">
        <f t="shared" ca="1" si="671"/>
        <v>1.0482533511895967E-2</v>
      </c>
      <c r="AE1763" s="12">
        <f t="shared" ca="1" si="671"/>
        <v>6.2781299855014907E-3</v>
      </c>
      <c r="AF1763" s="12">
        <f t="shared" ca="1" si="671"/>
        <v>3.5322460000696151E-3</v>
      </c>
      <c r="AG1763" s="12">
        <f t="shared" ca="1" si="671"/>
        <v>1.8669306064551517E-3</v>
      </c>
      <c r="AH1763" s="12">
        <f t="shared" ca="1" si="671"/>
        <v>9.2696215594334692E-4</v>
      </c>
      <c r="AI1763" s="12">
        <f t="shared" ca="1" si="671"/>
        <v>4.3236688845417227E-4</v>
      </c>
      <c r="AJ1763" s="12">
        <f t="shared" ca="1" si="671"/>
        <v>1.8945210959583878E-4</v>
      </c>
      <c r="AK1763" s="12">
        <f t="shared" ca="1" si="671"/>
        <v>7.7983560285518923E-5</v>
      </c>
      <c r="AL1763" s="12">
        <f t="shared" ca="1" si="671"/>
        <v>3.0155273149290572E-5</v>
      </c>
      <c r="AM1763" s="12">
        <f t="shared" ca="1" si="671"/>
        <v>1.0954184957756444E-5</v>
      </c>
      <c r="AN1763" s="12">
        <f t="shared" ca="1" si="671"/>
        <v>3.7381219664610296E-6</v>
      </c>
      <c r="AO1763" s="12">
        <f t="shared" ca="1" si="671"/>
        <v>1.1983493922226532E-6</v>
      </c>
      <c r="AP1763" s="12">
        <f t="shared" ca="1" si="671"/>
        <v>3.6088601066883879E-7</v>
      </c>
      <c r="AQ1763" s="12">
        <f t="shared" ca="1" si="671"/>
        <v>1.0209705849155384E-7</v>
      </c>
      <c r="AR1763" s="12">
        <f t="shared" ca="1" si="671"/>
        <v>2.7133949171339638E-8</v>
      </c>
      <c r="AS1763" s="12">
        <f t="shared" ca="1" si="671"/>
        <v>6.774377271854285E-9</v>
      </c>
      <c r="AT1763" s="12">
        <f t="shared" ca="1" si="671"/>
        <v>1.5888479805327885E-9</v>
      </c>
      <c r="AU1763" s="12">
        <f t="shared" ca="1" si="671"/>
        <v>3.5006759282506693E-10</v>
      </c>
      <c r="AV1763" s="12">
        <f t="shared" ca="1" si="671"/>
        <v>7.2456619012727732E-11</v>
      </c>
      <c r="AX1763" s="13">
        <f t="shared" si="636"/>
        <v>0.66478317942382814</v>
      </c>
      <c r="AZ1763" s="14">
        <f t="shared" ca="1" si="639"/>
        <v>444.34901443653632</v>
      </c>
    </row>
    <row r="1764" spans="1:54" x14ac:dyDescent="0.25">
      <c r="A1764" s="9" t="str">
        <f t="shared" si="631"/>
        <v>Zimbabwe</v>
      </c>
      <c r="C1764" s="20">
        <f t="shared" si="632"/>
        <v>333.0835893539429</v>
      </c>
      <c r="D1764" s="15">
        <f t="shared" si="633"/>
        <v>424.35165651814697</v>
      </c>
      <c r="E1764" s="23">
        <f t="shared" si="634"/>
        <v>1</v>
      </c>
      <c r="F1764" s="15">
        <f t="shared" si="637"/>
        <v>424.35165651814697</v>
      </c>
      <c r="H1764" s="12">
        <f t="shared" ref="H1764:AV1764" ca="1" si="672">_xlfn.NORM.DIST(H$1537,$F1764,$B$37+$B$38*$F1764,FALSE)/$AV834*($D1296/1000)</f>
        <v>5.4460565809164345E-6</v>
      </c>
      <c r="I1764" s="12">
        <f t="shared" ca="1" si="672"/>
        <v>1.5249106709900262E-5</v>
      </c>
      <c r="J1764" s="12">
        <f t="shared" ca="1" si="672"/>
        <v>4.0110978152483578E-5</v>
      </c>
      <c r="K1764" s="12">
        <f t="shared" ca="1" si="672"/>
        <v>9.9114842941141001E-5</v>
      </c>
      <c r="L1764" s="12">
        <f t="shared" ca="1" si="672"/>
        <v>2.3007569162925676E-4</v>
      </c>
      <c r="M1764" s="12">
        <f t="shared" ca="1" si="672"/>
        <v>5.0171763939427423E-4</v>
      </c>
      <c r="N1764" s="12">
        <f t="shared" ca="1" si="672"/>
        <v>1.0277904999409972E-3</v>
      </c>
      <c r="O1764" s="12">
        <f t="shared" ca="1" si="672"/>
        <v>1.9779095293920952E-3</v>
      </c>
      <c r="P1764" s="12">
        <f t="shared" ca="1" si="672"/>
        <v>3.5757310152148523E-3</v>
      </c>
      <c r="Q1764" s="12">
        <f t="shared" ca="1" si="672"/>
        <v>6.07267242759006E-3</v>
      </c>
      <c r="R1764" s="12">
        <f t="shared" ca="1" si="672"/>
        <v>9.6883866690024127E-3</v>
      </c>
      <c r="S1764" s="12">
        <f t="shared" ca="1" si="672"/>
        <v>1.452043632547949E-2</v>
      </c>
      <c r="T1764" s="12">
        <f t="shared" ca="1" si="672"/>
        <v>2.0443933747208855E-2</v>
      </c>
      <c r="U1764" s="12">
        <f t="shared" ca="1" si="672"/>
        <v>2.703994836244494E-2</v>
      </c>
      <c r="V1764" s="12">
        <f t="shared" ca="1" si="672"/>
        <v>3.3597258883579534E-2</v>
      </c>
      <c r="W1764" s="12">
        <f t="shared" ca="1" si="672"/>
        <v>3.9215560677574611E-2</v>
      </c>
      <c r="X1764" s="12">
        <f t="shared" ca="1" si="672"/>
        <v>4.3000113936932129E-2</v>
      </c>
      <c r="Y1764" s="12">
        <f t="shared" ca="1" si="672"/>
        <v>4.4293232789555638E-2</v>
      </c>
      <c r="Z1764" s="12">
        <f t="shared" ca="1" si="672"/>
        <v>4.286094541336892E-2</v>
      </c>
      <c r="AA1764" s="12">
        <f t="shared" ca="1" si="672"/>
        <v>3.8962131579308154E-2</v>
      </c>
      <c r="AB1764" s="12">
        <f t="shared" ca="1" si="672"/>
        <v>3.327210407920457E-2</v>
      </c>
      <c r="AC1764" s="12">
        <f t="shared" ca="1" si="672"/>
        <v>2.6691588327697469E-2</v>
      </c>
      <c r="AD1764" s="12">
        <f t="shared" ca="1" si="672"/>
        <v>2.011523751442628E-2</v>
      </c>
      <c r="AE1764" s="12">
        <f t="shared" ca="1" si="672"/>
        <v>1.4240738341352005E-2</v>
      </c>
      <c r="AF1764" s="12">
        <f t="shared" ca="1" si="672"/>
        <v>9.4710132357802707E-3</v>
      </c>
      <c r="AG1764" s="12">
        <f t="shared" ca="1" si="672"/>
        <v>5.9172098995342436E-3</v>
      </c>
      <c r="AH1764" s="12">
        <f t="shared" ca="1" si="672"/>
        <v>3.4729145811494564E-3</v>
      </c>
      <c r="AI1764" s="12">
        <f t="shared" ca="1" si="672"/>
        <v>1.9148194182747743E-3</v>
      </c>
      <c r="AJ1764" s="12">
        <f t="shared" ca="1" si="672"/>
        <v>9.917863785711674E-4</v>
      </c>
      <c r="AK1764" s="12">
        <f t="shared" ca="1" si="672"/>
        <v>4.8257525677538964E-4</v>
      </c>
      <c r="AL1764" s="12">
        <f t="shared" ca="1" si="672"/>
        <v>2.2058123119837302E-4</v>
      </c>
      <c r="AM1764" s="12">
        <f t="shared" ca="1" si="672"/>
        <v>9.471715774769332E-5</v>
      </c>
      <c r="AN1764" s="12">
        <f t="shared" ca="1" si="672"/>
        <v>3.8207212438993312E-5</v>
      </c>
      <c r="AO1764" s="12">
        <f t="shared" ca="1" si="672"/>
        <v>1.4478335756221172E-5</v>
      </c>
      <c r="AP1764" s="12">
        <f t="shared" ca="1" si="672"/>
        <v>5.1540488367250194E-6</v>
      </c>
      <c r="AQ1764" s="12">
        <f t="shared" ca="1" si="672"/>
        <v>1.7235941435975804E-6</v>
      </c>
      <c r="AR1764" s="12">
        <f t="shared" ca="1" si="672"/>
        <v>5.4147459494122691E-7</v>
      </c>
      <c r="AS1764" s="12">
        <f t="shared" ca="1" si="672"/>
        <v>1.5980036070431684E-7</v>
      </c>
      <c r="AT1764" s="12">
        <f t="shared" ca="1" si="672"/>
        <v>4.430309024530385E-8</v>
      </c>
      <c r="AU1764" s="12">
        <f t="shared" ca="1" si="672"/>
        <v>1.1538434267445519E-8</v>
      </c>
      <c r="AV1764" s="12">
        <f t="shared" ca="1" si="672"/>
        <v>2.8230354716917933E-9</v>
      </c>
      <c r="AX1764" s="13">
        <f t="shared" si="636"/>
        <v>0.40380262705826414</v>
      </c>
      <c r="AZ1764" s="14">
        <f t="shared" ca="1" si="639"/>
        <v>179.28763773095335</v>
      </c>
    </row>
    <row r="1765" spans="1:54" x14ac:dyDescent="0.25">
      <c r="A1765" t="s">
        <v>268</v>
      </c>
    </row>
    <row r="1766" spans="1:54" x14ac:dyDescent="0.25">
      <c r="A1766" t="s">
        <v>17</v>
      </c>
      <c r="H1766" s="14">
        <f t="shared" ref="H1766:Q1767" ca="1" si="673">SUMIF($B$146:$B$372,$A1766,H$1538:H$1764)</f>
        <v>5.5704255973798049E-3</v>
      </c>
      <c r="I1766" s="14">
        <f t="shared" ca="1" si="673"/>
        <v>1.1475181597529412E-2</v>
      </c>
      <c r="J1766" s="14">
        <f t="shared" ca="1" si="673"/>
        <v>2.3053414803345985E-2</v>
      </c>
      <c r="K1766" s="14">
        <f t="shared" ca="1" si="673"/>
        <v>4.495947878269644E-2</v>
      </c>
      <c r="L1766" s="14">
        <f t="shared" ca="1" si="673"/>
        <v>8.4664016870652961E-2</v>
      </c>
      <c r="M1766" s="14">
        <f t="shared" ca="1" si="673"/>
        <v>0.15315218141333187</v>
      </c>
      <c r="N1766" s="14">
        <f t="shared" ca="1" si="673"/>
        <v>0.26494911845522756</v>
      </c>
      <c r="O1766" s="14">
        <f t="shared" ca="1" si="673"/>
        <v>0.43680206543609607</v>
      </c>
      <c r="P1766" s="14">
        <f t="shared" ca="1" si="673"/>
        <v>0.68445252894687836</v>
      </c>
      <c r="Q1766" s="14">
        <f t="shared" ca="1" si="673"/>
        <v>1.0174565938547049</v>
      </c>
      <c r="R1766" s="14">
        <f t="shared" ref="R1766:AA1767" ca="1" si="674">SUMIF($B$146:$B$372,$A1766,R$1538:R$1764)</f>
        <v>1.4329471569028627</v>
      </c>
      <c r="S1766" s="14">
        <f t="shared" ca="1" si="674"/>
        <v>1.9102799521270315</v>
      </c>
      <c r="T1766" s="14">
        <f t="shared" ca="1" si="674"/>
        <v>2.4091050234425881</v>
      </c>
      <c r="U1766" s="14">
        <f t="shared" ca="1" si="674"/>
        <v>2.872982184517225</v>
      </c>
      <c r="V1766" s="14">
        <f t="shared" ca="1" si="674"/>
        <v>3.2390136550093214</v>
      </c>
      <c r="W1766" s="14">
        <f t="shared" ca="1" si="674"/>
        <v>3.4515658049475255</v>
      </c>
      <c r="X1766" s="14">
        <f t="shared" ca="1" si="674"/>
        <v>3.4760535410868698</v>
      </c>
      <c r="Y1766" s="14">
        <f t="shared" ca="1" si="674"/>
        <v>3.3081109978602794</v>
      </c>
      <c r="Z1766" s="14">
        <f t="shared" ca="1" si="674"/>
        <v>2.974816899362664</v>
      </c>
      <c r="AA1766" s="14">
        <f t="shared" ca="1" si="674"/>
        <v>2.5275116991149615</v>
      </c>
      <c r="AB1766" s="14">
        <f t="shared" ref="AB1766:AK1767" ca="1" si="675">SUMIF($B$146:$B$372,$A1766,AB$1538:AB$1764)</f>
        <v>2.0288308016380436</v>
      </c>
      <c r="AC1766" s="14">
        <f t="shared" ca="1" si="675"/>
        <v>1.5384549607298563</v>
      </c>
      <c r="AD1766" s="14">
        <f t="shared" ca="1" si="675"/>
        <v>1.1019857482828384</v>
      </c>
      <c r="AE1766" s="14">
        <f t="shared" ca="1" si="675"/>
        <v>0.74556422601817662</v>
      </c>
      <c r="AF1766" s="14">
        <f t="shared" ca="1" si="675"/>
        <v>0.47640722901912513</v>
      </c>
      <c r="AG1766" s="14">
        <f t="shared" ca="1" si="675"/>
        <v>0.28749097859416622</v>
      </c>
      <c r="AH1766" s="14">
        <f t="shared" ca="1" si="675"/>
        <v>0.16383065484909523</v>
      </c>
      <c r="AI1766" s="14">
        <f t="shared" ca="1" si="675"/>
        <v>8.8159738238616447E-2</v>
      </c>
      <c r="AJ1766" s="14">
        <f t="shared" ca="1" si="675"/>
        <v>4.4795932728719769E-2</v>
      </c>
      <c r="AK1766" s="14">
        <f t="shared" ca="1" si="675"/>
        <v>2.1493290678480714E-2</v>
      </c>
      <c r="AL1766" s="14">
        <f t="shared" ref="AL1766:AV1767" ca="1" si="676">SUMIF($B$146:$B$372,$A1766,AL$1538:AL$1764)</f>
        <v>9.7383394101629925E-3</v>
      </c>
      <c r="AM1766" s="14">
        <f t="shared" ca="1" si="676"/>
        <v>4.167070078077208E-3</v>
      </c>
      <c r="AN1766" s="14">
        <f t="shared" ca="1" si="676"/>
        <v>1.6842955960602484E-3</v>
      </c>
      <c r="AO1766" s="14">
        <f t="shared" ca="1" si="676"/>
        <v>6.432272969219495E-4</v>
      </c>
      <c r="AP1766" s="14">
        <f t="shared" ca="1" si="676"/>
        <v>2.3218504979352969E-4</v>
      </c>
      <c r="AQ1766" s="14">
        <f t="shared" ca="1" si="676"/>
        <v>7.9259178161359683E-5</v>
      </c>
      <c r="AR1766" s="14">
        <f t="shared" ca="1" si="676"/>
        <v>2.5603398235905029E-5</v>
      </c>
      <c r="AS1766" s="14">
        <f t="shared" ca="1" si="676"/>
        <v>7.8331670507379219E-6</v>
      </c>
      <c r="AT1766" s="14">
        <f t="shared" ca="1" si="676"/>
        <v>2.2719679696120628E-6</v>
      </c>
      <c r="AU1766" s="14">
        <f t="shared" ca="1" si="676"/>
        <v>6.2545437779732321E-7</v>
      </c>
      <c r="AV1766" s="14">
        <f t="shared" ca="1" si="676"/>
        <v>1.6363568621715685E-7</v>
      </c>
      <c r="AY1766" s="15">
        <f t="shared" ref="AY1766:AY1774" ca="1" si="677">SUM(H1766:AV1766)</f>
        <v>36.84251635513877</v>
      </c>
      <c r="AZ1766" s="9" t="str">
        <f t="shared" ref="AZ1766:AZ1774" si="678">A1766</f>
        <v>SSA</v>
      </c>
    </row>
    <row r="1767" spans="1:54" x14ac:dyDescent="0.25">
      <c r="A1767" t="s">
        <v>12</v>
      </c>
      <c r="H1767" s="14">
        <f t="shared" ca="1" si="673"/>
        <v>5.3519230235879183E-5</v>
      </c>
      <c r="I1767" s="14">
        <f t="shared" ca="1" si="673"/>
        <v>1.4837867227105421E-4</v>
      </c>
      <c r="J1767" s="14">
        <f t="shared" ca="1" si="673"/>
        <v>3.8802162209748323E-4</v>
      </c>
      <c r="K1767" s="14">
        <f t="shared" ca="1" si="673"/>
        <v>9.5756199140401043E-4</v>
      </c>
      <c r="L1767" s="14">
        <f t="shared" ca="1" si="673"/>
        <v>2.2311259561517915E-3</v>
      </c>
      <c r="M1767" s="14">
        <f t="shared" ca="1" si="673"/>
        <v>4.910899367923046E-3</v>
      </c>
      <c r="N1767" s="14">
        <f t="shared" ca="1" si="673"/>
        <v>1.0216961674570726E-2</v>
      </c>
      <c r="O1767" s="14">
        <f t="shared" ca="1" si="673"/>
        <v>2.0102778993585469E-2</v>
      </c>
      <c r="P1767" s="14">
        <f t="shared" ca="1" si="673"/>
        <v>3.7429466695107459E-2</v>
      </c>
      <c r="Q1767" s="14">
        <f t="shared" ca="1" si="673"/>
        <v>6.5983691946043185E-2</v>
      </c>
      <c r="R1767" s="14">
        <f t="shared" ca="1" si="674"/>
        <v>0.11019247137973956</v>
      </c>
      <c r="S1767" s="14">
        <f t="shared" ca="1" si="674"/>
        <v>0.17440664246373844</v>
      </c>
      <c r="T1767" s="14">
        <f t="shared" ca="1" si="674"/>
        <v>0.26172323084391957</v>
      </c>
      <c r="U1767" s="14">
        <f t="shared" ca="1" si="674"/>
        <v>0.37249863144236461</v>
      </c>
      <c r="V1767" s="14">
        <f t="shared" ca="1" si="674"/>
        <v>0.5029255620245825</v>
      </c>
      <c r="W1767" s="14">
        <f t="shared" ca="1" si="674"/>
        <v>0.64421346554900016</v>
      </c>
      <c r="X1767" s="14">
        <f t="shared" ca="1" si="674"/>
        <v>0.78291009060715655</v>
      </c>
      <c r="Y1767" s="14">
        <f t="shared" ca="1" si="674"/>
        <v>0.90265528548521312</v>
      </c>
      <c r="Z1767" s="14">
        <f t="shared" ca="1" si="674"/>
        <v>0.98719274104020882</v>
      </c>
      <c r="AA1767" s="14">
        <f t="shared" ca="1" si="674"/>
        <v>1.0239368302385385</v>
      </c>
      <c r="AB1767" s="14">
        <f t="shared" ca="1" si="675"/>
        <v>1.0070388057748212</v>
      </c>
      <c r="AC1767" s="14">
        <f t="shared" ca="1" si="675"/>
        <v>0.93892706722278074</v>
      </c>
      <c r="AD1767" s="14">
        <f t="shared" ca="1" si="675"/>
        <v>0.82975801497476975</v>
      </c>
      <c r="AE1767" s="14">
        <f t="shared" ca="1" si="675"/>
        <v>0.69493861496990839</v>
      </c>
      <c r="AF1767" s="14">
        <f t="shared" ca="1" si="675"/>
        <v>0.55155224416736148</v>
      </c>
      <c r="AG1767" s="14">
        <f t="shared" ca="1" si="675"/>
        <v>0.41483649543825774</v>
      </c>
      <c r="AH1767" s="14">
        <f t="shared" ca="1" si="675"/>
        <v>0.29570725213721166</v>
      </c>
      <c r="AI1767" s="14">
        <f t="shared" ca="1" si="675"/>
        <v>0.19981523927194378</v>
      </c>
      <c r="AJ1767" s="14">
        <f t="shared" ca="1" si="675"/>
        <v>0.12802828201268932</v>
      </c>
      <c r="AK1767" s="14">
        <f t="shared" ca="1" si="675"/>
        <v>7.7814768696641209E-2</v>
      </c>
      <c r="AL1767" s="14">
        <f t="shared" ca="1" si="676"/>
        <v>4.4884622432364629E-2</v>
      </c>
      <c r="AM1767" s="14">
        <f t="shared" ca="1" si="676"/>
        <v>2.4583029298444685E-2</v>
      </c>
      <c r="AN1767" s="14">
        <f t="shared" ca="1" si="676"/>
        <v>1.2791059791896363E-2</v>
      </c>
      <c r="AO1767" s="14">
        <f t="shared" ca="1" si="676"/>
        <v>6.3260542327438427E-3</v>
      </c>
      <c r="AP1767" s="14">
        <f t="shared" ca="1" si="676"/>
        <v>2.9751442103070317E-3</v>
      </c>
      <c r="AQ1767" s="14">
        <f t="shared" ca="1" si="676"/>
        <v>1.3309973608008167E-3</v>
      </c>
      <c r="AR1767" s="14">
        <f t="shared" ca="1" si="676"/>
        <v>5.6652611236209774E-4</v>
      </c>
      <c r="AS1767" s="14">
        <f t="shared" ca="1" si="676"/>
        <v>2.2942281752450481E-4</v>
      </c>
      <c r="AT1767" s="14">
        <f t="shared" ca="1" si="676"/>
        <v>8.8377460440080267E-5</v>
      </c>
      <c r="AU1767" s="14">
        <f t="shared" ca="1" si="676"/>
        <v>3.2371535938168931E-5</v>
      </c>
      <c r="AV1767" s="14">
        <f t="shared" ca="1" si="676"/>
        <v>1.126815022768819E-5</v>
      </c>
      <c r="AY1767" s="15">
        <f t="shared" ca="1" si="677"/>
        <v>11.137313015293286</v>
      </c>
      <c r="AZ1767" s="9" t="str">
        <f t="shared" si="678"/>
        <v>NAW</v>
      </c>
    </row>
    <row r="1768" spans="1:54" x14ac:dyDescent="0.25">
      <c r="A1768" t="s">
        <v>269</v>
      </c>
      <c r="H1768" s="18">
        <f t="shared" ref="H1768:AV1768" ca="1" si="679">SUMIF($B$146:$B$372,"CSA",H1538:H1764)-H1769</f>
        <v>2.2898143174286785E-5</v>
      </c>
      <c r="I1768" s="18">
        <f t="shared" ca="1" si="679"/>
        <v>6.999463318493174E-5</v>
      </c>
      <c r="J1768" s="18">
        <f t="shared" ca="1" si="679"/>
        <v>2.0124306820285603E-4</v>
      </c>
      <c r="K1768" s="18">
        <f t="shared" ca="1" si="679"/>
        <v>5.4425733157291141E-4</v>
      </c>
      <c r="L1768" s="18">
        <f t="shared" ca="1" si="679"/>
        <v>1.384694794040753E-3</v>
      </c>
      <c r="M1768" s="18">
        <f t="shared" ca="1" si="679"/>
        <v>3.3144669769261184E-3</v>
      </c>
      <c r="N1768" s="18">
        <f t="shared" ca="1" si="679"/>
        <v>7.4650260573464484E-3</v>
      </c>
      <c r="O1768" s="18">
        <f t="shared" ca="1" si="679"/>
        <v>1.5821960003840538E-2</v>
      </c>
      <c r="P1768" s="18">
        <f t="shared" ca="1" si="679"/>
        <v>3.1561648011749356E-2</v>
      </c>
      <c r="Q1768" s="18">
        <f t="shared" ca="1" si="679"/>
        <v>5.9264559501136363E-2</v>
      </c>
      <c r="R1768" s="18">
        <f t="shared" ca="1" si="679"/>
        <v>0.1047705522315534</v>
      </c>
      <c r="S1768" s="18">
        <f t="shared" ca="1" si="679"/>
        <v>0.17441069347129662</v>
      </c>
      <c r="T1768" s="18">
        <f t="shared" ca="1" si="679"/>
        <v>0.273455624373311</v>
      </c>
      <c r="U1768" s="18">
        <f t="shared" ca="1" si="679"/>
        <v>0.40390694597785159</v>
      </c>
      <c r="V1768" s="18">
        <f t="shared" ca="1" si="679"/>
        <v>0.56217280306587525</v>
      </c>
      <c r="W1768" s="18">
        <f t="shared" ca="1" si="679"/>
        <v>0.73753171590503874</v>
      </c>
      <c r="X1768" s="18">
        <f t="shared" ca="1" si="679"/>
        <v>0.91234816336841185</v>
      </c>
      <c r="Y1768" s="18">
        <f t="shared" ca="1" si="679"/>
        <v>1.064582354619555</v>
      </c>
      <c r="Z1768" s="18">
        <f t="shared" ca="1" si="679"/>
        <v>1.1722925532619124</v>
      </c>
      <c r="AA1768" s="18">
        <f t="shared" ca="1" si="679"/>
        <v>1.2189019916128405</v>
      </c>
      <c r="AB1768" s="18">
        <f t="shared" ca="1" si="679"/>
        <v>1.197475193508394</v>
      </c>
      <c r="AC1768" s="18">
        <f t="shared" ca="1" si="679"/>
        <v>1.1124628414981901</v>
      </c>
      <c r="AD1768" s="18">
        <f t="shared" ca="1" si="679"/>
        <v>0.9782963913560947</v>
      </c>
      <c r="AE1768" s="18">
        <f t="shared" ca="1" si="679"/>
        <v>0.81541739496898091</v>
      </c>
      <c r="AF1768" s="18">
        <f t="shared" ca="1" si="679"/>
        <v>0.64523062084801519</v>
      </c>
      <c r="AG1768" s="18">
        <f t="shared" ca="1" si="679"/>
        <v>0.48567454824534007</v>
      </c>
      <c r="AH1768" s="18">
        <f t="shared" ca="1" si="679"/>
        <v>0.34859940755271523</v>
      </c>
      <c r="AI1768" s="18">
        <f t="shared" ca="1" si="679"/>
        <v>0.23927269808712059</v>
      </c>
      <c r="AJ1768" s="18">
        <f t="shared" ca="1" si="679"/>
        <v>0.15754706551991066</v>
      </c>
      <c r="AK1768" s="18">
        <f t="shared" ca="1" si="679"/>
        <v>9.9832432600431967E-2</v>
      </c>
      <c r="AL1768" s="18">
        <f t="shared" ca="1" si="679"/>
        <v>6.1057334120686382E-2</v>
      </c>
      <c r="AM1768" s="18">
        <f t="shared" ca="1" si="679"/>
        <v>3.6119456605573627E-2</v>
      </c>
      <c r="AN1768" s="18">
        <f t="shared" ca="1" si="679"/>
        <v>2.0687418476714889E-2</v>
      </c>
      <c r="AO1768" s="18">
        <f t="shared" ca="1" si="679"/>
        <v>1.1466962347061082E-2</v>
      </c>
      <c r="AP1768" s="18">
        <f t="shared" ca="1" si="679"/>
        <v>6.14031511510896E-3</v>
      </c>
      <c r="AQ1768" s="18">
        <f t="shared" ca="1" si="679"/>
        <v>3.1673367347317761E-3</v>
      </c>
      <c r="AR1768" s="18">
        <f t="shared" ca="1" si="679"/>
        <v>1.5683838384815412E-3</v>
      </c>
      <c r="AS1768" s="18">
        <f t="shared" ca="1" si="679"/>
        <v>7.4282500155768325E-4</v>
      </c>
      <c r="AT1768" s="18">
        <f t="shared" ca="1" si="679"/>
        <v>3.3535056251080198E-4</v>
      </c>
      <c r="AU1768" s="18">
        <f t="shared" ca="1" si="679"/>
        <v>1.4386840613174817E-4</v>
      </c>
      <c r="AV1768" s="18">
        <f t="shared" ca="1" si="679"/>
        <v>5.8502226831814491E-5</v>
      </c>
      <c r="AY1768" s="15">
        <f t="shared" ca="1" si="677"/>
        <v>12.965320494029402</v>
      </c>
      <c r="AZ1768" s="9" t="str">
        <f t="shared" si="678"/>
        <v>CSA no India</v>
      </c>
    </row>
    <row r="1769" spans="1:54" x14ac:dyDescent="0.25">
      <c r="A1769" t="s">
        <v>108</v>
      </c>
      <c r="H1769" s="18">
        <f ca="1">SUMIF($A1538:$A1764,$A1769,H1538:H1764)</f>
        <v>2.174908084579899E-5</v>
      </c>
      <c r="I1769" s="18">
        <f t="shared" ref="I1769:AV1769" ca="1" si="680">SUMIF($A1538:$A1764,$A1769,I1538:I1764)</f>
        <v>7.0128383451374497E-5</v>
      </c>
      <c r="J1769" s="18">
        <f t="shared" ca="1" si="680"/>
        <v>2.1242388296855902E-4</v>
      </c>
      <c r="K1769" s="18">
        <f t="shared" ca="1" si="680"/>
        <v>6.0446262565058077E-4</v>
      </c>
      <c r="L1769" s="18">
        <f t="shared" ca="1" si="680"/>
        <v>1.6158169451103684E-3</v>
      </c>
      <c r="M1769" s="18">
        <f t="shared" ca="1" si="680"/>
        <v>4.0576208000523539E-3</v>
      </c>
      <c r="N1769" s="18">
        <f t="shared" ca="1" si="680"/>
        <v>9.5721027733807387E-3</v>
      </c>
      <c r="O1769" s="18">
        <f t="shared" ca="1" si="680"/>
        <v>2.1212890126195153E-2</v>
      </c>
      <c r="P1769" s="18">
        <f t="shared" ca="1" si="680"/>
        <v>4.4162019686954275E-2</v>
      </c>
      <c r="Q1769" s="18">
        <f t="shared" ca="1" si="680"/>
        <v>8.6368346734839355E-2</v>
      </c>
      <c r="R1769" s="18">
        <f t="shared" ca="1" si="680"/>
        <v>0.15867805946089963</v>
      </c>
      <c r="S1769" s="18">
        <f t="shared" ca="1" si="680"/>
        <v>0.27386450620288305</v>
      </c>
      <c r="T1769" s="18">
        <f t="shared" ca="1" si="680"/>
        <v>0.44402887585787282</v>
      </c>
      <c r="U1769" s="18">
        <f t="shared" ca="1" si="680"/>
        <v>0.67630605041919234</v>
      </c>
      <c r="V1769" s="18">
        <f t="shared" ca="1" si="680"/>
        <v>0.96768035963371002</v>
      </c>
      <c r="W1769" s="18">
        <f t="shared" ca="1" si="680"/>
        <v>1.3007001047687956</v>
      </c>
      <c r="X1769" s="18">
        <f t="shared" ca="1" si="680"/>
        <v>1.6424003116855093</v>
      </c>
      <c r="Y1769" s="18">
        <f t="shared" ca="1" si="680"/>
        <v>1.9482175767468919</v>
      </c>
      <c r="Z1769" s="18">
        <f t="shared" ca="1" si="680"/>
        <v>2.1709633436771898</v>
      </c>
      <c r="AA1769" s="18">
        <f t="shared" ca="1" si="680"/>
        <v>2.2726058419064703</v>
      </c>
      <c r="AB1769" s="18">
        <f t="shared" ca="1" si="680"/>
        <v>2.2348703913636307</v>
      </c>
      <c r="AC1769" s="18">
        <f t="shared" ca="1" si="680"/>
        <v>2.0646058794828615</v>
      </c>
      <c r="AD1769" s="18">
        <f t="shared" ca="1" si="680"/>
        <v>1.7917547835733283</v>
      </c>
      <c r="AE1769" s="18">
        <f t="shared" ca="1" si="680"/>
        <v>1.4607523051742339</v>
      </c>
      <c r="AF1769" s="18">
        <f t="shared" ca="1" si="680"/>
        <v>1.1187451947345872</v>
      </c>
      <c r="AG1769" s="18">
        <f t="shared" ca="1" si="680"/>
        <v>0.80490083961760261</v>
      </c>
      <c r="AH1769" s="18">
        <f t="shared" ca="1" si="680"/>
        <v>0.54401412092043777</v>
      </c>
      <c r="AI1769" s="18">
        <f t="shared" ca="1" si="680"/>
        <v>0.34540972426675121</v>
      </c>
      <c r="AJ1769" s="18">
        <f t="shared" ca="1" si="680"/>
        <v>0.20602292187066851</v>
      </c>
      <c r="AK1769" s="18">
        <f t="shared" ca="1" si="680"/>
        <v>0.1154391496965702</v>
      </c>
      <c r="AL1769" s="18">
        <f t="shared" ca="1" si="680"/>
        <v>6.0764130958329332E-2</v>
      </c>
      <c r="AM1769" s="18">
        <f t="shared" ca="1" si="680"/>
        <v>3.004678835008762E-2</v>
      </c>
      <c r="AN1769" s="18">
        <f t="shared" ca="1" si="680"/>
        <v>1.3957428747975682E-2</v>
      </c>
      <c r="AO1769" s="18">
        <f t="shared" ca="1" si="680"/>
        <v>6.090730395581472E-3</v>
      </c>
      <c r="AP1769" s="18">
        <f t="shared" ca="1" si="680"/>
        <v>2.4968354823027795E-3</v>
      </c>
      <c r="AQ1769" s="18">
        <f t="shared" ca="1" si="680"/>
        <v>9.615393759614901E-4</v>
      </c>
      <c r="AR1769" s="18">
        <f t="shared" ca="1" si="680"/>
        <v>3.4785705423303443E-4</v>
      </c>
      <c r="AS1769" s="18">
        <f t="shared" ca="1" si="680"/>
        <v>1.182200533355541E-4</v>
      </c>
      <c r="AT1769" s="18">
        <f t="shared" ca="1" si="680"/>
        <v>3.7743144683369893E-5</v>
      </c>
      <c r="AU1769" s="18">
        <f t="shared" ca="1" si="680"/>
        <v>1.1319874388305848E-5</v>
      </c>
      <c r="AV1769" s="18">
        <f t="shared" ca="1" si="680"/>
        <v>3.189346673051898E-6</v>
      </c>
      <c r="AY1769" s="15">
        <f t="shared" ca="1" si="677"/>
        <v>22.824693684883091</v>
      </c>
      <c r="AZ1769" s="9" t="str">
        <f t="shared" si="678"/>
        <v>India</v>
      </c>
    </row>
    <row r="1770" spans="1:54" x14ac:dyDescent="0.25">
      <c r="A1770" t="s">
        <v>271</v>
      </c>
      <c r="H1770" s="18">
        <f t="shared" ref="H1770:AV1770" ca="1" si="681">SUMIF($B$146:$B$372,"ESA",H1538:H1764)-H1771</f>
        <v>6.1647258547154519E-6</v>
      </c>
      <c r="I1770" s="18">
        <f t="shared" ca="1" si="681"/>
        <v>1.9564924068080302E-5</v>
      </c>
      <c r="J1770" s="18">
        <f t="shared" ca="1" si="681"/>
        <v>5.8494579679146189E-5</v>
      </c>
      <c r="K1770" s="18">
        <f t="shared" ca="1" si="681"/>
        <v>1.6478654642491372E-4</v>
      </c>
      <c r="L1770" s="18">
        <f t="shared" ca="1" si="681"/>
        <v>4.375164653615267E-4</v>
      </c>
      <c r="M1770" s="18">
        <f t="shared" ca="1" si="681"/>
        <v>1.0950477997820937E-3</v>
      </c>
      <c r="N1770" s="18">
        <f t="shared" ca="1" si="681"/>
        <v>2.5842733827757683E-3</v>
      </c>
      <c r="O1770" s="18">
        <f t="shared" ca="1" si="681"/>
        <v>5.7519109492099804E-3</v>
      </c>
      <c r="P1770" s="18">
        <f t="shared" ca="1" si="681"/>
        <v>1.2076940040773148E-2</v>
      </c>
      <c r="Q1770" s="18">
        <f t="shared" ca="1" si="681"/>
        <v>2.3926400306861221E-2</v>
      </c>
      <c r="R1770" s="18">
        <f t="shared" ca="1" si="681"/>
        <v>4.4738531414223189E-2</v>
      </c>
      <c r="S1770" s="18">
        <f t="shared" ca="1" si="681"/>
        <v>7.8974086479556921E-2</v>
      </c>
      <c r="T1770" s="18">
        <f t="shared" ca="1" si="681"/>
        <v>0.13164715722411963</v>
      </c>
      <c r="U1770" s="18">
        <f t="shared" ca="1" si="681"/>
        <v>0.20730276313874796</v>
      </c>
      <c r="V1770" s="18">
        <f t="shared" ca="1" si="681"/>
        <v>0.30848528927645824</v>
      </c>
      <c r="W1770" s="18">
        <f t="shared" ca="1" si="681"/>
        <v>0.43401731391628934</v>
      </c>
      <c r="X1770" s="18">
        <f t="shared" ca="1" si="681"/>
        <v>0.57767643702845917</v>
      </c>
      <c r="Y1770" s="18">
        <f t="shared" ca="1" si="681"/>
        <v>0.72795306605020316</v>
      </c>
      <c r="Z1770" s="18">
        <f t="shared" ca="1" si="681"/>
        <v>0.86935656033982156</v>
      </c>
      <c r="AA1770" s="18">
        <f t="shared" ca="1" si="681"/>
        <v>0.98521061025521395</v>
      </c>
      <c r="AB1770" s="18">
        <f t="shared" ca="1" si="681"/>
        <v>1.0612352593402328</v>
      </c>
      <c r="AC1770" s="18">
        <f t="shared" ca="1" si="681"/>
        <v>1.0887739774708216</v>
      </c>
      <c r="AD1770" s="18">
        <f t="shared" ca="1" si="681"/>
        <v>1.0665595893693147</v>
      </c>
      <c r="AE1770" s="18">
        <f t="shared" ca="1" si="681"/>
        <v>1.0004569392529947</v>
      </c>
      <c r="AF1770" s="18">
        <f t="shared" ca="1" si="681"/>
        <v>0.90141934500793597</v>
      </c>
      <c r="AG1770" s="18">
        <f t="shared" ca="1" si="681"/>
        <v>0.78254599244990719</v>
      </c>
      <c r="AH1770" s="18">
        <f t="shared" ca="1" si="681"/>
        <v>0.65631792937816114</v>
      </c>
      <c r="AI1770" s="18">
        <f t="shared" ca="1" si="681"/>
        <v>0.53278634911856471</v>
      </c>
      <c r="AJ1770" s="18">
        <f t="shared" ca="1" si="681"/>
        <v>0.418923911380226</v>
      </c>
      <c r="AK1770" s="18">
        <f t="shared" ca="1" si="681"/>
        <v>0.31885814270163793</v>
      </c>
      <c r="AL1770" s="18">
        <f t="shared" ca="1" si="681"/>
        <v>0.23450196051576067</v>
      </c>
      <c r="AM1770" s="18">
        <f t="shared" ca="1" si="681"/>
        <v>0.16618474856280013</v>
      </c>
      <c r="AN1770" s="18">
        <f t="shared" ca="1" si="681"/>
        <v>0.11311544300073381</v>
      </c>
      <c r="AO1770" s="18">
        <f t="shared" ca="1" si="681"/>
        <v>7.3702256710921094E-2</v>
      </c>
      <c r="AP1770" s="18">
        <f t="shared" ca="1" si="681"/>
        <v>4.5823650798514567E-2</v>
      </c>
      <c r="AQ1770" s="18">
        <f t="shared" ca="1" si="681"/>
        <v>2.7109741549758884E-2</v>
      </c>
      <c r="AR1770" s="18">
        <f t="shared" ca="1" si="681"/>
        <v>1.522471360146611E-2</v>
      </c>
      <c r="AS1770" s="18">
        <f t="shared" ca="1" si="681"/>
        <v>8.1003769854882356E-3</v>
      </c>
      <c r="AT1770" s="18">
        <f t="shared" ca="1" si="681"/>
        <v>4.0766404161742681E-3</v>
      </c>
      <c r="AU1770" s="18">
        <f t="shared" ca="1" si="681"/>
        <v>1.9381550549912479E-3</v>
      </c>
      <c r="AV1770" s="18">
        <f t="shared" ca="1" si="681"/>
        <v>8.696104280377418E-4</v>
      </c>
      <c r="AY1770" s="15">
        <f t="shared" ca="1" si="677"/>
        <v>12.930007647938332</v>
      </c>
      <c r="AZ1770" s="9" t="str">
        <f t="shared" si="678"/>
        <v>ESA no China</v>
      </c>
    </row>
    <row r="1771" spans="1:54" x14ac:dyDescent="0.25">
      <c r="A1771" t="s">
        <v>55</v>
      </c>
      <c r="H1771" s="18">
        <f ca="1">SUMIF($A1538:$A1764,$A1771,H1538:H1764)</f>
        <v>1.6593840482818291E-8</v>
      </c>
      <c r="I1771" s="18">
        <f t="shared" ref="I1771:AV1771" ca="1" si="682">SUMIF($A1538:$A1764,$A1771,I1538:I1764)</f>
        <v>7.3130614733527883E-8</v>
      </c>
      <c r="J1771" s="18">
        <f t="shared" ca="1" si="682"/>
        <v>3.0276671737330543E-7</v>
      </c>
      <c r="K1771" s="18">
        <f t="shared" ca="1" si="682"/>
        <v>1.1775344864887296E-6</v>
      </c>
      <c r="L1771" s="18">
        <f t="shared" ca="1" si="682"/>
        <v>4.3022508894375386E-6</v>
      </c>
      <c r="M1771" s="18">
        <f t="shared" ca="1" si="682"/>
        <v>1.4766393102675244E-5</v>
      </c>
      <c r="N1771" s="18">
        <f t="shared" ca="1" si="682"/>
        <v>4.7611264217459796E-5</v>
      </c>
      <c r="O1771" s="18">
        <f t="shared" ca="1" si="682"/>
        <v>1.4421206509106937E-4</v>
      </c>
      <c r="P1771" s="18">
        <f t="shared" ca="1" si="682"/>
        <v>4.1034587618997653E-4</v>
      </c>
      <c r="Q1771" s="18">
        <f t="shared" ca="1" si="682"/>
        <v>1.0968699674493985E-3</v>
      </c>
      <c r="R1771" s="18">
        <f t="shared" ca="1" si="682"/>
        <v>2.7543353290216993E-3</v>
      </c>
      <c r="S1771" s="18">
        <f t="shared" ca="1" si="682"/>
        <v>6.4973322374490151E-3</v>
      </c>
      <c r="T1771" s="18">
        <f t="shared" ca="1" si="682"/>
        <v>1.4398257346850404E-2</v>
      </c>
      <c r="U1771" s="18">
        <f t="shared" ca="1" si="682"/>
        <v>2.9973770894266425E-2</v>
      </c>
      <c r="V1771" s="18">
        <f t="shared" ca="1" si="682"/>
        <v>5.8617788570633093E-2</v>
      </c>
      <c r="W1771" s="18">
        <f t="shared" ca="1" si="682"/>
        <v>0.10768967633127451</v>
      </c>
      <c r="X1771" s="18">
        <f t="shared" ca="1" si="682"/>
        <v>0.18585545311708809</v>
      </c>
      <c r="Y1771" s="18">
        <f t="shared" ca="1" si="682"/>
        <v>0.30132359443281692</v>
      </c>
      <c r="Z1771" s="18">
        <f t="shared" ca="1" si="682"/>
        <v>0.458931180778125</v>
      </c>
      <c r="AA1771" s="18">
        <f t="shared" ca="1" si="682"/>
        <v>0.65662677330530339</v>
      </c>
      <c r="AB1771" s="18">
        <f t="shared" ca="1" si="682"/>
        <v>0.88256398809857839</v>
      </c>
      <c r="AC1771" s="18">
        <f t="shared" ca="1" si="682"/>
        <v>1.1143725699457836</v>
      </c>
      <c r="AD1771" s="18">
        <f t="shared" ca="1" si="682"/>
        <v>1.3218166534209048</v>
      </c>
      <c r="AE1771" s="18">
        <f t="shared" ca="1" si="682"/>
        <v>1.4728842555806936</v>
      </c>
      <c r="AF1771" s="18">
        <f t="shared" ca="1" si="682"/>
        <v>1.5417807369395395</v>
      </c>
      <c r="AG1771" s="18">
        <f t="shared" ca="1" si="682"/>
        <v>1.5161187042631272</v>
      </c>
      <c r="AH1771" s="18">
        <f t="shared" ca="1" si="682"/>
        <v>1.4005557178082886</v>
      </c>
      <c r="AI1771" s="18">
        <f t="shared" ca="1" si="682"/>
        <v>1.2154138221736861</v>
      </c>
      <c r="AJ1771" s="18">
        <f t="shared" ca="1" si="682"/>
        <v>0.99084231656918764</v>
      </c>
      <c r="AK1771" s="18">
        <f t="shared" ca="1" si="682"/>
        <v>0.75882479963693084</v>
      </c>
      <c r="AL1771" s="18">
        <f t="shared" ca="1" si="682"/>
        <v>0.54592763714753001</v>
      </c>
      <c r="AM1771" s="18">
        <f t="shared" ca="1" si="682"/>
        <v>0.36896505892519466</v>
      </c>
      <c r="AN1771" s="18">
        <f t="shared" ca="1" si="682"/>
        <v>0.23425668587418427</v>
      </c>
      <c r="AO1771" s="18">
        <f t="shared" ca="1" si="682"/>
        <v>0.13971895998741315</v>
      </c>
      <c r="AP1771" s="18">
        <f t="shared" ca="1" si="682"/>
        <v>7.8284411035317331E-2</v>
      </c>
      <c r="AQ1771" s="18">
        <f t="shared" ca="1" si="682"/>
        <v>4.1205181146324085E-2</v>
      </c>
      <c r="AR1771" s="18">
        <f t="shared" ca="1" si="682"/>
        <v>2.0374406267565402E-2</v>
      </c>
      <c r="AS1771" s="18">
        <f t="shared" ca="1" si="682"/>
        <v>9.4639991086485215E-3</v>
      </c>
      <c r="AT1771" s="18">
        <f t="shared" ca="1" si="682"/>
        <v>4.1297238755820653E-3</v>
      </c>
      <c r="AU1771" s="18">
        <f t="shared" ca="1" si="682"/>
        <v>1.6928712647844718E-3</v>
      </c>
      <c r="AV1771" s="18">
        <f t="shared" ca="1" si="682"/>
        <v>6.5190370126532956E-4</v>
      </c>
      <c r="AY1771" s="15">
        <f t="shared" ca="1" si="677"/>
        <v>15.484232242955956</v>
      </c>
      <c r="AZ1771" s="9" t="str">
        <f t="shared" si="678"/>
        <v>China</v>
      </c>
    </row>
    <row r="1772" spans="1:54" x14ac:dyDescent="0.25">
      <c r="A1772" t="s">
        <v>14</v>
      </c>
      <c r="H1772" s="14">
        <f t="shared" ref="H1772:Q1774" ca="1" si="683">SUMIF($B$146:$B$372,$A1772,H$1538:H$1764)</f>
        <v>5.6271887156953388E-8</v>
      </c>
      <c r="I1772" s="14">
        <f t="shared" ca="1" si="683"/>
        <v>1.9687523547443795E-7</v>
      </c>
      <c r="J1772" s="14">
        <f t="shared" ca="1" si="683"/>
        <v>6.4770396340715279E-7</v>
      </c>
      <c r="K1772" s="14">
        <f t="shared" ca="1" si="683"/>
        <v>2.0040740496453457E-6</v>
      </c>
      <c r="L1772" s="14">
        <f t="shared" ca="1" si="683"/>
        <v>5.832880097171751E-6</v>
      </c>
      <c r="M1772" s="14">
        <f t="shared" ca="1" si="683"/>
        <v>1.597283090090023E-5</v>
      </c>
      <c r="N1772" s="14">
        <f t="shared" ca="1" si="683"/>
        <v>4.1164987211685122E-5</v>
      </c>
      <c r="O1772" s="14">
        <f t="shared" ca="1" si="683"/>
        <v>9.9876314505243548E-5</v>
      </c>
      <c r="P1772" s="14">
        <f t="shared" ca="1" si="683"/>
        <v>2.2821993803281157E-4</v>
      </c>
      <c r="Q1772" s="14">
        <f t="shared" ca="1" si="683"/>
        <v>4.9135977507984126E-4</v>
      </c>
      <c r="R1772" s="14">
        <f t="shared" ref="R1772:AA1774" ca="1" si="684">SUMIF($B$146:$B$372,$A1772,R$1538:R$1764)</f>
        <v>9.9731448994062064E-4</v>
      </c>
      <c r="S1772" s="14">
        <f t="shared" ca="1" si="684"/>
        <v>1.9094922543066717E-3</v>
      </c>
      <c r="T1772" s="14">
        <f t="shared" ca="1" si="684"/>
        <v>3.4511134014186956E-3</v>
      </c>
      <c r="U1772" s="14">
        <f t="shared" ca="1" si="684"/>
        <v>5.8923981313400734E-3</v>
      </c>
      <c r="V1772" s="14">
        <f t="shared" ca="1" si="684"/>
        <v>9.5121996957400045E-3</v>
      </c>
      <c r="W1772" s="14">
        <f t="shared" ca="1" si="684"/>
        <v>1.4531478695066829E-2</v>
      </c>
      <c r="X1772" s="14">
        <f t="shared" ca="1" si="684"/>
        <v>2.1026574558919375E-2</v>
      </c>
      <c r="Y1772" s="14">
        <f t="shared" ca="1" si="684"/>
        <v>2.8842646583189965E-2</v>
      </c>
      <c r="Z1772" s="14">
        <f t="shared" ca="1" si="684"/>
        <v>3.7536554505728154E-2</v>
      </c>
      <c r="AA1772" s="14">
        <f t="shared" ca="1" si="684"/>
        <v>4.6378357549760905E-2</v>
      </c>
      <c r="AB1772" s="14">
        <f t="shared" ref="AB1772:AK1774" ca="1" si="685">SUMIF($B$146:$B$372,$A1772,AB$1538:AB$1764)</f>
        <v>5.4428885281869309E-2</v>
      </c>
      <c r="AC1772" s="14">
        <f t="shared" ca="1" si="685"/>
        <v>6.0689467124135831E-2</v>
      </c>
      <c r="AD1772" s="14">
        <f t="shared" ca="1" si="685"/>
        <v>6.4295234500121576E-2</v>
      </c>
      <c r="AE1772" s="14">
        <f t="shared" ca="1" si="685"/>
        <v>6.4704040672485572E-2</v>
      </c>
      <c r="AF1772" s="14">
        <f t="shared" ca="1" si="685"/>
        <v>6.182703764777378E-2</v>
      </c>
      <c r="AG1772" s="14">
        <f t="shared" ca="1" si="685"/>
        <v>5.6058881976067447E-2</v>
      </c>
      <c r="AH1772" s="14">
        <f t="shared" ca="1" si="685"/>
        <v>4.8193884942937047E-2</v>
      </c>
      <c r="AI1772" s="14">
        <f t="shared" ca="1" si="685"/>
        <v>3.9250417228815497E-2</v>
      </c>
      <c r="AJ1772" s="14">
        <f t="shared" ca="1" si="685"/>
        <v>3.0255717802204891E-2</v>
      </c>
      <c r="AK1772" s="14">
        <f t="shared" ca="1" si="685"/>
        <v>2.2054087378458563E-2</v>
      </c>
      <c r="AL1772" s="14">
        <f t="shared" ref="AL1772:AV1774" ca="1" si="686">SUMIF($B$146:$B$372,$A1772,AL$1538:AL$1764)</f>
        <v>1.5188438344493099E-2</v>
      </c>
      <c r="AM1772" s="14">
        <f t="shared" ca="1" si="686"/>
        <v>9.8748415826280505E-3</v>
      </c>
      <c r="AN1772" s="14">
        <f t="shared" ca="1" si="686"/>
        <v>6.056524641153924E-3</v>
      </c>
      <c r="AO1772" s="14">
        <f t="shared" ca="1" si="686"/>
        <v>3.501966823332888E-3</v>
      </c>
      <c r="AP1772" s="14">
        <f t="shared" ca="1" si="686"/>
        <v>1.9078764504483678E-3</v>
      </c>
      <c r="AQ1772" s="14">
        <f t="shared" ca="1" si="686"/>
        <v>9.7887369943096009E-4</v>
      </c>
      <c r="AR1772" s="14">
        <f t="shared" ca="1" si="686"/>
        <v>4.7278216449942481E-4</v>
      </c>
      <c r="AS1772" s="14">
        <f t="shared" ca="1" si="686"/>
        <v>2.1488266706506595E-4</v>
      </c>
      <c r="AT1772" s="14">
        <f t="shared" ca="1" si="686"/>
        <v>9.1879798777036762E-5</v>
      </c>
      <c r="AU1772" s="14">
        <f t="shared" ca="1" si="686"/>
        <v>3.6949686239549284E-5</v>
      </c>
      <c r="AV1772" s="14">
        <f t="shared" ca="1" si="686"/>
        <v>1.3972862510240417E-5</v>
      </c>
      <c r="AY1772" s="15">
        <f t="shared" ca="1" si="677"/>
        <v>0.71106010479182291</v>
      </c>
      <c r="AZ1772" s="9" t="str">
        <f t="shared" si="678"/>
        <v>OCE</v>
      </c>
    </row>
    <row r="1773" spans="1:54" x14ac:dyDescent="0.25">
      <c r="A1773" t="s">
        <v>19</v>
      </c>
      <c r="H1773" s="14">
        <f t="shared" ca="1" si="683"/>
        <v>4.3612930845950813E-6</v>
      </c>
      <c r="I1773" s="14">
        <f t="shared" ca="1" si="683"/>
        <v>1.3774438642892217E-5</v>
      </c>
      <c r="J1773" s="14">
        <f t="shared" ca="1" si="683"/>
        <v>4.1096273017120041E-5</v>
      </c>
      <c r="K1773" s="14">
        <f t="shared" ca="1" si="683"/>
        <v>1.1585653383313039E-4</v>
      </c>
      <c r="L1773" s="14">
        <f t="shared" ca="1" si="683"/>
        <v>3.086988353912927E-4</v>
      </c>
      <c r="M1773" s="14">
        <f t="shared" ca="1" si="683"/>
        <v>7.7756398465482002E-4</v>
      </c>
      <c r="N1773" s="14">
        <f t="shared" ca="1" si="683"/>
        <v>1.8518019885904314E-3</v>
      </c>
      <c r="O1773" s="14">
        <f t="shared" ca="1" si="683"/>
        <v>4.1702145181305742E-3</v>
      </c>
      <c r="P1773" s="14">
        <f t="shared" ca="1" si="683"/>
        <v>8.8807902213125043E-3</v>
      </c>
      <c r="Q1773" s="14">
        <f t="shared" ca="1" si="683"/>
        <v>1.7884342745296149E-2</v>
      </c>
      <c r="R1773" s="14">
        <f t="shared" ca="1" si="684"/>
        <v>3.4056211166476072E-2</v>
      </c>
      <c r="S1773" s="14">
        <f t="shared" ca="1" si="684"/>
        <v>6.1315697099459318E-2</v>
      </c>
      <c r="T1773" s="14">
        <f t="shared" ca="1" si="684"/>
        <v>0.10435838116462781</v>
      </c>
      <c r="U1773" s="14">
        <f t="shared" ca="1" si="684"/>
        <v>0.16786988713250092</v>
      </c>
      <c r="V1773" s="14">
        <f t="shared" ca="1" si="684"/>
        <v>0.25515380376989782</v>
      </c>
      <c r="W1773" s="14">
        <f t="shared" ca="1" si="684"/>
        <v>0.36635083834429805</v>
      </c>
      <c r="X1773" s="14">
        <f t="shared" ca="1" si="684"/>
        <v>0.49674341625169494</v>
      </c>
      <c r="Y1773" s="14">
        <f t="shared" ca="1" si="684"/>
        <v>0.63588121844491408</v>
      </c>
      <c r="Z1773" s="14">
        <f t="shared" ca="1" si="684"/>
        <v>0.7682390985866645</v>
      </c>
      <c r="AA1773" s="14">
        <f t="shared" ca="1" si="684"/>
        <v>0.8757135549100612</v>
      </c>
      <c r="AB1773" s="14">
        <f t="shared" ca="1" si="685"/>
        <v>0.94155371418771072</v>
      </c>
      <c r="AC1773" s="14">
        <f t="shared" ca="1" si="685"/>
        <v>0.95460282597316759</v>
      </c>
      <c r="AD1773" s="14">
        <f t="shared" ca="1" si="685"/>
        <v>0.91238580929166169</v>
      </c>
      <c r="AE1773" s="14">
        <f t="shared" ca="1" si="685"/>
        <v>0.8218704132487471</v>
      </c>
      <c r="AF1773" s="14">
        <f t="shared" ca="1" si="685"/>
        <v>0.69758271541388628</v>
      </c>
      <c r="AG1773" s="14">
        <f t="shared" ca="1" si="685"/>
        <v>0.55777880258627477</v>
      </c>
      <c r="AH1773" s="14">
        <f t="shared" ca="1" si="685"/>
        <v>0.42006492821741437</v>
      </c>
      <c r="AI1773" s="14">
        <f t="shared" ca="1" si="685"/>
        <v>0.29790700836652345</v>
      </c>
      <c r="AJ1773" s="14">
        <f t="shared" ca="1" si="685"/>
        <v>0.19892247279483599</v>
      </c>
      <c r="AK1773" s="14">
        <f t="shared" ca="1" si="685"/>
        <v>0.12504361195197866</v>
      </c>
      <c r="AL1773" s="14">
        <f t="shared" ca="1" si="686"/>
        <v>7.3987040034716317E-2</v>
      </c>
      <c r="AM1773" s="14">
        <f t="shared" ca="1" si="686"/>
        <v>4.1201588782128207E-2</v>
      </c>
      <c r="AN1773" s="14">
        <f t="shared" ca="1" si="686"/>
        <v>2.1591824598651992E-2</v>
      </c>
      <c r="AO1773" s="14">
        <f t="shared" ca="1" si="686"/>
        <v>1.0647298097491672E-2</v>
      </c>
      <c r="AP1773" s="14">
        <f t="shared" ca="1" si="686"/>
        <v>4.9399895700801702E-3</v>
      </c>
      <c r="AQ1773" s="14">
        <f t="shared" ca="1" si="686"/>
        <v>2.1563281515749001E-3</v>
      </c>
      <c r="AR1773" s="14">
        <f t="shared" ca="1" si="686"/>
        <v>8.8547216201845193E-4</v>
      </c>
      <c r="AS1773" s="14">
        <f t="shared" ca="1" si="686"/>
        <v>3.4204106800077245E-4</v>
      </c>
      <c r="AT1773" s="14">
        <f t="shared" ca="1" si="686"/>
        <v>1.2427952626913413E-4</v>
      </c>
      <c r="AU1773" s="14">
        <f t="shared" ca="1" si="686"/>
        <v>4.2473298645983145E-5</v>
      </c>
      <c r="AV1773" s="14">
        <f t="shared" ca="1" si="686"/>
        <v>1.3652325132578384E-5</v>
      </c>
      <c r="AY1773" s="15">
        <f t="shared" ca="1" si="677"/>
        <v>9.8833748973494551</v>
      </c>
      <c r="AZ1773" s="9" t="str">
        <f t="shared" si="678"/>
        <v>LAC</v>
      </c>
    </row>
    <row r="1774" spans="1:54" x14ac:dyDescent="0.25">
      <c r="A1774" t="s">
        <v>10</v>
      </c>
      <c r="H1774" s="14">
        <f t="shared" ca="1" si="683"/>
        <v>2.0293389555575491E-8</v>
      </c>
      <c r="I1774" s="14">
        <f t="shared" ca="1" si="683"/>
        <v>7.8738511968129741E-8</v>
      </c>
      <c r="J1774" s="14">
        <f t="shared" ca="1" si="683"/>
        <v>2.8912282857179533E-7</v>
      </c>
      <c r="K1774" s="14">
        <f t="shared" ca="1" si="683"/>
        <v>1.0052374953081716E-6</v>
      </c>
      <c r="L1774" s="14">
        <f t="shared" ca="1" si="683"/>
        <v>3.3111151958197493E-6</v>
      </c>
      <c r="M1774" s="14">
        <f t="shared" ca="1" si="683"/>
        <v>1.033760865349594E-5</v>
      </c>
      <c r="N1774" s="14">
        <f t="shared" ca="1" si="683"/>
        <v>3.0606340227835683E-5</v>
      </c>
      <c r="O1774" s="14">
        <f t="shared" ca="1" si="683"/>
        <v>8.596646666172193E-5</v>
      </c>
      <c r="P1774" s="14">
        <f t="shared" ca="1" si="683"/>
        <v>2.2915032451349066E-4</v>
      </c>
      <c r="Q1774" s="14">
        <f t="shared" ca="1" si="683"/>
        <v>5.7981749319115225E-4</v>
      </c>
      <c r="R1774" s="14">
        <f t="shared" ca="1" si="684"/>
        <v>1.3928335221411326E-3</v>
      </c>
      <c r="S1774" s="14">
        <f t="shared" ca="1" si="684"/>
        <v>3.1765067075683719E-3</v>
      </c>
      <c r="T1774" s="14">
        <f t="shared" ca="1" si="684"/>
        <v>6.8769480177432391E-3</v>
      </c>
      <c r="U1774" s="14">
        <f t="shared" ca="1" si="684"/>
        <v>1.4129906449885116E-2</v>
      </c>
      <c r="V1774" s="14">
        <f t="shared" ca="1" si="684"/>
        <v>2.7544653885663142E-2</v>
      </c>
      <c r="W1774" s="14">
        <f t="shared" ca="1" si="684"/>
        <v>5.0922424766505159E-2</v>
      </c>
      <c r="X1774" s="14">
        <f t="shared" ca="1" si="684"/>
        <v>8.9237047273578493E-2</v>
      </c>
      <c r="Y1774" s="14">
        <f t="shared" ca="1" si="684"/>
        <v>0.14815535209903397</v>
      </c>
      <c r="Z1774" s="14">
        <f t="shared" ca="1" si="684"/>
        <v>0.23290971013460582</v>
      </c>
      <c r="AA1774" s="14">
        <f t="shared" ca="1" si="684"/>
        <v>0.34651080509738691</v>
      </c>
      <c r="AB1774" s="14">
        <f t="shared" ca="1" si="685"/>
        <v>0.48760881073915668</v>
      </c>
      <c r="AC1774" s="14">
        <f t="shared" ca="1" si="685"/>
        <v>0.64867889459627004</v>
      </c>
      <c r="AD1774" s="14">
        <f t="shared" ca="1" si="685"/>
        <v>0.81542580912959561</v>
      </c>
      <c r="AE1774" s="14">
        <f t="shared" ca="1" si="685"/>
        <v>0.96815780472815238</v>
      </c>
      <c r="AF1774" s="14">
        <f t="shared" ca="1" si="685"/>
        <v>1.0852859332542797</v>
      </c>
      <c r="AG1774" s="14">
        <f t="shared" ca="1" si="685"/>
        <v>1.1482245846914081</v>
      </c>
      <c r="AH1774" s="14">
        <f t="shared" ca="1" si="685"/>
        <v>1.1462015621962898</v>
      </c>
      <c r="AI1774" s="14">
        <f t="shared" ca="1" si="685"/>
        <v>1.0792722829292283</v>
      </c>
      <c r="AJ1774" s="14">
        <f t="shared" ca="1" si="685"/>
        <v>0.95837959027240105</v>
      </c>
      <c r="AK1774" s="14">
        <f t="shared" ca="1" si="685"/>
        <v>0.80240939606092199</v>
      </c>
      <c r="AL1774" s="14">
        <f t="shared" ca="1" si="686"/>
        <v>0.63333727016713137</v>
      </c>
      <c r="AM1774" s="14">
        <f t="shared" ca="1" si="686"/>
        <v>0.47118897636001594</v>
      </c>
      <c r="AN1774" s="14">
        <f t="shared" ca="1" si="686"/>
        <v>0.33039011001388513</v>
      </c>
      <c r="AO1774" s="14">
        <f t="shared" ca="1" si="686"/>
        <v>0.21831857133708771</v>
      </c>
      <c r="AP1774" s="14">
        <f t="shared" ca="1" si="686"/>
        <v>0.13594206812722515</v>
      </c>
      <c r="AQ1774" s="14">
        <f t="shared" ca="1" si="686"/>
        <v>7.9761150867877939E-2</v>
      </c>
      <c r="AR1774" s="14">
        <f t="shared" ca="1" si="686"/>
        <v>4.4094485276806643E-2</v>
      </c>
      <c r="AS1774" s="14">
        <f t="shared" ca="1" si="686"/>
        <v>2.2967780640553111E-2</v>
      </c>
      <c r="AT1774" s="14">
        <f t="shared" ca="1" si="686"/>
        <v>1.1271648086881011E-2</v>
      </c>
      <c r="AU1774" s="14">
        <f t="shared" ca="1" si="686"/>
        <v>5.2117814164928085E-3</v>
      </c>
      <c r="AV1774" s="14">
        <f t="shared" ca="1" si="686"/>
        <v>2.2704771835098192E-3</v>
      </c>
      <c r="AY1774" s="15">
        <f t="shared" ca="1" si="677"/>
        <v>12.016195758769951</v>
      </c>
      <c r="AZ1774" s="9" t="str">
        <f t="shared" si="678"/>
        <v>ENA</v>
      </c>
      <c r="BB1774" s="5"/>
    </row>
    <row r="1775" spans="1:54" x14ac:dyDescent="0.25">
      <c r="A1775" t="s">
        <v>287</v>
      </c>
      <c r="H1775" s="24">
        <f ca="1">SUM(H1538:H1764)</f>
        <v>5.6792112296922756E-3</v>
      </c>
      <c r="I1775" s="24">
        <f t="shared" ref="I1775:AU1775" ca="1" si="687">SUM(I1538:I1764)</f>
        <v>1.1797371393509918E-2</v>
      </c>
      <c r="J1775" s="24">
        <f t="shared" ca="1" si="687"/>
        <v>2.3955933822820501E-2</v>
      </c>
      <c r="K1775" s="24">
        <f t="shared" ca="1" si="687"/>
        <v>4.7350590657613448E-2</v>
      </c>
      <c r="L1775" s="24">
        <f t="shared" ca="1" si="687"/>
        <v>9.0655316112891168E-2</v>
      </c>
      <c r="M1775" s="24">
        <f t="shared" ca="1" si="687"/>
        <v>0.16734885717532733</v>
      </c>
      <c r="N1775" s="24">
        <f t="shared" ca="1" si="687"/>
        <v>0.29675866692354869</v>
      </c>
      <c r="O1775" s="24">
        <f t="shared" ca="1" si="687"/>
        <v>0.50419187487331574</v>
      </c>
      <c r="P1775" s="24">
        <f t="shared" ca="1" si="687"/>
        <v>0.81943110974151157</v>
      </c>
      <c r="Q1775" s="24">
        <f t="shared" ca="1" si="687"/>
        <v>1.2730519823246012</v>
      </c>
      <c r="R1775" s="24">
        <f t="shared" ca="1" si="687"/>
        <v>1.8905274658968578</v>
      </c>
      <c r="S1775" s="24">
        <f t="shared" ca="1" si="687"/>
        <v>2.6848349090432895</v>
      </c>
      <c r="T1775" s="24">
        <f t="shared" ca="1" si="687"/>
        <v>3.6490446116724518</v>
      </c>
      <c r="U1775" s="24">
        <f t="shared" ca="1" si="687"/>
        <v>4.750862538103374</v>
      </c>
      <c r="V1775" s="24">
        <f t="shared" ca="1" si="687"/>
        <v>5.9311061149318842</v>
      </c>
      <c r="W1775" s="24">
        <f t="shared" ca="1" si="687"/>
        <v>7.1075228232237952</v>
      </c>
      <c r="X1775" s="24">
        <f t="shared" ca="1" si="687"/>
        <v>8.1842510349776898</v>
      </c>
      <c r="Y1775" s="24">
        <f t="shared" ca="1" si="687"/>
        <v>9.0657220923220958</v>
      </c>
      <c r="Z1775" s="24">
        <f t="shared" ca="1" si="687"/>
        <v>9.6722386416869277</v>
      </c>
      <c r="AA1775" s="24">
        <f t="shared" ca="1" si="687"/>
        <v>9.9533964639905417</v>
      </c>
      <c r="AB1775" s="24">
        <f t="shared" ca="1" si="687"/>
        <v>9.8956058499324353</v>
      </c>
      <c r="AC1775" s="24">
        <f t="shared" ca="1" si="687"/>
        <v>9.5215684840438648</v>
      </c>
      <c r="AD1775" s="24">
        <f t="shared" ca="1" si="687"/>
        <v>8.8822780338986256</v>
      </c>
      <c r="AE1775" s="24">
        <f t="shared" ca="1" si="687"/>
        <v>8.044745994614372</v>
      </c>
      <c r="AF1775" s="24">
        <f t="shared" ca="1" si="687"/>
        <v>7.0798310570325045</v>
      </c>
      <c r="AG1775" s="24">
        <f t="shared" ca="1" si="687"/>
        <v>6.0536298278621556</v>
      </c>
      <c r="AH1775" s="24">
        <f t="shared" ca="1" si="687"/>
        <v>5.0234854580025514</v>
      </c>
      <c r="AI1775" s="24">
        <f t="shared" ca="1" si="687"/>
        <v>4.0372872796812489</v>
      </c>
      <c r="AJ1775" s="24">
        <f t="shared" ca="1" si="687"/>
        <v>3.1337182109508412</v>
      </c>
      <c r="AK1775" s="24">
        <f t="shared" ca="1" si="687"/>
        <v>2.3417696794020513</v>
      </c>
      <c r="AL1775" s="24">
        <f t="shared" ca="1" si="687"/>
        <v>1.6793867731311753</v>
      </c>
      <c r="AM1775" s="24">
        <f t="shared" ca="1" si="687"/>
        <v>1.1523315585449501</v>
      </c>
      <c r="AN1775" s="24">
        <f t="shared" ca="1" si="687"/>
        <v>0.75453079074125617</v>
      </c>
      <c r="AO1775" s="24">
        <f t="shared" ca="1" si="687"/>
        <v>0.47041602722855497</v>
      </c>
      <c r="AP1775" s="24">
        <f t="shared" ca="1" si="687"/>
        <v>0.27874247583909778</v>
      </c>
      <c r="AQ1775" s="24">
        <f t="shared" ca="1" si="687"/>
        <v>0.15675040806462226</v>
      </c>
      <c r="AR1775" s="24">
        <f t="shared" ca="1" si="687"/>
        <v>8.3560229875668551E-2</v>
      </c>
      <c r="AS1775" s="24">
        <f t="shared" ca="1" si="687"/>
        <v>4.2187381509224207E-2</v>
      </c>
      <c r="AT1775" s="24">
        <f t="shared" ca="1" si="687"/>
        <v>2.0157914839287368E-2</v>
      </c>
      <c r="AU1775" s="24">
        <f t="shared" ca="1" si="687"/>
        <v>9.1104159919900823E-3</v>
      </c>
      <c r="AV1775" s="24">
        <f ca="1">SUM(AV1538:AV1764)</f>
        <v>3.8927398598744786E-3</v>
      </c>
      <c r="AX1775" t="s">
        <v>267</v>
      </c>
      <c r="AY1775" s="17">
        <f ca="1">SUM(AY1766:AY1774)</f>
        <v>134.79471420115004</v>
      </c>
      <c r="AZ1775" t="s">
        <v>270</v>
      </c>
    </row>
    <row r="1776" spans="1:54" x14ac:dyDescent="0.25">
      <c r="A1776" t="s">
        <v>284</v>
      </c>
      <c r="D1776" t="s">
        <v>276</v>
      </c>
    </row>
    <row r="1777" spans="1:50" x14ac:dyDescent="0.25">
      <c r="C1777" t="s">
        <v>277</v>
      </c>
      <c r="D1777" s="21" t="s">
        <v>280</v>
      </c>
      <c r="E1777" t="s">
        <v>281</v>
      </c>
      <c r="F1777" t="s">
        <v>282</v>
      </c>
      <c r="H1777">
        <v>0</v>
      </c>
      <c r="I1777">
        <v>25</v>
      </c>
      <c r="J1777">
        <v>50</v>
      </c>
      <c r="K1777">
        <v>75</v>
      </c>
      <c r="L1777">
        <v>100</v>
      </c>
      <c r="M1777">
        <v>125</v>
      </c>
      <c r="N1777">
        <v>150</v>
      </c>
      <c r="O1777">
        <v>175</v>
      </c>
      <c r="P1777">
        <v>200</v>
      </c>
      <c r="Q1777">
        <v>225</v>
      </c>
      <c r="R1777">
        <v>250</v>
      </c>
      <c r="S1777">
        <v>275</v>
      </c>
      <c r="T1777">
        <v>300</v>
      </c>
      <c r="U1777">
        <v>325</v>
      </c>
      <c r="V1777">
        <v>350</v>
      </c>
      <c r="W1777">
        <v>375</v>
      </c>
      <c r="X1777">
        <v>400</v>
      </c>
      <c r="Y1777">
        <v>425</v>
      </c>
      <c r="Z1777">
        <v>450</v>
      </c>
      <c r="AA1777">
        <v>475</v>
      </c>
      <c r="AB1777">
        <v>500</v>
      </c>
      <c r="AC1777">
        <v>525</v>
      </c>
      <c r="AD1777">
        <v>550</v>
      </c>
      <c r="AE1777">
        <v>575</v>
      </c>
      <c r="AF1777">
        <v>600</v>
      </c>
      <c r="AG1777">
        <v>625</v>
      </c>
      <c r="AH1777">
        <v>650</v>
      </c>
      <c r="AI1777">
        <v>675</v>
      </c>
      <c r="AJ1777">
        <v>700</v>
      </c>
      <c r="AK1777">
        <v>725</v>
      </c>
      <c r="AL1777">
        <v>750</v>
      </c>
      <c r="AM1777">
        <v>775</v>
      </c>
      <c r="AN1777">
        <v>800</v>
      </c>
      <c r="AO1777">
        <v>825</v>
      </c>
      <c r="AP1777">
        <v>850</v>
      </c>
      <c r="AQ1777">
        <v>875</v>
      </c>
      <c r="AR1777">
        <v>900</v>
      </c>
      <c r="AS1777">
        <v>925</v>
      </c>
      <c r="AT1777">
        <v>950</v>
      </c>
      <c r="AU1777">
        <v>975</v>
      </c>
      <c r="AV1777">
        <v>1000</v>
      </c>
      <c r="AX1777" t="s">
        <v>261</v>
      </c>
    </row>
    <row r="1778" spans="1:50" x14ac:dyDescent="0.25">
      <c r="A1778" s="9" t="str">
        <f t="shared" ref="A1778:A1841" si="688">A146</f>
        <v>Afghanistan</v>
      </c>
      <c r="C1778" s="20">
        <f t="shared" ref="C1778:C1841" si="689">E608</f>
        <v>356.07135622778867</v>
      </c>
      <c r="D1778" s="15">
        <f t="shared" ref="D1778:D1841" si="690">C1778+IFERROR(INDEX(B$2259:B$2601,MATCH(C1778,B$2259:B$2601,1)+C$60)-INDEX(B$2259:B$2601,MATCH(C1778,B$2259:B$2601,1)),0)</f>
        <v>540.69675716009442</v>
      </c>
      <c r="E1778" s="23">
        <f t="shared" ref="E1778:E1841" si="691">INDEX(B$23:B$29,MATCH(B146,A$23:A$29,0))</f>
        <v>1</v>
      </c>
      <c r="F1778" s="15">
        <f>C1778+E1778*(D1778-C1778)</f>
        <v>540.69675716009442</v>
      </c>
      <c r="H1778" s="12">
        <f t="shared" ref="H1778:AV1778" ca="1" si="692">_xlfn.NORM.DIST(H$1777,$F1778,$B$37+$B$38*$F1778,FALSE)/$AV608*($E1070/1000)</f>
        <v>5.1562979590439013E-8</v>
      </c>
      <c r="I1778" s="12">
        <f t="shared" ca="1" si="692"/>
        <v>1.9311692956135844E-7</v>
      </c>
      <c r="J1778" s="12">
        <f t="shared" ca="1" si="692"/>
        <v>6.794527882195149E-7</v>
      </c>
      <c r="K1778" s="12">
        <f t="shared" ca="1" si="692"/>
        <v>2.2457159182871301E-6</v>
      </c>
      <c r="L1778" s="12">
        <f t="shared" ca="1" si="692"/>
        <v>6.9727957608888953E-6</v>
      </c>
      <c r="M1778" s="12">
        <f t="shared" ca="1" si="692"/>
        <v>2.0338347647516407E-5</v>
      </c>
      <c r="N1778" s="12">
        <f t="shared" ca="1" si="692"/>
        <v>5.5728965774340104E-5</v>
      </c>
      <c r="O1778" s="12">
        <f t="shared" ca="1" si="692"/>
        <v>1.4345077378454028E-4</v>
      </c>
      <c r="P1778" s="12">
        <f t="shared" ca="1" si="692"/>
        <v>3.4688171033354595E-4</v>
      </c>
      <c r="Q1778" s="12">
        <f t="shared" ca="1" si="692"/>
        <v>7.8798237457690737E-4</v>
      </c>
      <c r="R1778" s="12">
        <f t="shared" ca="1" si="692"/>
        <v>1.6815438608843685E-3</v>
      </c>
      <c r="S1778" s="12">
        <f t="shared" ca="1" si="692"/>
        <v>3.370982446864239E-3</v>
      </c>
      <c r="T1778" s="12">
        <f t="shared" ca="1" si="692"/>
        <v>6.3483575254535286E-3</v>
      </c>
      <c r="U1778" s="12">
        <f t="shared" ca="1" si="692"/>
        <v>1.1231114589999666E-2</v>
      </c>
      <c r="V1778" s="12">
        <f t="shared" ca="1" si="692"/>
        <v>1.8665556140770728E-2</v>
      </c>
      <c r="W1778" s="12">
        <f t="shared" ca="1" si="692"/>
        <v>2.9141748451630072E-2</v>
      </c>
      <c r="X1778" s="12">
        <f t="shared" ca="1" si="692"/>
        <v>4.2741215703081259E-2</v>
      </c>
      <c r="Y1778" s="12">
        <f t="shared" ca="1" si="692"/>
        <v>5.8889074820799227E-2</v>
      </c>
      <c r="Z1778" s="12">
        <f t="shared" ca="1" si="692"/>
        <v>7.6221797593205506E-2</v>
      </c>
      <c r="AA1778" s="12">
        <f t="shared" ca="1" si="692"/>
        <v>9.2678764841072042E-2</v>
      </c>
      <c r="AB1778" s="12">
        <f t="shared" ca="1" si="692"/>
        <v>0.10586146075212154</v>
      </c>
      <c r="AC1778" s="12">
        <f t="shared" ca="1" si="692"/>
        <v>0.11359314465737737</v>
      </c>
      <c r="AD1778" s="12">
        <f t="shared" ca="1" si="692"/>
        <v>0.11450460620393586</v>
      </c>
      <c r="AE1778" s="12">
        <f t="shared" ca="1" si="692"/>
        <v>0.10843023208995929</v>
      </c>
      <c r="AF1778" s="12">
        <f t="shared" ca="1" si="692"/>
        <v>9.6457146967616689E-2</v>
      </c>
      <c r="AG1778" s="12">
        <f t="shared" ca="1" si="692"/>
        <v>8.0607422008129703E-2</v>
      </c>
      <c r="AH1778" s="12">
        <f t="shared" ca="1" si="692"/>
        <v>6.3280841577834132E-2</v>
      </c>
      <c r="AI1778" s="12">
        <f t="shared" ca="1" si="692"/>
        <v>4.6668737853982248E-2</v>
      </c>
      <c r="AJ1778" s="12">
        <f t="shared" ca="1" si="692"/>
        <v>3.2332289585127419E-2</v>
      </c>
      <c r="AK1778" s="12">
        <f t="shared" ca="1" si="692"/>
        <v>2.104279668531826E-2</v>
      </c>
      <c r="AL1778" s="12">
        <f t="shared" ca="1" si="692"/>
        <v>1.2865511374726926E-2</v>
      </c>
      <c r="AM1778" s="12">
        <f t="shared" ca="1" si="692"/>
        <v>7.3893670897326414E-3</v>
      </c>
      <c r="AN1778" s="12">
        <f t="shared" ca="1" si="692"/>
        <v>3.9869797127747002E-3</v>
      </c>
      <c r="AO1778" s="12">
        <f t="shared" ca="1" si="692"/>
        <v>2.0208654756455084E-3</v>
      </c>
      <c r="AP1778" s="12">
        <f t="shared" ca="1" si="692"/>
        <v>9.622487997493585E-4</v>
      </c>
      <c r="AQ1778" s="12">
        <f t="shared" ca="1" si="692"/>
        <v>4.3042148992561446E-4</v>
      </c>
      <c r="AR1778" s="12">
        <f t="shared" ca="1" si="692"/>
        <v>1.8086607325662111E-4</v>
      </c>
      <c r="AS1778" s="12">
        <f t="shared" ca="1" si="692"/>
        <v>7.1396491074720742E-5</v>
      </c>
      <c r="AT1778" s="12">
        <f t="shared" ca="1" si="692"/>
        <v>2.6476051738647768E-5</v>
      </c>
      <c r="AU1778" s="12">
        <f t="shared" ca="1" si="692"/>
        <v>9.2232964787737853E-6</v>
      </c>
      <c r="AV1778" s="12">
        <f t="shared" ca="1" si="692"/>
        <v>3.0183924919171031E-6</v>
      </c>
      <c r="AX1778" s="13">
        <f t="shared" ref="AX1778:AX1841" si="693">_xlfn.NORM.DIST(D$608,F1778,$B$37+$B$38*$F1778,TRUE)</f>
        <v>7.9718502450799894E-2</v>
      </c>
    </row>
    <row r="1779" spans="1:50" x14ac:dyDescent="0.25">
      <c r="A1779" s="9" t="str">
        <f t="shared" si="688"/>
        <v>Albania</v>
      </c>
      <c r="C1779" s="20">
        <f t="shared" si="689"/>
        <v>467.44356251046491</v>
      </c>
      <c r="D1779" s="15">
        <f t="shared" si="690"/>
        <v>614.43407053104534</v>
      </c>
      <c r="E1779" s="23">
        <f t="shared" si="691"/>
        <v>1</v>
      </c>
      <c r="F1779" s="15">
        <f t="shared" ref="F1779:F1842" si="694">C1779+E1779*(D1779-C1779)</f>
        <v>614.43407053104534</v>
      </c>
      <c r="H1779" s="12">
        <f t="shared" ref="H1779:AV1779" ca="1" si="695">_xlfn.NORM.DIST(H$1777,$F1779,$B$37+$B$38*$F1779,FALSE)/$AV609*($E1071/1000)</f>
        <v>1.2670046939087789E-11</v>
      </c>
      <c r="I1779" s="12">
        <f t="shared" ca="1" si="695"/>
        <v>5.7058432561131114E-11</v>
      </c>
      <c r="J1779" s="12">
        <f t="shared" ca="1" si="695"/>
        <v>2.4138931661121505E-10</v>
      </c>
      <c r="K1779" s="12">
        <f t="shared" ca="1" si="695"/>
        <v>9.5934065237652518E-10</v>
      </c>
      <c r="L1779" s="12">
        <f t="shared" ca="1" si="695"/>
        <v>3.5816590877629406E-9</v>
      </c>
      <c r="M1779" s="12">
        <f t="shared" ca="1" si="695"/>
        <v>1.256181053748134E-8</v>
      </c>
      <c r="N1779" s="12">
        <f t="shared" ca="1" si="695"/>
        <v>4.1388227399108342E-8</v>
      </c>
      <c r="O1779" s="12">
        <f t="shared" ca="1" si="695"/>
        <v>1.2810261909240088E-7</v>
      </c>
      <c r="P1779" s="12">
        <f t="shared" ca="1" si="695"/>
        <v>3.7247384876874183E-7</v>
      </c>
      <c r="Q1779" s="12">
        <f t="shared" ca="1" si="695"/>
        <v>1.0173963115719627E-6</v>
      </c>
      <c r="R1779" s="12">
        <f t="shared" ca="1" si="695"/>
        <v>2.6106047628039157E-6</v>
      </c>
      <c r="S1779" s="12">
        <f t="shared" ca="1" si="695"/>
        <v>6.2928689569606039E-6</v>
      </c>
      <c r="T1779" s="12">
        <f t="shared" ca="1" si="695"/>
        <v>1.4249933742230243E-5</v>
      </c>
      <c r="U1779" s="12">
        <f t="shared" ca="1" si="695"/>
        <v>3.0313326471445946E-5</v>
      </c>
      <c r="V1779" s="12">
        <f t="shared" ca="1" si="695"/>
        <v>6.0577443825819642E-5</v>
      </c>
      <c r="W1779" s="12">
        <f t="shared" ca="1" si="695"/>
        <v>1.1372210375255825E-4</v>
      </c>
      <c r="X1779" s="12">
        <f t="shared" ca="1" si="695"/>
        <v>2.0055589026610763E-4</v>
      </c>
      <c r="Y1779" s="12">
        <f t="shared" ca="1" si="695"/>
        <v>3.3226343682069687E-4</v>
      </c>
      <c r="Z1779" s="12">
        <f t="shared" ca="1" si="695"/>
        <v>5.1711398029738041E-4</v>
      </c>
      <c r="AA1779" s="12">
        <f t="shared" ca="1" si="695"/>
        <v>7.5604318028617745E-4</v>
      </c>
      <c r="AB1779" s="12">
        <f t="shared" ca="1" si="695"/>
        <v>1.0383972188641457E-3</v>
      </c>
      <c r="AC1779" s="12">
        <f t="shared" ca="1" si="695"/>
        <v>1.339790910707249E-3</v>
      </c>
      <c r="AD1779" s="12">
        <f t="shared" ca="1" si="695"/>
        <v>1.6239293568711714E-3</v>
      </c>
      <c r="AE1779" s="12">
        <f t="shared" ca="1" si="695"/>
        <v>1.8490720481553996E-3</v>
      </c>
      <c r="AF1779" s="12">
        <f t="shared" ca="1" si="695"/>
        <v>1.9778672030897285E-3</v>
      </c>
      <c r="AG1779" s="12">
        <f t="shared" ca="1" si="695"/>
        <v>1.9874536972873517E-3</v>
      </c>
      <c r="AH1779" s="12">
        <f t="shared" ca="1" si="695"/>
        <v>1.8760892923264205E-3</v>
      </c>
      <c r="AI1779" s="12">
        <f t="shared" ca="1" si="695"/>
        <v>1.6636677000510369E-3</v>
      </c>
      <c r="AJ1779" s="12">
        <f t="shared" ca="1" si="695"/>
        <v>1.3859139300320404E-3</v>
      </c>
      <c r="AK1779" s="12">
        <f t="shared" ca="1" si="695"/>
        <v>1.0845823430707619E-3</v>
      </c>
      <c r="AL1779" s="12">
        <f t="shared" ca="1" si="695"/>
        <v>7.9734338340892933E-4</v>
      </c>
      <c r="AM1779" s="12">
        <f t="shared" ca="1" si="695"/>
        <v>5.5066167866668929E-4</v>
      </c>
      <c r="AN1779" s="12">
        <f t="shared" ca="1" si="695"/>
        <v>3.5725713320268465E-4</v>
      </c>
      <c r="AO1779" s="12">
        <f t="shared" ca="1" si="695"/>
        <v>2.1773766354533138E-4</v>
      </c>
      <c r="AP1779" s="12">
        <f t="shared" ca="1" si="695"/>
        <v>1.2466450091342177E-4</v>
      </c>
      <c r="AQ1779" s="12">
        <f t="shared" ca="1" si="695"/>
        <v>6.7051522242917144E-5</v>
      </c>
      <c r="AR1779" s="12">
        <f t="shared" ca="1" si="695"/>
        <v>3.3879038469249391E-5</v>
      </c>
      <c r="AS1779" s="12">
        <f t="shared" ca="1" si="695"/>
        <v>1.6080890880400783E-5</v>
      </c>
      <c r="AT1779" s="12">
        <f t="shared" ca="1" si="695"/>
        <v>7.1704387237976221E-6</v>
      </c>
      <c r="AU1779" s="12">
        <f t="shared" ca="1" si="695"/>
        <v>3.0035713116653953E-6</v>
      </c>
      <c r="AV1779" s="12">
        <f t="shared" ca="1" si="695"/>
        <v>1.1819164062721336E-6</v>
      </c>
      <c r="AX1779" s="13">
        <f t="shared" si="693"/>
        <v>1.6002798760933246E-2</v>
      </c>
    </row>
    <row r="1780" spans="1:50" x14ac:dyDescent="0.25">
      <c r="A1780" s="9" t="str">
        <f t="shared" si="688"/>
        <v>Algeria</v>
      </c>
      <c r="C1780" s="20">
        <f t="shared" si="689"/>
        <v>397.45469537443182</v>
      </c>
      <c r="D1780" s="15">
        <f t="shared" si="690"/>
        <v>567.92184337097683</v>
      </c>
      <c r="E1780" s="23">
        <f t="shared" si="691"/>
        <v>1</v>
      </c>
      <c r="F1780" s="15">
        <f t="shared" si="694"/>
        <v>567.92184337097683</v>
      </c>
      <c r="H1780" s="12">
        <f t="shared" ref="H1780:AV1780" ca="1" si="696">_xlfn.NORM.DIST(H$1777,$F1780,$B$37+$B$38*$F1780,FALSE)/$AV610*($E1072/1000)</f>
        <v>8.5533529033094245E-9</v>
      </c>
      <c r="I1780" s="12">
        <f t="shared" ca="1" si="696"/>
        <v>3.4290829843933377E-8</v>
      </c>
      <c r="J1780" s="12">
        <f t="shared" ca="1" si="696"/>
        <v>1.2914458302326077E-7</v>
      </c>
      <c r="K1780" s="12">
        <f t="shared" ca="1" si="696"/>
        <v>4.5691034215087113E-7</v>
      </c>
      <c r="L1780" s="12">
        <f t="shared" ca="1" si="696"/>
        <v>1.5185964395576118E-6</v>
      </c>
      <c r="M1780" s="12">
        <f t="shared" ca="1" si="696"/>
        <v>4.7414411124732476E-6</v>
      </c>
      <c r="N1780" s="12">
        <f t="shared" ca="1" si="696"/>
        <v>1.3907047556415289E-5</v>
      </c>
      <c r="O1780" s="12">
        <f t="shared" ca="1" si="696"/>
        <v>3.831917173817469E-5</v>
      </c>
      <c r="P1780" s="12">
        <f t="shared" ca="1" si="696"/>
        <v>9.9186800597840459E-5</v>
      </c>
      <c r="Q1780" s="12">
        <f t="shared" ca="1" si="696"/>
        <v>2.4118386197396531E-4</v>
      </c>
      <c r="R1780" s="12">
        <f t="shared" ca="1" si="696"/>
        <v>5.5093352842209458E-4</v>
      </c>
      <c r="S1780" s="12">
        <f t="shared" ca="1" si="696"/>
        <v>1.1822430137585077E-3</v>
      </c>
      <c r="T1780" s="12">
        <f t="shared" ca="1" si="696"/>
        <v>2.3832571480550983E-3</v>
      </c>
      <c r="U1780" s="12">
        <f t="shared" ca="1" si="696"/>
        <v>4.5132734476073331E-3</v>
      </c>
      <c r="V1780" s="12">
        <f t="shared" ca="1" si="696"/>
        <v>8.0291391544401198E-3</v>
      </c>
      <c r="W1780" s="12">
        <f t="shared" ca="1" si="696"/>
        <v>1.341846746197798E-2</v>
      </c>
      <c r="X1780" s="12">
        <f t="shared" ca="1" si="696"/>
        <v>2.1066551282762587E-2</v>
      </c>
      <c r="Y1780" s="12">
        <f t="shared" ca="1" si="696"/>
        <v>3.1069950922119501E-2</v>
      </c>
      <c r="Z1780" s="12">
        <f t="shared" ca="1" si="696"/>
        <v>4.304713818996609E-2</v>
      </c>
      <c r="AA1780" s="12">
        <f t="shared" ca="1" si="696"/>
        <v>5.6027932480203393E-2</v>
      </c>
      <c r="AB1780" s="12">
        <f t="shared" ca="1" si="696"/>
        <v>6.8504879005914399E-2</v>
      </c>
      <c r="AC1780" s="12">
        <f t="shared" ca="1" si="696"/>
        <v>7.8685553745277859E-2</v>
      </c>
      <c r="AD1780" s="12">
        <f t="shared" ca="1" si="696"/>
        <v>8.4903403932777483E-2</v>
      </c>
      <c r="AE1780" s="12">
        <f t="shared" ca="1" si="696"/>
        <v>8.6062071228128895E-2</v>
      </c>
      <c r="AF1780" s="12">
        <f t="shared" ca="1" si="696"/>
        <v>8.1951155307721138E-2</v>
      </c>
      <c r="AG1780" s="12">
        <f t="shared" ca="1" si="696"/>
        <v>7.3308606096701617E-2</v>
      </c>
      <c r="AH1780" s="12">
        <f t="shared" ca="1" si="696"/>
        <v>6.160435829999978E-2</v>
      </c>
      <c r="AI1780" s="12">
        <f t="shared" ca="1" si="696"/>
        <v>4.8632266389371064E-2</v>
      </c>
      <c r="AJ1780" s="12">
        <f t="shared" ca="1" si="696"/>
        <v>3.6065684179711385E-2</v>
      </c>
      <c r="AK1780" s="12">
        <f t="shared" ca="1" si="696"/>
        <v>2.5125831112645207E-2</v>
      </c>
      <c r="AL1780" s="12">
        <f t="shared" ca="1" si="696"/>
        <v>1.6443841880751882E-2</v>
      </c>
      <c r="AM1780" s="12">
        <f t="shared" ca="1" si="696"/>
        <v>1.0109804158709983E-2</v>
      </c>
      <c r="AN1780" s="12">
        <f t="shared" ca="1" si="696"/>
        <v>5.8390042094727873E-3</v>
      </c>
      <c r="AO1780" s="12">
        <f t="shared" ca="1" si="696"/>
        <v>3.1680456344182237E-3</v>
      </c>
      <c r="AP1780" s="12">
        <f t="shared" ca="1" si="696"/>
        <v>1.6147327887123331E-3</v>
      </c>
      <c r="AQ1780" s="12">
        <f t="shared" ca="1" si="696"/>
        <v>7.7315486743352341E-4</v>
      </c>
      <c r="AR1780" s="12">
        <f t="shared" ca="1" si="696"/>
        <v>3.4776744083466545E-4</v>
      </c>
      <c r="AS1780" s="12">
        <f t="shared" ca="1" si="696"/>
        <v>1.4694944136757178E-4</v>
      </c>
      <c r="AT1780" s="12">
        <f t="shared" ca="1" si="696"/>
        <v>5.8331555040545725E-5</v>
      </c>
      <c r="AU1780" s="12">
        <f t="shared" ca="1" si="696"/>
        <v>2.1751828178776384E-5</v>
      </c>
      <c r="AV1780" s="12">
        <f t="shared" ca="1" si="696"/>
        <v>7.6198174797761116E-6</v>
      </c>
      <c r="AX1780" s="13">
        <f t="shared" si="693"/>
        <v>4.6554740336729482E-2</v>
      </c>
    </row>
    <row r="1781" spans="1:50" x14ac:dyDescent="0.25">
      <c r="A1781" s="9" t="str">
        <f t="shared" si="688"/>
        <v>American Samoa</v>
      </c>
      <c r="C1781" s="20">
        <f t="shared" si="689"/>
        <v>561.03338190366992</v>
      </c>
      <c r="D1781" s="15">
        <f t="shared" si="690"/>
        <v>676.73435786111622</v>
      </c>
      <c r="E1781" s="23">
        <f t="shared" si="691"/>
        <v>1</v>
      </c>
      <c r="F1781" s="15">
        <f t="shared" si="694"/>
        <v>676.73435786111622</v>
      </c>
      <c r="H1781" s="12">
        <f t="shared" ref="H1781:AV1781" ca="1" si="697">_xlfn.NORM.DIST(H$1777,$F1781,$B$37+$B$38*$F1781,FALSE)/$AV611*($E1073/1000)</f>
        <v>1.6002497023176089E-14</v>
      </c>
      <c r="I1781" s="12">
        <f t="shared" ca="1" si="697"/>
        <v>8.4211430708261355E-14</v>
      </c>
      <c r="J1781" s="12">
        <f t="shared" ca="1" si="697"/>
        <v>4.1630433333763966E-13</v>
      </c>
      <c r="K1781" s="12">
        <f t="shared" ca="1" si="697"/>
        <v>1.9333363302025175E-12</v>
      </c>
      <c r="L1781" s="12">
        <f t="shared" ca="1" si="697"/>
        <v>8.4345222352469252E-12</v>
      </c>
      <c r="M1781" s="12">
        <f t="shared" ca="1" si="697"/>
        <v>3.4567674013673933E-11</v>
      </c>
      <c r="N1781" s="12">
        <f t="shared" ca="1" si="697"/>
        <v>1.330872413188042E-10</v>
      </c>
      <c r="O1781" s="12">
        <f t="shared" ca="1" si="697"/>
        <v>4.8134812340051375E-10</v>
      </c>
      <c r="P1781" s="12">
        <f t="shared" ca="1" si="697"/>
        <v>1.6354555236292884E-9</v>
      </c>
      <c r="Q1781" s="12">
        <f t="shared" ca="1" si="697"/>
        <v>5.2200515009195374E-9</v>
      </c>
      <c r="R1781" s="12">
        <f t="shared" ca="1" si="697"/>
        <v>1.5651913260410005E-8</v>
      </c>
      <c r="S1781" s="12">
        <f t="shared" ca="1" si="697"/>
        <v>4.408762175511031E-8</v>
      </c>
      <c r="T1781" s="12">
        <f t="shared" ca="1" si="697"/>
        <v>1.1666014355666914E-7</v>
      </c>
      <c r="U1781" s="12">
        <f t="shared" ca="1" si="697"/>
        <v>2.8999127796155148E-7</v>
      </c>
      <c r="V1781" s="12">
        <f t="shared" ca="1" si="697"/>
        <v>6.7717974587892009E-7</v>
      </c>
      <c r="W1781" s="12">
        <f t="shared" ca="1" si="697"/>
        <v>1.48552368044991E-6</v>
      </c>
      <c r="X1781" s="12">
        <f t="shared" ca="1" si="697"/>
        <v>3.061341600783477E-6</v>
      </c>
      <c r="Y1781" s="12">
        <f t="shared" ca="1" si="697"/>
        <v>5.9265315683282355E-6</v>
      </c>
      <c r="Z1781" s="12">
        <f t="shared" ca="1" si="697"/>
        <v>1.0778194235365651E-5</v>
      </c>
      <c r="AA1781" s="12">
        <f t="shared" ca="1" si="697"/>
        <v>1.8413994302755881E-5</v>
      </c>
      <c r="AB1781" s="12">
        <f t="shared" ca="1" si="697"/>
        <v>2.9553341888202332E-5</v>
      </c>
      <c r="AC1781" s="12">
        <f t="shared" ca="1" si="697"/>
        <v>4.4557599579792019E-5</v>
      </c>
      <c r="AD1781" s="12">
        <f t="shared" ca="1" si="697"/>
        <v>6.3109330017093414E-5</v>
      </c>
      <c r="AE1781" s="12">
        <f t="shared" ca="1" si="697"/>
        <v>8.3969573591671686E-5</v>
      </c>
      <c r="AF1781" s="12">
        <f t="shared" ca="1" si="697"/>
        <v>1.049559154074557E-4</v>
      </c>
      <c r="AG1781" s="12">
        <f t="shared" ca="1" si="697"/>
        <v>1.232390916822096E-4</v>
      </c>
      <c r="AH1781" s="12">
        <f t="shared" ca="1" si="697"/>
        <v>1.3593980779718357E-4</v>
      </c>
      <c r="AI1781" s="12">
        <f t="shared" ca="1" si="697"/>
        <v>1.4086445172149963E-4</v>
      </c>
      <c r="AJ1781" s="12">
        <f t="shared" ca="1" si="697"/>
        <v>1.371237753075256E-4</v>
      </c>
      <c r="AK1781" s="12">
        <f t="shared" ca="1" si="697"/>
        <v>1.2539514132030598E-4</v>
      </c>
      <c r="AL1781" s="12">
        <f t="shared" ca="1" si="697"/>
        <v>1.0772220922040865E-4</v>
      </c>
      <c r="AM1781" s="12">
        <f t="shared" ca="1" si="697"/>
        <v>8.6933344627476583E-5</v>
      </c>
      <c r="AN1781" s="12">
        <f t="shared" ca="1" si="697"/>
        <v>6.5905873562726564E-5</v>
      </c>
      <c r="AO1781" s="12">
        <f t="shared" ca="1" si="697"/>
        <v>4.6937337177985979E-5</v>
      </c>
      <c r="AP1781" s="12">
        <f t="shared" ca="1" si="697"/>
        <v>3.14028720489994E-5</v>
      </c>
      <c r="AQ1781" s="12">
        <f t="shared" ca="1" si="697"/>
        <v>1.9736806640338382E-5</v>
      </c>
      <c r="AR1781" s="12">
        <f t="shared" ca="1" si="697"/>
        <v>1.1653087246040438E-5</v>
      </c>
      <c r="AS1781" s="12">
        <f t="shared" ca="1" si="697"/>
        <v>6.4634099800790587E-6</v>
      </c>
      <c r="AT1781" s="12">
        <f t="shared" ca="1" si="697"/>
        <v>3.3677434944382896E-6</v>
      </c>
      <c r="AU1781" s="12">
        <f t="shared" ca="1" si="697"/>
        <v>1.6484390807988246E-6</v>
      </c>
      <c r="AV1781" s="12">
        <f t="shared" ca="1" si="697"/>
        <v>7.5798985538743205E-7</v>
      </c>
      <c r="AX1781" s="13">
        <f t="shared" si="693"/>
        <v>2.8257579531096927E-3</v>
      </c>
    </row>
    <row r="1782" spans="1:50" x14ac:dyDescent="0.25">
      <c r="A1782" s="9" t="str">
        <f t="shared" si="688"/>
        <v>Andorra</v>
      </c>
      <c r="C1782" s="20">
        <f t="shared" si="689"/>
        <v>550.57046879441759</v>
      </c>
      <c r="D1782" s="15">
        <f t="shared" si="690"/>
        <v>670.29615817702677</v>
      </c>
      <c r="E1782" s="23">
        <f t="shared" si="691"/>
        <v>1</v>
      </c>
      <c r="F1782" s="15">
        <f t="shared" si="694"/>
        <v>670.29615817702677</v>
      </c>
      <c r="H1782" s="12">
        <f t="shared" ref="H1782:AV1782" ca="1" si="698">_xlfn.NORM.DIST(H$1777,$F1782,$B$37+$B$38*$F1782,FALSE)/$AV612*($E1074/1000)</f>
        <v>2.7964803261541966E-14</v>
      </c>
      <c r="I1782" s="12">
        <f t="shared" ca="1" si="698"/>
        <v>1.4481210702738687E-13</v>
      </c>
      <c r="J1782" s="12">
        <f t="shared" ca="1" si="698"/>
        <v>7.0445713433038967E-13</v>
      </c>
      <c r="K1782" s="12">
        <f t="shared" ca="1" si="698"/>
        <v>3.2192956726451304E-12</v>
      </c>
      <c r="L1782" s="12">
        <f t="shared" ca="1" si="698"/>
        <v>1.3820499982507931E-11</v>
      </c>
      <c r="M1782" s="12">
        <f t="shared" ca="1" si="698"/>
        <v>5.5736954965631253E-11</v>
      </c>
      <c r="N1782" s="12">
        <f t="shared" ca="1" si="698"/>
        <v>2.1116372633099636E-10</v>
      </c>
      <c r="O1782" s="12">
        <f t="shared" ca="1" si="698"/>
        <v>7.5153981026704125E-10</v>
      </c>
      <c r="P1782" s="12">
        <f t="shared" ca="1" si="698"/>
        <v>2.5127035842445558E-9</v>
      </c>
      <c r="Q1782" s="12">
        <f t="shared" ca="1" si="698"/>
        <v>7.8920008360769719E-9</v>
      </c>
      <c r="R1782" s="12">
        <f t="shared" ca="1" si="698"/>
        <v>2.328571516571148E-8</v>
      </c>
      <c r="S1782" s="12">
        <f t="shared" ca="1" si="698"/>
        <v>6.4542923622467741E-8</v>
      </c>
      <c r="T1782" s="12">
        <f t="shared" ca="1" si="698"/>
        <v>1.6805997007318887E-7</v>
      </c>
      <c r="U1782" s="12">
        <f t="shared" ca="1" si="698"/>
        <v>4.1108963299719045E-7</v>
      </c>
      <c r="V1782" s="12">
        <f t="shared" ca="1" si="698"/>
        <v>9.4463789230364315E-7</v>
      </c>
      <c r="W1782" s="12">
        <f t="shared" ca="1" si="698"/>
        <v>2.0391576130046635E-6</v>
      </c>
      <c r="X1782" s="12">
        <f t="shared" ca="1" si="698"/>
        <v>4.135164802635405E-6</v>
      </c>
      <c r="Y1782" s="12">
        <f t="shared" ca="1" si="698"/>
        <v>7.8775550167252085E-6</v>
      </c>
      <c r="Z1782" s="12">
        <f t="shared" ca="1" si="698"/>
        <v>1.4097647987900561E-5</v>
      </c>
      <c r="AA1782" s="12">
        <f t="shared" ca="1" si="698"/>
        <v>2.370055272368719E-5</v>
      </c>
      <c r="AB1782" s="12">
        <f t="shared" ca="1" si="698"/>
        <v>3.7430607983045364E-5</v>
      </c>
      <c r="AC1782" s="12">
        <f t="shared" ca="1" si="698"/>
        <v>5.55330956158677E-5</v>
      </c>
      <c r="AD1782" s="12">
        <f t="shared" ca="1" si="698"/>
        <v>7.739866681782293E-5</v>
      </c>
      <c r="AE1782" s="12">
        <f t="shared" ca="1" si="698"/>
        <v>1.0133784667619538E-4</v>
      </c>
      <c r="AF1782" s="12">
        <f t="shared" ca="1" si="698"/>
        <v>1.2464258813086508E-4</v>
      </c>
      <c r="AG1782" s="12">
        <f t="shared" ca="1" si="698"/>
        <v>1.4401835290717366E-4</v>
      </c>
      <c r="AH1782" s="12">
        <f t="shared" ca="1" si="698"/>
        <v>1.5632405645458534E-4</v>
      </c>
      <c r="AI1782" s="12">
        <f t="shared" ca="1" si="698"/>
        <v>1.5940075981827413E-4</v>
      </c>
      <c r="AJ1782" s="12">
        <f t="shared" ca="1" si="698"/>
        <v>1.5269033688511107E-4</v>
      </c>
      <c r="AK1782" s="12">
        <f t="shared" ca="1" si="698"/>
        <v>1.3740081673291397E-4</v>
      </c>
      <c r="AL1782" s="12">
        <f t="shared" ca="1" si="698"/>
        <v>1.1615119172782365E-4</v>
      </c>
      <c r="AM1782" s="12">
        <f t="shared" ca="1" si="698"/>
        <v>9.2239007400896013E-5</v>
      </c>
      <c r="AN1782" s="12">
        <f t="shared" ca="1" si="698"/>
        <v>6.8811680848088658E-5</v>
      </c>
      <c r="AO1782" s="12">
        <f t="shared" ca="1" si="698"/>
        <v>4.82243415860547E-5</v>
      </c>
      <c r="AP1782" s="12">
        <f t="shared" ca="1" si="698"/>
        <v>3.1748780056469175E-5</v>
      </c>
      <c r="AQ1782" s="12">
        <f t="shared" ca="1" si="698"/>
        <v>1.9635608863198894E-5</v>
      </c>
      <c r="AR1782" s="12">
        <f t="shared" ca="1" si="698"/>
        <v>1.1408230767868773E-5</v>
      </c>
      <c r="AS1782" s="12">
        <f t="shared" ca="1" si="698"/>
        <v>6.226569178859295E-6</v>
      </c>
      <c r="AT1782" s="12">
        <f t="shared" ca="1" si="698"/>
        <v>3.1925369502979632E-6</v>
      </c>
      <c r="AU1782" s="12">
        <f t="shared" ca="1" si="698"/>
        <v>1.5377284244250624E-6</v>
      </c>
      <c r="AV1782" s="12">
        <f t="shared" ca="1" si="698"/>
        <v>6.9579282640988506E-7</v>
      </c>
      <c r="AX1782" s="13">
        <f t="shared" si="693"/>
        <v>3.4362344613306111E-3</v>
      </c>
    </row>
    <row r="1783" spans="1:50" x14ac:dyDescent="0.25">
      <c r="A1783" s="9" t="str">
        <f t="shared" si="688"/>
        <v>Angola</v>
      </c>
      <c r="C1783" s="20">
        <f t="shared" si="689"/>
        <v>314.89385169100683</v>
      </c>
      <c r="D1783" s="15">
        <f t="shared" si="690"/>
        <v>512.58721936075688</v>
      </c>
      <c r="E1783" s="23">
        <f t="shared" si="691"/>
        <v>1</v>
      </c>
      <c r="F1783" s="15">
        <f t="shared" si="694"/>
        <v>512.58721936075688</v>
      </c>
      <c r="H1783" s="12">
        <f t="shared" ref="H1783:AV1783" ca="1" si="699">_xlfn.NORM.DIST(H$1777,$F1783,$B$37+$B$38*$F1783,FALSE)/$AV613*($E1075/1000)</f>
        <v>3.8414961079532516E-7</v>
      </c>
      <c r="I1783" s="12">
        <f t="shared" ca="1" si="699"/>
        <v>1.3411062828537125E-6</v>
      </c>
      <c r="J1783" s="12">
        <f t="shared" ca="1" si="699"/>
        <v>4.3982771436183422E-6</v>
      </c>
      <c r="K1783" s="12">
        <f t="shared" ca="1" si="699"/>
        <v>1.3550601728926981E-5</v>
      </c>
      <c r="L1783" s="12">
        <f t="shared" ca="1" si="699"/>
        <v>3.9218516806567738E-5</v>
      </c>
      <c r="M1783" s="12">
        <f t="shared" ca="1" si="699"/>
        <v>1.0663022959087568E-4</v>
      </c>
      <c r="N1783" s="12">
        <f t="shared" ca="1" si="699"/>
        <v>2.7234920902990994E-4</v>
      </c>
      <c r="O1783" s="12">
        <f t="shared" ca="1" si="699"/>
        <v>6.534742623582944E-4</v>
      </c>
      <c r="P1783" s="12">
        <f t="shared" ca="1" si="699"/>
        <v>1.4729481217437312E-3</v>
      </c>
      <c r="Q1783" s="12">
        <f t="shared" ca="1" si="699"/>
        <v>3.1189111976642901E-3</v>
      </c>
      <c r="R1783" s="12">
        <f t="shared" ca="1" si="699"/>
        <v>6.2040481984143364E-3</v>
      </c>
      <c r="S1783" s="12">
        <f t="shared" ca="1" si="699"/>
        <v>1.1593215572950418E-2</v>
      </c>
      <c r="T1783" s="12">
        <f t="shared" ca="1" si="699"/>
        <v>2.0351164035481921E-2</v>
      </c>
      <c r="U1783" s="12">
        <f t="shared" ca="1" si="699"/>
        <v>3.3560714091114566E-2</v>
      </c>
      <c r="V1783" s="12">
        <f t="shared" ca="1" si="699"/>
        <v>5.1991186187302953E-2</v>
      </c>
      <c r="W1783" s="12">
        <f t="shared" ca="1" si="699"/>
        <v>7.5663225985273003E-2</v>
      </c>
      <c r="X1783" s="12">
        <f t="shared" ca="1" si="699"/>
        <v>0.10344192091492259</v>
      </c>
      <c r="Y1783" s="12">
        <f t="shared" ca="1" si="699"/>
        <v>0.13285102040047361</v>
      </c>
      <c r="Z1783" s="12">
        <f t="shared" ca="1" si="699"/>
        <v>0.16028386530409403</v>
      </c>
      <c r="AA1783" s="12">
        <f t="shared" ca="1" si="699"/>
        <v>0.18166502147018956</v>
      </c>
      <c r="AB1783" s="12">
        <f t="shared" ca="1" si="699"/>
        <v>0.19342357983884484</v>
      </c>
      <c r="AC1783" s="12">
        <f t="shared" ca="1" si="699"/>
        <v>0.19346576013982344</v>
      </c>
      <c r="AD1783" s="12">
        <f t="shared" ca="1" si="699"/>
        <v>0.18178389564927169</v>
      </c>
      <c r="AE1783" s="12">
        <f t="shared" ca="1" si="699"/>
        <v>0.16045870880103139</v>
      </c>
      <c r="AF1783" s="12">
        <f t="shared" ca="1" si="699"/>
        <v>0.13305395090024177</v>
      </c>
      <c r="AG1783" s="12">
        <f t="shared" ca="1" si="699"/>
        <v>0.10364511834054066</v>
      </c>
      <c r="AH1783" s="12">
        <f t="shared" ca="1" si="699"/>
        <v>7.5844924503647021E-2</v>
      </c>
      <c r="AI1783" s="12">
        <f t="shared" ca="1" si="699"/>
        <v>5.2138770998378506E-2</v>
      </c>
      <c r="AJ1783" s="12">
        <f t="shared" ca="1" si="699"/>
        <v>3.3670661698458983E-2</v>
      </c>
      <c r="AK1783" s="12">
        <f t="shared" ca="1" si="699"/>
        <v>2.042674218585621E-2</v>
      </c>
      <c r="AL1783" s="12">
        <f t="shared" ca="1" si="699"/>
        <v>1.1641344962648065E-2</v>
      </c>
      <c r="AM1783" s="12">
        <f t="shared" ca="1" si="699"/>
        <v>6.2325217778505873E-3</v>
      </c>
      <c r="AN1783" s="12">
        <f t="shared" ca="1" si="699"/>
        <v>3.1345921785981496E-3</v>
      </c>
      <c r="AO1783" s="12">
        <f t="shared" ca="1" si="699"/>
        <v>1.4809993960002794E-3</v>
      </c>
      <c r="AP1783" s="12">
        <f t="shared" ca="1" si="699"/>
        <v>6.5733281295086011E-4</v>
      </c>
      <c r="AQ1783" s="12">
        <f t="shared" ca="1" si="699"/>
        <v>2.7407683950946877E-4</v>
      </c>
      <c r="AR1783" s="12">
        <f t="shared" ca="1" si="699"/>
        <v>1.0735343818745659E-4</v>
      </c>
      <c r="AS1783" s="12">
        <f t="shared" ca="1" si="699"/>
        <v>3.9501735199477828E-5</v>
      </c>
      <c r="AT1783" s="12">
        <f t="shared" ca="1" si="699"/>
        <v>1.3654411393690439E-5</v>
      </c>
      <c r="AU1783" s="12">
        <f t="shared" ca="1" si="699"/>
        <v>4.4339050498002352E-6</v>
      </c>
      <c r="AV1783" s="12">
        <f t="shared" ca="1" si="699"/>
        <v>1.3525595295824569E-6</v>
      </c>
      <c r="AX1783" s="13">
        <f t="shared" si="693"/>
        <v>0.13010981033781399</v>
      </c>
    </row>
    <row r="1784" spans="1:50" x14ac:dyDescent="0.25">
      <c r="A1784" s="9" t="str">
        <f t="shared" si="688"/>
        <v>Anguilla</v>
      </c>
      <c r="C1784" s="20">
        <f t="shared" si="689"/>
        <v>446.81009499094347</v>
      </c>
      <c r="D1784" s="15">
        <f t="shared" si="690"/>
        <v>600.65733978470121</v>
      </c>
      <c r="E1784" s="23">
        <f t="shared" si="691"/>
        <v>1</v>
      </c>
      <c r="F1784" s="15">
        <f t="shared" si="694"/>
        <v>600.65733978470121</v>
      </c>
      <c r="H1784" s="12">
        <f t="shared" ref="H1784:AV1784" ca="1" si="700">_xlfn.NORM.DIST(H$1777,$F1784,$B$37+$B$38*$F1784,FALSE)/$AV614*($E1076/1000)</f>
        <v>5.8407977082519718E-13</v>
      </c>
      <c r="I1784" s="12">
        <f t="shared" ca="1" si="700"/>
        <v>2.5412996867467643E-12</v>
      </c>
      <c r="J1784" s="12">
        <f t="shared" ca="1" si="700"/>
        <v>1.0387145035468337E-11</v>
      </c>
      <c r="K1784" s="12">
        <f t="shared" ca="1" si="700"/>
        <v>3.9883485332824945E-11</v>
      </c>
      <c r="L1784" s="12">
        <f t="shared" ca="1" si="700"/>
        <v>1.4386216968476551E-10</v>
      </c>
      <c r="M1784" s="12">
        <f t="shared" ca="1" si="700"/>
        <v>4.874798887328114E-10</v>
      </c>
      <c r="N1784" s="12">
        <f t="shared" ca="1" si="700"/>
        <v>1.5517558654298108E-9</v>
      </c>
      <c r="O1784" s="12">
        <f t="shared" ca="1" si="700"/>
        <v>4.6403066649900436E-9</v>
      </c>
      <c r="P1784" s="12">
        <f t="shared" ca="1" si="700"/>
        <v>1.3035466110255134E-8</v>
      </c>
      <c r="Q1784" s="12">
        <f t="shared" ca="1" si="700"/>
        <v>3.4400364304500973E-8</v>
      </c>
      <c r="R1784" s="12">
        <f t="shared" ca="1" si="700"/>
        <v>8.5281751977450325E-8</v>
      </c>
      <c r="S1784" s="12">
        <f t="shared" ca="1" si="700"/>
        <v>1.9861213520466843E-7</v>
      </c>
      <c r="T1784" s="12">
        <f t="shared" ca="1" si="700"/>
        <v>4.345222722805301E-7</v>
      </c>
      <c r="U1784" s="12">
        <f t="shared" ca="1" si="700"/>
        <v>8.9304819788667821E-7</v>
      </c>
      <c r="V1784" s="12">
        <f t="shared" ca="1" si="700"/>
        <v>1.7242266358255108E-6</v>
      </c>
      <c r="W1784" s="12">
        <f t="shared" ca="1" si="700"/>
        <v>3.1273061291562151E-6</v>
      </c>
      <c r="X1784" s="12">
        <f t="shared" ca="1" si="700"/>
        <v>5.3284762836541021E-6</v>
      </c>
      <c r="Y1784" s="12">
        <f t="shared" ca="1" si="700"/>
        <v>8.528885285255026E-6</v>
      </c>
      <c r="Z1784" s="12">
        <f t="shared" ca="1" si="700"/>
        <v>1.2824430963362656E-5</v>
      </c>
      <c r="AA1784" s="12">
        <f t="shared" ca="1" si="700"/>
        <v>1.8115091405961866E-5</v>
      </c>
      <c r="AB1784" s="12">
        <f t="shared" ca="1" si="700"/>
        <v>2.4038067502090698E-5</v>
      </c>
      <c r="AC1784" s="12">
        <f t="shared" ca="1" si="700"/>
        <v>2.9965060985403832E-5</v>
      </c>
      <c r="AD1784" s="12">
        <f t="shared" ca="1" si="700"/>
        <v>3.5090323846961432E-5</v>
      </c>
      <c r="AE1784" s="12">
        <f t="shared" ca="1" si="700"/>
        <v>3.8602566660395589E-5</v>
      </c>
      <c r="AF1784" s="12">
        <f t="shared" ca="1" si="700"/>
        <v>3.9893448703284725E-5</v>
      </c>
      <c r="AG1784" s="12">
        <f t="shared" ca="1" si="700"/>
        <v>3.8729650403282699E-5</v>
      </c>
      <c r="AH1784" s="12">
        <f t="shared" ca="1" si="700"/>
        <v>3.5321746288773837E-5</v>
      </c>
      <c r="AI1784" s="12">
        <f t="shared" ca="1" si="700"/>
        <v>3.0261980809977212E-5</v>
      </c>
      <c r="AJ1784" s="12">
        <f t="shared" ca="1" si="700"/>
        <v>2.4356177546515916E-5</v>
      </c>
      <c r="AK1784" s="12">
        <f t="shared" ca="1" si="700"/>
        <v>1.8415245196000052E-5</v>
      </c>
      <c r="AL1784" s="12">
        <f t="shared" ca="1" si="700"/>
        <v>1.307984131775131E-5</v>
      </c>
      <c r="AM1784" s="12">
        <f t="shared" ca="1" si="700"/>
        <v>8.7273830850092556E-6</v>
      </c>
      <c r="AN1784" s="12">
        <f t="shared" ca="1" si="700"/>
        <v>5.4704392409921375E-6</v>
      </c>
      <c r="AO1784" s="12">
        <f t="shared" ca="1" si="700"/>
        <v>3.2211945295408006E-6</v>
      </c>
      <c r="AP1784" s="12">
        <f t="shared" ca="1" si="700"/>
        <v>1.7818383497870557E-6</v>
      </c>
      <c r="AQ1784" s="12">
        <f t="shared" ca="1" si="700"/>
        <v>9.2592592845367363E-7</v>
      </c>
      <c r="AR1784" s="12">
        <f t="shared" ca="1" si="700"/>
        <v>4.5200244541950011E-7</v>
      </c>
      <c r="AS1784" s="12">
        <f t="shared" ca="1" si="700"/>
        <v>2.0728215639597043E-7</v>
      </c>
      <c r="AT1784" s="12">
        <f t="shared" ca="1" si="700"/>
        <v>8.9297571169366172E-8</v>
      </c>
      <c r="AU1784" s="12">
        <f t="shared" ca="1" si="700"/>
        <v>3.6138820166035821E-8</v>
      </c>
      <c r="AV1784" s="12">
        <f t="shared" ca="1" si="700"/>
        <v>1.3739308910364668E-8</v>
      </c>
      <c r="AX1784" s="13">
        <f t="shared" si="693"/>
        <v>2.2397553111813049E-2</v>
      </c>
    </row>
    <row r="1785" spans="1:50" x14ac:dyDescent="0.25">
      <c r="A1785" s="9" t="str">
        <f t="shared" si="688"/>
        <v>Antigua and Barbuda</v>
      </c>
      <c r="C1785" s="20">
        <f t="shared" si="689"/>
        <v>440.42063290708484</v>
      </c>
      <c r="D1785" s="15">
        <f t="shared" si="690"/>
        <v>596.03146715565981</v>
      </c>
      <c r="E1785" s="23">
        <f t="shared" si="691"/>
        <v>1</v>
      </c>
      <c r="F1785" s="15">
        <f t="shared" si="694"/>
        <v>596.03146715565981</v>
      </c>
      <c r="H1785" s="12">
        <f t="shared" ref="H1785:AV1785" ca="1" si="701">_xlfn.NORM.DIST(H$1777,$F1785,$B$37+$B$38*$F1785,FALSE)/$AV615*($E1077/1000)</f>
        <v>2.2859924267770847E-12</v>
      </c>
      <c r="I1785" s="12">
        <f t="shared" ca="1" si="701"/>
        <v>9.8318677420214444E-12</v>
      </c>
      <c r="J1785" s="12">
        <f t="shared" ca="1" si="701"/>
        <v>3.9724081403831149E-11</v>
      </c>
      <c r="K1785" s="12">
        <f t="shared" ca="1" si="701"/>
        <v>1.5077463766196821E-10</v>
      </c>
      <c r="L1785" s="12">
        <f t="shared" ca="1" si="701"/>
        <v>5.3760007249207163E-10</v>
      </c>
      <c r="M1785" s="12">
        <f t="shared" ca="1" si="701"/>
        <v>1.8007231117123616E-9</v>
      </c>
      <c r="N1785" s="12">
        <f t="shared" ca="1" si="701"/>
        <v>5.666190264305199E-9</v>
      </c>
      <c r="O1785" s="12">
        <f t="shared" ca="1" si="701"/>
        <v>1.6749118813502689E-8</v>
      </c>
      <c r="P1785" s="12">
        <f t="shared" ca="1" si="701"/>
        <v>4.651032433355883E-8</v>
      </c>
      <c r="Q1785" s="12">
        <f t="shared" ca="1" si="701"/>
        <v>1.2132865063016278E-7</v>
      </c>
      <c r="R1785" s="12">
        <f t="shared" ca="1" si="701"/>
        <v>2.9732673513199832E-7</v>
      </c>
      <c r="S1785" s="12">
        <f t="shared" ca="1" si="701"/>
        <v>6.8448061219965376E-7</v>
      </c>
      <c r="T1785" s="12">
        <f t="shared" ca="1" si="701"/>
        <v>1.4802836268836819E-6</v>
      </c>
      <c r="U1785" s="12">
        <f t="shared" ca="1" si="701"/>
        <v>3.0073592770266152E-6</v>
      </c>
      <c r="V1785" s="12">
        <f t="shared" ca="1" si="701"/>
        <v>5.7396087442179336E-6</v>
      </c>
      <c r="W1785" s="12">
        <f t="shared" ca="1" si="701"/>
        <v>1.0290485318953475E-5</v>
      </c>
      <c r="X1785" s="12">
        <f t="shared" ca="1" si="701"/>
        <v>1.7331893874420717E-5</v>
      </c>
      <c r="Y1785" s="12">
        <f t="shared" ca="1" si="701"/>
        <v>2.74228620985176E-5</v>
      </c>
      <c r="Z1785" s="12">
        <f t="shared" ca="1" si="701"/>
        <v>4.0760183753917013E-5</v>
      </c>
      <c r="AA1785" s="12">
        <f t="shared" ca="1" si="701"/>
        <v>5.6913603189210848E-5</v>
      </c>
      <c r="AB1785" s="12">
        <f t="shared" ca="1" si="701"/>
        <v>7.4653921342804531E-5</v>
      </c>
      <c r="AC1785" s="12">
        <f t="shared" ca="1" si="701"/>
        <v>9.1991089601787423E-5</v>
      </c>
      <c r="AD1785" s="12">
        <f t="shared" ca="1" si="701"/>
        <v>1.0648673124015103E-4</v>
      </c>
      <c r="AE1785" s="12">
        <f t="shared" ca="1" si="701"/>
        <v>1.1579820405360265E-4</v>
      </c>
      <c r="AF1785" s="12">
        <f t="shared" ca="1" si="701"/>
        <v>1.1829455275197061E-4</v>
      </c>
      <c r="AG1785" s="12">
        <f t="shared" ca="1" si="701"/>
        <v>1.1352310582582342E-4</v>
      </c>
      <c r="AH1785" s="12">
        <f t="shared" ca="1" si="701"/>
        <v>1.0234352631571851E-4</v>
      </c>
      <c r="AI1785" s="12">
        <f t="shared" ca="1" si="701"/>
        <v>8.6674847102651985E-5</v>
      </c>
      <c r="AJ1785" s="12">
        <f t="shared" ca="1" si="701"/>
        <v>6.8957639475654542E-5</v>
      </c>
      <c r="AK1785" s="12">
        <f t="shared" ca="1" si="701"/>
        <v>5.1538085741666148E-5</v>
      </c>
      <c r="AL1785" s="12">
        <f t="shared" ca="1" si="701"/>
        <v>3.618518320107827E-5</v>
      </c>
      <c r="AM1785" s="12">
        <f t="shared" ca="1" si="701"/>
        <v>2.3866561982853426E-5</v>
      </c>
      <c r="AN1785" s="12">
        <f t="shared" ca="1" si="701"/>
        <v>1.4787867291757608E-5</v>
      </c>
      <c r="AO1785" s="12">
        <f t="shared" ca="1" si="701"/>
        <v>8.6075156539867469E-6</v>
      </c>
      <c r="AP1785" s="12">
        <f t="shared" ca="1" si="701"/>
        <v>4.7065935226511845E-6</v>
      </c>
      <c r="AQ1785" s="12">
        <f t="shared" ca="1" si="701"/>
        <v>2.4176429324020495E-6</v>
      </c>
      <c r="AR1785" s="12">
        <f t="shared" ca="1" si="701"/>
        <v>1.1666329023216738E-6</v>
      </c>
      <c r="AS1785" s="12">
        <f t="shared" ca="1" si="701"/>
        <v>5.2885044827383745E-7</v>
      </c>
      <c r="AT1785" s="12">
        <f t="shared" ca="1" si="701"/>
        <v>2.2521023715723195E-7</v>
      </c>
      <c r="AU1785" s="12">
        <f t="shared" ca="1" si="701"/>
        <v>9.0094851524655598E-8</v>
      </c>
      <c r="AV1785" s="12">
        <f t="shared" ca="1" si="701"/>
        <v>3.3858554627869924E-8</v>
      </c>
      <c r="AX1785" s="13">
        <f t="shared" si="693"/>
        <v>2.4979511115417723E-2</v>
      </c>
    </row>
    <row r="1786" spans="1:50" x14ac:dyDescent="0.25">
      <c r="A1786" s="9" t="str">
        <f t="shared" si="688"/>
        <v>Argentina</v>
      </c>
      <c r="C1786" s="20">
        <f t="shared" si="689"/>
        <v>422.77860141388823</v>
      </c>
      <c r="D1786" s="15">
        <f t="shared" si="690"/>
        <v>583.80243247185365</v>
      </c>
      <c r="E1786" s="23">
        <f t="shared" si="691"/>
        <v>1</v>
      </c>
      <c r="F1786" s="15">
        <f t="shared" si="694"/>
        <v>583.80243247185365</v>
      </c>
      <c r="H1786" s="12">
        <f t="shared" ref="H1786:AV1786" ca="1" si="702">_xlfn.NORM.DIST(H$1777,$F1786,$B$37+$B$38*$F1786,FALSE)/$AV616*($E1078/1000)</f>
        <v>2.7875884789008818E-9</v>
      </c>
      <c r="I1786" s="12">
        <f t="shared" ca="1" si="702"/>
        <v>1.1628197399478296E-8</v>
      </c>
      <c r="J1786" s="12">
        <f t="shared" ca="1" si="702"/>
        <v>4.5567240121748973E-8</v>
      </c>
      <c r="K1786" s="12">
        <f t="shared" ca="1" si="702"/>
        <v>1.6774502549436767E-7</v>
      </c>
      <c r="L1786" s="12">
        <f t="shared" ca="1" si="702"/>
        <v>5.8010040597659664E-7</v>
      </c>
      <c r="M1786" s="12">
        <f t="shared" ca="1" si="702"/>
        <v>1.8845743841589391E-6</v>
      </c>
      <c r="N1786" s="12">
        <f t="shared" ca="1" si="702"/>
        <v>5.7514850192828047E-6</v>
      </c>
      <c r="O1786" s="12">
        <f t="shared" ca="1" si="702"/>
        <v>1.6489340912753205E-5</v>
      </c>
      <c r="P1786" s="12">
        <f t="shared" ca="1" si="702"/>
        <v>4.4410247752674316E-5</v>
      </c>
      <c r="Q1786" s="12">
        <f t="shared" ca="1" si="702"/>
        <v>1.1236205923955064E-4</v>
      </c>
      <c r="R1786" s="12">
        <f t="shared" ca="1" si="702"/>
        <v>2.6706241908065818E-4</v>
      </c>
      <c r="S1786" s="12">
        <f t="shared" ca="1" si="702"/>
        <v>5.9629677727971906E-4</v>
      </c>
      <c r="T1786" s="12">
        <f t="shared" ca="1" si="702"/>
        <v>1.2507448999489231E-3</v>
      </c>
      <c r="U1786" s="12">
        <f t="shared" ca="1" si="702"/>
        <v>2.4645158413637612E-3</v>
      </c>
      <c r="V1786" s="12">
        <f t="shared" ca="1" si="702"/>
        <v>4.561955896077434E-3</v>
      </c>
      <c r="W1786" s="12">
        <f t="shared" ca="1" si="702"/>
        <v>7.9328116966344772E-3</v>
      </c>
      <c r="X1786" s="12">
        <f t="shared" ca="1" si="702"/>
        <v>1.2958651291593348E-2</v>
      </c>
      <c r="Y1786" s="12">
        <f t="shared" ca="1" si="702"/>
        <v>1.9886074237039409E-2</v>
      </c>
      <c r="Z1786" s="12">
        <f t="shared" ca="1" si="702"/>
        <v>2.8667835524406608E-2</v>
      </c>
      <c r="AA1786" s="12">
        <f t="shared" ca="1" si="702"/>
        <v>3.8823737936480612E-2</v>
      </c>
      <c r="AB1786" s="12">
        <f t="shared" ca="1" si="702"/>
        <v>4.9391974091968036E-2</v>
      </c>
      <c r="AC1786" s="12">
        <f t="shared" ca="1" si="702"/>
        <v>5.902989582085879E-2</v>
      </c>
      <c r="AD1786" s="12">
        <f t="shared" ca="1" si="702"/>
        <v>6.6274161852203722E-2</v>
      </c>
      <c r="AE1786" s="12">
        <f t="shared" ca="1" si="702"/>
        <v>6.9899338575761277E-2</v>
      </c>
      <c r="AF1786" s="12">
        <f t="shared" ca="1" si="702"/>
        <v>6.9256172033897251E-2</v>
      </c>
      <c r="AG1786" s="12">
        <f t="shared" ca="1" si="702"/>
        <v>6.4461513070031076E-2</v>
      </c>
      <c r="AH1786" s="12">
        <f t="shared" ca="1" si="702"/>
        <v>5.6363649048706471E-2</v>
      </c>
      <c r="AI1786" s="12">
        <f t="shared" ca="1" si="702"/>
        <v>4.6297154970280245E-2</v>
      </c>
      <c r="AJ1786" s="12">
        <f t="shared" ca="1" si="702"/>
        <v>3.572449516793931E-2</v>
      </c>
      <c r="AK1786" s="12">
        <f t="shared" ca="1" si="702"/>
        <v>2.5896107655421871E-2</v>
      </c>
      <c r="AL1786" s="12">
        <f t="shared" ca="1" si="702"/>
        <v>1.7634350891032664E-2</v>
      </c>
      <c r="AM1786" s="12">
        <f t="shared" ca="1" si="702"/>
        <v>1.1280830127173319E-2</v>
      </c>
      <c r="AN1786" s="12">
        <f t="shared" ca="1" si="702"/>
        <v>6.7792123143336431E-3</v>
      </c>
      <c r="AO1786" s="12">
        <f t="shared" ca="1" si="702"/>
        <v>3.8271369788651769E-3</v>
      </c>
      <c r="AP1786" s="12">
        <f t="shared" ca="1" si="702"/>
        <v>2.0296697188353827E-3</v>
      </c>
      <c r="AQ1786" s="12">
        <f t="shared" ca="1" si="702"/>
        <v>1.0111913204067908E-3</v>
      </c>
      <c r="AR1786" s="12">
        <f t="shared" ca="1" si="702"/>
        <v>4.7325791800606378E-4</v>
      </c>
      <c r="AS1786" s="12">
        <f t="shared" ca="1" si="702"/>
        <v>2.0807458606108179E-4</v>
      </c>
      <c r="AT1786" s="12">
        <f t="shared" ca="1" si="702"/>
        <v>8.5940284039846745E-5</v>
      </c>
      <c r="AU1786" s="12">
        <f t="shared" ca="1" si="702"/>
        <v>3.3345030961898823E-5</v>
      </c>
      <c r="AV1786" s="12">
        <f t="shared" ca="1" si="702"/>
        <v>1.215407914810583E-5</v>
      </c>
      <c r="AX1786" s="13">
        <f t="shared" si="693"/>
        <v>3.3029410515403167E-2</v>
      </c>
    </row>
    <row r="1787" spans="1:50" x14ac:dyDescent="0.25">
      <c r="A1787" s="9" t="str">
        <f t="shared" si="688"/>
        <v>Armenia</v>
      </c>
      <c r="C1787" s="20">
        <f t="shared" si="689"/>
        <v>468.75900115543772</v>
      </c>
      <c r="D1787" s="15">
        <f t="shared" si="690"/>
        <v>615.74950917601814</v>
      </c>
      <c r="E1787" s="23">
        <f t="shared" si="691"/>
        <v>1</v>
      </c>
      <c r="F1787" s="15">
        <f t="shared" si="694"/>
        <v>615.74950917601814</v>
      </c>
      <c r="H1787" s="12">
        <f t="shared" ref="H1787:AV1787" ca="1" si="703">_xlfn.NORM.DIST(H$1777,$F1787,$B$37+$B$38*$F1787,FALSE)/$AV617*($E1079/1000)</f>
        <v>1.7016542831418447E-11</v>
      </c>
      <c r="I1787" s="12">
        <f t="shared" ca="1" si="703"/>
        <v>7.6884919470440129E-11</v>
      </c>
      <c r="J1787" s="12">
        <f t="shared" ca="1" si="703"/>
        <v>3.2633795771894114E-10</v>
      </c>
      <c r="K1787" s="12">
        <f t="shared" ca="1" si="703"/>
        <v>1.301219651970652E-9</v>
      </c>
      <c r="L1787" s="12">
        <f t="shared" ca="1" si="703"/>
        <v>4.8740528159217947E-9</v>
      </c>
      <c r="M1787" s="12">
        <f t="shared" ca="1" si="703"/>
        <v>1.7150881373674442E-8</v>
      </c>
      <c r="N1787" s="12">
        <f t="shared" ca="1" si="703"/>
        <v>5.6694280763778418E-8</v>
      </c>
      <c r="O1787" s="12">
        <f t="shared" ca="1" si="703"/>
        <v>1.7605511690096427E-7</v>
      </c>
      <c r="P1787" s="12">
        <f t="shared" ca="1" si="703"/>
        <v>5.1358774091840547E-7</v>
      </c>
      <c r="Q1787" s="12">
        <f t="shared" ca="1" si="703"/>
        <v>1.4074638222098695E-6</v>
      </c>
      <c r="R1787" s="12">
        <f t="shared" ca="1" si="703"/>
        <v>3.6234012265237462E-6</v>
      </c>
      <c r="S1787" s="12">
        <f t="shared" ca="1" si="703"/>
        <v>8.7629878275602884E-6</v>
      </c>
      <c r="T1787" s="12">
        <f t="shared" ca="1" si="703"/>
        <v>1.990877712283818E-5</v>
      </c>
      <c r="U1787" s="12">
        <f t="shared" ca="1" si="703"/>
        <v>4.2490667725140494E-5</v>
      </c>
      <c r="V1787" s="12">
        <f t="shared" ca="1" si="703"/>
        <v>8.5192060410316079E-5</v>
      </c>
      <c r="W1787" s="12">
        <f t="shared" ca="1" si="703"/>
        <v>1.6045796609176556E-4</v>
      </c>
      <c r="X1787" s="12">
        <f t="shared" ca="1" si="703"/>
        <v>2.8390957446802734E-4</v>
      </c>
      <c r="Y1787" s="12">
        <f t="shared" ca="1" si="703"/>
        <v>4.7190588081125293E-4</v>
      </c>
      <c r="Z1787" s="12">
        <f t="shared" ca="1" si="703"/>
        <v>7.3686399285658572E-4</v>
      </c>
      <c r="AA1787" s="12">
        <f t="shared" ca="1" si="703"/>
        <v>1.0808760043930913E-3</v>
      </c>
      <c r="AB1787" s="12">
        <f t="shared" ca="1" si="703"/>
        <v>1.4894331338356078E-3</v>
      </c>
      <c r="AC1787" s="12">
        <f t="shared" ca="1" si="703"/>
        <v>1.928069750962111E-3</v>
      </c>
      <c r="AD1787" s="12">
        <f t="shared" ca="1" si="703"/>
        <v>2.344666434486593E-3</v>
      </c>
      <c r="AE1787" s="12">
        <f t="shared" ca="1" si="703"/>
        <v>2.6785267394920306E-3</v>
      </c>
      <c r="AF1787" s="12">
        <f t="shared" ca="1" si="703"/>
        <v>2.8745343394356786E-3</v>
      </c>
      <c r="AG1787" s="12">
        <f t="shared" ca="1" si="703"/>
        <v>2.8979815145299993E-3</v>
      </c>
      <c r="AH1787" s="12">
        <f t="shared" ca="1" si="703"/>
        <v>2.7446079408685094E-3</v>
      </c>
      <c r="AI1787" s="12">
        <f t="shared" ca="1" si="703"/>
        <v>2.4418648033176491E-3</v>
      </c>
      <c r="AJ1787" s="12">
        <f t="shared" ca="1" si="703"/>
        <v>2.0408895852367117E-3</v>
      </c>
      <c r="AK1787" s="12">
        <f t="shared" ca="1" si="703"/>
        <v>1.6024112994752126E-3</v>
      </c>
      <c r="AL1787" s="12">
        <f t="shared" ca="1" si="703"/>
        <v>1.1819118389662874E-3</v>
      </c>
      <c r="AM1787" s="12">
        <f t="shared" ca="1" si="703"/>
        <v>8.1894127812499082E-4</v>
      </c>
      <c r="AN1787" s="12">
        <f t="shared" ca="1" si="703"/>
        <v>5.3306115490492508E-4</v>
      </c>
      <c r="AO1787" s="12">
        <f t="shared" ca="1" si="703"/>
        <v>3.2595519317813826E-4</v>
      </c>
      <c r="AP1787" s="12">
        <f t="shared" ca="1" si="703"/>
        <v>1.872385927449713E-4</v>
      </c>
      <c r="AQ1787" s="12">
        <f t="shared" ca="1" si="703"/>
        <v>1.0103909019137617E-4</v>
      </c>
      <c r="AR1787" s="12">
        <f t="shared" ca="1" si="703"/>
        <v>5.1220059708740747E-5</v>
      </c>
      <c r="AS1787" s="12">
        <f t="shared" ca="1" si="703"/>
        <v>2.4391995359563205E-5</v>
      </c>
      <c r="AT1787" s="12">
        <f t="shared" ca="1" si="703"/>
        <v>1.0912171224597956E-5</v>
      </c>
      <c r="AU1787" s="12">
        <f t="shared" ca="1" si="703"/>
        <v>4.5859742308160651E-6</v>
      </c>
      <c r="AV1787" s="12">
        <f t="shared" ca="1" si="703"/>
        <v>1.8105421634842956E-6</v>
      </c>
      <c r="AX1787" s="13">
        <f t="shared" si="693"/>
        <v>1.5483554576916496E-2</v>
      </c>
    </row>
    <row r="1788" spans="1:50" x14ac:dyDescent="0.25">
      <c r="A1788" s="9" t="str">
        <f t="shared" si="688"/>
        <v>Aruba</v>
      </c>
      <c r="C1788" s="20">
        <f t="shared" si="689"/>
        <v>455.28098835228269</v>
      </c>
      <c r="D1788" s="15">
        <f t="shared" si="690"/>
        <v>605.66078975460221</v>
      </c>
      <c r="E1788" s="23">
        <f t="shared" si="691"/>
        <v>1</v>
      </c>
      <c r="F1788" s="15">
        <f t="shared" si="694"/>
        <v>605.66078975460221</v>
      </c>
      <c r="H1788" s="12">
        <f t="shared" ref="H1788:AV1788" ca="1" si="704">_xlfn.NORM.DIST(H$1777,$F1788,$B$37+$B$38*$F1788,FALSE)/$AV618*($E1080/1000)</f>
        <v>1.2957715446907369E-12</v>
      </c>
      <c r="I1788" s="12">
        <f t="shared" ca="1" si="704"/>
        <v>5.7087967777808171E-12</v>
      </c>
      <c r="J1788" s="12">
        <f t="shared" ca="1" si="704"/>
        <v>2.3627475569946916E-11</v>
      </c>
      <c r="K1788" s="12">
        <f t="shared" ca="1" si="704"/>
        <v>9.1864276128188871E-11</v>
      </c>
      <c r="L1788" s="12">
        <f t="shared" ca="1" si="704"/>
        <v>3.3553095005473637E-10</v>
      </c>
      <c r="M1788" s="12">
        <f t="shared" ca="1" si="704"/>
        <v>1.1512644937641999E-9</v>
      </c>
      <c r="N1788" s="12">
        <f t="shared" ca="1" si="704"/>
        <v>3.7108570936448227E-9</v>
      </c>
      <c r="O1788" s="12">
        <f t="shared" ca="1" si="704"/>
        <v>1.1236471221069394E-8</v>
      </c>
      <c r="P1788" s="12">
        <f t="shared" ca="1" si="704"/>
        <v>3.196261125012485E-8</v>
      </c>
      <c r="Q1788" s="12">
        <f t="shared" ca="1" si="704"/>
        <v>8.5410478782896031E-8</v>
      </c>
      <c r="R1788" s="12">
        <f t="shared" ca="1" si="704"/>
        <v>2.1440586195470745E-7</v>
      </c>
      <c r="S1788" s="12">
        <f t="shared" ca="1" si="704"/>
        <v>5.0561360162351818E-7</v>
      </c>
      <c r="T1788" s="12">
        <f t="shared" ca="1" si="704"/>
        <v>1.120101649667534E-6</v>
      </c>
      <c r="U1788" s="12">
        <f t="shared" ca="1" si="704"/>
        <v>2.3310560709057087E-6</v>
      </c>
      <c r="V1788" s="12">
        <f t="shared" ca="1" si="704"/>
        <v>4.5572683072507208E-6</v>
      </c>
      <c r="W1788" s="12">
        <f t="shared" ca="1" si="704"/>
        <v>8.369761278269809E-6</v>
      </c>
      <c r="X1788" s="12">
        <f t="shared" ca="1" si="704"/>
        <v>1.4440363948927811E-5</v>
      </c>
      <c r="Y1788" s="12">
        <f t="shared" ca="1" si="704"/>
        <v>2.3404523408858689E-5</v>
      </c>
      <c r="Z1788" s="12">
        <f t="shared" ca="1" si="704"/>
        <v>3.5635106377248129E-5</v>
      </c>
      <c r="AA1788" s="12">
        <f t="shared" ca="1" si="704"/>
        <v>5.0969797964189347E-5</v>
      </c>
      <c r="AB1788" s="12">
        <f t="shared" ca="1" si="704"/>
        <v>6.8486403390211691E-5</v>
      </c>
      <c r="AC1788" s="12">
        <f t="shared" ca="1" si="704"/>
        <v>8.6447492741676489E-5</v>
      </c>
      <c r="AD1788" s="12">
        <f t="shared" ca="1" si="704"/>
        <v>1.0250782977250341E-4</v>
      </c>
      <c r="AE1788" s="12">
        <f t="shared" ca="1" si="704"/>
        <v>1.1418742280171116E-4</v>
      </c>
      <c r="AF1788" s="12">
        <f t="shared" ca="1" si="704"/>
        <v>1.1949124827037388E-4</v>
      </c>
      <c r="AG1788" s="12">
        <f t="shared" ca="1" si="704"/>
        <v>1.1746555090908494E-4</v>
      </c>
      <c r="AH1788" s="12">
        <f t="shared" ca="1" si="704"/>
        <v>1.0847796678268911E-4</v>
      </c>
      <c r="AI1788" s="12">
        <f t="shared" ca="1" si="704"/>
        <v>9.4108564339119192E-5</v>
      </c>
      <c r="AJ1788" s="12">
        <f t="shared" ca="1" si="704"/>
        <v>7.6696113067612645E-5</v>
      </c>
      <c r="AK1788" s="12">
        <f t="shared" ca="1" si="704"/>
        <v>5.8718392273386228E-5</v>
      </c>
      <c r="AL1788" s="12">
        <f t="shared" ca="1" si="704"/>
        <v>4.2231018170464973E-5</v>
      </c>
      <c r="AM1788" s="12">
        <f t="shared" ca="1" si="704"/>
        <v>2.8532875624800275E-5</v>
      </c>
      <c r="AN1788" s="12">
        <f t="shared" ca="1" si="704"/>
        <v>1.8109903214174353E-5</v>
      </c>
      <c r="AO1788" s="12">
        <f t="shared" ca="1" si="704"/>
        <v>1.0797999677581822E-5</v>
      </c>
      <c r="AP1788" s="12">
        <f t="shared" ca="1" si="704"/>
        <v>6.0482131198301243E-6</v>
      </c>
      <c r="AQ1788" s="12">
        <f t="shared" ca="1" si="704"/>
        <v>3.1824929961546195E-6</v>
      </c>
      <c r="AR1788" s="12">
        <f t="shared" ca="1" si="704"/>
        <v>1.5731293075196305E-6</v>
      </c>
      <c r="AS1788" s="12">
        <f t="shared" ca="1" si="704"/>
        <v>7.3049623594367256E-7</v>
      </c>
      <c r="AT1788" s="12">
        <f t="shared" ca="1" si="704"/>
        <v>3.1866042993296263E-7</v>
      </c>
      <c r="AU1788" s="12">
        <f t="shared" ca="1" si="704"/>
        <v>1.3058547944498295E-7</v>
      </c>
      <c r="AV1788" s="12">
        <f t="shared" ca="1" si="704"/>
        <v>5.0271082019114152E-8</v>
      </c>
      <c r="AX1788" s="13">
        <f t="shared" si="693"/>
        <v>1.9861978972923897E-2</v>
      </c>
    </row>
    <row r="1789" spans="1:50" x14ac:dyDescent="0.25">
      <c r="A1789" s="9" t="str">
        <f t="shared" si="688"/>
        <v>Australia</v>
      </c>
      <c r="C1789" s="20">
        <f t="shared" si="689"/>
        <v>542.58390711933214</v>
      </c>
      <c r="D1789" s="15">
        <f t="shared" si="690"/>
        <v>665.07022024637934</v>
      </c>
      <c r="E1789" s="23">
        <f t="shared" si="691"/>
        <v>1</v>
      </c>
      <c r="F1789" s="15">
        <f t="shared" si="694"/>
        <v>665.07022024637934</v>
      </c>
      <c r="H1789" s="12">
        <f t="shared" ref="H1789:AV1789" ca="1" si="705">_xlfn.NORM.DIST(H$1777,$F1789,$B$37+$B$38*$F1789,FALSE)/$AV619*($E1081/1000)</f>
        <v>9.1167768568762915E-12</v>
      </c>
      <c r="I1789" s="12">
        <f t="shared" ca="1" si="705"/>
        <v>4.6597266351235207E-11</v>
      </c>
      <c r="J1789" s="12">
        <f t="shared" ca="1" si="705"/>
        <v>2.2373614378873346E-10</v>
      </c>
      <c r="K1789" s="12">
        <f t="shared" ca="1" si="705"/>
        <v>1.0091795759012713E-9</v>
      </c>
      <c r="L1789" s="12">
        <f t="shared" ca="1" si="705"/>
        <v>4.2761935238377928E-9</v>
      </c>
      <c r="M1789" s="12">
        <f t="shared" ca="1" si="705"/>
        <v>1.7021696599974041E-8</v>
      </c>
      <c r="N1789" s="12">
        <f t="shared" ca="1" si="705"/>
        <v>6.3650956444830527E-8</v>
      </c>
      <c r="O1789" s="12">
        <f t="shared" ca="1" si="705"/>
        <v>2.2359578760638023E-7</v>
      </c>
      <c r="P1789" s="12">
        <f t="shared" ca="1" si="705"/>
        <v>7.3786837331377034E-7</v>
      </c>
      <c r="Q1789" s="12">
        <f t="shared" ca="1" si="705"/>
        <v>2.2874455723666916E-6</v>
      </c>
      <c r="R1789" s="12">
        <f t="shared" ca="1" si="705"/>
        <v>6.6616105190747121E-6</v>
      </c>
      <c r="S1789" s="12">
        <f t="shared" ca="1" si="705"/>
        <v>1.8224864182716652E-5</v>
      </c>
      <c r="T1789" s="12">
        <f t="shared" ca="1" si="705"/>
        <v>4.6838821403417216E-5</v>
      </c>
      <c r="U1789" s="12">
        <f t="shared" ca="1" si="705"/>
        <v>1.1308479401762298E-4</v>
      </c>
      <c r="V1789" s="12">
        <f t="shared" ca="1" si="705"/>
        <v>2.5648328004163209E-4</v>
      </c>
      <c r="W1789" s="12">
        <f t="shared" ca="1" si="705"/>
        <v>5.4647525529306603E-4</v>
      </c>
      <c r="X1789" s="12">
        <f t="shared" ca="1" si="705"/>
        <v>1.0938015617096529E-3</v>
      </c>
      <c r="Y1789" s="12">
        <f t="shared" ca="1" si="705"/>
        <v>2.056663172557158E-3</v>
      </c>
      <c r="Z1789" s="12">
        <f t="shared" ca="1" si="705"/>
        <v>3.632824340362354E-3</v>
      </c>
      <c r="AA1789" s="12">
        <f t="shared" ca="1" si="705"/>
        <v>6.028124604850145E-3</v>
      </c>
      <c r="AB1789" s="12">
        <f t="shared" ca="1" si="705"/>
        <v>9.3967276110033943E-3</v>
      </c>
      <c r="AC1789" s="12">
        <f t="shared" ca="1" si="705"/>
        <v>1.3760291994255675E-2</v>
      </c>
      <c r="AD1789" s="12">
        <f t="shared" ca="1" si="705"/>
        <v>1.8929330612725375E-2</v>
      </c>
      <c r="AE1789" s="12">
        <f t="shared" ca="1" si="705"/>
        <v>2.4462422241236355E-2</v>
      </c>
      <c r="AF1789" s="12">
        <f t="shared" ca="1" si="705"/>
        <v>2.969752487045204E-2</v>
      </c>
      <c r="AG1789" s="12">
        <f t="shared" ca="1" si="705"/>
        <v>3.3868631287676067E-2</v>
      </c>
      <c r="AH1789" s="12">
        <f t="shared" ca="1" si="705"/>
        <v>3.6285376391426122E-2</v>
      </c>
      <c r="AI1789" s="12">
        <f t="shared" ca="1" si="705"/>
        <v>3.6519280590904493E-2</v>
      </c>
      <c r="AJ1789" s="12">
        <f t="shared" ca="1" si="705"/>
        <v>3.4527838341274326E-2</v>
      </c>
      <c r="AK1789" s="12">
        <f t="shared" ca="1" si="705"/>
        <v>3.0667131863272065E-2</v>
      </c>
      <c r="AL1789" s="12">
        <f t="shared" ca="1" si="705"/>
        <v>2.5587834107097272E-2</v>
      </c>
      <c r="AM1789" s="12">
        <f t="shared" ca="1" si="705"/>
        <v>2.005628475904098E-2</v>
      </c>
      <c r="AN1789" s="12">
        <f t="shared" ca="1" si="705"/>
        <v>1.4768080217154688E-2</v>
      </c>
      <c r="AO1789" s="12">
        <f t="shared" ca="1" si="705"/>
        <v>1.0215372158786901E-2</v>
      </c>
      <c r="AP1789" s="12">
        <f t="shared" ca="1" si="705"/>
        <v>6.6380564066603129E-3</v>
      </c>
      <c r="AQ1789" s="12">
        <f t="shared" ca="1" si="705"/>
        <v>4.0521384795864082E-3</v>
      </c>
      <c r="AR1789" s="12">
        <f t="shared" ca="1" si="705"/>
        <v>2.32372223595095E-3</v>
      </c>
      <c r="AS1789" s="12">
        <f t="shared" ca="1" si="705"/>
        <v>1.2518167080607554E-3</v>
      </c>
      <c r="AT1789" s="12">
        <f t="shared" ca="1" si="705"/>
        <v>6.3351057477742877E-4</v>
      </c>
      <c r="AU1789" s="12">
        <f t="shared" ca="1" si="705"/>
        <v>3.0117823816339681E-4</v>
      </c>
      <c r="AV1789" s="12">
        <f t="shared" ca="1" si="705"/>
        <v>1.3450855372363366E-4</v>
      </c>
      <c r="AX1789" s="13">
        <f t="shared" si="693"/>
        <v>4.0162315145780073E-3</v>
      </c>
    </row>
    <row r="1790" spans="1:50" x14ac:dyDescent="0.25">
      <c r="A1790" s="9" t="str">
        <f t="shared" si="688"/>
        <v>Austria</v>
      </c>
      <c r="C1790" s="20">
        <f t="shared" si="689"/>
        <v>586.07393078400651</v>
      </c>
      <c r="D1790" s="15">
        <f t="shared" si="690"/>
        <v>694.12681756616223</v>
      </c>
      <c r="E1790" s="23">
        <f t="shared" si="691"/>
        <v>1</v>
      </c>
      <c r="F1790" s="15">
        <f t="shared" si="694"/>
        <v>694.12681756616223</v>
      </c>
      <c r="H1790" s="12">
        <f t="shared" ref="H1790:AV1790" ca="1" si="706">_xlfn.NORM.DIST(H$1777,$F1790,$B$37+$B$38*$F1790,FALSE)/$AV620*($E1082/1000)</f>
        <v>2.9404476281019854E-13</v>
      </c>
      <c r="I1790" s="12">
        <f t="shared" ca="1" si="706"/>
        <v>1.616145147622714E-12</v>
      </c>
      <c r="J1790" s="12">
        <f t="shared" ca="1" si="706"/>
        <v>8.3445682570621733E-12</v>
      </c>
      <c r="K1790" s="12">
        <f t="shared" ca="1" si="706"/>
        <v>4.0474731384748574E-11</v>
      </c>
      <c r="L1790" s="12">
        <f t="shared" ca="1" si="706"/>
        <v>1.8442537440428771E-10</v>
      </c>
      <c r="M1790" s="12">
        <f t="shared" ca="1" si="706"/>
        <v>7.8943061950296082E-10</v>
      </c>
      <c r="N1790" s="12">
        <f t="shared" ca="1" si="706"/>
        <v>3.1744161184548204E-9</v>
      </c>
      <c r="O1790" s="12">
        <f t="shared" ca="1" si="706"/>
        <v>1.199141239259252E-8</v>
      </c>
      <c r="P1790" s="12">
        <f t="shared" ca="1" si="706"/>
        <v>4.2553316839867616E-8</v>
      </c>
      <c r="Q1790" s="12">
        <f t="shared" ca="1" si="706"/>
        <v>1.4185775745314409E-7</v>
      </c>
      <c r="R1790" s="12">
        <f t="shared" ca="1" si="706"/>
        <v>4.4425196552655576E-7</v>
      </c>
      <c r="S1790" s="12">
        <f t="shared" ca="1" si="706"/>
        <v>1.3069597733634028E-6</v>
      </c>
      <c r="T1790" s="12">
        <f t="shared" ca="1" si="706"/>
        <v>3.612032741806222E-6</v>
      </c>
      <c r="U1790" s="12">
        <f t="shared" ca="1" si="706"/>
        <v>9.3777301377915036E-6</v>
      </c>
      <c r="V1790" s="12">
        <f t="shared" ca="1" si="706"/>
        <v>2.2871801770489785E-5</v>
      </c>
      <c r="W1790" s="12">
        <f t="shared" ca="1" si="706"/>
        <v>5.240341872227447E-5</v>
      </c>
      <c r="X1790" s="12">
        <f t="shared" ca="1" si="706"/>
        <v>1.1279126249416812E-4</v>
      </c>
      <c r="Y1790" s="12">
        <f t="shared" ca="1" si="706"/>
        <v>2.2805935404191779E-4</v>
      </c>
      <c r="Z1790" s="12">
        <f t="shared" ca="1" si="706"/>
        <v>4.3318849809039997E-4</v>
      </c>
      <c r="AA1790" s="12">
        <f t="shared" ca="1" si="706"/>
        <v>7.7296982194593371E-4</v>
      </c>
      <c r="AB1790" s="12">
        <f t="shared" ca="1" si="706"/>
        <v>1.2957008848759918E-3</v>
      </c>
      <c r="AC1790" s="12">
        <f t="shared" ca="1" si="706"/>
        <v>2.0403448067715132E-3</v>
      </c>
      <c r="AD1790" s="12">
        <f t="shared" ca="1" si="706"/>
        <v>3.0182761598463565E-3</v>
      </c>
      <c r="AE1790" s="12">
        <f t="shared" ca="1" si="706"/>
        <v>4.1944109140745174E-3</v>
      </c>
      <c r="AF1790" s="12">
        <f t="shared" ca="1" si="706"/>
        <v>5.4756990518035377E-3</v>
      </c>
      <c r="AG1790" s="12">
        <f t="shared" ca="1" si="706"/>
        <v>6.7152898403406852E-3</v>
      </c>
      <c r="AH1790" s="12">
        <f t="shared" ca="1" si="706"/>
        <v>7.7365359526048571E-3</v>
      </c>
      <c r="AI1790" s="12">
        <f t="shared" ca="1" si="706"/>
        <v>8.3730739906080764E-3</v>
      </c>
      <c r="AJ1790" s="12">
        <f t="shared" ca="1" si="706"/>
        <v>8.5129465130442863E-3</v>
      </c>
      <c r="AK1790" s="12">
        <f t="shared" ca="1" si="706"/>
        <v>8.1307662419734996E-3</v>
      </c>
      <c r="AL1790" s="12">
        <f t="shared" ca="1" si="706"/>
        <v>7.2952409561111726E-3</v>
      </c>
      <c r="AM1790" s="12">
        <f t="shared" ca="1" si="706"/>
        <v>6.1489987006137182E-3</v>
      </c>
      <c r="AN1790" s="12">
        <f t="shared" ca="1" si="706"/>
        <v>4.8688428427532916E-3</v>
      </c>
      <c r="AO1790" s="12">
        <f t="shared" ca="1" si="706"/>
        <v>3.621626895353914E-3</v>
      </c>
      <c r="AP1790" s="12">
        <f t="shared" ca="1" si="706"/>
        <v>2.5306859371627029E-3</v>
      </c>
      <c r="AQ1790" s="12">
        <f t="shared" ca="1" si="706"/>
        <v>1.6612285704633038E-3</v>
      </c>
      <c r="AR1790" s="12">
        <f t="shared" ca="1" si="706"/>
        <v>1.0244178246007719E-3</v>
      </c>
      <c r="AS1790" s="12">
        <f t="shared" ca="1" si="706"/>
        <v>5.9344634057703811E-4</v>
      </c>
      <c r="AT1790" s="12">
        <f t="shared" ca="1" si="706"/>
        <v>3.2295527367643719E-4</v>
      </c>
      <c r="AU1790" s="12">
        <f t="shared" ca="1" si="706"/>
        <v>1.6510487630611186E-4</v>
      </c>
      <c r="AV1790" s="12">
        <f t="shared" ca="1" si="706"/>
        <v>7.92928475604802E-5</v>
      </c>
      <c r="AX1790" s="13">
        <f t="shared" si="693"/>
        <v>1.6343570474036098E-3</v>
      </c>
    </row>
    <row r="1791" spans="1:50" x14ac:dyDescent="0.25">
      <c r="A1791" s="9" t="str">
        <f t="shared" si="688"/>
        <v>Azerbaijan</v>
      </c>
      <c r="C1791" s="20">
        <f t="shared" si="689"/>
        <v>486.4850225507036</v>
      </c>
      <c r="D1791" s="15">
        <f t="shared" si="690"/>
        <v>626.92438808573706</v>
      </c>
      <c r="E1791" s="23">
        <f t="shared" si="691"/>
        <v>1</v>
      </c>
      <c r="F1791" s="15">
        <f t="shared" si="694"/>
        <v>626.92438808573706</v>
      </c>
      <c r="H1791" s="12">
        <f t="shared" ref="H1791:AV1791" ca="1" si="707">_xlfn.NORM.DIST(H$1777,$F1791,$B$37+$B$38*$F1791,FALSE)/$AV621*($E1083/1000)</f>
        <v>3.4620913002434072E-11</v>
      </c>
      <c r="I1791" s="12">
        <f t="shared" ca="1" si="707"/>
        <v>1.6085750190354505E-10</v>
      </c>
      <c r="J1791" s="12">
        <f t="shared" ca="1" si="707"/>
        <v>7.0210282098407013E-10</v>
      </c>
      <c r="K1791" s="12">
        <f t="shared" ca="1" si="707"/>
        <v>2.8788345818482584E-9</v>
      </c>
      <c r="L1791" s="12">
        <f t="shared" ca="1" si="707"/>
        <v>1.1088921239704362E-8</v>
      </c>
      <c r="M1791" s="12">
        <f t="shared" ca="1" si="707"/>
        <v>4.0125317476247188E-8</v>
      </c>
      <c r="N1791" s="12">
        <f t="shared" ca="1" si="707"/>
        <v>1.3639682442733685E-7</v>
      </c>
      <c r="O1791" s="12">
        <f t="shared" ca="1" si="707"/>
        <v>4.3555863868126442E-7</v>
      </c>
      <c r="P1791" s="12">
        <f t="shared" ca="1" si="707"/>
        <v>1.3066088611767988E-6</v>
      </c>
      <c r="Q1791" s="12">
        <f t="shared" ca="1" si="707"/>
        <v>3.6821473295757684E-6</v>
      </c>
      <c r="R1791" s="12">
        <f t="shared" ca="1" si="707"/>
        <v>9.7479505770450125E-6</v>
      </c>
      <c r="S1791" s="12">
        <f t="shared" ca="1" si="707"/>
        <v>2.4242760479955158E-5</v>
      </c>
      <c r="T1791" s="12">
        <f t="shared" ca="1" si="707"/>
        <v>5.6637935890928632E-5</v>
      </c>
      <c r="U1791" s="12">
        <f t="shared" ca="1" si="707"/>
        <v>1.2430521795197663E-4</v>
      </c>
      <c r="V1791" s="12">
        <f t="shared" ca="1" si="707"/>
        <v>2.5628777815852791E-4</v>
      </c>
      <c r="W1791" s="12">
        <f t="shared" ca="1" si="707"/>
        <v>4.9639000430745618E-4</v>
      </c>
      <c r="X1791" s="12">
        <f t="shared" ca="1" si="707"/>
        <v>9.0318091932450168E-4</v>
      </c>
      <c r="Y1791" s="12">
        <f t="shared" ca="1" si="707"/>
        <v>1.543771700357867E-3</v>
      </c>
      <c r="Z1791" s="12">
        <f t="shared" ca="1" si="707"/>
        <v>2.4788371235697358E-3</v>
      </c>
      <c r="AA1791" s="12">
        <f t="shared" ca="1" si="707"/>
        <v>3.7391208563080343E-3</v>
      </c>
      <c r="AB1791" s="12">
        <f t="shared" ca="1" si="707"/>
        <v>5.2984349730615136E-3</v>
      </c>
      <c r="AC1791" s="12">
        <f t="shared" ca="1" si="707"/>
        <v>7.0531368354424234E-3</v>
      </c>
      <c r="AD1791" s="12">
        <f t="shared" ca="1" si="707"/>
        <v>8.8201019532654894E-3</v>
      </c>
      <c r="AE1791" s="12">
        <f t="shared" ca="1" si="707"/>
        <v>1.0361472909872752E-2</v>
      </c>
      <c r="AF1791" s="12">
        <f t="shared" ca="1" si="707"/>
        <v>1.1434731763580314E-2</v>
      </c>
      <c r="AG1791" s="12">
        <f t="shared" ca="1" si="707"/>
        <v>1.1854604291502093E-2</v>
      </c>
      <c r="AH1791" s="12">
        <f t="shared" ca="1" si="707"/>
        <v>1.1545287096893998E-2</v>
      </c>
      <c r="AI1791" s="12">
        <f t="shared" ca="1" si="707"/>
        <v>1.056279879271366E-2</v>
      </c>
      <c r="AJ1791" s="12">
        <f t="shared" ca="1" si="707"/>
        <v>9.0784116651405657E-3</v>
      </c>
      <c r="AK1791" s="12">
        <f t="shared" ca="1" si="707"/>
        <v>7.3298878876342606E-3</v>
      </c>
      <c r="AL1791" s="12">
        <f t="shared" ca="1" si="707"/>
        <v>5.5595723564327978E-3</v>
      </c>
      <c r="AM1791" s="12">
        <f t="shared" ca="1" si="707"/>
        <v>3.9613392447399188E-3</v>
      </c>
      <c r="AN1791" s="12">
        <f t="shared" ca="1" si="707"/>
        <v>2.6515467034747258E-3</v>
      </c>
      <c r="AO1791" s="12">
        <f t="shared" ca="1" si="707"/>
        <v>1.6672975825043489E-3</v>
      </c>
      <c r="AP1791" s="12">
        <f t="shared" ca="1" si="707"/>
        <v>9.8488053626133117E-4</v>
      </c>
      <c r="AQ1791" s="12">
        <f t="shared" ca="1" si="707"/>
        <v>5.4652569344402851E-4</v>
      </c>
      <c r="AR1791" s="12">
        <f t="shared" ca="1" si="707"/>
        <v>2.8490115377842343E-4</v>
      </c>
      <c r="AS1791" s="12">
        <f t="shared" ca="1" si="707"/>
        <v>1.3951934444109983E-4</v>
      </c>
      <c r="AT1791" s="12">
        <f t="shared" ca="1" si="707"/>
        <v>6.4184659380978781E-5</v>
      </c>
      <c r="AU1791" s="12">
        <f t="shared" ca="1" si="707"/>
        <v>2.7738607126858666E-5</v>
      </c>
      <c r="AV1791" s="12">
        <f t="shared" ca="1" si="707"/>
        <v>1.1261458820824525E-5</v>
      </c>
      <c r="AX1791" s="13">
        <f t="shared" si="693"/>
        <v>1.1626749572173229E-2</v>
      </c>
    </row>
    <row r="1792" spans="1:50" x14ac:dyDescent="0.25">
      <c r="A1792" s="9" t="str">
        <f t="shared" si="688"/>
        <v>Bahamas</v>
      </c>
      <c r="C1792" s="20">
        <f t="shared" si="689"/>
        <v>447.76471022320658</v>
      </c>
      <c r="D1792" s="15">
        <f t="shared" si="690"/>
        <v>601.61195501696443</v>
      </c>
      <c r="E1792" s="23">
        <f t="shared" si="691"/>
        <v>1</v>
      </c>
      <c r="F1792" s="15">
        <f t="shared" si="694"/>
        <v>601.61195501696443</v>
      </c>
      <c r="H1792" s="12">
        <f t="shared" ref="H1792:AV1792" ca="1" si="708">_xlfn.NORM.DIST(H$1777,$F1792,$B$37+$B$38*$F1792,FALSE)/$AV622*($E1084/1000)</f>
        <v>7.15194404721369E-12</v>
      </c>
      <c r="I1792" s="12">
        <f t="shared" ca="1" si="708"/>
        <v>3.1192076430679839E-11</v>
      </c>
      <c r="J1792" s="12">
        <f t="shared" ca="1" si="708"/>
        <v>1.2779711783652586E-10</v>
      </c>
      <c r="K1792" s="12">
        <f t="shared" ca="1" si="708"/>
        <v>4.9187463498954293E-10</v>
      </c>
      <c r="L1792" s="12">
        <f t="shared" ca="1" si="708"/>
        <v>1.7784611815409117E-9</v>
      </c>
      <c r="M1792" s="12">
        <f t="shared" ca="1" si="708"/>
        <v>6.0407511886441835E-9</v>
      </c>
      <c r="N1792" s="12">
        <f t="shared" ca="1" si="708"/>
        <v>1.9274987303318536E-8</v>
      </c>
      <c r="O1792" s="12">
        <f t="shared" ca="1" si="708"/>
        <v>5.7776848374227103E-8</v>
      </c>
      <c r="P1792" s="12">
        <f t="shared" ca="1" si="708"/>
        <v>1.6269349564378597E-7</v>
      </c>
      <c r="Q1792" s="12">
        <f t="shared" ca="1" si="708"/>
        <v>4.3037112737635359E-7</v>
      </c>
      <c r="R1792" s="12">
        <f t="shared" ca="1" si="708"/>
        <v>1.0694799816969982E-6</v>
      </c>
      <c r="S1792" s="12">
        <f t="shared" ca="1" si="708"/>
        <v>2.4966564568330596E-6</v>
      </c>
      <c r="T1792" s="12">
        <f t="shared" ca="1" si="708"/>
        <v>5.4752191757902558E-6</v>
      </c>
      <c r="U1792" s="12">
        <f t="shared" ca="1" si="708"/>
        <v>1.1279785100919628E-5</v>
      </c>
      <c r="V1792" s="12">
        <f t="shared" ca="1" si="708"/>
        <v>2.1830150879266711E-5</v>
      </c>
      <c r="W1792" s="12">
        <f t="shared" ca="1" si="708"/>
        <v>3.9688916590561036E-5</v>
      </c>
      <c r="X1792" s="12">
        <f t="shared" ca="1" si="708"/>
        <v>6.778574059905489E-5</v>
      </c>
      <c r="Y1792" s="12">
        <f t="shared" ca="1" si="708"/>
        <v>1.0875870847798046E-4</v>
      </c>
      <c r="Z1792" s="12">
        <f t="shared" ca="1" si="708"/>
        <v>1.6392543048628533E-4</v>
      </c>
      <c r="AA1792" s="12">
        <f t="shared" ca="1" si="708"/>
        <v>2.3210538629708937E-4</v>
      </c>
      <c r="AB1792" s="12">
        <f t="shared" ca="1" si="708"/>
        <v>3.0873132718134524E-4</v>
      </c>
      <c r="AC1792" s="12">
        <f t="shared" ca="1" si="708"/>
        <v>3.8577384149377658E-4</v>
      </c>
      <c r="AD1792" s="12">
        <f t="shared" ca="1" si="708"/>
        <v>4.5283652230327889E-4</v>
      </c>
      <c r="AE1792" s="12">
        <f t="shared" ca="1" si="708"/>
        <v>4.9935190616564619E-4</v>
      </c>
      <c r="AF1792" s="12">
        <f t="shared" ca="1" si="708"/>
        <v>5.1728343658226286E-4</v>
      </c>
      <c r="AG1792" s="12">
        <f t="shared" ca="1" si="708"/>
        <v>5.033928328226629E-4</v>
      </c>
      <c r="AH1792" s="12">
        <f t="shared" ca="1" si="708"/>
        <v>4.6019519323683966E-4</v>
      </c>
      <c r="AI1792" s="12">
        <f t="shared" ca="1" si="708"/>
        <v>3.952152764633704E-4</v>
      </c>
      <c r="AJ1792" s="12">
        <f t="shared" ca="1" si="708"/>
        <v>3.1884672699808366E-4</v>
      </c>
      <c r="AK1792" s="12">
        <f t="shared" ca="1" si="708"/>
        <v>2.4164999926031073E-4</v>
      </c>
      <c r="AL1792" s="12">
        <f t="shared" ca="1" si="708"/>
        <v>1.7204744516748698E-4</v>
      </c>
      <c r="AM1792" s="12">
        <f t="shared" ca="1" si="708"/>
        <v>1.1507109679257924E-4</v>
      </c>
      <c r="AN1792" s="12">
        <f t="shared" ca="1" si="708"/>
        <v>7.2300428645746565E-5</v>
      </c>
      <c r="AO1792" s="12">
        <f t="shared" ca="1" si="708"/>
        <v>4.2674858179229162E-5</v>
      </c>
      <c r="AP1792" s="12">
        <f t="shared" ca="1" si="708"/>
        <v>2.3662460162007377E-5</v>
      </c>
      <c r="AQ1792" s="12">
        <f t="shared" ca="1" si="708"/>
        <v>1.2325493016710781E-5</v>
      </c>
      <c r="AR1792" s="12">
        <f t="shared" ca="1" si="708"/>
        <v>6.0312217854069541E-6</v>
      </c>
      <c r="AS1792" s="12">
        <f t="shared" ca="1" si="708"/>
        <v>2.7724447039455458E-6</v>
      </c>
      <c r="AT1792" s="12">
        <f t="shared" ca="1" si="708"/>
        <v>1.1972285967988786E-6</v>
      </c>
      <c r="AU1792" s="12">
        <f t="shared" ca="1" si="708"/>
        <v>4.8567736704560195E-7</v>
      </c>
      <c r="AV1792" s="12">
        <f t="shared" ca="1" si="708"/>
        <v>1.850867135545037E-7</v>
      </c>
      <c r="AX1792" s="13">
        <f t="shared" si="693"/>
        <v>2.1893738097532818E-2</v>
      </c>
    </row>
    <row r="1793" spans="1:50" x14ac:dyDescent="0.25">
      <c r="A1793" s="9" t="str">
        <f t="shared" si="688"/>
        <v>Bahrain</v>
      </c>
      <c r="C1793" s="20">
        <f t="shared" si="689"/>
        <v>471.65824120197237</v>
      </c>
      <c r="D1793" s="15">
        <f t="shared" si="690"/>
        <v>616.98285679831952</v>
      </c>
      <c r="E1793" s="23">
        <f t="shared" si="691"/>
        <v>1</v>
      </c>
      <c r="F1793" s="15">
        <f t="shared" si="694"/>
        <v>616.98285679831952</v>
      </c>
      <c r="H1793" s="12">
        <f t="shared" ref="H1793:AV1793" ca="1" si="709">_xlfn.NORM.DIST(H$1777,$F1793,$B$37+$B$38*$F1793,FALSE)/$AV623*($E1085/1000)</f>
        <v>1.1260949176901111E-11</v>
      </c>
      <c r="I1793" s="12">
        <f t="shared" ca="1" si="709"/>
        <v>5.1036856975388075E-11</v>
      </c>
      <c r="J1793" s="12">
        <f t="shared" ca="1" si="709"/>
        <v>2.1729485271028812E-10</v>
      </c>
      <c r="K1793" s="12">
        <f t="shared" ca="1" si="709"/>
        <v>8.6910360508016596E-10</v>
      </c>
      <c r="L1793" s="12">
        <f t="shared" ca="1" si="709"/>
        <v>3.2655042913573656E-9</v>
      </c>
      <c r="M1793" s="12">
        <f t="shared" ca="1" si="709"/>
        <v>1.1526184342453717E-8</v>
      </c>
      <c r="N1793" s="12">
        <f t="shared" ca="1" si="709"/>
        <v>3.8218836206845876E-8</v>
      </c>
      <c r="O1793" s="12">
        <f t="shared" ca="1" si="709"/>
        <v>1.1904905445679695E-7</v>
      </c>
      <c r="P1793" s="12">
        <f t="shared" ca="1" si="709"/>
        <v>3.4836221023574192E-7</v>
      </c>
      <c r="Q1793" s="12">
        <f t="shared" ca="1" si="709"/>
        <v>9.5761892259767299E-7</v>
      </c>
      <c r="R1793" s="12">
        <f t="shared" ca="1" si="709"/>
        <v>2.4729252892346787E-6</v>
      </c>
      <c r="S1793" s="12">
        <f t="shared" ca="1" si="709"/>
        <v>5.9990967696139171E-6</v>
      </c>
      <c r="T1793" s="12">
        <f t="shared" ca="1" si="709"/>
        <v>1.3671536741437114E-5</v>
      </c>
      <c r="U1793" s="12">
        <f t="shared" ca="1" si="709"/>
        <v>2.9268832231845699E-5</v>
      </c>
      <c r="V1793" s="12">
        <f t="shared" ca="1" si="709"/>
        <v>5.8864038092278847E-5</v>
      </c>
      <c r="W1793" s="12">
        <f t="shared" ca="1" si="709"/>
        <v>1.1121191078779812E-4</v>
      </c>
      <c r="X1793" s="12">
        <f t="shared" ca="1" si="709"/>
        <v>1.9738272874475344E-4</v>
      </c>
      <c r="Y1793" s="12">
        <f t="shared" ca="1" si="709"/>
        <v>3.290967470349696E-4</v>
      </c>
      <c r="Z1793" s="12">
        <f t="shared" ca="1" si="709"/>
        <v>5.1545959154496884E-4</v>
      </c>
      <c r="AA1793" s="12">
        <f t="shared" ca="1" si="709"/>
        <v>7.5844179242239864E-4</v>
      </c>
      <c r="AB1793" s="12">
        <f t="shared" ca="1" si="709"/>
        <v>1.0483504391216943E-3</v>
      </c>
      <c r="AC1793" s="12">
        <f t="shared" ca="1" si="709"/>
        <v>1.3612794920854301E-3</v>
      </c>
      <c r="AD1793" s="12">
        <f t="shared" ca="1" si="709"/>
        <v>1.6605223183249302E-3</v>
      </c>
      <c r="AE1793" s="12">
        <f t="shared" ca="1" si="709"/>
        <v>1.9028244680528103E-3</v>
      </c>
      <c r="AF1793" s="12">
        <f t="shared" ca="1" si="709"/>
        <v>2.0483743661864322E-3</v>
      </c>
      <c r="AG1793" s="12">
        <f t="shared" ca="1" si="709"/>
        <v>2.0714599084155133E-3</v>
      </c>
      <c r="AH1793" s="12">
        <f t="shared" ca="1" si="709"/>
        <v>1.9678877717480077E-3</v>
      </c>
      <c r="AI1793" s="12">
        <f t="shared" ca="1" si="709"/>
        <v>1.7562272713726043E-3</v>
      </c>
      <c r="AJ1793" s="12">
        <f t="shared" ca="1" si="709"/>
        <v>1.4723725133785814E-3</v>
      </c>
      <c r="AK1793" s="12">
        <f t="shared" ca="1" si="709"/>
        <v>1.1596082081129432E-3</v>
      </c>
      <c r="AL1793" s="12">
        <f t="shared" ca="1" si="709"/>
        <v>8.5794896590223122E-4</v>
      </c>
      <c r="AM1793" s="12">
        <f t="shared" ca="1" si="709"/>
        <v>5.9630468889542809E-4</v>
      </c>
      <c r="AN1793" s="12">
        <f t="shared" ca="1" si="709"/>
        <v>3.8934229849454244E-4</v>
      </c>
      <c r="AO1793" s="12">
        <f t="shared" ca="1" si="709"/>
        <v>2.388094714465514E-4</v>
      </c>
      <c r="AP1793" s="12">
        <f t="shared" ca="1" si="709"/>
        <v>1.3760306299666946E-4</v>
      </c>
      <c r="AQ1793" s="12">
        <f t="shared" ca="1" si="709"/>
        <v>7.4483701333015952E-5</v>
      </c>
      <c r="AR1793" s="12">
        <f t="shared" ca="1" si="709"/>
        <v>3.7874856286000382E-5</v>
      </c>
      <c r="AS1793" s="12">
        <f t="shared" ca="1" si="709"/>
        <v>1.8092447959367892E-5</v>
      </c>
      <c r="AT1793" s="12">
        <f t="shared" ca="1" si="709"/>
        <v>8.1189574525292498E-6</v>
      </c>
      <c r="AU1793" s="12">
        <f t="shared" ca="1" si="709"/>
        <v>3.4226287472893289E-6</v>
      </c>
      <c r="AV1793" s="12">
        <f t="shared" ca="1" si="709"/>
        <v>1.3554263270798668E-6</v>
      </c>
      <c r="AX1793" s="13">
        <f t="shared" si="693"/>
        <v>1.5009917659419636E-2</v>
      </c>
    </row>
    <row r="1794" spans="1:50" x14ac:dyDescent="0.25">
      <c r="A1794" s="9" t="str">
        <f t="shared" si="688"/>
        <v>Bangladesh</v>
      </c>
      <c r="C1794" s="20">
        <f t="shared" si="689"/>
        <v>410.31015183225622</v>
      </c>
      <c r="D1794" s="15">
        <f t="shared" si="690"/>
        <v>576.93527336566672</v>
      </c>
      <c r="E1794" s="23">
        <f t="shared" si="691"/>
        <v>1</v>
      </c>
      <c r="F1794" s="15">
        <f t="shared" si="694"/>
        <v>576.93527336566672</v>
      </c>
      <c r="H1794" s="12">
        <f t="shared" ref="H1794:AV1794" ca="1" si="710">_xlfn.NORM.DIST(H$1777,$F1794,$B$37+$B$38*$F1794,FALSE)/$AV624*($E1086/1000)</f>
        <v>1.2955800464009345E-8</v>
      </c>
      <c r="I1794" s="12">
        <f t="shared" ca="1" si="710"/>
        <v>5.312415831069429E-8</v>
      </c>
      <c r="J1794" s="12">
        <f t="shared" ca="1" si="710"/>
        <v>2.0463337573428414E-7</v>
      </c>
      <c r="K1794" s="12">
        <f t="shared" ca="1" si="710"/>
        <v>7.4048705371186056E-7</v>
      </c>
      <c r="L1794" s="12">
        <f t="shared" ca="1" si="710"/>
        <v>2.5171846001834845E-6</v>
      </c>
      <c r="M1794" s="12">
        <f t="shared" ca="1" si="710"/>
        <v>8.0383934070562636E-6</v>
      </c>
      <c r="N1794" s="12">
        <f t="shared" ca="1" si="710"/>
        <v>2.4114598925631851E-5</v>
      </c>
      <c r="O1794" s="12">
        <f t="shared" ca="1" si="710"/>
        <v>6.79590695153663E-5</v>
      </c>
      <c r="P1794" s="12">
        <f t="shared" ca="1" si="710"/>
        <v>1.7991666806028219E-4</v>
      </c>
      <c r="Q1794" s="12">
        <f t="shared" ca="1" si="710"/>
        <v>4.4745768379281643E-4</v>
      </c>
      <c r="R1794" s="12">
        <f t="shared" ca="1" si="710"/>
        <v>1.045415983266006E-3</v>
      </c>
      <c r="S1794" s="12">
        <f t="shared" ca="1" si="710"/>
        <v>2.2944727068102059E-3</v>
      </c>
      <c r="T1794" s="12">
        <f t="shared" ca="1" si="710"/>
        <v>4.7307854374486992E-3</v>
      </c>
      <c r="U1794" s="12">
        <f t="shared" ca="1" si="710"/>
        <v>9.1630530592227821E-3</v>
      </c>
      <c r="V1794" s="12">
        <f t="shared" ca="1" si="710"/>
        <v>1.6672615948491482E-2</v>
      </c>
      <c r="W1794" s="12">
        <f t="shared" ca="1" si="710"/>
        <v>2.8498623657515845E-2</v>
      </c>
      <c r="X1794" s="12">
        <f t="shared" ca="1" si="710"/>
        <v>4.5761538922429207E-2</v>
      </c>
      <c r="Y1794" s="12">
        <f t="shared" ca="1" si="710"/>
        <v>6.9029376489525937E-2</v>
      </c>
      <c r="Z1794" s="12">
        <f t="shared" ca="1" si="710"/>
        <v>9.781914784683797E-2</v>
      </c>
      <c r="AA1794" s="12">
        <f t="shared" ca="1" si="710"/>
        <v>0.13021781222310921</v>
      </c>
      <c r="AB1794" s="12">
        <f t="shared" ca="1" si="710"/>
        <v>0.16284465514524873</v>
      </c>
      <c r="AC1794" s="12">
        <f t="shared" ca="1" si="710"/>
        <v>0.19130803810294583</v>
      </c>
      <c r="AD1794" s="12">
        <f t="shared" ca="1" si="710"/>
        <v>0.2111297930481334</v>
      </c>
      <c r="AE1794" s="12">
        <f t="shared" ca="1" si="710"/>
        <v>0.2188882357926725</v>
      </c>
      <c r="AF1794" s="12">
        <f t="shared" ca="1" si="710"/>
        <v>0.21318267859288165</v>
      </c>
      <c r="AG1794" s="12">
        <f t="shared" ca="1" si="710"/>
        <v>0.19504642897512198</v>
      </c>
      <c r="AH1794" s="12">
        <f t="shared" ca="1" si="710"/>
        <v>0.16764117145375382</v>
      </c>
      <c r="AI1794" s="12">
        <f t="shared" ca="1" si="710"/>
        <v>0.1353567647318703</v>
      </c>
      <c r="AJ1794" s="12">
        <f t="shared" ca="1" si="710"/>
        <v>0.10266817418049369</v>
      </c>
      <c r="AK1794" s="12">
        <f t="shared" ca="1" si="710"/>
        <v>7.3155723020623065E-2</v>
      </c>
      <c r="AL1794" s="12">
        <f t="shared" ca="1" si="710"/>
        <v>4.8968564166195931E-2</v>
      </c>
      <c r="AM1794" s="12">
        <f t="shared" ca="1" si="710"/>
        <v>3.0792363718328455E-2</v>
      </c>
      <c r="AN1794" s="12">
        <f t="shared" ca="1" si="710"/>
        <v>1.8189689297454317E-2</v>
      </c>
      <c r="AO1794" s="12">
        <f t="shared" ca="1" si="710"/>
        <v>1.0094019248536082E-2</v>
      </c>
      <c r="AP1794" s="12">
        <f t="shared" ca="1" si="710"/>
        <v>5.2621057443243795E-3</v>
      </c>
      <c r="AQ1794" s="12">
        <f t="shared" ca="1" si="710"/>
        <v>2.5769833268712516E-3</v>
      </c>
      <c r="AR1794" s="12">
        <f t="shared" ca="1" si="710"/>
        <v>1.185550999604472E-3</v>
      </c>
      <c r="AS1794" s="12">
        <f t="shared" ca="1" si="710"/>
        <v>5.1237209415491334E-4</v>
      </c>
      <c r="AT1794" s="12">
        <f t="shared" ca="1" si="710"/>
        <v>2.080210529942296E-4</v>
      </c>
      <c r="AU1794" s="12">
        <f t="shared" ca="1" si="710"/>
        <v>7.9338814607821348E-5</v>
      </c>
      <c r="AV1794" s="12">
        <f t="shared" ca="1" si="710"/>
        <v>2.842632515008006E-5</v>
      </c>
      <c r="AX1794" s="13">
        <f t="shared" si="693"/>
        <v>3.8417514129814818E-2</v>
      </c>
    </row>
    <row r="1795" spans="1:50" x14ac:dyDescent="0.25">
      <c r="A1795" s="9" t="str">
        <f t="shared" si="688"/>
        <v>Barbados</v>
      </c>
      <c r="C1795" s="20">
        <f t="shared" si="689"/>
        <v>435.00467672737119</v>
      </c>
      <c r="D1795" s="15">
        <f t="shared" si="690"/>
        <v>592.39931689787863</v>
      </c>
      <c r="E1795" s="23">
        <f t="shared" si="691"/>
        <v>1</v>
      </c>
      <c r="F1795" s="15">
        <f t="shared" si="694"/>
        <v>592.39931689787863</v>
      </c>
      <c r="H1795" s="12">
        <f t="shared" ref="H1795:AV1795" ca="1" si="711">_xlfn.NORM.DIST(H$1777,$F1795,$B$37+$B$38*$F1795,FALSE)/$AV625*($E1087/1000)</f>
        <v>6.2271976398598556E-12</v>
      </c>
      <c r="I1795" s="12">
        <f t="shared" ca="1" si="711"/>
        <v>2.6540575337835353E-11</v>
      </c>
      <c r="J1795" s="12">
        <f t="shared" ca="1" si="711"/>
        <v>1.0626362119327346E-10</v>
      </c>
      <c r="K1795" s="12">
        <f t="shared" ca="1" si="711"/>
        <v>3.9968282349388332E-10</v>
      </c>
      <c r="L1795" s="12">
        <f t="shared" ca="1" si="711"/>
        <v>1.4122219351116733E-9</v>
      </c>
      <c r="M1795" s="12">
        <f t="shared" ca="1" si="711"/>
        <v>4.6875619012331117E-9</v>
      </c>
      <c r="N1795" s="12">
        <f t="shared" ca="1" si="711"/>
        <v>1.4616644140944089E-8</v>
      </c>
      <c r="O1795" s="12">
        <f t="shared" ca="1" si="711"/>
        <v>4.28158851158075E-8</v>
      </c>
      <c r="P1795" s="12">
        <f t="shared" ca="1" si="711"/>
        <v>1.1781993371993923E-7</v>
      </c>
      <c r="Q1795" s="12">
        <f t="shared" ca="1" si="711"/>
        <v>3.045714680299071E-7</v>
      </c>
      <c r="R1795" s="12">
        <f t="shared" ca="1" si="711"/>
        <v>7.3963295621284867E-7</v>
      </c>
      <c r="S1795" s="12">
        <f t="shared" ca="1" si="711"/>
        <v>1.687329448821353E-6</v>
      </c>
      <c r="T1795" s="12">
        <f t="shared" ca="1" si="711"/>
        <v>3.6160973476699914E-6</v>
      </c>
      <c r="U1795" s="12">
        <f t="shared" ca="1" si="711"/>
        <v>7.2800931378041044E-6</v>
      </c>
      <c r="V1795" s="12">
        <f t="shared" ca="1" si="711"/>
        <v>1.3768618047229378E-5</v>
      </c>
      <c r="W1795" s="12">
        <f t="shared" ca="1" si="711"/>
        <v>2.4462473275916481E-5</v>
      </c>
      <c r="X1795" s="12">
        <f t="shared" ca="1" si="711"/>
        <v>4.0828833388580174E-5</v>
      </c>
      <c r="Y1795" s="12">
        <f t="shared" ca="1" si="711"/>
        <v>6.4016241510102585E-5</v>
      </c>
      <c r="Z1795" s="12">
        <f t="shared" ca="1" si="711"/>
        <v>9.4290940785720167E-5</v>
      </c>
      <c r="AA1795" s="12">
        <f t="shared" ca="1" si="711"/>
        <v>1.3046870756688774E-4</v>
      </c>
      <c r="AB1795" s="12">
        <f t="shared" ca="1" si="711"/>
        <v>1.6958965100766687E-4</v>
      </c>
      <c r="AC1795" s="12">
        <f t="shared" ca="1" si="711"/>
        <v>2.0708513600076989E-4</v>
      </c>
      <c r="AD1795" s="12">
        <f t="shared" ca="1" si="711"/>
        <v>2.3755003761616553E-4</v>
      </c>
      <c r="AE1795" s="12">
        <f t="shared" ca="1" si="711"/>
        <v>2.5598697857081231E-4</v>
      </c>
      <c r="AF1795" s="12">
        <f t="shared" ca="1" si="711"/>
        <v>2.5914166219981951E-4</v>
      </c>
      <c r="AG1795" s="12">
        <f t="shared" ca="1" si="711"/>
        <v>2.4644113524601038E-4</v>
      </c>
      <c r="AH1795" s="12">
        <f t="shared" ca="1" si="711"/>
        <v>2.201637207832692E-4</v>
      </c>
      <c r="AI1795" s="12">
        <f t="shared" ca="1" si="711"/>
        <v>1.8477146686526297E-4</v>
      </c>
      <c r="AJ1795" s="12">
        <f t="shared" ca="1" si="711"/>
        <v>1.456735325389857E-4</v>
      </c>
      <c r="AK1795" s="12">
        <f t="shared" ca="1" si="711"/>
        <v>1.0789044689566172E-4</v>
      </c>
      <c r="AL1795" s="12">
        <f t="shared" ca="1" si="711"/>
        <v>7.5065767098915029E-5</v>
      </c>
      <c r="AM1795" s="12">
        <f t="shared" ca="1" si="711"/>
        <v>4.9063379239429249E-5</v>
      </c>
      <c r="AN1795" s="12">
        <f t="shared" ca="1" si="711"/>
        <v>3.0125175226174537E-5</v>
      </c>
      <c r="AO1795" s="12">
        <f t="shared" ca="1" si="711"/>
        <v>1.7376339824426958E-5</v>
      </c>
      <c r="AP1795" s="12">
        <f t="shared" ca="1" si="711"/>
        <v>9.4155049476227964E-6</v>
      </c>
      <c r="AQ1795" s="12">
        <f t="shared" ca="1" si="711"/>
        <v>4.7927582710785301E-6</v>
      </c>
      <c r="AR1795" s="12">
        <f t="shared" ca="1" si="711"/>
        <v>2.2918385997350316E-6</v>
      </c>
      <c r="AS1795" s="12">
        <f t="shared" ca="1" si="711"/>
        <v>1.0295302905677436E-6</v>
      </c>
      <c r="AT1795" s="12">
        <f t="shared" ca="1" si="711"/>
        <v>4.3446102543626533E-7</v>
      </c>
      <c r="AU1795" s="12">
        <f t="shared" ca="1" si="711"/>
        <v>1.7223408883657334E-7</v>
      </c>
      <c r="AV1795" s="12">
        <f t="shared" ca="1" si="711"/>
        <v>6.4142221277543554E-8</v>
      </c>
      <c r="AX1795" s="13">
        <f t="shared" si="693"/>
        <v>2.7177719856578568E-2</v>
      </c>
    </row>
    <row r="1796" spans="1:50" x14ac:dyDescent="0.25">
      <c r="A1796" s="9" t="str">
        <f t="shared" si="688"/>
        <v>Belarus</v>
      </c>
      <c r="C1796" s="20">
        <f t="shared" si="689"/>
        <v>511.70732661923466</v>
      </c>
      <c r="D1796" s="15">
        <f t="shared" si="690"/>
        <v>644.36681518098032</v>
      </c>
      <c r="E1796" s="23">
        <f t="shared" si="691"/>
        <v>1</v>
      </c>
      <c r="F1796" s="15">
        <f t="shared" si="694"/>
        <v>644.36681518098032</v>
      </c>
      <c r="H1796" s="12">
        <f t="shared" ref="H1796:AV1796" ca="1" si="712">_xlfn.NORM.DIST(H$1777,$F1796,$B$37+$B$38*$F1796,FALSE)/$AV626*($E1088/1000)</f>
        <v>8.4367660791818281E-12</v>
      </c>
      <c r="I1796" s="12">
        <f t="shared" ca="1" si="712"/>
        <v>4.0946490606830232E-11</v>
      </c>
      <c r="J1796" s="12">
        <f t="shared" ca="1" si="712"/>
        <v>1.8668694911136857E-10</v>
      </c>
      <c r="K1796" s="12">
        <f t="shared" ca="1" si="712"/>
        <v>7.9959086897069737E-10</v>
      </c>
      <c r="L1796" s="12">
        <f t="shared" ca="1" si="712"/>
        <v>3.217201692206467E-9</v>
      </c>
      <c r="M1796" s="12">
        <f t="shared" ca="1" si="712"/>
        <v>1.2160329582411201E-8</v>
      </c>
      <c r="N1796" s="12">
        <f t="shared" ca="1" si="712"/>
        <v>4.3178643860698343E-8</v>
      </c>
      <c r="O1796" s="12">
        <f t="shared" ca="1" si="712"/>
        <v>1.4402876778272909E-7</v>
      </c>
      <c r="P1796" s="12">
        <f t="shared" ca="1" si="712"/>
        <v>4.5132156679373939E-7</v>
      </c>
      <c r="Q1796" s="12">
        <f t="shared" ca="1" si="712"/>
        <v>1.3285549566612756E-6</v>
      </c>
      <c r="R1796" s="12">
        <f t="shared" ca="1" si="712"/>
        <v>3.6739188200996113E-6</v>
      </c>
      <c r="S1796" s="12">
        <f t="shared" ca="1" si="712"/>
        <v>9.5441264008513442E-6</v>
      </c>
      <c r="T1796" s="12">
        <f t="shared" ca="1" si="712"/>
        <v>2.3291604335112607E-5</v>
      </c>
      <c r="U1796" s="12">
        <f t="shared" ca="1" si="712"/>
        <v>5.3397290481120227E-5</v>
      </c>
      <c r="V1796" s="12">
        <f t="shared" ca="1" si="712"/>
        <v>1.1499941513610888E-4</v>
      </c>
      <c r="W1796" s="12">
        <f t="shared" ca="1" si="712"/>
        <v>2.3266370400953145E-4</v>
      </c>
      <c r="X1796" s="12">
        <f t="shared" ca="1" si="712"/>
        <v>4.4219949149634102E-4</v>
      </c>
      <c r="Y1796" s="12">
        <f t="shared" ca="1" si="712"/>
        <v>7.8952236111910865E-4</v>
      </c>
      <c r="Z1796" s="12">
        <f t="shared" ca="1" si="712"/>
        <v>1.3242415962865298E-3</v>
      </c>
      <c r="AA1796" s="12">
        <f t="shared" ca="1" si="712"/>
        <v>2.0865395026345743E-3</v>
      </c>
      <c r="AB1796" s="12">
        <f t="shared" ca="1" si="712"/>
        <v>3.0884643439554422E-3</v>
      </c>
      <c r="AC1796" s="12">
        <f t="shared" ca="1" si="712"/>
        <v>4.2945253163162861E-3</v>
      </c>
      <c r="AD1796" s="12">
        <f t="shared" ca="1" si="712"/>
        <v>5.6097607255888495E-3</v>
      </c>
      <c r="AE1796" s="12">
        <f t="shared" ca="1" si="712"/>
        <v>6.8838294635273365E-3</v>
      </c>
      <c r="AF1796" s="12">
        <f t="shared" ca="1" si="712"/>
        <v>7.9354665055492053E-3</v>
      </c>
      <c r="AG1796" s="12">
        <f t="shared" ca="1" si="712"/>
        <v>8.5935264468597842E-3</v>
      </c>
      <c r="AH1796" s="12">
        <f t="shared" ca="1" si="712"/>
        <v>8.7423254058811503E-3</v>
      </c>
      <c r="AI1796" s="12">
        <f t="shared" ca="1" si="712"/>
        <v>8.3548587593316338E-3</v>
      </c>
      <c r="AJ1796" s="12">
        <f t="shared" ca="1" si="712"/>
        <v>7.5008046010602266E-3</v>
      </c>
      <c r="AK1796" s="12">
        <f t="shared" ca="1" si="712"/>
        <v>6.3260582500668143E-3</v>
      </c>
      <c r="AL1796" s="12">
        <f t="shared" ca="1" si="712"/>
        <v>5.0120467812269556E-3</v>
      </c>
      <c r="AM1796" s="12">
        <f t="shared" ca="1" si="712"/>
        <v>3.7303848630930122E-3</v>
      </c>
      <c r="AN1796" s="12">
        <f t="shared" ca="1" si="712"/>
        <v>2.6082472570963288E-3</v>
      </c>
      <c r="AO1796" s="12">
        <f t="shared" ca="1" si="712"/>
        <v>1.7131700499840973E-3</v>
      </c>
      <c r="AP1796" s="12">
        <f t="shared" ca="1" si="712"/>
        <v>1.0570822544545336E-3</v>
      </c>
      <c r="AQ1796" s="12">
        <f t="shared" ca="1" si="712"/>
        <v>6.1273640762204171E-4</v>
      </c>
      <c r="AR1796" s="12">
        <f t="shared" ca="1" si="712"/>
        <v>3.3365311569885588E-4</v>
      </c>
      <c r="AS1796" s="12">
        <f t="shared" ca="1" si="712"/>
        <v>1.7067632310834339E-4</v>
      </c>
      <c r="AT1796" s="12">
        <f t="shared" ca="1" si="712"/>
        <v>8.2017771831660431E-5</v>
      </c>
      <c r="AU1796" s="12">
        <f t="shared" ca="1" si="712"/>
        <v>3.702535659818416E-5</v>
      </c>
      <c r="AV1796" s="12">
        <f t="shared" ca="1" si="712"/>
        <v>1.5701716370505421E-5</v>
      </c>
      <c r="AX1796" s="13">
        <f t="shared" si="693"/>
        <v>7.2693963335791955E-3</v>
      </c>
    </row>
    <row r="1797" spans="1:50" x14ac:dyDescent="0.25">
      <c r="A1797" s="9" t="str">
        <f t="shared" si="688"/>
        <v>Belgium</v>
      </c>
      <c r="C1797" s="20">
        <f t="shared" si="689"/>
        <v>555.84964874929597</v>
      </c>
      <c r="D1797" s="15">
        <f t="shared" si="690"/>
        <v>674.2184469855689</v>
      </c>
      <c r="E1797" s="23">
        <f t="shared" si="691"/>
        <v>1</v>
      </c>
      <c r="F1797" s="15">
        <f t="shared" si="694"/>
        <v>674.2184469855689</v>
      </c>
      <c r="H1797" s="12">
        <f t="shared" ref="H1797:AV1797" ca="1" si="713">_xlfn.NORM.DIST(H$1777,$F1797,$B$37+$B$38*$F1797,FALSE)/$AV627*($E1089/1000)</f>
        <v>1.6595913779088349E-12</v>
      </c>
      <c r="I1797" s="12">
        <f t="shared" ca="1" si="713"/>
        <v>8.6786634087155369E-12</v>
      </c>
      <c r="J1797" s="12">
        <f t="shared" ca="1" si="713"/>
        <v>4.2634494220337523E-11</v>
      </c>
      <c r="K1797" s="12">
        <f t="shared" ca="1" si="713"/>
        <v>1.9675509181317034E-10</v>
      </c>
      <c r="L1797" s="12">
        <f t="shared" ca="1" si="713"/>
        <v>8.5299687507809183E-10</v>
      </c>
      <c r="M1797" s="12">
        <f t="shared" ca="1" si="713"/>
        <v>3.4739654501959367E-9</v>
      </c>
      <c r="N1797" s="12">
        <f t="shared" ca="1" si="713"/>
        <v>1.3291076098404326E-8</v>
      </c>
      <c r="O1797" s="12">
        <f t="shared" ca="1" si="713"/>
        <v>4.7769576284072948E-8</v>
      </c>
      <c r="P1797" s="12">
        <f t="shared" ca="1" si="713"/>
        <v>1.6128694970922384E-7</v>
      </c>
      <c r="Q1797" s="12">
        <f t="shared" ca="1" si="713"/>
        <v>5.1156834453677584E-7</v>
      </c>
      <c r="R1797" s="12">
        <f t="shared" ca="1" si="713"/>
        <v>1.5242797918329076E-6</v>
      </c>
      <c r="S1797" s="12">
        <f t="shared" ca="1" si="713"/>
        <v>4.2666038023267751E-6</v>
      </c>
      <c r="T1797" s="12">
        <f t="shared" ca="1" si="713"/>
        <v>1.121906166226557E-5</v>
      </c>
      <c r="U1797" s="12">
        <f t="shared" ca="1" si="713"/>
        <v>2.7713242935101547E-5</v>
      </c>
      <c r="V1797" s="12">
        <f t="shared" ca="1" si="713"/>
        <v>6.430944440028702E-5</v>
      </c>
      <c r="W1797" s="12">
        <f t="shared" ca="1" si="713"/>
        <v>1.4019055694716726E-4</v>
      </c>
      <c r="X1797" s="12">
        <f t="shared" ca="1" si="713"/>
        <v>2.8709085558338419E-4</v>
      </c>
      <c r="Y1797" s="12">
        <f t="shared" ca="1" si="713"/>
        <v>5.5230191990619294E-4</v>
      </c>
      <c r="Z1797" s="12">
        <f t="shared" ca="1" si="713"/>
        <v>9.9813742832806558E-4</v>
      </c>
      <c r="AA1797" s="12">
        <f t="shared" ca="1" si="713"/>
        <v>1.694574723986127E-3</v>
      </c>
      <c r="AB1797" s="12">
        <f t="shared" ca="1" si="713"/>
        <v>2.7026369012565776E-3</v>
      </c>
      <c r="AC1797" s="12">
        <f t="shared" ca="1" si="713"/>
        <v>4.0492190848716095E-3</v>
      </c>
      <c r="AD1797" s="12">
        <f t="shared" ca="1" si="713"/>
        <v>5.6991677843774213E-3</v>
      </c>
      <c r="AE1797" s="12">
        <f t="shared" ca="1" si="713"/>
        <v>7.5354328742653579E-3</v>
      </c>
      <c r="AF1797" s="12">
        <f t="shared" ca="1" si="713"/>
        <v>9.3596921160875764E-3</v>
      </c>
      <c r="AG1797" s="12">
        <f t="shared" ca="1" si="713"/>
        <v>1.0921229044345948E-2</v>
      </c>
      <c r="AH1797" s="12">
        <f t="shared" ca="1" si="713"/>
        <v>1.197121036855126E-2</v>
      </c>
      <c r="AI1797" s="12">
        <f t="shared" ca="1" si="713"/>
        <v>1.2327108110612269E-2</v>
      </c>
      <c r="AJ1797" s="12">
        <f t="shared" ca="1" si="713"/>
        <v>1.1924520975805398E-2</v>
      </c>
      <c r="AK1797" s="12">
        <f t="shared" ca="1" si="713"/>
        <v>1.0836206530329507E-2</v>
      </c>
      <c r="AL1797" s="12">
        <f t="shared" ca="1" si="713"/>
        <v>9.2506063539255154E-3</v>
      </c>
      <c r="AM1797" s="12">
        <f t="shared" ca="1" si="713"/>
        <v>7.4185618572454228E-3</v>
      </c>
      <c r="AN1797" s="12">
        <f t="shared" ca="1" si="713"/>
        <v>5.588893562934575E-3</v>
      </c>
      <c r="AO1797" s="12">
        <f t="shared" ca="1" si="713"/>
        <v>3.955383069490879E-3</v>
      </c>
      <c r="AP1797" s="12">
        <f t="shared" ca="1" si="713"/>
        <v>2.6297099922610602E-3</v>
      </c>
      <c r="AQ1797" s="12">
        <f t="shared" ca="1" si="713"/>
        <v>1.6424182336132211E-3</v>
      </c>
      <c r="AR1797" s="12">
        <f t="shared" ca="1" si="713"/>
        <v>9.6364318390818602E-4</v>
      </c>
      <c r="AS1797" s="12">
        <f t="shared" ca="1" si="713"/>
        <v>5.3113551847510981E-4</v>
      </c>
      <c r="AT1797" s="12">
        <f t="shared" ca="1" si="713"/>
        <v>2.7501161134423736E-4</v>
      </c>
      <c r="AU1797" s="12">
        <f t="shared" ca="1" si="713"/>
        <v>1.3376833189871244E-4</v>
      </c>
      <c r="AV1797" s="12">
        <f t="shared" ca="1" si="713"/>
        <v>6.1124059108769697E-5</v>
      </c>
      <c r="AX1797" s="13">
        <f t="shared" si="693"/>
        <v>3.0516027671069449E-3</v>
      </c>
    </row>
    <row r="1798" spans="1:50" x14ac:dyDescent="0.25">
      <c r="A1798" s="9" t="str">
        <f t="shared" si="688"/>
        <v>Belize</v>
      </c>
      <c r="C1798" s="20">
        <f t="shared" si="689"/>
        <v>330.77376667160809</v>
      </c>
      <c r="D1798" s="15">
        <f t="shared" si="690"/>
        <v>524.01147728895785</v>
      </c>
      <c r="E1798" s="23">
        <f t="shared" si="691"/>
        <v>1</v>
      </c>
      <c r="F1798" s="15">
        <f t="shared" si="694"/>
        <v>524.01147728895785</v>
      </c>
      <c r="H1798" s="12">
        <f t="shared" ref="H1798:AV1798" ca="1" si="714">_xlfn.NORM.DIST(H$1777,$F1798,$B$37+$B$38*$F1798,FALSE)/$AV628*($E1090/1000)</f>
        <v>8.2439296255765997E-10</v>
      </c>
      <c r="I1798" s="12">
        <f t="shared" ca="1" si="714"/>
        <v>2.9614254601127478E-9</v>
      </c>
      <c r="J1798" s="12">
        <f t="shared" ca="1" si="714"/>
        <v>9.9936452900428674E-9</v>
      </c>
      <c r="K1798" s="12">
        <f t="shared" ca="1" si="714"/>
        <v>3.1681347894736393E-8</v>
      </c>
      <c r="L1798" s="12">
        <f t="shared" ca="1" si="714"/>
        <v>9.4349578693402862E-8</v>
      </c>
      <c r="M1798" s="12">
        <f t="shared" ca="1" si="714"/>
        <v>2.6395681221472102E-7</v>
      </c>
      <c r="N1798" s="12">
        <f t="shared" ca="1" si="714"/>
        <v>6.9371706696376594E-7</v>
      </c>
      <c r="O1798" s="12">
        <f t="shared" ca="1" si="714"/>
        <v>1.7127283188289523E-6</v>
      </c>
      <c r="P1798" s="12">
        <f t="shared" ca="1" si="714"/>
        <v>3.9723835316801801E-6</v>
      </c>
      <c r="Q1798" s="12">
        <f t="shared" ca="1" si="714"/>
        <v>8.6550675520843361E-6</v>
      </c>
      <c r="R1798" s="12">
        <f t="shared" ca="1" si="714"/>
        <v>1.7715211668599171E-5</v>
      </c>
      <c r="S1798" s="12">
        <f t="shared" ca="1" si="714"/>
        <v>3.4062680790502978E-5</v>
      </c>
      <c r="T1798" s="12">
        <f t="shared" ca="1" si="714"/>
        <v>6.1527305813524903E-5</v>
      </c>
      <c r="U1798" s="12">
        <f t="shared" ca="1" si="714"/>
        <v>1.04403141549412E-4</v>
      </c>
      <c r="V1798" s="12">
        <f t="shared" ca="1" si="714"/>
        <v>1.6642395189208348E-4</v>
      </c>
      <c r="W1798" s="12">
        <f t="shared" ca="1" si="714"/>
        <v>2.4921529287561753E-4</v>
      </c>
      <c r="X1798" s="12">
        <f t="shared" ca="1" si="714"/>
        <v>3.5058242614050694E-4</v>
      </c>
      <c r="Y1798" s="12">
        <f t="shared" ca="1" si="714"/>
        <v>4.63299882753721E-4</v>
      </c>
      <c r="Z1798" s="12">
        <f t="shared" ca="1" si="714"/>
        <v>5.7516285833241615E-4</v>
      </c>
      <c r="AA1798" s="12">
        <f t="shared" ca="1" si="714"/>
        <v>6.7077376944943185E-4</v>
      </c>
      <c r="AB1798" s="12">
        <f t="shared" ca="1" si="714"/>
        <v>7.3488249745316857E-4</v>
      </c>
      <c r="AC1798" s="12">
        <f t="shared" ca="1" si="714"/>
        <v>7.5633871552083958E-4</v>
      </c>
      <c r="AD1798" s="12">
        <f t="shared" ca="1" si="714"/>
        <v>7.3125921886890775E-4</v>
      </c>
      <c r="AE1798" s="12">
        <f t="shared" ca="1" si="714"/>
        <v>6.6417568391477857E-4</v>
      </c>
      <c r="AF1798" s="12">
        <f t="shared" ca="1" si="714"/>
        <v>5.6669735280089116E-4</v>
      </c>
      <c r="AG1798" s="12">
        <f t="shared" ca="1" si="714"/>
        <v>4.5423018507405614E-4</v>
      </c>
      <c r="AH1798" s="12">
        <f t="shared" ca="1" si="714"/>
        <v>3.4202463900997782E-4</v>
      </c>
      <c r="AI1798" s="12">
        <f t="shared" ca="1" si="714"/>
        <v>2.419331556256058E-4</v>
      </c>
      <c r="AJ1798" s="12">
        <f t="shared" ca="1" si="714"/>
        <v>1.6076443626880608E-4</v>
      </c>
      <c r="AK1798" s="12">
        <f t="shared" ca="1" si="714"/>
        <v>1.0035549760268196E-4</v>
      </c>
      <c r="AL1798" s="12">
        <f t="shared" ca="1" si="714"/>
        <v>5.8850336478172379E-5</v>
      </c>
      <c r="AM1798" s="12">
        <f t="shared" ca="1" si="714"/>
        <v>3.2420023606982883E-5</v>
      </c>
      <c r="AN1798" s="12">
        <f t="shared" ca="1" si="714"/>
        <v>1.6777772378892014E-5</v>
      </c>
      <c r="AO1798" s="12">
        <f t="shared" ca="1" si="714"/>
        <v>8.1566506969622812E-6</v>
      </c>
      <c r="AP1798" s="12">
        <f t="shared" ca="1" si="714"/>
        <v>3.7251693881837048E-6</v>
      </c>
      <c r="AQ1798" s="12">
        <f t="shared" ca="1" si="714"/>
        <v>1.5982208109365229E-6</v>
      </c>
      <c r="AR1798" s="12">
        <f t="shared" ca="1" si="714"/>
        <v>6.4414573015311272E-7</v>
      </c>
      <c r="AS1798" s="12">
        <f t="shared" ca="1" si="714"/>
        <v>2.4388667795145915E-7</v>
      </c>
      <c r="AT1798" s="12">
        <f t="shared" ca="1" si="714"/>
        <v>8.6745832385503369E-8</v>
      </c>
      <c r="AU1798" s="12">
        <f t="shared" ca="1" si="714"/>
        <v>2.8984496083864808E-8</v>
      </c>
      <c r="AV1798" s="12">
        <f t="shared" ca="1" si="714"/>
        <v>9.0978649257646923E-9</v>
      </c>
      <c r="AX1798" s="13">
        <f t="shared" si="693"/>
        <v>0.10746647279884468</v>
      </c>
    </row>
    <row r="1799" spans="1:50" x14ac:dyDescent="0.25">
      <c r="A1799" s="9" t="str">
        <f t="shared" si="688"/>
        <v>Benin</v>
      </c>
      <c r="C1799" s="20">
        <f t="shared" si="689"/>
        <v>245.48180538865168</v>
      </c>
      <c r="D1799" s="15">
        <f t="shared" si="690"/>
        <v>467.04273561596835</v>
      </c>
      <c r="E1799" s="23">
        <f t="shared" si="691"/>
        <v>1</v>
      </c>
      <c r="F1799" s="15">
        <f t="shared" si="694"/>
        <v>467.04273561596835</v>
      </c>
      <c r="H1799" s="12">
        <f t="shared" ref="H1799:AV1799" ca="1" si="715">_xlfn.NORM.DIST(H$1777,$F1799,$B$37+$B$38*$F1799,FALSE)/$AV629*($E1091/1000)</f>
        <v>1.0107457188150157E-6</v>
      </c>
      <c r="I1799" s="12">
        <f t="shared" ca="1" si="715"/>
        <v>3.1488749582089686E-6</v>
      </c>
      <c r="J1799" s="12">
        <f t="shared" ca="1" si="715"/>
        <v>9.2156402881482858E-6</v>
      </c>
      <c r="K1799" s="12">
        <f t="shared" ca="1" si="715"/>
        <v>2.5336826011693167E-5</v>
      </c>
      <c r="L1799" s="12">
        <f t="shared" ca="1" si="715"/>
        <v>6.5438825869250624E-5</v>
      </c>
      <c r="M1799" s="12">
        <f t="shared" ca="1" si="715"/>
        <v>1.5877253636914E-4</v>
      </c>
      <c r="N1799" s="12">
        <f t="shared" ca="1" si="715"/>
        <v>3.6188606623081858E-4</v>
      </c>
      <c r="O1799" s="12">
        <f t="shared" ca="1" si="715"/>
        <v>7.7486302140488577E-4</v>
      </c>
      <c r="P1799" s="12">
        <f t="shared" ca="1" si="715"/>
        <v>1.5585997580865173E-3</v>
      </c>
      <c r="Q1799" s="12">
        <f t="shared" ca="1" si="715"/>
        <v>2.9451055776440146E-3</v>
      </c>
      <c r="R1799" s="12">
        <f t="shared" ca="1" si="715"/>
        <v>5.2278573273860634E-3</v>
      </c>
      <c r="S1799" s="12">
        <f t="shared" ca="1" si="715"/>
        <v>8.717725304670982E-3</v>
      </c>
      <c r="T1799" s="12">
        <f t="shared" ca="1" si="715"/>
        <v>1.3656494327234498E-2</v>
      </c>
      <c r="U1799" s="12">
        <f t="shared" ca="1" si="715"/>
        <v>2.0097029587239933E-2</v>
      </c>
      <c r="V1799" s="12">
        <f t="shared" ca="1" si="715"/>
        <v>2.7783126096169855E-2</v>
      </c>
      <c r="W1799" s="12">
        <f t="shared" ca="1" si="715"/>
        <v>3.6081695991094676E-2</v>
      </c>
      <c r="X1799" s="12">
        <f t="shared" ca="1" si="715"/>
        <v>4.401993236051898E-2</v>
      </c>
      <c r="Y1799" s="12">
        <f t="shared" ca="1" si="715"/>
        <v>5.0450839080023575E-2</v>
      </c>
      <c r="Z1799" s="12">
        <f t="shared" ca="1" si="715"/>
        <v>5.4318030086375028E-2</v>
      </c>
      <c r="AA1799" s="12">
        <f t="shared" ca="1" si="715"/>
        <v>5.4938427419247794E-2</v>
      </c>
      <c r="AB1799" s="12">
        <f t="shared" ca="1" si="715"/>
        <v>5.2199342326202249E-2</v>
      </c>
      <c r="AC1799" s="12">
        <f t="shared" ca="1" si="715"/>
        <v>4.6591901325704337E-2</v>
      </c>
      <c r="AD1799" s="12">
        <f t="shared" ca="1" si="715"/>
        <v>3.9067213029515643E-2</v>
      </c>
      <c r="AE1799" s="12">
        <f t="shared" ca="1" si="715"/>
        <v>3.0773084031027371E-2</v>
      </c>
      <c r="AF1799" s="12">
        <f t="shared" ca="1" si="715"/>
        <v>2.2771215307824527E-2</v>
      </c>
      <c r="AG1799" s="12">
        <f t="shared" ca="1" si="715"/>
        <v>1.5829164467177116E-2</v>
      </c>
      <c r="AH1799" s="12">
        <f t="shared" ca="1" si="715"/>
        <v>1.0336806062617426E-2</v>
      </c>
      <c r="AI1799" s="12">
        <f t="shared" ca="1" si="715"/>
        <v>6.3411983765695231E-3</v>
      </c>
      <c r="AJ1799" s="12">
        <f t="shared" ca="1" si="715"/>
        <v>3.6543732753762069E-3</v>
      </c>
      <c r="AK1799" s="12">
        <f t="shared" ca="1" si="715"/>
        <v>1.9783861706931236E-3</v>
      </c>
      <c r="AL1799" s="12">
        <f t="shared" ca="1" si="715"/>
        <v>1.0061571639778013E-3</v>
      </c>
      <c r="AM1799" s="12">
        <f t="shared" ca="1" si="715"/>
        <v>4.8070337895585131E-4</v>
      </c>
      <c r="AN1799" s="12">
        <f t="shared" ca="1" si="715"/>
        <v>2.1574717653964357E-4</v>
      </c>
      <c r="AO1799" s="12">
        <f t="shared" ca="1" si="715"/>
        <v>9.0964023500211317E-5</v>
      </c>
      <c r="AP1799" s="12">
        <f t="shared" ca="1" si="715"/>
        <v>3.6028882960323124E-5</v>
      </c>
      <c r="AQ1799" s="12">
        <f t="shared" ca="1" si="715"/>
        <v>1.3405670113762323E-5</v>
      </c>
      <c r="AR1799" s="12">
        <f t="shared" ca="1" si="715"/>
        <v>4.6857903494398538E-6</v>
      </c>
      <c r="AS1799" s="12">
        <f t="shared" ca="1" si="715"/>
        <v>1.5386285048483289E-6</v>
      </c>
      <c r="AT1799" s="12">
        <f t="shared" ca="1" si="715"/>
        <v>4.7461481362459974E-7</v>
      </c>
      <c r="AU1799" s="12">
        <f t="shared" ca="1" si="715"/>
        <v>1.375325196126293E-7</v>
      </c>
      <c r="AV1799" s="12">
        <f t="shared" ca="1" si="715"/>
        <v>3.7439160711222245E-8</v>
      </c>
      <c r="AX1799" s="13">
        <f t="shared" si="693"/>
        <v>0.25129270031917073</v>
      </c>
    </row>
    <row r="1800" spans="1:50" x14ac:dyDescent="0.25">
      <c r="A1800" s="9" t="str">
        <f t="shared" si="688"/>
        <v>Bermuda</v>
      </c>
      <c r="C1800" s="20">
        <f t="shared" si="689"/>
        <v>483.13010173946049</v>
      </c>
      <c r="D1800" s="15">
        <f t="shared" si="690"/>
        <v>625.17935885513816</v>
      </c>
      <c r="E1800" s="23">
        <f t="shared" si="691"/>
        <v>1</v>
      </c>
      <c r="F1800" s="15">
        <f t="shared" si="694"/>
        <v>625.17935885513816</v>
      </c>
      <c r="H1800" s="12">
        <f t="shared" ref="H1800:AV1800" ca="1" si="716">_xlfn.NORM.DIST(H$1777,$F1800,$B$37+$B$38*$F1800,FALSE)/$AV630*($E1092/1000)</f>
        <v>4.0447378262667053E-13</v>
      </c>
      <c r="I1800" s="12">
        <f t="shared" ca="1" si="716"/>
        <v>1.8711066331789751E-12</v>
      </c>
      <c r="J1800" s="12">
        <f t="shared" ca="1" si="716"/>
        <v>8.1313619854855682E-12</v>
      </c>
      <c r="K1800" s="12">
        <f t="shared" ca="1" si="716"/>
        <v>3.3195915211564043E-11</v>
      </c>
      <c r="L1800" s="12">
        <f t="shared" ca="1" si="716"/>
        <v>1.2731002197637471E-10</v>
      </c>
      <c r="M1800" s="12">
        <f t="shared" ca="1" si="716"/>
        <v>4.5866661942728968E-10</v>
      </c>
      <c r="N1800" s="12">
        <f t="shared" ca="1" si="716"/>
        <v>1.5523450840070196E-9</v>
      </c>
      <c r="O1800" s="12">
        <f t="shared" ca="1" si="716"/>
        <v>4.9355550669150403E-9</v>
      </c>
      <c r="P1800" s="12">
        <f t="shared" ca="1" si="716"/>
        <v>1.4741454209617186E-8</v>
      </c>
      <c r="Q1800" s="12">
        <f t="shared" ca="1" si="716"/>
        <v>4.1361973175556563E-8</v>
      </c>
      <c r="R1800" s="12">
        <f t="shared" ca="1" si="716"/>
        <v>1.0902315965288424E-7</v>
      </c>
      <c r="S1800" s="12">
        <f t="shared" ca="1" si="716"/>
        <v>2.6995593194998009E-7</v>
      </c>
      <c r="T1800" s="12">
        <f t="shared" ca="1" si="716"/>
        <v>6.2794785389097363E-7</v>
      </c>
      <c r="U1800" s="12">
        <f t="shared" ca="1" si="716"/>
        <v>1.3721793549894088E-6</v>
      </c>
      <c r="V1800" s="12">
        <f t="shared" ca="1" si="716"/>
        <v>2.8167919841027404E-6</v>
      </c>
      <c r="W1800" s="12">
        <f t="shared" ca="1" si="716"/>
        <v>5.4319437790373458E-6</v>
      </c>
      <c r="X1800" s="12">
        <f t="shared" ca="1" si="716"/>
        <v>9.8403909147556276E-6</v>
      </c>
      <c r="Y1800" s="12">
        <f t="shared" ca="1" si="716"/>
        <v>1.674657625216626E-5</v>
      </c>
      <c r="Z1800" s="12">
        <f t="shared" ca="1" si="716"/>
        <v>2.6772954878469356E-5</v>
      </c>
      <c r="AA1800" s="12">
        <f t="shared" ca="1" si="716"/>
        <v>4.0208991058863988E-5</v>
      </c>
      <c r="AB1800" s="12">
        <f t="shared" ca="1" si="716"/>
        <v>5.6729197536979238E-5</v>
      </c>
      <c r="AC1800" s="12">
        <f t="shared" ca="1" si="716"/>
        <v>7.5187682656125567E-5</v>
      </c>
      <c r="AD1800" s="12">
        <f t="shared" ca="1" si="716"/>
        <v>9.3614550008504929E-5</v>
      </c>
      <c r="AE1800" s="12">
        <f t="shared" ca="1" si="716"/>
        <v>1.0949558374521313E-4</v>
      </c>
      <c r="AF1800" s="12">
        <f t="shared" ca="1" si="716"/>
        <v>1.2031130770963835E-4</v>
      </c>
      <c r="AG1800" s="12">
        <f t="shared" ca="1" si="716"/>
        <v>1.241860707731508E-4</v>
      </c>
      <c r="AH1800" s="12">
        <f t="shared" ca="1" si="716"/>
        <v>1.204192505957401E-4</v>
      </c>
      <c r="AI1800" s="12">
        <f t="shared" ca="1" si="716"/>
        <v>1.0969214999743971E-4</v>
      </c>
      <c r="AJ1800" s="12">
        <f t="shared" ca="1" si="716"/>
        <v>9.3866748088783207E-5</v>
      </c>
      <c r="AK1800" s="12">
        <f t="shared" ca="1" si="716"/>
        <v>7.5457878520231598E-5</v>
      </c>
      <c r="AL1800" s="12">
        <f t="shared" ca="1" si="716"/>
        <v>5.6984140787018608E-5</v>
      </c>
      <c r="AM1800" s="12">
        <f t="shared" ca="1" si="716"/>
        <v>4.0425929340557872E-5</v>
      </c>
      <c r="AN1800" s="12">
        <f t="shared" ca="1" si="716"/>
        <v>2.694155234389402E-5</v>
      </c>
      <c r="AO1800" s="12">
        <f t="shared" ca="1" si="716"/>
        <v>1.6867154138971944E-5</v>
      </c>
      <c r="AP1800" s="12">
        <f t="shared" ca="1" si="716"/>
        <v>9.9201355534487231E-6</v>
      </c>
      <c r="AQ1800" s="12">
        <f t="shared" ca="1" si="716"/>
        <v>5.4808762236427906E-6</v>
      </c>
      <c r="AR1800" s="12">
        <f t="shared" ca="1" si="716"/>
        <v>2.8447164033774425E-6</v>
      </c>
      <c r="AS1800" s="12">
        <f t="shared" ca="1" si="716"/>
        <v>1.3870258482985541E-6</v>
      </c>
      <c r="AT1800" s="12">
        <f t="shared" ca="1" si="716"/>
        <v>6.3531151499729768E-7</v>
      </c>
      <c r="AU1800" s="12">
        <f t="shared" ca="1" si="716"/>
        <v>2.7336662707297937E-7</v>
      </c>
      <c r="AV1800" s="12">
        <f t="shared" ca="1" si="716"/>
        <v>1.1049963830281959E-7</v>
      </c>
      <c r="AX1800" s="13">
        <f t="shared" si="693"/>
        <v>1.2167659523288772E-2</v>
      </c>
    </row>
    <row r="1801" spans="1:50" x14ac:dyDescent="0.25">
      <c r="A1801" s="9" t="str">
        <f t="shared" si="688"/>
        <v>Bhutan</v>
      </c>
      <c r="C1801" s="20">
        <f t="shared" si="689"/>
        <v>441.38360234801121</v>
      </c>
      <c r="D1801" s="15">
        <f t="shared" si="690"/>
        <v>596.99443659658618</v>
      </c>
      <c r="E1801" s="23">
        <f t="shared" si="691"/>
        <v>1</v>
      </c>
      <c r="F1801" s="15">
        <f t="shared" si="694"/>
        <v>596.99443659658618</v>
      </c>
      <c r="H1801" s="12">
        <f t="shared" ref="H1801:AV1801" ca="1" si="717">_xlfn.NORM.DIST(H$1777,$F1801,$B$37+$B$38*$F1801,FALSE)/$AV631*($E1093/1000)</f>
        <v>1.7196192084328319E-11</v>
      </c>
      <c r="I1801" s="12">
        <f t="shared" ca="1" si="717"/>
        <v>7.4137691511460397E-11</v>
      </c>
      <c r="J1801" s="12">
        <f t="shared" ca="1" si="717"/>
        <v>3.002634187382878E-10</v>
      </c>
      <c r="K1801" s="12">
        <f t="shared" ca="1" si="717"/>
        <v>1.1424110262146664E-9</v>
      </c>
      <c r="L1801" s="12">
        <f t="shared" ca="1" si="717"/>
        <v>4.0831839167900988E-9</v>
      </c>
      <c r="M1801" s="12">
        <f t="shared" ca="1" si="717"/>
        <v>1.3709830734147489E-8</v>
      </c>
      <c r="N1801" s="12">
        <f t="shared" ca="1" si="717"/>
        <v>4.3243599709400305E-8</v>
      </c>
      <c r="O1801" s="12">
        <f t="shared" ca="1" si="717"/>
        <v>1.2813511976700838E-7</v>
      </c>
      <c r="P1801" s="12">
        <f t="shared" ca="1" si="717"/>
        <v>3.5667372268191682E-7</v>
      </c>
      <c r="Q1801" s="12">
        <f t="shared" ca="1" si="717"/>
        <v>9.326756639090905E-7</v>
      </c>
      <c r="R1801" s="12">
        <f t="shared" ca="1" si="717"/>
        <v>2.2911143749402475E-6</v>
      </c>
      <c r="S1801" s="12">
        <f t="shared" ca="1" si="717"/>
        <v>5.287123929004361E-6</v>
      </c>
      <c r="T1801" s="12">
        <f t="shared" ca="1" si="717"/>
        <v>1.146169388463308E-5</v>
      </c>
      <c r="U1801" s="12">
        <f t="shared" ca="1" si="717"/>
        <v>2.3341819970792802E-5</v>
      </c>
      <c r="V1801" s="12">
        <f t="shared" ca="1" si="717"/>
        <v>4.4655732733977733E-5</v>
      </c>
      <c r="W1801" s="12">
        <f t="shared" ca="1" si="717"/>
        <v>8.0255779914289438E-5</v>
      </c>
      <c r="X1801" s="12">
        <f t="shared" ca="1" si="717"/>
        <v>1.354977282859772E-4</v>
      </c>
      <c r="Y1801" s="12">
        <f t="shared" ca="1" si="717"/>
        <v>2.1490390317927596E-4</v>
      </c>
      <c r="Z1801" s="12">
        <f t="shared" ca="1" si="717"/>
        <v>3.201939986060425E-4</v>
      </c>
      <c r="AA1801" s="12">
        <f t="shared" ca="1" si="717"/>
        <v>4.4816575339161829E-4</v>
      </c>
      <c r="AB1801" s="12">
        <f t="shared" ca="1" si="717"/>
        <v>5.8927869653245448E-4</v>
      </c>
      <c r="AC1801" s="12">
        <f t="shared" ca="1" si="717"/>
        <v>7.2787936876407284E-4</v>
      </c>
      <c r="AD1801" s="12">
        <f t="shared" ca="1" si="717"/>
        <v>8.4460699433978946E-4</v>
      </c>
      <c r="AE1801" s="12">
        <f t="shared" ca="1" si="717"/>
        <v>9.2067538533032269E-4</v>
      </c>
      <c r="AF1801" s="12">
        <f t="shared" ca="1" si="717"/>
        <v>9.4279003996629014E-4</v>
      </c>
      <c r="AG1801" s="12">
        <f t="shared" ca="1" si="717"/>
        <v>9.0694308578535983E-4</v>
      </c>
      <c r="AH1801" s="12">
        <f t="shared" ca="1" si="717"/>
        <v>8.1959948636666131E-4</v>
      </c>
      <c r="AI1801" s="12">
        <f t="shared" ca="1" si="717"/>
        <v>6.9579277655524901E-4</v>
      </c>
      <c r="AJ1801" s="12">
        <f t="shared" ca="1" si="717"/>
        <v>5.5490003070139801E-4</v>
      </c>
      <c r="AK1801" s="12">
        <f t="shared" ca="1" si="717"/>
        <v>4.1572503333164477E-4</v>
      </c>
      <c r="AL1801" s="12">
        <f t="shared" ca="1" si="717"/>
        <v>2.9258644329481417E-4</v>
      </c>
      <c r="AM1801" s="12">
        <f t="shared" ca="1" si="717"/>
        <v>1.9344558281071927E-4</v>
      </c>
      <c r="AN1801" s="12">
        <f t="shared" ca="1" si="717"/>
        <v>1.2014896388409895E-4</v>
      </c>
      <c r="AO1801" s="12">
        <f t="shared" ca="1" si="717"/>
        <v>7.0103199161956542E-5</v>
      </c>
      <c r="AP1801" s="12">
        <f t="shared" ca="1" si="717"/>
        <v>3.8424855221934906E-5</v>
      </c>
      <c r="AQ1801" s="12">
        <f t="shared" ca="1" si="717"/>
        <v>1.9785327212229874E-5</v>
      </c>
      <c r="AR1801" s="12">
        <f t="shared" ca="1" si="717"/>
        <v>9.5704162956949645E-6</v>
      </c>
      <c r="AS1801" s="12">
        <f t="shared" ca="1" si="717"/>
        <v>4.3488558872582694E-6</v>
      </c>
      <c r="AT1801" s="12">
        <f t="shared" ca="1" si="717"/>
        <v>1.8564181170476595E-6</v>
      </c>
      <c r="AU1801" s="12">
        <f t="shared" ca="1" si="717"/>
        <v>7.4444595567198E-7</v>
      </c>
      <c r="AV1801" s="12">
        <f t="shared" ca="1" si="717"/>
        <v>2.8044464165711264E-7</v>
      </c>
      <c r="AX1801" s="13">
        <f t="shared" si="693"/>
        <v>2.4422373495879376E-2</v>
      </c>
    </row>
    <row r="1802" spans="1:50" x14ac:dyDescent="0.25">
      <c r="A1802" s="9" t="str">
        <f t="shared" si="688"/>
        <v>Bolivia (Plurinational State of)</v>
      </c>
      <c r="C1802" s="20">
        <f t="shared" si="689"/>
        <v>371.7334154191268</v>
      </c>
      <c r="D1802" s="15">
        <f t="shared" si="690"/>
        <v>550.1524262810135</v>
      </c>
      <c r="E1802" s="23">
        <f t="shared" si="691"/>
        <v>1</v>
      </c>
      <c r="F1802" s="15">
        <f t="shared" si="694"/>
        <v>550.1524262810135</v>
      </c>
      <c r="H1802" s="12">
        <f t="shared" ref="H1802:AV1802" ca="1" si="718">_xlfn.NORM.DIST(H$1777,$F1802,$B$37+$B$38*$F1802,FALSE)/$AV632*($E1094/1000)</f>
        <v>6.1630640042349505E-9</v>
      </c>
      <c r="I1802" s="12">
        <f t="shared" ca="1" si="718"/>
        <v>2.3634443606119063E-8</v>
      </c>
      <c r="J1802" s="12">
        <f t="shared" ca="1" si="718"/>
        <v>8.5143339952020519E-8</v>
      </c>
      <c r="K1802" s="12">
        <f t="shared" ca="1" si="718"/>
        <v>2.8814598794006707E-7</v>
      </c>
      <c r="L1802" s="12">
        <f t="shared" ca="1" si="718"/>
        <v>9.1607507413324369E-7</v>
      </c>
      <c r="M1802" s="12">
        <f t="shared" ca="1" si="718"/>
        <v>2.7359373652953323E-6</v>
      </c>
      <c r="N1802" s="12">
        <f t="shared" ca="1" si="718"/>
        <v>7.6760506176600343E-6</v>
      </c>
      <c r="O1802" s="12">
        <f t="shared" ca="1" si="718"/>
        <v>2.0231407792418746E-5</v>
      </c>
      <c r="P1802" s="12">
        <f t="shared" ca="1" si="718"/>
        <v>5.0092300007028979E-5</v>
      </c>
      <c r="Q1802" s="12">
        <f t="shared" ca="1" si="718"/>
        <v>1.1651247741052463E-4</v>
      </c>
      <c r="R1802" s="12">
        <f t="shared" ca="1" si="718"/>
        <v>2.5458364224285516E-4</v>
      </c>
      <c r="S1802" s="12">
        <f t="shared" ca="1" si="718"/>
        <v>5.2257081246872747E-4</v>
      </c>
      <c r="T1802" s="12">
        <f t="shared" ca="1" si="718"/>
        <v>1.0076655184344148E-3</v>
      </c>
      <c r="U1802" s="12">
        <f t="shared" ca="1" si="718"/>
        <v>1.8253419755348047E-3</v>
      </c>
      <c r="V1802" s="12">
        <f t="shared" ca="1" si="718"/>
        <v>3.1061947346343378E-3</v>
      </c>
      <c r="W1802" s="12">
        <f t="shared" ca="1" si="718"/>
        <v>4.9655769031748025E-3</v>
      </c>
      <c r="X1802" s="12">
        <f t="shared" ca="1" si="718"/>
        <v>7.4570548977481227E-3</v>
      </c>
      <c r="Y1802" s="12">
        <f t="shared" ca="1" si="718"/>
        <v>1.0520141061895737E-2</v>
      </c>
      <c r="Z1802" s="12">
        <f t="shared" ca="1" si="718"/>
        <v>1.394223443368172E-2</v>
      </c>
      <c r="AA1802" s="12">
        <f t="shared" ca="1" si="718"/>
        <v>1.735800437991223E-2</v>
      </c>
      <c r="AB1802" s="12">
        <f t="shared" ca="1" si="718"/>
        <v>2.030129776374175E-2</v>
      </c>
      <c r="AC1802" s="12">
        <f t="shared" ca="1" si="718"/>
        <v>2.2305111756694841E-2</v>
      </c>
      <c r="AD1802" s="12">
        <f t="shared" ca="1" si="718"/>
        <v>2.3021923202532733E-2</v>
      </c>
      <c r="AE1802" s="12">
        <f t="shared" ca="1" si="718"/>
        <v>2.2322117662402417E-2</v>
      </c>
      <c r="AF1802" s="12">
        <f t="shared" ca="1" si="718"/>
        <v>2.0332265872693007E-2</v>
      </c>
      <c r="AG1802" s="12">
        <f t="shared" ca="1" si="718"/>
        <v>1.7397737025650745E-2</v>
      </c>
      <c r="AH1802" s="12">
        <f t="shared" ca="1" si="718"/>
        <v>1.3984802544577693E-2</v>
      </c>
      <c r="AI1802" s="12">
        <f t="shared" ca="1" si="718"/>
        <v>1.056030619050204E-2</v>
      </c>
      <c r="AJ1802" s="12">
        <f t="shared" ca="1" si="718"/>
        <v>7.4912325160626445E-3</v>
      </c>
      <c r="AK1802" s="12">
        <f t="shared" ca="1" si="718"/>
        <v>4.9921386472792546E-3</v>
      </c>
      <c r="AL1802" s="12">
        <f t="shared" ca="1" si="718"/>
        <v>3.1251912155051799E-3</v>
      </c>
      <c r="AM1802" s="12">
        <f t="shared" ca="1" si="718"/>
        <v>1.8379053675787915E-3</v>
      </c>
      <c r="AN1802" s="12">
        <f t="shared" ca="1" si="718"/>
        <v>1.0153745931333691E-3</v>
      </c>
      <c r="AO1802" s="12">
        <f t="shared" ca="1" si="718"/>
        <v>5.2697017149871538E-4</v>
      </c>
      <c r="AP1802" s="12">
        <f t="shared" ca="1" si="718"/>
        <v>2.5692263593069599E-4</v>
      </c>
      <c r="AQ1802" s="12">
        <f t="shared" ca="1" si="718"/>
        <v>1.1767258656764853E-4</v>
      </c>
      <c r="AR1802" s="12">
        <f t="shared" ca="1" si="718"/>
        <v>5.0629638376191141E-5</v>
      </c>
      <c r="AS1802" s="12">
        <f t="shared" ca="1" si="718"/>
        <v>2.0464019734292741E-5</v>
      </c>
      <c r="AT1802" s="12">
        <f t="shared" ca="1" si="718"/>
        <v>7.7702261918842926E-6</v>
      </c>
      <c r="AU1802" s="12">
        <f t="shared" ca="1" si="718"/>
        <v>2.7716154373336741E-6</v>
      </c>
      <c r="AV1802" s="12">
        <f t="shared" ca="1" si="718"/>
        <v>9.2872872187140515E-7</v>
      </c>
      <c r="AX1802" s="13">
        <f t="shared" si="693"/>
        <v>6.6610008007598934E-2</v>
      </c>
    </row>
    <row r="1803" spans="1:50" x14ac:dyDescent="0.25">
      <c r="A1803" s="9" t="str">
        <f t="shared" si="688"/>
        <v>Bosnia and Herzegovina</v>
      </c>
      <c r="C1803" s="20">
        <f t="shared" si="689"/>
        <v>451.29610026265618</v>
      </c>
      <c r="D1803" s="15">
        <f t="shared" si="690"/>
        <v>603.3997429487514</v>
      </c>
      <c r="E1803" s="23">
        <f t="shared" si="691"/>
        <v>1</v>
      </c>
      <c r="F1803" s="15">
        <f t="shared" si="694"/>
        <v>603.3997429487514</v>
      </c>
      <c r="H1803" s="12">
        <f t="shared" ref="H1803:AV1803" ca="1" si="719">_xlfn.NORM.DIST(H$1777,$F1803,$B$37+$B$38*$F1803,FALSE)/$AV633*($E1095/1000)</f>
        <v>2.3648790098562945E-11</v>
      </c>
      <c r="I1803" s="12">
        <f t="shared" ca="1" si="719"/>
        <v>1.036024846222492E-10</v>
      </c>
      <c r="J1803" s="12">
        <f t="shared" ca="1" si="719"/>
        <v>4.2637134556027336E-10</v>
      </c>
      <c r="K1803" s="12">
        <f t="shared" ca="1" si="719"/>
        <v>1.648399386230138E-9</v>
      </c>
      <c r="L1803" s="12">
        <f t="shared" ca="1" si="719"/>
        <v>5.9867823978681159E-9</v>
      </c>
      <c r="M1803" s="12">
        <f t="shared" ca="1" si="719"/>
        <v>2.0425895086767577E-8</v>
      </c>
      <c r="N1803" s="12">
        <f t="shared" ca="1" si="719"/>
        <v>6.5467433482423256E-8</v>
      </c>
      <c r="O1803" s="12">
        <f t="shared" ca="1" si="719"/>
        <v>1.9711792971510398E-7</v>
      </c>
      <c r="P1803" s="12">
        <f t="shared" ca="1" si="719"/>
        <v>5.575496373627314E-7</v>
      </c>
      <c r="Q1803" s="12">
        <f t="shared" ca="1" si="719"/>
        <v>1.4814859633833588E-6</v>
      </c>
      <c r="R1803" s="12">
        <f t="shared" ca="1" si="719"/>
        <v>3.6980104941835492E-6</v>
      </c>
      <c r="S1803" s="12">
        <f t="shared" ca="1" si="719"/>
        <v>8.6715220423224282E-6</v>
      </c>
      <c r="T1803" s="12">
        <f t="shared" ca="1" si="719"/>
        <v>1.9102012299626793E-5</v>
      </c>
      <c r="U1803" s="12">
        <f t="shared" ca="1" si="719"/>
        <v>3.9529334540493202E-5</v>
      </c>
      <c r="V1803" s="12">
        <f t="shared" ca="1" si="719"/>
        <v>7.6845153243599952E-5</v>
      </c>
      <c r="W1803" s="12">
        <f t="shared" ca="1" si="719"/>
        <v>1.4033631020058697E-4</v>
      </c>
      <c r="X1803" s="12">
        <f t="shared" ca="1" si="719"/>
        <v>2.4075771960728752E-4</v>
      </c>
      <c r="Y1803" s="12">
        <f t="shared" ca="1" si="719"/>
        <v>3.8801363174279288E-4</v>
      </c>
      <c r="Z1803" s="12">
        <f t="shared" ca="1" si="719"/>
        <v>5.8744923262756183E-4</v>
      </c>
      <c r="AA1803" s="12">
        <f t="shared" ca="1" si="719"/>
        <v>8.3550738507740625E-4</v>
      </c>
      <c r="AB1803" s="12">
        <f t="shared" ca="1" si="719"/>
        <v>1.1163152046216767E-3</v>
      </c>
      <c r="AC1803" s="12">
        <f t="shared" ca="1" si="719"/>
        <v>1.4011350005795E-3</v>
      </c>
      <c r="AD1803" s="12">
        <f t="shared" ca="1" si="719"/>
        <v>1.6520748457905072E-3</v>
      </c>
      <c r="AE1803" s="12">
        <f t="shared" ca="1" si="719"/>
        <v>1.829936629587363E-3</v>
      </c>
      <c r="AF1803" s="12">
        <f t="shared" ca="1" si="719"/>
        <v>1.9041404415835489E-3</v>
      </c>
      <c r="AG1803" s="12">
        <f t="shared" ca="1" si="719"/>
        <v>1.8613090906757369E-3</v>
      </c>
      <c r="AH1803" s="12">
        <f t="shared" ca="1" si="719"/>
        <v>1.7092068110744916E-3</v>
      </c>
      <c r="AI1803" s="12">
        <f t="shared" ca="1" si="719"/>
        <v>1.4744407525766764E-3</v>
      </c>
      <c r="AJ1803" s="12">
        <f t="shared" ca="1" si="719"/>
        <v>1.1948589255390621E-3</v>
      </c>
      <c r="AK1803" s="12">
        <f t="shared" ca="1" si="719"/>
        <v>9.096253039595374E-4</v>
      </c>
      <c r="AL1803" s="12">
        <f t="shared" ca="1" si="719"/>
        <v>6.5052655411178761E-4</v>
      </c>
      <c r="AM1803" s="12">
        <f t="shared" ca="1" si="719"/>
        <v>4.3704295067794344E-4</v>
      </c>
      <c r="AN1803" s="12">
        <f t="shared" ca="1" si="719"/>
        <v>2.758289239959049E-4</v>
      </c>
      <c r="AO1803" s="12">
        <f t="shared" ca="1" si="719"/>
        <v>1.6353551605307297E-4</v>
      </c>
      <c r="AP1803" s="12">
        <f t="shared" ca="1" si="719"/>
        <v>9.108376227283186E-5</v>
      </c>
      <c r="AQ1803" s="12">
        <f t="shared" ca="1" si="719"/>
        <v>4.7656970511514604E-5</v>
      </c>
      <c r="AR1803" s="12">
        <f t="shared" ca="1" si="719"/>
        <v>2.342440113125062E-5</v>
      </c>
      <c r="AS1803" s="12">
        <f t="shared" ca="1" si="719"/>
        <v>1.0816011903023054E-5</v>
      </c>
      <c r="AT1803" s="12">
        <f t="shared" ca="1" si="719"/>
        <v>4.6916154893807827E-6</v>
      </c>
      <c r="AU1803" s="12">
        <f t="shared" ca="1" si="719"/>
        <v>1.9117639206551292E-6</v>
      </c>
      <c r="AV1803" s="12">
        <f t="shared" ca="1" si="719"/>
        <v>7.318173572680711E-7</v>
      </c>
      <c r="AX1803" s="13">
        <f t="shared" si="693"/>
        <v>2.0975927312431787E-2</v>
      </c>
    </row>
    <row r="1804" spans="1:50" x14ac:dyDescent="0.25">
      <c r="A1804" s="9" t="str">
        <f t="shared" si="688"/>
        <v>Botswana</v>
      </c>
      <c r="C1804" s="20">
        <f t="shared" si="689"/>
        <v>334.82167366352667</v>
      </c>
      <c r="D1804" s="15">
        <f t="shared" si="690"/>
        <v>525.86935689387985</v>
      </c>
      <c r="E1804" s="23">
        <f t="shared" si="691"/>
        <v>1</v>
      </c>
      <c r="F1804" s="15">
        <f t="shared" si="694"/>
        <v>525.86935689387985</v>
      </c>
      <c r="H1804" s="12">
        <f t="shared" ref="H1804:AV1804" ca="1" si="720">_xlfn.NORM.DIST(H$1777,$F1804,$B$37+$B$38*$F1804,FALSE)/$AV634*($E1096/1000)</f>
        <v>5.3290703416577266E-9</v>
      </c>
      <c r="I1804" s="12">
        <f t="shared" ca="1" si="720"/>
        <v>1.9232473822602947E-8</v>
      </c>
      <c r="J1804" s="12">
        <f t="shared" ca="1" si="720"/>
        <v>6.5204180663485683E-8</v>
      </c>
      <c r="K1804" s="12">
        <f t="shared" ca="1" si="720"/>
        <v>2.0766931435004924E-7</v>
      </c>
      <c r="L1804" s="12">
        <f t="shared" ca="1" si="720"/>
        <v>6.2133498942159441E-7</v>
      </c>
      <c r="M1804" s="12">
        <f t="shared" ca="1" si="720"/>
        <v>1.7463684933961322E-6</v>
      </c>
      <c r="N1804" s="12">
        <f t="shared" ca="1" si="720"/>
        <v>4.6110789604299113E-6</v>
      </c>
      <c r="O1804" s="12">
        <f t="shared" ca="1" si="720"/>
        <v>1.1437360910235153E-5</v>
      </c>
      <c r="P1804" s="12">
        <f t="shared" ca="1" si="720"/>
        <v>2.665051998113206E-5</v>
      </c>
      <c r="Q1804" s="12">
        <f t="shared" ca="1" si="720"/>
        <v>5.8336738284500082E-5</v>
      </c>
      <c r="R1804" s="12">
        <f t="shared" ca="1" si="720"/>
        <v>1.1995965121647466E-4</v>
      </c>
      <c r="S1804" s="12">
        <f t="shared" ca="1" si="720"/>
        <v>2.3173137596652763E-4</v>
      </c>
      <c r="T1804" s="12">
        <f t="shared" ca="1" si="720"/>
        <v>4.2052428517942465E-4</v>
      </c>
      <c r="U1804" s="12">
        <f t="shared" ca="1" si="720"/>
        <v>7.1689230212921998E-4</v>
      </c>
      <c r="V1804" s="12">
        <f t="shared" ca="1" si="720"/>
        <v>1.1480831623380862E-3</v>
      </c>
      <c r="W1804" s="12">
        <f t="shared" ca="1" si="720"/>
        <v>1.7272268207759796E-3</v>
      </c>
      <c r="X1804" s="12">
        <f t="shared" ca="1" si="720"/>
        <v>2.4410798937564136E-3</v>
      </c>
      <c r="Y1804" s="12">
        <f t="shared" ca="1" si="720"/>
        <v>3.2409416264837813E-3</v>
      </c>
      <c r="Z1804" s="12">
        <f t="shared" ca="1" si="720"/>
        <v>4.0421927525883293E-3</v>
      </c>
      <c r="AA1804" s="12">
        <f t="shared" ca="1" si="720"/>
        <v>4.7360843012021411E-3</v>
      </c>
      <c r="AB1804" s="12">
        <f t="shared" ca="1" si="720"/>
        <v>5.2128883593629176E-3</v>
      </c>
      <c r="AC1804" s="12">
        <f t="shared" ca="1" si="720"/>
        <v>5.3900652035299441E-3</v>
      </c>
      <c r="AD1804" s="12">
        <f t="shared" ca="1" si="720"/>
        <v>5.2355969805092419E-3</v>
      </c>
      <c r="AE1804" s="12">
        <f t="shared" ca="1" si="720"/>
        <v>4.7774372685628532E-3</v>
      </c>
      <c r="AF1804" s="12">
        <f t="shared" ca="1" si="720"/>
        <v>4.095249562541696E-3</v>
      </c>
      <c r="AG1804" s="12">
        <f t="shared" ca="1" si="720"/>
        <v>3.2977850657211561E-3</v>
      </c>
      <c r="AH1804" s="12">
        <f t="shared" ca="1" si="720"/>
        <v>2.4947148725926456E-3</v>
      </c>
      <c r="AI1804" s="12">
        <f t="shared" ca="1" si="720"/>
        <v>1.7728666901167325E-3</v>
      </c>
      <c r="AJ1804" s="12">
        <f t="shared" ca="1" si="720"/>
        <v>1.1835533505995593E-3</v>
      </c>
      <c r="AK1804" s="12">
        <f t="shared" ca="1" si="720"/>
        <v>7.4226023213037223E-4</v>
      </c>
      <c r="AL1804" s="12">
        <f t="shared" ca="1" si="720"/>
        <v>4.3730167602243624E-4</v>
      </c>
      <c r="AM1804" s="12">
        <f t="shared" ca="1" si="720"/>
        <v>2.4202636906683341E-4</v>
      </c>
      <c r="AN1804" s="12">
        <f t="shared" ca="1" si="720"/>
        <v>1.2583481761174495E-4</v>
      </c>
      <c r="AO1804" s="12">
        <f t="shared" ca="1" si="720"/>
        <v>6.146042475606284E-5</v>
      </c>
      <c r="AP1804" s="12">
        <f t="shared" ca="1" si="720"/>
        <v>2.8199855674651948E-5</v>
      </c>
      <c r="AQ1804" s="12">
        <f t="shared" ca="1" si="720"/>
        <v>1.2154995678624062E-5</v>
      </c>
      <c r="AR1804" s="12">
        <f t="shared" ca="1" si="720"/>
        <v>4.9217474710192977E-6</v>
      </c>
      <c r="AS1804" s="12">
        <f t="shared" ca="1" si="720"/>
        <v>1.8721491269501801E-6</v>
      </c>
      <c r="AT1804" s="12">
        <f t="shared" ca="1" si="720"/>
        <v>6.6898772249322507E-7</v>
      </c>
      <c r="AU1804" s="12">
        <f t="shared" ca="1" si="720"/>
        <v>2.2457036775074628E-7</v>
      </c>
      <c r="AV1804" s="12">
        <f t="shared" ca="1" si="720"/>
        <v>7.0817949487392267E-8</v>
      </c>
      <c r="AX1804" s="13">
        <f t="shared" si="693"/>
        <v>0.10407051759675484</v>
      </c>
    </row>
    <row r="1805" spans="1:50" x14ac:dyDescent="0.25">
      <c r="A1805" s="9" t="str">
        <f t="shared" si="688"/>
        <v>Brazil</v>
      </c>
      <c r="C1805" s="20">
        <f t="shared" si="689"/>
        <v>446.92865889103223</v>
      </c>
      <c r="D1805" s="15">
        <f t="shared" si="690"/>
        <v>600.77590368479002</v>
      </c>
      <c r="E1805" s="23">
        <f t="shared" si="691"/>
        <v>1</v>
      </c>
      <c r="F1805" s="15">
        <f t="shared" si="694"/>
        <v>600.77590368479002</v>
      </c>
      <c r="H1805" s="12">
        <f t="shared" ref="H1805:AV1805" ca="1" si="721">_xlfn.NORM.DIST(H$1777,$F1805,$B$37+$B$38*$F1805,FALSE)/$AV635*($E1097/1000)</f>
        <v>3.2521032626165361E-9</v>
      </c>
      <c r="I1805" s="12">
        <f t="shared" ca="1" si="721"/>
        <v>1.4153921223470322E-8</v>
      </c>
      <c r="J1805" s="12">
        <f t="shared" ca="1" si="721"/>
        <v>5.7868978464151112E-8</v>
      </c>
      <c r="K1805" s="12">
        <f t="shared" ca="1" si="721"/>
        <v>2.2226519086111806E-7</v>
      </c>
      <c r="L1805" s="12">
        <f t="shared" ca="1" si="721"/>
        <v>8.0196180464497773E-7</v>
      </c>
      <c r="M1805" s="12">
        <f t="shared" ca="1" si="721"/>
        <v>2.7182694924654969E-6</v>
      </c>
      <c r="N1805" s="12">
        <f t="shared" ca="1" si="721"/>
        <v>8.6554157305367989E-6</v>
      </c>
      <c r="O1805" s="12">
        <f t="shared" ca="1" si="721"/>
        <v>2.5890470852554061E-5</v>
      </c>
      <c r="P1805" s="12">
        <f t="shared" ca="1" si="721"/>
        <v>7.2752606927693037E-5</v>
      </c>
      <c r="Q1805" s="12">
        <f t="shared" ca="1" si="721"/>
        <v>1.920497587637023E-4</v>
      </c>
      <c r="R1805" s="12">
        <f t="shared" ca="1" si="721"/>
        <v>4.7625063410360442E-4</v>
      </c>
      <c r="S1805" s="12">
        <f t="shared" ca="1" si="721"/>
        <v>1.1094659108371794E-3</v>
      </c>
      <c r="T1805" s="12">
        <f t="shared" ca="1" si="721"/>
        <v>2.4280015154020105E-3</v>
      </c>
      <c r="U1805" s="12">
        <f t="shared" ca="1" si="721"/>
        <v>4.9916087697167415E-3</v>
      </c>
      <c r="V1805" s="12">
        <f t="shared" ca="1" si="721"/>
        <v>9.6402593882659853E-3</v>
      </c>
      <c r="W1805" s="12">
        <f t="shared" ca="1" si="721"/>
        <v>1.7490148419692181E-2</v>
      </c>
      <c r="X1805" s="12">
        <f t="shared" ca="1" si="721"/>
        <v>2.9809511909689494E-2</v>
      </c>
      <c r="Y1805" s="12">
        <f t="shared" ca="1" si="721"/>
        <v>4.7727955403954074E-2</v>
      </c>
      <c r="Z1805" s="12">
        <f t="shared" ca="1" si="721"/>
        <v>7.178726212636867E-2</v>
      </c>
      <c r="AA1805" s="12">
        <f t="shared" ca="1" si="721"/>
        <v>0.10143283058857866</v>
      </c>
      <c r="AB1805" s="12">
        <f t="shared" ca="1" si="721"/>
        <v>0.13463757934888815</v>
      </c>
      <c r="AC1805" s="12">
        <f t="shared" ca="1" si="721"/>
        <v>0.16788451465195087</v>
      </c>
      <c r="AD1805" s="12">
        <f t="shared" ca="1" si="721"/>
        <v>0.19665798229855758</v>
      </c>
      <c r="AE1805" s="12">
        <f t="shared" ca="1" si="721"/>
        <v>0.21640590816688104</v>
      </c>
      <c r="AF1805" s="12">
        <f t="shared" ca="1" si="721"/>
        <v>0.22370888987607651</v>
      </c>
      <c r="AG1805" s="12">
        <f t="shared" ca="1" si="721"/>
        <v>0.21724708950889543</v>
      </c>
      <c r="AH1805" s="12">
        <f t="shared" ca="1" si="721"/>
        <v>0.19818979383580779</v>
      </c>
      <c r="AI1805" s="12">
        <f t="shared" ca="1" si="721"/>
        <v>0.16984986257544119</v>
      </c>
      <c r="AJ1805" s="12">
        <f t="shared" ca="1" si="721"/>
        <v>0.13674319048757164</v>
      </c>
      <c r="AK1805" s="12">
        <f t="shared" ca="1" si="721"/>
        <v>0.10341959014409195</v>
      </c>
      <c r="AL1805" s="12">
        <f t="shared" ca="1" si="721"/>
        <v>7.3477861968967204E-2</v>
      </c>
      <c r="AM1805" s="12">
        <f t="shared" ca="1" si="721"/>
        <v>4.9041845445846562E-2</v>
      </c>
      <c r="AN1805" s="12">
        <f t="shared" ca="1" si="721"/>
        <v>3.0749190895733365E-2</v>
      </c>
      <c r="AO1805" s="12">
        <f t="shared" ca="1" si="721"/>
        <v>1.8111614920581418E-2</v>
      </c>
      <c r="AP1805" s="12">
        <f t="shared" ca="1" si="721"/>
        <v>1.0021604373914066E-2</v>
      </c>
      <c r="AQ1805" s="12">
        <f t="shared" ca="1" si="721"/>
        <v>5.2092347251481881E-3</v>
      </c>
      <c r="AR1805" s="12">
        <f t="shared" ca="1" si="721"/>
        <v>2.5437076423659483E-3</v>
      </c>
      <c r="AS1805" s="12">
        <f t="shared" ca="1" si="721"/>
        <v>1.1668554460442431E-3</v>
      </c>
      <c r="AT1805" s="12">
        <f t="shared" ca="1" si="721"/>
        <v>5.0283270272816216E-4</v>
      </c>
      <c r="AU1805" s="12">
        <f t="shared" ca="1" si="721"/>
        <v>2.0355724652719584E-4</v>
      </c>
      <c r="AV1805" s="12">
        <f t="shared" ca="1" si="721"/>
        <v>7.7411630506617532E-5</v>
      </c>
      <c r="AX1805" s="13">
        <f t="shared" si="693"/>
        <v>2.2334451855346788E-2</v>
      </c>
    </row>
    <row r="1806" spans="1:50" x14ac:dyDescent="0.25">
      <c r="A1806" s="9" t="str">
        <f t="shared" si="688"/>
        <v>British Virgin Islands</v>
      </c>
      <c r="C1806" s="20">
        <f t="shared" si="689"/>
        <v>459.12042133720371</v>
      </c>
      <c r="D1806" s="15">
        <f t="shared" si="690"/>
        <v>609.50022273952322</v>
      </c>
      <c r="E1806" s="23">
        <f t="shared" si="691"/>
        <v>1</v>
      </c>
      <c r="F1806" s="15">
        <f t="shared" si="694"/>
        <v>609.50022273952322</v>
      </c>
      <c r="H1806" s="12">
        <f t="shared" ref="H1806:AV1806" ca="1" si="722">_xlfn.NORM.DIST(H$1777,$F1806,$B$37+$B$38*$F1806,FALSE)/$AV636*($E1098/1000)</f>
        <v>4.449111365930503E-13</v>
      </c>
      <c r="I1806" s="12">
        <f t="shared" ca="1" si="722"/>
        <v>1.9790557698406344E-12</v>
      </c>
      <c r="J1806" s="12">
        <f t="shared" ca="1" si="722"/>
        <v>8.269883351277506E-12</v>
      </c>
      <c r="K1806" s="12">
        <f t="shared" ca="1" si="722"/>
        <v>3.246364866533951E-11</v>
      </c>
      <c r="L1806" s="12">
        <f t="shared" ca="1" si="722"/>
        <v>1.197159097886871E-10</v>
      </c>
      <c r="M1806" s="12">
        <f t="shared" ca="1" si="722"/>
        <v>4.1472766439238721E-10</v>
      </c>
      <c r="N1806" s="12">
        <f t="shared" ca="1" si="722"/>
        <v>1.3496797637906267E-9</v>
      </c>
      <c r="O1806" s="12">
        <f t="shared" ca="1" si="722"/>
        <v>4.1262454816255282E-9</v>
      </c>
      <c r="P1806" s="12">
        <f t="shared" ca="1" si="722"/>
        <v>1.1850481101050651E-8</v>
      </c>
      <c r="Q1806" s="12">
        <f t="shared" ca="1" si="722"/>
        <v>3.1972271861847931E-8</v>
      </c>
      <c r="R1806" s="12">
        <f t="shared" ca="1" si="722"/>
        <v>8.1034061586854753E-8</v>
      </c>
      <c r="S1806" s="12">
        <f t="shared" ca="1" si="722"/>
        <v>1.9293823977894245E-7</v>
      </c>
      <c r="T1806" s="12">
        <f t="shared" ca="1" si="722"/>
        <v>4.3154452570703986E-7</v>
      </c>
      <c r="U1806" s="12">
        <f t="shared" ca="1" si="722"/>
        <v>9.0675405507016644E-7</v>
      </c>
      <c r="V1806" s="12">
        <f t="shared" ca="1" si="722"/>
        <v>1.7898226345729858E-6</v>
      </c>
      <c r="W1806" s="12">
        <f t="shared" ca="1" si="722"/>
        <v>3.3188458434098588E-6</v>
      </c>
      <c r="X1806" s="12">
        <f t="shared" ca="1" si="722"/>
        <v>5.7812368160566508E-6</v>
      </c>
      <c r="Y1806" s="12">
        <f t="shared" ca="1" si="722"/>
        <v>9.4604334254587985E-6</v>
      </c>
      <c r="Z1806" s="12">
        <f t="shared" ca="1" si="722"/>
        <v>1.4543130557636843E-5</v>
      </c>
      <c r="AA1806" s="12">
        <f t="shared" ca="1" si="722"/>
        <v>2.1002034465838061E-5</v>
      </c>
      <c r="AB1806" s="12">
        <f t="shared" ca="1" si="722"/>
        <v>2.8491900936031039E-5</v>
      </c>
      <c r="AC1806" s="12">
        <f t="shared" ca="1" si="722"/>
        <v>3.6310989120671771E-5</v>
      </c>
      <c r="AD1806" s="12">
        <f t="shared" ca="1" si="722"/>
        <v>4.3472170854815179E-5</v>
      </c>
      <c r="AE1806" s="12">
        <f t="shared" ca="1" si="722"/>
        <v>4.8892379199841475E-5</v>
      </c>
      <c r="AF1806" s="12">
        <f t="shared" ca="1" si="722"/>
        <v>5.1656813137774678E-5</v>
      </c>
      <c r="AG1806" s="12">
        <f t="shared" ca="1" si="722"/>
        <v>5.1270864811903217E-5</v>
      </c>
      <c r="AH1806" s="12">
        <f t="shared" ca="1" si="722"/>
        <v>4.7804664111814734E-5</v>
      </c>
      <c r="AI1806" s="12">
        <f t="shared" ca="1" si="722"/>
        <v>4.1872268876016553E-5</v>
      </c>
      <c r="AJ1806" s="12">
        <f t="shared" ca="1" si="722"/>
        <v>3.4453973228275317E-5</v>
      </c>
      <c r="AK1806" s="12">
        <f t="shared" ca="1" si="722"/>
        <v>2.6632303089115578E-5</v>
      </c>
      <c r="AL1806" s="12">
        <f t="shared" ca="1" si="722"/>
        <v>1.9339032012129888E-5</v>
      </c>
      <c r="AM1806" s="12">
        <f t="shared" ca="1" si="722"/>
        <v>1.3192203280853197E-5</v>
      </c>
      <c r="AN1806" s="12">
        <f t="shared" ca="1" si="722"/>
        <v>8.4538888242605352E-6</v>
      </c>
      <c r="AO1806" s="12">
        <f t="shared" ca="1" si="722"/>
        <v>5.0892328811905236E-6</v>
      </c>
      <c r="AP1806" s="12">
        <f t="shared" ca="1" si="722"/>
        <v>2.8780922604411791E-6</v>
      </c>
      <c r="AQ1806" s="12">
        <f t="shared" ca="1" si="722"/>
        <v>1.5290218571967752E-6</v>
      </c>
      <c r="AR1806" s="12">
        <f t="shared" ca="1" si="722"/>
        <v>7.6309616426675959E-7</v>
      </c>
      <c r="AS1806" s="12">
        <f t="shared" ca="1" si="722"/>
        <v>3.5776795813434526E-7</v>
      </c>
      <c r="AT1806" s="12">
        <f t="shared" ca="1" si="722"/>
        <v>1.575724214743335E-7</v>
      </c>
      <c r="AU1806" s="12">
        <f t="shared" ca="1" si="722"/>
        <v>6.5195192288985861E-8</v>
      </c>
      <c r="AV1806" s="12">
        <f t="shared" ca="1" si="722"/>
        <v>2.5340053474314959E-8</v>
      </c>
      <c r="AX1806" s="13">
        <f t="shared" si="693"/>
        <v>1.8085397238692159E-2</v>
      </c>
    </row>
    <row r="1807" spans="1:50" x14ac:dyDescent="0.25">
      <c r="A1807" s="9" t="str">
        <f t="shared" si="688"/>
        <v>Brunei Darussalam</v>
      </c>
      <c r="C1807" s="20">
        <f t="shared" si="689"/>
        <v>585.44514491660084</v>
      </c>
      <c r="D1807" s="15">
        <f t="shared" si="690"/>
        <v>693.49803169875656</v>
      </c>
      <c r="E1807" s="23">
        <f t="shared" si="691"/>
        <v>1</v>
      </c>
      <c r="F1807" s="15">
        <f t="shared" si="694"/>
        <v>693.49803169875656</v>
      </c>
      <c r="H1807" s="12">
        <f t="shared" ref="H1807:AV1807" ca="1" si="723">_xlfn.NORM.DIST(H$1777,$F1807,$B$37+$B$38*$F1807,FALSE)/$AV637*($E1099/1000)</f>
        <v>1.7105007736112552E-14</v>
      </c>
      <c r="I1807" s="12">
        <f t="shared" ca="1" si="723"/>
        <v>9.3865823215807526E-14</v>
      </c>
      <c r="J1807" s="12">
        <f t="shared" ca="1" si="723"/>
        <v>4.8389184896476239E-13</v>
      </c>
      <c r="K1807" s="12">
        <f t="shared" ca="1" si="723"/>
        <v>2.343396164344959E-12</v>
      </c>
      <c r="L1807" s="12">
        <f t="shared" ca="1" si="723"/>
        <v>1.0661043558147695E-11</v>
      </c>
      <c r="M1807" s="12">
        <f t="shared" ca="1" si="723"/>
        <v>4.556279060697649E-11</v>
      </c>
      <c r="N1807" s="12">
        <f t="shared" ca="1" si="723"/>
        <v>1.8292687214279408E-10</v>
      </c>
      <c r="O1807" s="12">
        <f t="shared" ca="1" si="723"/>
        <v>6.8992406888904987E-10</v>
      </c>
      <c r="P1807" s="12">
        <f t="shared" ca="1" si="723"/>
        <v>2.4444529283686028E-9</v>
      </c>
      <c r="Q1807" s="12">
        <f t="shared" ca="1" si="723"/>
        <v>8.1361445553287469E-9</v>
      </c>
      <c r="R1807" s="12">
        <f t="shared" ca="1" si="723"/>
        <v>2.5439714227322679E-8</v>
      </c>
      <c r="S1807" s="12">
        <f t="shared" ca="1" si="723"/>
        <v>7.4724392957712354E-8</v>
      </c>
      <c r="T1807" s="12">
        <f t="shared" ca="1" si="723"/>
        <v>2.0619074020245131E-7</v>
      </c>
      <c r="U1807" s="12">
        <f t="shared" ca="1" si="723"/>
        <v>5.344812994986005E-7</v>
      </c>
      <c r="V1807" s="12">
        <f t="shared" ca="1" si="723"/>
        <v>1.3015248559707478E-6</v>
      </c>
      <c r="W1807" s="12">
        <f t="shared" ca="1" si="723"/>
        <v>2.9773439837162085E-6</v>
      </c>
      <c r="X1807" s="12">
        <f t="shared" ca="1" si="723"/>
        <v>6.3982639880648264E-6</v>
      </c>
      <c r="Y1807" s="12">
        <f t="shared" ca="1" si="723"/>
        <v>1.2916709470258314E-5</v>
      </c>
      <c r="Z1807" s="12">
        <f t="shared" ca="1" si="723"/>
        <v>2.4496171993971014E-5</v>
      </c>
      <c r="AA1807" s="12">
        <f t="shared" ca="1" si="723"/>
        <v>4.3641648684058201E-5</v>
      </c>
      <c r="AB1807" s="12">
        <f t="shared" ca="1" si="723"/>
        <v>7.3039984106948103E-5</v>
      </c>
      <c r="AC1807" s="12">
        <f t="shared" ca="1" si="723"/>
        <v>1.1483566403202218E-4</v>
      </c>
      <c r="AD1807" s="12">
        <f t="shared" ca="1" si="723"/>
        <v>1.6960923562082974E-4</v>
      </c>
      <c r="AE1807" s="12">
        <f t="shared" ca="1" si="723"/>
        <v>2.353308170706342E-4</v>
      </c>
      <c r="AF1807" s="12">
        <f t="shared" ca="1" si="723"/>
        <v>3.067359671494201E-4</v>
      </c>
      <c r="AG1807" s="12">
        <f t="shared" ca="1" si="723"/>
        <v>3.755841002845555E-4</v>
      </c>
      <c r="AH1807" s="12">
        <f t="shared" ca="1" si="723"/>
        <v>4.3202242394377348E-4</v>
      </c>
      <c r="AI1807" s="12">
        <f t="shared" ca="1" si="723"/>
        <v>4.6683345815947883E-4</v>
      </c>
      <c r="AJ1807" s="12">
        <f t="shared" ca="1" si="723"/>
        <v>4.7388641049365764E-4</v>
      </c>
      <c r="AK1807" s="12">
        <f t="shared" ca="1" si="723"/>
        <v>4.5190082042414088E-4</v>
      </c>
      <c r="AL1807" s="12">
        <f t="shared" ca="1" si="723"/>
        <v>4.048261886498245E-4</v>
      </c>
      <c r="AM1807" s="12">
        <f t="shared" ca="1" si="723"/>
        <v>3.4068315816450427E-4</v>
      </c>
      <c r="AN1807" s="12">
        <f t="shared" ca="1" si="723"/>
        <v>2.6933284848060072E-4</v>
      </c>
      <c r="AO1807" s="12">
        <f t="shared" ca="1" si="723"/>
        <v>2.0002513805055777E-4</v>
      </c>
      <c r="AP1807" s="12">
        <f t="shared" ca="1" si="723"/>
        <v>1.3955211673376218E-4</v>
      </c>
      <c r="AQ1807" s="12">
        <f t="shared" ca="1" si="723"/>
        <v>9.1462880044498442E-5</v>
      </c>
      <c r="AR1807" s="12">
        <f t="shared" ca="1" si="723"/>
        <v>5.6313161747538229E-5</v>
      </c>
      <c r="AS1807" s="12">
        <f t="shared" ca="1" si="723"/>
        <v>3.2571034003236543E-5</v>
      </c>
      <c r="AT1807" s="12">
        <f t="shared" ca="1" si="723"/>
        <v>1.7697412547501586E-5</v>
      </c>
      <c r="AU1807" s="12">
        <f t="shared" ca="1" si="723"/>
        <v>9.0332618362849178E-6</v>
      </c>
      <c r="AV1807" s="12">
        <f t="shared" ca="1" si="723"/>
        <v>4.3314770486666002E-6</v>
      </c>
      <c r="AX1807" s="13">
        <f t="shared" si="693"/>
        <v>1.6678442333113413E-3</v>
      </c>
    </row>
    <row r="1808" spans="1:50" x14ac:dyDescent="0.25">
      <c r="A1808" s="9" t="str">
        <f t="shared" si="688"/>
        <v>Bulgaria</v>
      </c>
      <c r="C1808" s="20">
        <f t="shared" si="689"/>
        <v>546.18635688180495</v>
      </c>
      <c r="D1808" s="15">
        <f t="shared" si="690"/>
        <v>667.28449179341226</v>
      </c>
      <c r="E1808" s="23">
        <f t="shared" si="691"/>
        <v>1</v>
      </c>
      <c r="F1808" s="15">
        <f t="shared" si="694"/>
        <v>667.28449179341226</v>
      </c>
      <c r="H1808" s="12">
        <f t="shared" ref="H1808:AV1808" ca="1" si="724">_xlfn.NORM.DIST(H$1777,$F1808,$B$37+$B$38*$F1808,FALSE)/$AV638*($E1100/1000)</f>
        <v>1.0467335805727024E-12</v>
      </c>
      <c r="I1808" s="12">
        <f t="shared" ca="1" si="724"/>
        <v>5.3797164545824114E-12</v>
      </c>
      <c r="J1808" s="12">
        <f t="shared" ca="1" si="724"/>
        <v>2.5974022362876144E-11</v>
      </c>
      <c r="K1808" s="12">
        <f t="shared" ca="1" si="724"/>
        <v>1.1780822943322265E-10</v>
      </c>
      <c r="L1808" s="12">
        <f t="shared" ca="1" si="724"/>
        <v>5.0195945908020273E-10</v>
      </c>
      <c r="M1808" s="12">
        <f t="shared" ca="1" si="724"/>
        <v>2.009177246408638E-9</v>
      </c>
      <c r="N1808" s="12">
        <f t="shared" ca="1" si="724"/>
        <v>7.5548257979601854E-9</v>
      </c>
      <c r="O1808" s="12">
        <f t="shared" ca="1" si="724"/>
        <v>2.6686231736210064E-8</v>
      </c>
      <c r="P1808" s="12">
        <f t="shared" ca="1" si="724"/>
        <v>8.8553686621273639E-8</v>
      </c>
      <c r="Q1808" s="12">
        <f t="shared" ca="1" si="724"/>
        <v>2.7604674741356282E-7</v>
      </c>
      <c r="R1808" s="12">
        <f t="shared" ca="1" si="724"/>
        <v>8.083793618241917E-7</v>
      </c>
      <c r="S1808" s="12">
        <f t="shared" ca="1" si="724"/>
        <v>2.223844391404094E-6</v>
      </c>
      <c r="T1808" s="12">
        <f t="shared" ca="1" si="724"/>
        <v>5.747118711284206E-6</v>
      </c>
      <c r="U1808" s="12">
        <f t="shared" ca="1" si="724"/>
        <v>1.3952516203511373E-5</v>
      </c>
      <c r="V1808" s="12">
        <f t="shared" ca="1" si="724"/>
        <v>3.1820829608731257E-5</v>
      </c>
      <c r="W1808" s="12">
        <f t="shared" ca="1" si="724"/>
        <v>6.8175299646765629E-5</v>
      </c>
      <c r="X1808" s="12">
        <f t="shared" ca="1" si="724"/>
        <v>1.3721424733696209E-4</v>
      </c>
      <c r="Y1808" s="12">
        <f t="shared" ca="1" si="724"/>
        <v>2.5943463508241386E-4</v>
      </c>
      <c r="Z1808" s="12">
        <f t="shared" ca="1" si="724"/>
        <v>4.6080087692611699E-4</v>
      </c>
      <c r="AA1808" s="12">
        <f t="shared" ca="1" si="724"/>
        <v>7.6887410378931819E-4</v>
      </c>
      <c r="AB1808" s="12">
        <f t="shared" ca="1" si="724"/>
        <v>1.2051851329159453E-3</v>
      </c>
      <c r="AC1808" s="12">
        <f t="shared" ca="1" si="724"/>
        <v>1.7746343858357776E-3</v>
      </c>
      <c r="AD1808" s="12">
        <f t="shared" ca="1" si="724"/>
        <v>2.454825431492791E-3</v>
      </c>
      <c r="AE1808" s="12">
        <f t="shared" ca="1" si="724"/>
        <v>3.1899871254096085E-3</v>
      </c>
      <c r="AF1808" s="12">
        <f t="shared" ca="1" si="724"/>
        <v>3.8941604493465815E-3</v>
      </c>
      <c r="AG1808" s="12">
        <f t="shared" ca="1" si="724"/>
        <v>4.4657596750000703E-3</v>
      </c>
      <c r="AH1808" s="12">
        <f t="shared" ca="1" si="724"/>
        <v>4.8109788633996621E-3</v>
      </c>
      <c r="AI1808" s="12">
        <f t="shared" ca="1" si="724"/>
        <v>4.868869617718141E-3</v>
      </c>
      <c r="AJ1808" s="12">
        <f t="shared" ca="1" si="724"/>
        <v>4.6289174482396613E-3</v>
      </c>
      <c r="AK1808" s="12">
        <f t="shared" ca="1" si="724"/>
        <v>4.1341603878772126E-3</v>
      </c>
      <c r="AL1808" s="12">
        <f t="shared" ca="1" si="724"/>
        <v>3.4685806900704263E-3</v>
      </c>
      <c r="AM1808" s="12">
        <f t="shared" ca="1" si="724"/>
        <v>2.7338386397986725E-3</v>
      </c>
      <c r="AN1808" s="12">
        <f t="shared" ca="1" si="724"/>
        <v>2.0241866108640094E-3</v>
      </c>
      <c r="AO1808" s="12">
        <f t="shared" ca="1" si="724"/>
        <v>1.4079421576847148E-3</v>
      </c>
      <c r="AP1808" s="12">
        <f t="shared" ca="1" si="724"/>
        <v>9.1997425335503731E-4</v>
      </c>
      <c r="AQ1808" s="12">
        <f t="shared" ca="1" si="724"/>
        <v>5.6470694414310592E-4</v>
      </c>
      <c r="AR1808" s="12">
        <f t="shared" ca="1" si="724"/>
        <v>3.256320761123854E-4</v>
      </c>
      <c r="AS1808" s="12">
        <f t="shared" ca="1" si="724"/>
        <v>1.7639563045778603E-4</v>
      </c>
      <c r="AT1808" s="12">
        <f t="shared" ca="1" si="724"/>
        <v>8.9764592268472306E-5</v>
      </c>
      <c r="AU1808" s="12">
        <f t="shared" ca="1" si="724"/>
        <v>4.2912013924354723E-5</v>
      </c>
      <c r="AV1808" s="12">
        <f t="shared" ca="1" si="724"/>
        <v>1.927122519939341E-5</v>
      </c>
      <c r="AX1808" s="13">
        <f t="shared" si="693"/>
        <v>3.7605505644999109E-3</v>
      </c>
    </row>
    <row r="1809" spans="1:50" x14ac:dyDescent="0.25">
      <c r="A1809" s="9" t="str">
        <f t="shared" si="688"/>
        <v>Burkina Faso</v>
      </c>
      <c r="C1809" s="20">
        <f t="shared" si="689"/>
        <v>260.37954933536093</v>
      </c>
      <c r="D1809" s="15">
        <f t="shared" si="690"/>
        <v>476.94689008145212</v>
      </c>
      <c r="E1809" s="23">
        <f t="shared" si="691"/>
        <v>1</v>
      </c>
      <c r="F1809" s="15">
        <f t="shared" si="694"/>
        <v>476.94689008145212</v>
      </c>
      <c r="H1809" s="12">
        <f t="shared" ref="H1809:AV1809" ca="1" si="725">_xlfn.NORM.DIST(H$1777,$F1809,$B$37+$B$38*$F1809,FALSE)/$AV639*($E1101/1000)</f>
        <v>1.1526128871701399E-6</v>
      </c>
      <c r="I1809" s="12">
        <f t="shared" ca="1" si="725"/>
        <v>3.6808682657018813E-6</v>
      </c>
      <c r="J1809" s="12">
        <f t="shared" ca="1" si="725"/>
        <v>1.104265930945102E-5</v>
      </c>
      <c r="K1809" s="12">
        <f t="shared" ca="1" si="725"/>
        <v>3.1121008840077713E-5</v>
      </c>
      <c r="L1809" s="12">
        <f t="shared" ca="1" si="725"/>
        <v>8.2392988454939447E-5</v>
      </c>
      <c r="M1809" s="12">
        <f t="shared" ca="1" si="725"/>
        <v>2.0491957127938482E-4</v>
      </c>
      <c r="N1809" s="12">
        <f t="shared" ca="1" si="725"/>
        <v>4.7877693123061788E-4</v>
      </c>
      <c r="O1809" s="12">
        <f t="shared" ca="1" si="725"/>
        <v>1.0508472445342404E-3</v>
      </c>
      <c r="P1809" s="12">
        <f t="shared" ca="1" si="725"/>
        <v>2.1667188305043252E-3</v>
      </c>
      <c r="Q1809" s="12">
        <f t="shared" ca="1" si="725"/>
        <v>4.1968371780807161E-3</v>
      </c>
      <c r="R1809" s="12">
        <f t="shared" ca="1" si="725"/>
        <v>7.6365689650843118E-3</v>
      </c>
      <c r="S1809" s="12">
        <f t="shared" ca="1" si="725"/>
        <v>1.3053621948044087E-2</v>
      </c>
      <c r="T1809" s="12">
        <f t="shared" ca="1" si="725"/>
        <v>2.0961404470233098E-2</v>
      </c>
      <c r="U1809" s="12">
        <f t="shared" ca="1" si="725"/>
        <v>3.16203243532324E-2</v>
      </c>
      <c r="V1809" s="12">
        <f t="shared" ca="1" si="725"/>
        <v>4.4809372036378158E-2</v>
      </c>
      <c r="W1809" s="12">
        <f t="shared" ca="1" si="725"/>
        <v>5.9652409398206541E-2</v>
      </c>
      <c r="X1809" s="12">
        <f t="shared" ca="1" si="725"/>
        <v>7.4600839850063647E-2</v>
      </c>
      <c r="Y1809" s="12">
        <f t="shared" ca="1" si="725"/>
        <v>8.7642758570822002E-2</v>
      </c>
      <c r="Z1809" s="12">
        <f t="shared" ca="1" si="725"/>
        <v>9.6726384629327811E-2</v>
      </c>
      <c r="AA1809" s="12">
        <f t="shared" ca="1" si="725"/>
        <v>0.10028372722725758</v>
      </c>
      <c r="AB1809" s="12">
        <f t="shared" ca="1" si="725"/>
        <v>9.7672560603537364E-2</v>
      </c>
      <c r="AC1809" s="12">
        <f t="shared" ca="1" si="725"/>
        <v>8.9365785036179937E-2</v>
      </c>
      <c r="AD1809" s="12">
        <f t="shared" ca="1" si="725"/>
        <v>7.6811557446172254E-2</v>
      </c>
      <c r="AE1809" s="12">
        <f t="shared" ca="1" si="725"/>
        <v>6.2020956848418456E-2</v>
      </c>
      <c r="AF1809" s="12">
        <f t="shared" ca="1" si="725"/>
        <v>4.7044293218184534E-2</v>
      </c>
      <c r="AG1809" s="12">
        <f t="shared" ca="1" si="725"/>
        <v>3.3522162659788531E-2</v>
      </c>
      <c r="AH1809" s="12">
        <f t="shared" ca="1" si="725"/>
        <v>2.2439527341651357E-2</v>
      </c>
      <c r="AI1809" s="12">
        <f t="shared" ca="1" si="725"/>
        <v>1.411081101764346E-2</v>
      </c>
      <c r="AJ1809" s="12">
        <f t="shared" ca="1" si="725"/>
        <v>8.3357914577509747E-3</v>
      </c>
      <c r="AK1809" s="12">
        <f t="shared" ca="1" si="725"/>
        <v>4.6259219555420568E-3</v>
      </c>
      <c r="AL1809" s="12">
        <f t="shared" ca="1" si="725"/>
        <v>2.4116060058749387E-3</v>
      </c>
      <c r="AM1809" s="12">
        <f t="shared" ca="1" si="725"/>
        <v>1.1810574051157362E-3</v>
      </c>
      <c r="AN1809" s="12">
        <f t="shared" ca="1" si="725"/>
        <v>5.4336573994809788E-4</v>
      </c>
      <c r="AO1809" s="12">
        <f t="shared" ca="1" si="725"/>
        <v>2.3483892946973066E-4</v>
      </c>
      <c r="AP1809" s="12">
        <f t="shared" ca="1" si="725"/>
        <v>9.5346449784281046E-5</v>
      </c>
      <c r="AQ1809" s="12">
        <f t="shared" ca="1" si="725"/>
        <v>3.6366001848993076E-5</v>
      </c>
      <c r="AR1809" s="12">
        <f t="shared" ca="1" si="725"/>
        <v>1.3029962957170971E-5</v>
      </c>
      <c r="AS1809" s="12">
        <f t="shared" ca="1" si="725"/>
        <v>4.3857856327026612E-6</v>
      </c>
      <c r="AT1809" s="12">
        <f t="shared" ca="1" si="725"/>
        <v>1.3867820602262812E-6</v>
      </c>
      <c r="AU1809" s="12">
        <f t="shared" ca="1" si="725"/>
        <v>4.1193208883480832E-7</v>
      </c>
      <c r="AV1809" s="12">
        <f t="shared" ca="1" si="725"/>
        <v>1.1494752593849829E-7</v>
      </c>
      <c r="AX1809" s="13">
        <f t="shared" si="693"/>
        <v>0.22080749978129599</v>
      </c>
    </row>
    <row r="1810" spans="1:50" x14ac:dyDescent="0.25">
      <c r="A1810" s="9" t="str">
        <f t="shared" si="688"/>
        <v>Burundi</v>
      </c>
      <c r="C1810" s="20">
        <f t="shared" si="689"/>
        <v>278.8328100827589</v>
      </c>
      <c r="D1810" s="15">
        <f t="shared" si="690"/>
        <v>488.11999660090373</v>
      </c>
      <c r="E1810" s="23">
        <f t="shared" si="691"/>
        <v>1</v>
      </c>
      <c r="F1810" s="15">
        <f t="shared" si="694"/>
        <v>488.11999660090373</v>
      </c>
      <c r="H1810" s="12">
        <f t="shared" ref="H1810:AV1810" ca="1" si="726">_xlfn.NORM.DIST(H$1777,$F1810,$B$37+$B$38*$F1810,FALSE)/$AV640*($E1102/1000)</f>
        <v>3.9411435641829817E-7</v>
      </c>
      <c r="I1810" s="12">
        <f t="shared" ca="1" si="726"/>
        <v>1.2942557563473484E-6</v>
      </c>
      <c r="J1810" s="12">
        <f t="shared" ca="1" si="726"/>
        <v>3.9927723569458734E-6</v>
      </c>
      <c r="K1810" s="12">
        <f t="shared" ca="1" si="726"/>
        <v>1.157139156385011E-5</v>
      </c>
      <c r="L1810" s="12">
        <f t="shared" ca="1" si="726"/>
        <v>3.1503095124602409E-5</v>
      </c>
      <c r="M1810" s="12">
        <f t="shared" ca="1" si="726"/>
        <v>8.0570758863530184E-5</v>
      </c>
      <c r="N1810" s="12">
        <f t="shared" ca="1" si="726"/>
        <v>1.935790162699893E-4</v>
      </c>
      <c r="O1810" s="12">
        <f t="shared" ca="1" si="726"/>
        <v>4.3691373524998008E-4</v>
      </c>
      <c r="P1810" s="12">
        <f t="shared" ca="1" si="726"/>
        <v>9.2638115547291015E-4</v>
      </c>
      <c r="Q1810" s="12">
        <f t="shared" ca="1" si="726"/>
        <v>1.8451867233837396E-3</v>
      </c>
      <c r="R1810" s="12">
        <f t="shared" ca="1" si="726"/>
        <v>3.4526100075813341E-3</v>
      </c>
      <c r="S1810" s="12">
        <f t="shared" ca="1" si="726"/>
        <v>6.0689187585333858E-3</v>
      </c>
      <c r="T1810" s="12">
        <f t="shared" ca="1" si="726"/>
        <v>1.0021476618995025E-2</v>
      </c>
      <c r="U1810" s="12">
        <f t="shared" ca="1" si="726"/>
        <v>1.5545643575637296E-2</v>
      </c>
      <c r="V1810" s="12">
        <f t="shared" ca="1" si="726"/>
        <v>2.2653864035413654E-2</v>
      </c>
      <c r="W1810" s="12">
        <f t="shared" ca="1" si="726"/>
        <v>3.1012192278546399E-2</v>
      </c>
      <c r="X1810" s="12">
        <f t="shared" ca="1" si="726"/>
        <v>3.9882212319808402E-2</v>
      </c>
      <c r="Y1810" s="12">
        <f t="shared" ca="1" si="726"/>
        <v>4.8181754376023685E-2</v>
      </c>
      <c r="Z1810" s="12">
        <f t="shared" ca="1" si="726"/>
        <v>5.4681771065884698E-2</v>
      </c>
      <c r="AA1810" s="12">
        <f t="shared" ca="1" si="726"/>
        <v>5.8298734852644148E-2</v>
      </c>
      <c r="AB1810" s="12">
        <f t="shared" ca="1" si="726"/>
        <v>5.8389167463041881E-2</v>
      </c>
      <c r="AC1810" s="12">
        <f t="shared" ca="1" si="726"/>
        <v>5.4936631996519297E-2</v>
      </c>
      <c r="AD1810" s="12">
        <f t="shared" ca="1" si="726"/>
        <v>4.855661161287067E-2</v>
      </c>
      <c r="AE1810" s="12">
        <f t="shared" ca="1" si="726"/>
        <v>4.0317287955372864E-2</v>
      </c>
      <c r="AF1810" s="12">
        <f t="shared" ca="1" si="726"/>
        <v>3.1447841561348819E-2</v>
      </c>
      <c r="AG1810" s="12">
        <f t="shared" ca="1" si="726"/>
        <v>2.3043421824620772E-2</v>
      </c>
      <c r="AH1810" s="12">
        <f t="shared" ca="1" si="726"/>
        <v>1.586206378654275E-2</v>
      </c>
      <c r="AI1810" s="12">
        <f t="shared" ca="1" si="726"/>
        <v>1.0257204374535891E-2</v>
      </c>
      <c r="AJ1810" s="12">
        <f t="shared" ca="1" si="726"/>
        <v>6.2309593892065198E-3</v>
      </c>
      <c r="AK1810" s="12">
        <f t="shared" ca="1" si="726"/>
        <v>3.5558008334884766E-3</v>
      </c>
      <c r="AL1810" s="12">
        <f t="shared" ca="1" si="726"/>
        <v>1.9062353936660067E-3</v>
      </c>
      <c r="AM1810" s="12">
        <f t="shared" ca="1" si="726"/>
        <v>9.6000219362900178E-4</v>
      </c>
      <c r="AN1810" s="12">
        <f t="shared" ca="1" si="726"/>
        <v>4.54176351021363E-4</v>
      </c>
      <c r="AO1810" s="12">
        <f t="shared" ca="1" si="726"/>
        <v>2.01852160855187E-4</v>
      </c>
      <c r="AP1810" s="12">
        <f t="shared" ca="1" si="726"/>
        <v>8.4275023839389652E-5</v>
      </c>
      <c r="AQ1810" s="12">
        <f t="shared" ca="1" si="726"/>
        <v>3.3053766896738229E-5</v>
      </c>
      <c r="AR1810" s="12">
        <f t="shared" ca="1" si="726"/>
        <v>1.2178663497609833E-5</v>
      </c>
      <c r="AS1810" s="12">
        <f t="shared" ca="1" si="726"/>
        <v>4.2153621980735477E-6</v>
      </c>
      <c r="AT1810" s="12">
        <f t="shared" ca="1" si="726"/>
        <v>1.3706505895544473E-6</v>
      </c>
      <c r="AU1810" s="12">
        <f t="shared" ca="1" si="726"/>
        <v>4.1867324905002927E-7</v>
      </c>
      <c r="AV1810" s="12">
        <f t="shared" ca="1" si="726"/>
        <v>1.2013796275162576E-7</v>
      </c>
      <c r="AX1810" s="13">
        <f t="shared" si="693"/>
        <v>0.18910479884472289</v>
      </c>
    </row>
    <row r="1811" spans="1:50" x14ac:dyDescent="0.25">
      <c r="A1811" s="9" t="str">
        <f t="shared" si="688"/>
        <v>Cabo Verde</v>
      </c>
      <c r="C1811" s="20">
        <f t="shared" si="689"/>
        <v>331.05873101805776</v>
      </c>
      <c r="D1811" s="15">
        <f t="shared" si="690"/>
        <v>522.10641424841094</v>
      </c>
      <c r="E1811" s="23">
        <f t="shared" si="691"/>
        <v>1</v>
      </c>
      <c r="F1811" s="15">
        <f t="shared" si="694"/>
        <v>522.10641424841094</v>
      </c>
      <c r="H1811" s="12">
        <f t="shared" ref="H1811:AV1811" ca="1" si="727">_xlfn.NORM.DIST(H$1777,$F1811,$B$37+$B$38*$F1811,FALSE)/$AV641*($E1103/1000)</f>
        <v>9.9057560544493825E-10</v>
      </c>
      <c r="I1811" s="12">
        <f t="shared" ca="1" si="727"/>
        <v>3.5414879031010427E-9</v>
      </c>
      <c r="J1811" s="12">
        <f t="shared" ca="1" si="727"/>
        <v>1.1894343917443839E-8</v>
      </c>
      <c r="K1811" s="12">
        <f t="shared" ca="1" si="727"/>
        <v>3.7527688543880971E-8</v>
      </c>
      <c r="L1811" s="12">
        <f t="shared" ca="1" si="727"/>
        <v>1.1122943581051517E-7</v>
      </c>
      <c r="M1811" s="12">
        <f t="shared" ca="1" si="727"/>
        <v>3.0970216975183799E-7</v>
      </c>
      <c r="N1811" s="12">
        <f t="shared" ca="1" si="727"/>
        <v>8.1007523701376539E-7</v>
      </c>
      <c r="O1811" s="12">
        <f t="shared" ca="1" si="727"/>
        <v>1.9905040242690897E-6</v>
      </c>
      <c r="P1811" s="12">
        <f t="shared" ca="1" si="727"/>
        <v>4.5947020928663603E-6</v>
      </c>
      <c r="Q1811" s="12">
        <f t="shared" ca="1" si="727"/>
        <v>9.9634157185673899E-6</v>
      </c>
      <c r="R1811" s="12">
        <f t="shared" ca="1" si="727"/>
        <v>2.0296246998953775E-5</v>
      </c>
      <c r="S1811" s="12">
        <f t="shared" ca="1" si="727"/>
        <v>3.8840053764500468E-5</v>
      </c>
      <c r="T1811" s="12">
        <f t="shared" ca="1" si="727"/>
        <v>6.982332083143607E-5</v>
      </c>
      <c r="U1811" s="12">
        <f t="shared" ca="1" si="727"/>
        <v>1.1791736693229653E-4</v>
      </c>
      <c r="V1811" s="12">
        <f t="shared" ca="1" si="727"/>
        <v>1.8707322814151428E-4</v>
      </c>
      <c r="W1811" s="12">
        <f t="shared" ca="1" si="727"/>
        <v>2.7880599183209033E-4</v>
      </c>
      <c r="X1811" s="12">
        <f t="shared" ca="1" si="727"/>
        <v>3.903454849323439E-4</v>
      </c>
      <c r="Y1811" s="12">
        <f t="shared" ca="1" si="727"/>
        <v>5.1339639233404855E-4</v>
      </c>
      <c r="Z1811" s="12">
        <f t="shared" ca="1" si="727"/>
        <v>6.3432679871698204E-4</v>
      </c>
      <c r="AA1811" s="12">
        <f t="shared" ca="1" si="727"/>
        <v>7.3625778785847359E-4</v>
      </c>
      <c r="AB1811" s="12">
        <f t="shared" ca="1" si="727"/>
        <v>8.027925591583806E-4</v>
      </c>
      <c r="AC1811" s="12">
        <f t="shared" ca="1" si="727"/>
        <v>8.2230583169952507E-4</v>
      </c>
      <c r="AD1811" s="12">
        <f t="shared" ca="1" si="727"/>
        <v>7.9126143052042858E-4</v>
      </c>
      <c r="AE1811" s="12">
        <f t="shared" ca="1" si="727"/>
        <v>7.1525881422325899E-4</v>
      </c>
      <c r="AF1811" s="12">
        <f t="shared" ca="1" si="727"/>
        <v>6.0738356284853001E-4</v>
      </c>
      <c r="AG1811" s="12">
        <f t="shared" ca="1" si="727"/>
        <v>4.8452863239369326E-4</v>
      </c>
      <c r="AH1811" s="12">
        <f t="shared" ca="1" si="727"/>
        <v>3.6310518640247642E-4</v>
      </c>
      <c r="AI1811" s="12">
        <f t="shared" ca="1" si="727"/>
        <v>2.5562425122881285E-4</v>
      </c>
      <c r="AJ1811" s="12">
        <f t="shared" ca="1" si="727"/>
        <v>1.6905508917160837E-4</v>
      </c>
      <c r="AK1811" s="12">
        <f t="shared" ca="1" si="727"/>
        <v>1.0502943758916293E-4</v>
      </c>
      <c r="AL1811" s="12">
        <f t="shared" ca="1" si="727"/>
        <v>6.1298581628532888E-5</v>
      </c>
      <c r="AM1811" s="12">
        <f t="shared" ca="1" si="727"/>
        <v>3.3608289239475125E-5</v>
      </c>
      <c r="AN1811" s="12">
        <f t="shared" ca="1" si="727"/>
        <v>1.7310076277229316E-5</v>
      </c>
      <c r="AO1811" s="12">
        <f t="shared" ca="1" si="727"/>
        <v>8.3754500312384629E-6</v>
      </c>
      <c r="AP1811" s="12">
        <f t="shared" ca="1" si="727"/>
        <v>3.8069214607302862E-6</v>
      </c>
      <c r="AQ1811" s="12">
        <f t="shared" ca="1" si="727"/>
        <v>1.6255348215428979E-6</v>
      </c>
      <c r="AR1811" s="12">
        <f t="shared" ca="1" si="727"/>
        <v>6.520414915091907E-7</v>
      </c>
      <c r="AS1811" s="12">
        <f t="shared" ca="1" si="727"/>
        <v>2.4570318264146291E-7</v>
      </c>
      <c r="AT1811" s="12">
        <f t="shared" ca="1" si="727"/>
        <v>8.6976700150859184E-8</v>
      </c>
      <c r="AU1811" s="12">
        <f t="shared" ca="1" si="727"/>
        <v>2.8923554681896755E-8</v>
      </c>
      <c r="AV1811" s="12">
        <f t="shared" ca="1" si="727"/>
        <v>9.0356000851067327E-9</v>
      </c>
      <c r="AX1811" s="13">
        <f t="shared" si="693"/>
        <v>0.11103086743162673</v>
      </c>
    </row>
    <row r="1812" spans="1:50" x14ac:dyDescent="0.25">
      <c r="A1812" s="9" t="str">
        <f t="shared" si="688"/>
        <v>Cambodia</v>
      </c>
      <c r="C1812" s="20">
        <f t="shared" si="689"/>
        <v>433.97279649646975</v>
      </c>
      <c r="D1812" s="15">
        <f t="shared" si="690"/>
        <v>591.36743666697726</v>
      </c>
      <c r="E1812" s="23">
        <f t="shared" si="691"/>
        <v>1</v>
      </c>
      <c r="F1812" s="15">
        <f t="shared" si="694"/>
        <v>591.36743666697726</v>
      </c>
      <c r="H1812" s="12">
        <f t="shared" ref="H1812:AV1812" ca="1" si="728">_xlfn.NORM.DIST(H$1777,$F1812,$B$37+$B$38*$F1812,FALSE)/$AV642*($E1104/1000)</f>
        <v>8.1094329318442561E-10</v>
      </c>
      <c r="I1812" s="12">
        <f t="shared" ca="1" si="728"/>
        <v>3.4473693821465647E-9</v>
      </c>
      <c r="J1812" s="12">
        <f t="shared" ca="1" si="728"/>
        <v>1.3767077231048735E-8</v>
      </c>
      <c r="K1812" s="12">
        <f t="shared" ca="1" si="728"/>
        <v>5.1647852955912276E-8</v>
      </c>
      <c r="L1812" s="12">
        <f t="shared" ca="1" si="728"/>
        <v>1.8202011760651904E-7</v>
      </c>
      <c r="M1812" s="12">
        <f t="shared" ca="1" si="728"/>
        <v>6.0261939332922392E-7</v>
      </c>
      <c r="N1812" s="12">
        <f t="shared" ca="1" si="728"/>
        <v>1.8742322738384972E-6</v>
      </c>
      <c r="O1812" s="12">
        <f t="shared" ca="1" si="728"/>
        <v>5.4759606050401196E-6</v>
      </c>
      <c r="P1812" s="12">
        <f t="shared" ca="1" si="728"/>
        <v>1.5029821161955909E-5</v>
      </c>
      <c r="Q1812" s="12">
        <f t="shared" ca="1" si="728"/>
        <v>3.8752873063410498E-5</v>
      </c>
      <c r="R1812" s="12">
        <f t="shared" ca="1" si="728"/>
        <v>9.3866493264531148E-5</v>
      </c>
      <c r="S1812" s="12">
        <f t="shared" ca="1" si="728"/>
        <v>2.1358653782961649E-4</v>
      </c>
      <c r="T1812" s="12">
        <f t="shared" ca="1" si="728"/>
        <v>4.5655568342668561E-4</v>
      </c>
      <c r="U1812" s="12">
        <f t="shared" ca="1" si="728"/>
        <v>9.1679075625661366E-4</v>
      </c>
      <c r="V1812" s="12">
        <f t="shared" ca="1" si="728"/>
        <v>1.7294312132427883E-3</v>
      </c>
      <c r="W1812" s="12">
        <f t="shared" ca="1" si="728"/>
        <v>3.0647351900981576E-3</v>
      </c>
      <c r="X1812" s="12">
        <f t="shared" ca="1" si="728"/>
        <v>5.1019854062247984E-3</v>
      </c>
      <c r="Y1812" s="12">
        <f t="shared" ca="1" si="728"/>
        <v>7.9788823956250168E-3</v>
      </c>
      <c r="Z1812" s="12">
        <f t="shared" ca="1" si="728"/>
        <v>1.1721994427284631E-2</v>
      </c>
      <c r="AA1812" s="12">
        <f t="shared" ca="1" si="728"/>
        <v>1.6177728854450669E-2</v>
      </c>
      <c r="AB1812" s="12">
        <f t="shared" ca="1" si="728"/>
        <v>2.0974431032089708E-2</v>
      </c>
      <c r="AC1812" s="12">
        <f t="shared" ca="1" si="728"/>
        <v>2.5545794841647245E-2</v>
      </c>
      <c r="AD1812" s="12">
        <f t="shared" ca="1" si="728"/>
        <v>2.9228413736620263E-2</v>
      </c>
      <c r="AE1812" s="12">
        <f t="shared" ca="1" si="728"/>
        <v>3.1415767010669032E-2</v>
      </c>
      <c r="AF1812" s="12">
        <f t="shared" ca="1" si="728"/>
        <v>3.1720986376827409E-2</v>
      </c>
      <c r="AG1812" s="12">
        <f t="shared" ca="1" si="728"/>
        <v>3.0088621719330431E-2</v>
      </c>
      <c r="AH1812" s="12">
        <f t="shared" ca="1" si="728"/>
        <v>2.6811091825681276E-2</v>
      </c>
      <c r="AI1812" s="12">
        <f t="shared" ca="1" si="728"/>
        <v>2.2443123573657291E-2</v>
      </c>
      <c r="AJ1812" s="12">
        <f t="shared" ca="1" si="728"/>
        <v>1.764853645107152E-2</v>
      </c>
      <c r="AK1812" s="12">
        <f t="shared" ca="1" si="728"/>
        <v>1.3037390885219947E-2</v>
      </c>
      <c r="AL1812" s="12">
        <f t="shared" ca="1" si="728"/>
        <v>9.0475141702160006E-3</v>
      </c>
      <c r="AM1812" s="12">
        <f t="shared" ca="1" si="728"/>
        <v>5.8982673266047237E-3</v>
      </c>
      <c r="AN1812" s="12">
        <f t="shared" ca="1" si="728"/>
        <v>3.6122369204284249E-3</v>
      </c>
      <c r="AO1812" s="12">
        <f t="shared" ca="1" si="728"/>
        <v>2.0781868725151483E-3</v>
      </c>
      <c r="AP1812" s="12">
        <f t="shared" ca="1" si="728"/>
        <v>1.1231805183068203E-3</v>
      </c>
      <c r="AQ1812" s="12">
        <f t="shared" ca="1" si="728"/>
        <v>5.7025765212875032E-4</v>
      </c>
      <c r="AR1812" s="12">
        <f t="shared" ca="1" si="728"/>
        <v>2.7198770733236034E-4</v>
      </c>
      <c r="AS1812" s="12">
        <f t="shared" ca="1" si="728"/>
        <v>1.2186641225798917E-4</v>
      </c>
      <c r="AT1812" s="12">
        <f t="shared" ca="1" si="728"/>
        <v>5.129503967356456E-5</v>
      </c>
      <c r="AU1812" s="12">
        <f t="shared" ca="1" si="728"/>
        <v>2.0282585214241971E-5</v>
      </c>
      <c r="AV1812" s="12">
        <f t="shared" ca="1" si="728"/>
        <v>7.5340386423137888E-6</v>
      </c>
      <c r="AX1812" s="13">
        <f t="shared" si="693"/>
        <v>2.7830888155485161E-2</v>
      </c>
    </row>
    <row r="1813" spans="1:50" x14ac:dyDescent="0.25">
      <c r="A1813" s="9" t="str">
        <f t="shared" si="688"/>
        <v>Cameroon</v>
      </c>
      <c r="C1813" s="20">
        <f t="shared" si="689"/>
        <v>304.1534340812633</v>
      </c>
      <c r="D1813" s="15">
        <f t="shared" si="690"/>
        <v>504.1130102812802</v>
      </c>
      <c r="E1813" s="23">
        <f t="shared" si="691"/>
        <v>1</v>
      </c>
      <c r="F1813" s="15">
        <f t="shared" si="694"/>
        <v>504.1130102812802</v>
      </c>
      <c r="H1813" s="12">
        <f t="shared" ref="H1813:AV1813" ca="1" si="729">_xlfn.NORM.DIST(H$1777,$F1813,$B$37+$B$38*$F1813,FALSE)/$AV643*($E1105/1000)</f>
        <v>3.3445416094606792E-7</v>
      </c>
      <c r="I1813" s="12">
        <f t="shared" ca="1" si="729"/>
        <v>1.1431379622026778E-6</v>
      </c>
      <c r="J1813" s="12">
        <f t="shared" ca="1" si="729"/>
        <v>3.6704328763556851E-6</v>
      </c>
      <c r="K1813" s="12">
        <f t="shared" ca="1" si="729"/>
        <v>1.1071144520642244E-5</v>
      </c>
      <c r="L1813" s="12">
        <f t="shared" ca="1" si="729"/>
        <v>3.1370710045255576E-5</v>
      </c>
      <c r="M1813" s="12">
        <f t="shared" ca="1" si="729"/>
        <v>8.3505056105159941E-5</v>
      </c>
      <c r="N1813" s="12">
        <f t="shared" ca="1" si="729"/>
        <v>2.0881312388411886E-4</v>
      </c>
      <c r="O1813" s="12">
        <f t="shared" ca="1" si="729"/>
        <v>4.9052303176328317E-4</v>
      </c>
      <c r="P1813" s="12">
        <f t="shared" ca="1" si="729"/>
        <v>1.0824743444198585E-3</v>
      </c>
      <c r="Q1813" s="12">
        <f t="shared" ca="1" si="729"/>
        <v>2.2440494097245478E-3</v>
      </c>
      <c r="R1813" s="12">
        <f t="shared" ca="1" si="729"/>
        <v>4.370225159595449E-3</v>
      </c>
      <c r="S1813" s="12">
        <f t="shared" ca="1" si="729"/>
        <v>7.9952455392735509E-3</v>
      </c>
      <c r="T1813" s="12">
        <f t="shared" ca="1" si="729"/>
        <v>1.3740938423581763E-2</v>
      </c>
      <c r="U1813" s="12">
        <f t="shared" ca="1" si="729"/>
        <v>2.2184905137005301E-2</v>
      </c>
      <c r="V1813" s="12">
        <f t="shared" ca="1" si="729"/>
        <v>3.3647697693174293E-2</v>
      </c>
      <c r="W1813" s="12">
        <f t="shared" ca="1" si="729"/>
        <v>4.794129110030404E-2</v>
      </c>
      <c r="X1813" s="12">
        <f t="shared" ca="1" si="729"/>
        <v>6.4168323527507412E-2</v>
      </c>
      <c r="Y1813" s="12">
        <f t="shared" ca="1" si="729"/>
        <v>8.0684155010119774E-2</v>
      </c>
      <c r="Z1813" s="12">
        <f t="shared" ca="1" si="729"/>
        <v>9.5304281608832045E-2</v>
      </c>
      <c r="AA1813" s="12">
        <f t="shared" ca="1" si="729"/>
        <v>0.1057531138670184</v>
      </c>
      <c r="AB1813" s="12">
        <f t="shared" ca="1" si="729"/>
        <v>0.11023779318063449</v>
      </c>
      <c r="AC1813" s="12">
        <f t="shared" ca="1" si="729"/>
        <v>0.1079504488019203</v>
      </c>
      <c r="AD1813" s="12">
        <f t="shared" ca="1" si="729"/>
        <v>9.9305885596278759E-2</v>
      </c>
      <c r="AE1813" s="12">
        <f t="shared" ca="1" si="729"/>
        <v>8.5818737278980692E-2</v>
      </c>
      <c r="AF1813" s="12">
        <f t="shared" ca="1" si="729"/>
        <v>6.9670005749018965E-2</v>
      </c>
      <c r="AG1813" s="12">
        <f t="shared" ca="1" si="729"/>
        <v>5.3133223856201749E-2</v>
      </c>
      <c r="AH1813" s="12">
        <f t="shared" ca="1" si="729"/>
        <v>3.8066511903616339E-2</v>
      </c>
      <c r="AI1813" s="12">
        <f t="shared" ca="1" si="729"/>
        <v>2.5619850692221932E-2</v>
      </c>
      <c r="AJ1813" s="12">
        <f t="shared" ca="1" si="729"/>
        <v>1.6198197884818945E-2</v>
      </c>
      <c r="AK1813" s="12">
        <f t="shared" ca="1" si="729"/>
        <v>9.6208490543975914E-3</v>
      </c>
      <c r="AL1813" s="12">
        <f t="shared" ca="1" si="729"/>
        <v>5.3680517805666196E-3</v>
      </c>
      <c r="AM1813" s="12">
        <f t="shared" ca="1" si="729"/>
        <v>2.8136922012262332E-3</v>
      </c>
      <c r="AN1813" s="12">
        <f t="shared" ca="1" si="729"/>
        <v>1.3854570666036021E-3</v>
      </c>
      <c r="AO1813" s="12">
        <f t="shared" ca="1" si="729"/>
        <v>6.4086440755618595E-4</v>
      </c>
      <c r="AP1813" s="12">
        <f t="shared" ca="1" si="729"/>
        <v>2.7848116518248468E-4</v>
      </c>
      <c r="AQ1813" s="12">
        <f t="shared" ca="1" si="729"/>
        <v>1.1367948497260535E-4</v>
      </c>
      <c r="AR1813" s="12">
        <f t="shared" ca="1" si="729"/>
        <v>4.3593823565591253E-5</v>
      </c>
      <c r="AS1813" s="12">
        <f t="shared" ca="1" si="729"/>
        <v>1.5704511137547527E-5</v>
      </c>
      <c r="AT1813" s="12">
        <f t="shared" ca="1" si="729"/>
        <v>5.3147210686407439E-6</v>
      </c>
      <c r="AU1813" s="12">
        <f t="shared" ca="1" si="729"/>
        <v>1.6896358901213235E-6</v>
      </c>
      <c r="AV1813" s="12">
        <f t="shared" ca="1" si="729"/>
        <v>5.0461757278319653E-7</v>
      </c>
      <c r="AX1813" s="13">
        <f t="shared" si="693"/>
        <v>0.14890758509841653</v>
      </c>
    </row>
    <row r="1814" spans="1:50" x14ac:dyDescent="0.25">
      <c r="A1814" s="9" t="str">
        <f t="shared" si="688"/>
        <v>Canada</v>
      </c>
      <c r="C1814" s="20">
        <f t="shared" si="689"/>
        <v>598.18127672070045</v>
      </c>
      <c r="D1814" s="15">
        <f t="shared" si="690"/>
        <v>701.41841133751586</v>
      </c>
      <c r="E1814" s="23">
        <f t="shared" si="691"/>
        <v>1</v>
      </c>
      <c r="F1814" s="15">
        <f t="shared" si="694"/>
        <v>701.41841133751586</v>
      </c>
      <c r="H1814" s="12">
        <f t="shared" ref="H1814:AV1814" ca="1" si="730">_xlfn.NORM.DIST(H$1777,$F1814,$B$37+$B$38*$F1814,FALSE)/$AV644*($E1106/1000)</f>
        <v>9.0470961751122814E-13</v>
      </c>
      <c r="I1814" s="12">
        <f t="shared" ca="1" si="730"/>
        <v>5.0639903384196147E-12</v>
      </c>
      <c r="J1814" s="12">
        <f t="shared" ca="1" si="730"/>
        <v>2.6627667459639577E-11</v>
      </c>
      <c r="K1814" s="12">
        <f t="shared" ca="1" si="730"/>
        <v>1.3153156142188078E-10</v>
      </c>
      <c r="L1814" s="12">
        <f t="shared" ca="1" si="730"/>
        <v>6.103562859419316E-10</v>
      </c>
      <c r="M1814" s="12">
        <f t="shared" ca="1" si="730"/>
        <v>2.6606850077152665E-9</v>
      </c>
      <c r="N1814" s="12">
        <f t="shared" ca="1" si="730"/>
        <v>1.0895824469846882E-8</v>
      </c>
      <c r="O1814" s="12">
        <f t="shared" ca="1" si="730"/>
        <v>4.1916337526299727E-8</v>
      </c>
      <c r="P1814" s="12">
        <f t="shared" ca="1" si="730"/>
        <v>1.5148274080330664E-7</v>
      </c>
      <c r="Q1814" s="12">
        <f t="shared" ca="1" si="730"/>
        <v>5.1427992825648743E-7</v>
      </c>
      <c r="R1814" s="12">
        <f t="shared" ca="1" si="730"/>
        <v>1.6401840712007334E-6</v>
      </c>
      <c r="S1814" s="12">
        <f t="shared" ca="1" si="730"/>
        <v>4.9140797466099265E-6</v>
      </c>
      <c r="T1814" s="12">
        <f t="shared" ca="1" si="730"/>
        <v>1.3830835150951397E-5</v>
      </c>
      <c r="U1814" s="12">
        <f t="shared" ca="1" si="730"/>
        <v>3.6568841734719584E-5</v>
      </c>
      <c r="V1814" s="12">
        <f t="shared" ca="1" si="730"/>
        <v>9.0830268851375769E-5</v>
      </c>
      <c r="W1814" s="12">
        <f t="shared" ca="1" si="730"/>
        <v>2.1193690570857547E-4</v>
      </c>
      <c r="X1814" s="12">
        <f t="shared" ca="1" si="730"/>
        <v>4.6455717691174604E-4</v>
      </c>
      <c r="Y1814" s="12">
        <f t="shared" ca="1" si="730"/>
        <v>9.5659554343596926E-4</v>
      </c>
      <c r="Z1814" s="12">
        <f t="shared" ca="1" si="730"/>
        <v>1.8504362495207363E-3</v>
      </c>
      <c r="AA1814" s="12">
        <f t="shared" ca="1" si="730"/>
        <v>3.3626099732313166E-3</v>
      </c>
      <c r="AB1814" s="12">
        <f t="shared" ca="1" si="730"/>
        <v>5.7403115079155279E-3</v>
      </c>
      <c r="AC1814" s="12">
        <f t="shared" ca="1" si="730"/>
        <v>9.2055770996928143E-3</v>
      </c>
      <c r="AD1814" s="12">
        <f t="shared" ca="1" si="730"/>
        <v>1.3868298267767254E-2</v>
      </c>
      <c r="AE1814" s="12">
        <f t="shared" ca="1" si="730"/>
        <v>1.9626909603310955E-2</v>
      </c>
      <c r="AF1814" s="12">
        <f t="shared" ca="1" si="730"/>
        <v>2.6093796182185758E-2</v>
      </c>
      <c r="AG1814" s="12">
        <f t="shared" ca="1" si="730"/>
        <v>3.2589613074266256E-2</v>
      </c>
      <c r="AH1814" s="12">
        <f t="shared" ca="1" si="730"/>
        <v>3.8236465273461452E-2</v>
      </c>
      <c r="AI1814" s="12">
        <f t="shared" ca="1" si="730"/>
        <v>4.2143719801333482E-2</v>
      </c>
      <c r="AJ1814" s="12">
        <f t="shared" ca="1" si="730"/>
        <v>4.3635965420466147E-2</v>
      </c>
      <c r="AK1814" s="12">
        <f t="shared" ca="1" si="730"/>
        <v>4.244366781814652E-2</v>
      </c>
      <c r="AL1814" s="12">
        <f t="shared" ca="1" si="730"/>
        <v>3.8782680261950996E-2</v>
      </c>
      <c r="AM1814" s="12">
        <f t="shared" ca="1" si="730"/>
        <v>3.3290424074868895E-2</v>
      </c>
      <c r="AN1814" s="12">
        <f t="shared" ca="1" si="730"/>
        <v>2.6844630475254483E-2</v>
      </c>
      <c r="AO1814" s="12">
        <f t="shared" ca="1" si="730"/>
        <v>2.0335372289281537E-2</v>
      </c>
      <c r="AP1814" s="12">
        <f t="shared" ca="1" si="730"/>
        <v>1.4471162489806665E-2</v>
      </c>
      <c r="AQ1814" s="12">
        <f t="shared" ca="1" si="730"/>
        <v>9.6741163720192574E-3</v>
      </c>
      <c r="AR1814" s="12">
        <f t="shared" ca="1" si="730"/>
        <v>6.0754127665603296E-3</v>
      </c>
      <c r="AS1814" s="12">
        <f t="shared" ca="1" si="730"/>
        <v>3.5842382194168866E-3</v>
      </c>
      <c r="AT1814" s="12">
        <f t="shared" ca="1" si="730"/>
        <v>1.98643582208134E-3</v>
      </c>
      <c r="AU1814" s="12">
        <f t="shared" ca="1" si="730"/>
        <v>1.0342101725266998E-3</v>
      </c>
      <c r="AV1814" s="12">
        <f t="shared" ca="1" si="730"/>
        <v>5.0582427400168244E-4</v>
      </c>
      <c r="AX1814" s="13">
        <f t="shared" si="693"/>
        <v>1.2883569215845392E-3</v>
      </c>
    </row>
    <row r="1815" spans="1:50" x14ac:dyDescent="0.25">
      <c r="A1815" s="9" t="str">
        <f t="shared" si="688"/>
        <v>Cayman Islands</v>
      </c>
      <c r="C1815" s="20">
        <f t="shared" si="689"/>
        <v>467.14027398279177</v>
      </c>
      <c r="D1815" s="15">
        <f t="shared" si="690"/>
        <v>614.13078200337213</v>
      </c>
      <c r="E1815" s="23">
        <f t="shared" si="691"/>
        <v>1</v>
      </c>
      <c r="F1815" s="15">
        <f t="shared" si="694"/>
        <v>614.13078200337213</v>
      </c>
      <c r="H1815" s="12">
        <f t="shared" ref="H1815:AV1815" ca="1" si="731">_xlfn.NORM.DIST(H$1777,$F1815,$B$37+$B$38*$F1815,FALSE)/$AV645*($E1107/1000)</f>
        <v>7.7300045836903135E-13</v>
      </c>
      <c r="I1815" s="12">
        <f t="shared" ca="1" si="731"/>
        <v>3.478500525970621E-12</v>
      </c>
      <c r="J1815" s="12">
        <f t="shared" ca="1" si="731"/>
        <v>1.4704863252814381E-11</v>
      </c>
      <c r="K1815" s="12">
        <f t="shared" ca="1" si="731"/>
        <v>5.8396457433241536E-11</v>
      </c>
      <c r="L1815" s="12">
        <f t="shared" ca="1" si="731"/>
        <v>2.1785554000673456E-10</v>
      </c>
      <c r="M1815" s="12">
        <f t="shared" ca="1" si="731"/>
        <v>7.634969559031197E-10</v>
      </c>
      <c r="N1815" s="12">
        <f t="shared" ca="1" si="731"/>
        <v>2.5136372647192248E-9</v>
      </c>
      <c r="O1815" s="12">
        <f t="shared" ca="1" si="731"/>
        <v>7.7741783082667037E-9</v>
      </c>
      <c r="P1815" s="12">
        <f t="shared" ca="1" si="731"/>
        <v>2.2587230481826023E-8</v>
      </c>
      <c r="Q1815" s="12">
        <f t="shared" ca="1" si="731"/>
        <v>6.1649287888825639E-8</v>
      </c>
      <c r="R1815" s="12">
        <f t="shared" ca="1" si="731"/>
        <v>1.5807010445144764E-7</v>
      </c>
      <c r="S1815" s="12">
        <f t="shared" ca="1" si="731"/>
        <v>3.8073956641819083E-7</v>
      </c>
      <c r="T1815" s="12">
        <f t="shared" ca="1" si="731"/>
        <v>8.6151506581140118E-7</v>
      </c>
      <c r="U1815" s="12">
        <f t="shared" ca="1" si="731"/>
        <v>1.8312782489729893E-6</v>
      </c>
      <c r="V1815" s="12">
        <f t="shared" ca="1" si="731"/>
        <v>3.6568099710014795E-6</v>
      </c>
      <c r="W1815" s="12">
        <f t="shared" ca="1" si="731"/>
        <v>6.859730325005883E-6</v>
      </c>
      <c r="X1815" s="12">
        <f t="shared" ca="1" si="731"/>
        <v>1.2088385127148963E-5</v>
      </c>
      <c r="Y1815" s="12">
        <f t="shared" ca="1" si="731"/>
        <v>2.0011798803012145E-5</v>
      </c>
      <c r="Z1815" s="12">
        <f t="shared" ca="1" si="731"/>
        <v>3.1121502990901536E-5</v>
      </c>
      <c r="AA1815" s="12">
        <f t="shared" ca="1" si="731"/>
        <v>4.546650721688871E-5</v>
      </c>
      <c r="AB1815" s="12">
        <f t="shared" ca="1" si="731"/>
        <v>6.2399228079847811E-5</v>
      </c>
      <c r="AC1815" s="12">
        <f t="shared" ca="1" si="731"/>
        <v>8.0449516203605456E-5</v>
      </c>
      <c r="AD1815" s="12">
        <f t="shared" ca="1" si="731"/>
        <v>9.7437077899956433E-5</v>
      </c>
      <c r="AE1815" s="12">
        <f t="shared" ca="1" si="731"/>
        <v>1.1086173229163336E-4</v>
      </c>
      <c r="AF1815" s="12">
        <f t="shared" ca="1" si="731"/>
        <v>1.1849381022435909E-4</v>
      </c>
      <c r="AG1815" s="12">
        <f t="shared" ca="1" si="731"/>
        <v>1.1897789027319742E-4</v>
      </c>
      <c r="AH1815" s="12">
        <f t="shared" ca="1" si="731"/>
        <v>1.1222599321429609E-4</v>
      </c>
      <c r="AI1815" s="12">
        <f t="shared" ca="1" si="731"/>
        <v>9.944369353273122E-5</v>
      </c>
      <c r="AJ1815" s="12">
        <f t="shared" ca="1" si="731"/>
        <v>8.2778514818474959E-5</v>
      </c>
      <c r="AK1815" s="12">
        <f t="shared" ca="1" si="731"/>
        <v>6.4731341692167196E-5</v>
      </c>
      <c r="AL1815" s="12">
        <f t="shared" ca="1" si="731"/>
        <v>4.7551933701745667E-5</v>
      </c>
      <c r="AM1815" s="12">
        <f t="shared" ca="1" si="731"/>
        <v>3.2815448976282154E-5</v>
      </c>
      <c r="AN1815" s="12">
        <f t="shared" ca="1" si="731"/>
        <v>2.1273802047527373E-5</v>
      </c>
      <c r="AO1815" s="12">
        <f t="shared" ca="1" si="731"/>
        <v>1.2955926391784934E-5</v>
      </c>
      <c r="AP1815" s="12">
        <f t="shared" ca="1" si="731"/>
        <v>7.4122221148667607E-6</v>
      </c>
      <c r="AQ1815" s="12">
        <f t="shared" ca="1" si="731"/>
        <v>3.9836848389741649E-6</v>
      </c>
      <c r="AR1815" s="12">
        <f t="shared" ca="1" si="731"/>
        <v>2.011305844326276E-6</v>
      </c>
      <c r="AS1815" s="12">
        <f t="shared" ca="1" si="731"/>
        <v>9.5395492214260758E-7</v>
      </c>
      <c r="AT1815" s="12">
        <f t="shared" ca="1" si="731"/>
        <v>4.2504428942960579E-7</v>
      </c>
      <c r="AU1815" s="12">
        <f t="shared" ca="1" si="731"/>
        <v>1.779086700350719E-7</v>
      </c>
      <c r="AV1815" s="12">
        <f t="shared" ca="1" si="731"/>
        <v>6.9954657623516179E-8</v>
      </c>
      <c r="AX1815" s="13">
        <f t="shared" si="693"/>
        <v>1.6124611460427388E-2</v>
      </c>
    </row>
    <row r="1816" spans="1:50" x14ac:dyDescent="0.25">
      <c r="A1816" s="9" t="str">
        <f t="shared" si="688"/>
        <v>Central African Republic</v>
      </c>
      <c r="C1816" s="20">
        <f t="shared" si="689"/>
        <v>198.7538203928116</v>
      </c>
      <c r="D1816" s="15">
        <f t="shared" si="690"/>
        <v>198.7538203928116</v>
      </c>
      <c r="E1816" s="23">
        <f t="shared" si="691"/>
        <v>1</v>
      </c>
      <c r="F1816" s="15">
        <f t="shared" si="694"/>
        <v>198.7538203928116</v>
      </c>
      <c r="H1816" s="12">
        <f t="shared" ref="H1816:AV1816" ca="1" si="732">_xlfn.NORM.DIST(H$1777,$F1816,$B$37+$B$38*$F1816,FALSE)/$AV646*($E1108/1000)</f>
        <v>2.5067813299287827E-3</v>
      </c>
      <c r="I1816" s="12">
        <f t="shared" ca="1" si="732"/>
        <v>3.9933646353308601E-3</v>
      </c>
      <c r="J1816" s="12">
        <f t="shared" ca="1" si="732"/>
        <v>5.9761030612136288E-3</v>
      </c>
      <c r="K1816" s="12">
        <f t="shared" ca="1" si="732"/>
        <v>8.4014410483963294E-3</v>
      </c>
      <c r="L1816" s="12">
        <f t="shared" ca="1" si="732"/>
        <v>1.1095479748337888E-2</v>
      </c>
      <c r="M1816" s="12">
        <f t="shared" ca="1" si="732"/>
        <v>1.3765594769395545E-2</v>
      </c>
      <c r="N1816" s="12">
        <f t="shared" ca="1" si="732"/>
        <v>1.6043549964963707E-2</v>
      </c>
      <c r="O1816" s="12">
        <f t="shared" ca="1" si="732"/>
        <v>1.756558251294996E-2</v>
      </c>
      <c r="P1816" s="12">
        <f t="shared" ca="1" si="732"/>
        <v>1.8066799992814304E-2</v>
      </c>
      <c r="Q1816" s="12">
        <f t="shared" ca="1" si="732"/>
        <v>1.7456473436140863E-2</v>
      </c>
      <c r="R1816" s="12">
        <f t="shared" ca="1" si="732"/>
        <v>1.5844859110808074E-2</v>
      </c>
      <c r="S1816" s="12">
        <f t="shared" ca="1" si="732"/>
        <v>1.3510668766960157E-2</v>
      </c>
      <c r="T1816" s="12">
        <f t="shared" ca="1" si="732"/>
        <v>1.0822358258866981E-2</v>
      </c>
      <c r="U1816" s="12">
        <f t="shared" ca="1" si="732"/>
        <v>8.1437336509940957E-3</v>
      </c>
      <c r="V1816" s="12">
        <f t="shared" ca="1" si="732"/>
        <v>5.7568088686129866E-3</v>
      </c>
      <c r="W1816" s="12">
        <f t="shared" ca="1" si="732"/>
        <v>3.8229327218562556E-3</v>
      </c>
      <c r="X1816" s="12">
        <f t="shared" ca="1" si="732"/>
        <v>2.3848885824198532E-3</v>
      </c>
      <c r="Y1816" s="12">
        <f t="shared" ca="1" si="732"/>
        <v>1.3976425972985545E-3</v>
      </c>
      <c r="Z1816" s="12">
        <f t="shared" ca="1" si="732"/>
        <v>7.6945062657792938E-4</v>
      </c>
      <c r="AA1816" s="12">
        <f t="shared" ca="1" si="732"/>
        <v>3.979440188401037E-4</v>
      </c>
      <c r="AB1816" s="12">
        <f t="shared" ca="1" si="732"/>
        <v>1.9333914798272709E-4</v>
      </c>
      <c r="AC1816" s="12">
        <f t="shared" ca="1" si="732"/>
        <v>8.824177066186478E-5</v>
      </c>
      <c r="AD1816" s="12">
        <f t="shared" ca="1" si="732"/>
        <v>3.7834258138986245E-5</v>
      </c>
      <c r="AE1816" s="12">
        <f t="shared" ca="1" si="732"/>
        <v>1.5238872173231432E-5</v>
      </c>
      <c r="AF1816" s="12">
        <f t="shared" ca="1" si="732"/>
        <v>5.7660316837076615E-6</v>
      </c>
      <c r="AG1816" s="12">
        <f t="shared" ca="1" si="732"/>
        <v>2.0495466966283426E-6</v>
      </c>
      <c r="AH1816" s="12">
        <f t="shared" ca="1" si="732"/>
        <v>6.8437668497593345E-7</v>
      </c>
      <c r="AI1816" s="12">
        <f t="shared" ca="1" si="732"/>
        <v>2.1467881469928856E-7</v>
      </c>
      <c r="AJ1816" s="12">
        <f t="shared" ca="1" si="732"/>
        <v>6.3261540978830188E-8</v>
      </c>
      <c r="AK1816" s="12">
        <f t="shared" ca="1" si="732"/>
        <v>1.751245125139875E-8</v>
      </c>
      <c r="AL1816" s="12">
        <f t="shared" ca="1" si="732"/>
        <v>4.554185403278705E-9</v>
      </c>
      <c r="AM1816" s="12">
        <f t="shared" ca="1" si="732"/>
        <v>1.1125795409407528E-9</v>
      </c>
      <c r="AN1816" s="12">
        <f t="shared" ca="1" si="732"/>
        <v>2.5533363433805088E-10</v>
      </c>
      <c r="AO1816" s="12">
        <f t="shared" ca="1" si="732"/>
        <v>5.5048004350074052E-11</v>
      </c>
      <c r="AP1816" s="12">
        <f t="shared" ca="1" si="732"/>
        <v>1.1148892458603199E-11</v>
      </c>
      <c r="AQ1816" s="12">
        <f t="shared" ca="1" si="732"/>
        <v>2.1211846141579029E-12</v>
      </c>
      <c r="AR1816" s="12">
        <f t="shared" ca="1" si="732"/>
        <v>3.7912446044596504E-13</v>
      </c>
      <c r="AS1816" s="12">
        <f t="shared" ca="1" si="732"/>
        <v>6.3656350602839733E-14</v>
      </c>
      <c r="AT1816" s="12">
        <f t="shared" ca="1" si="732"/>
        <v>1.0040567582786466E-14</v>
      </c>
      <c r="AU1816" s="12">
        <f t="shared" ca="1" si="732"/>
        <v>1.4877548861583273E-15</v>
      </c>
      <c r="AV1816" s="12">
        <f t="shared" ca="1" si="732"/>
        <v>2.0709094109747079E-16</v>
      </c>
      <c r="AX1816" s="13">
        <f t="shared" si="693"/>
        <v>0.97791435999999998</v>
      </c>
    </row>
    <row r="1817" spans="1:50" x14ac:dyDescent="0.25">
      <c r="A1817" s="9" t="str">
        <f t="shared" si="688"/>
        <v>Chad</v>
      </c>
      <c r="C1817" s="20">
        <f t="shared" si="689"/>
        <v>251.01209461505013</v>
      </c>
      <c r="D1817" s="15">
        <f t="shared" si="690"/>
        <v>470.06200096645722</v>
      </c>
      <c r="E1817" s="23">
        <f t="shared" si="691"/>
        <v>1</v>
      </c>
      <c r="F1817" s="15">
        <f t="shared" si="694"/>
        <v>470.06200096645722</v>
      </c>
      <c r="H1817" s="12">
        <f t="shared" ref="H1817:AV1817" ca="1" si="733">_xlfn.NORM.DIST(H$1777,$F1817,$B$37+$B$38*$F1817,FALSE)/$AV647*($E1109/1000)</f>
        <v>1.29115127816213E-6</v>
      </c>
      <c r="I1817" s="12">
        <f t="shared" ca="1" si="733"/>
        <v>4.0529267987236183E-6</v>
      </c>
      <c r="J1817" s="12">
        <f t="shared" ca="1" si="733"/>
        <v>1.1951350551918154E-5</v>
      </c>
      <c r="K1817" s="12">
        <f t="shared" ca="1" si="733"/>
        <v>3.3107150667582272E-5</v>
      </c>
      <c r="L1817" s="12">
        <f t="shared" ca="1" si="733"/>
        <v>8.6155542272108935E-5</v>
      </c>
      <c r="M1817" s="12">
        <f t="shared" ca="1" si="733"/>
        <v>2.1062078649540489E-4</v>
      </c>
      <c r="N1817" s="12">
        <f t="shared" ca="1" si="733"/>
        <v>4.8369971883694958E-4</v>
      </c>
      <c r="O1817" s="12">
        <f t="shared" ca="1" si="733"/>
        <v>1.0435350355287743E-3</v>
      </c>
      <c r="P1817" s="12">
        <f t="shared" ca="1" si="733"/>
        <v>2.1149243095334668E-3</v>
      </c>
      <c r="Q1817" s="12">
        <f t="shared" ca="1" si="733"/>
        <v>4.0266067623150083E-3</v>
      </c>
      <c r="R1817" s="12">
        <f t="shared" ca="1" si="733"/>
        <v>7.2017858445756859E-3</v>
      </c>
      <c r="S1817" s="12">
        <f t="shared" ca="1" si="733"/>
        <v>1.2100345811433903E-2</v>
      </c>
      <c r="T1817" s="12">
        <f t="shared" ca="1" si="733"/>
        <v>1.9099058374402369E-2</v>
      </c>
      <c r="U1817" s="12">
        <f t="shared" ca="1" si="733"/>
        <v>2.8319313748401367E-2</v>
      </c>
      <c r="V1817" s="12">
        <f t="shared" ca="1" si="733"/>
        <v>3.9446646561480871E-2</v>
      </c>
      <c r="W1817" s="12">
        <f t="shared" ca="1" si="733"/>
        <v>5.161715308197859E-2</v>
      </c>
      <c r="X1817" s="12">
        <f t="shared" ca="1" si="733"/>
        <v>6.345043460683035E-2</v>
      </c>
      <c r="Y1817" s="12">
        <f t="shared" ca="1" si="733"/>
        <v>7.327093771374911E-2</v>
      </c>
      <c r="Z1817" s="12">
        <f t="shared" ca="1" si="733"/>
        <v>7.94850575433316E-2</v>
      </c>
      <c r="AA1817" s="12">
        <f t="shared" ca="1" si="733"/>
        <v>8.1002016626080642E-2</v>
      </c>
      <c r="AB1817" s="12">
        <f t="shared" ca="1" si="733"/>
        <v>7.7546600575214064E-2</v>
      </c>
      <c r="AC1817" s="12">
        <f t="shared" ca="1" si="733"/>
        <v>6.9740698419300959E-2</v>
      </c>
      <c r="AD1817" s="12">
        <f t="shared" ca="1" si="733"/>
        <v>5.8920498856234342E-2</v>
      </c>
      <c r="AE1817" s="12">
        <f t="shared" ca="1" si="733"/>
        <v>4.6763082709792105E-2</v>
      </c>
      <c r="AF1817" s="12">
        <f t="shared" ca="1" si="733"/>
        <v>3.4865543981520274E-2</v>
      </c>
      <c r="AG1817" s="12">
        <f t="shared" ca="1" si="733"/>
        <v>2.4420038993767532E-2</v>
      </c>
      <c r="AH1817" s="12">
        <f t="shared" ca="1" si="733"/>
        <v>1.6067668221668666E-2</v>
      </c>
      <c r="AI1817" s="12">
        <f t="shared" ca="1" si="733"/>
        <v>9.9315252882041811E-3</v>
      </c>
      <c r="AJ1817" s="12">
        <f t="shared" ca="1" si="733"/>
        <v>5.7668100271503105E-3</v>
      </c>
      <c r="AK1817" s="12">
        <f t="shared" ca="1" si="733"/>
        <v>3.1456611012673596E-3</v>
      </c>
      <c r="AL1817" s="12">
        <f t="shared" ca="1" si="733"/>
        <v>1.6119249365077269E-3</v>
      </c>
      <c r="AM1817" s="12">
        <f t="shared" ca="1" si="733"/>
        <v>7.7595098843601844E-4</v>
      </c>
      <c r="AN1817" s="12">
        <f t="shared" ca="1" si="733"/>
        <v>3.5089757135358009E-4</v>
      </c>
      <c r="AO1817" s="12">
        <f t="shared" ca="1" si="733"/>
        <v>1.4906752091296352E-4</v>
      </c>
      <c r="AP1817" s="12">
        <f t="shared" ca="1" si="733"/>
        <v>5.9489770071907865E-5</v>
      </c>
      <c r="AQ1817" s="12">
        <f t="shared" ca="1" si="733"/>
        <v>2.2302736158306373E-5</v>
      </c>
      <c r="AR1817" s="12">
        <f t="shared" ca="1" si="733"/>
        <v>7.854718005297397E-6</v>
      </c>
      <c r="AS1817" s="12">
        <f t="shared" ca="1" si="733"/>
        <v>2.5987209286309429E-6</v>
      </c>
      <c r="AT1817" s="12">
        <f t="shared" ca="1" si="733"/>
        <v>8.0769107690563115E-7</v>
      </c>
      <c r="AU1817" s="12">
        <f t="shared" ca="1" si="733"/>
        <v>2.3582373898390025E-7</v>
      </c>
      <c r="AV1817" s="12">
        <f t="shared" ca="1" si="733"/>
        <v>6.4682433629176555E-8</v>
      </c>
      <c r="AX1817" s="13">
        <f t="shared" si="693"/>
        <v>0.24177009378486142</v>
      </c>
    </row>
    <row r="1818" spans="1:50" x14ac:dyDescent="0.25">
      <c r="A1818" s="9" t="str">
        <f t="shared" si="688"/>
        <v>Chile</v>
      </c>
      <c r="C1818" s="20">
        <f t="shared" si="689"/>
        <v>487.26490435957805</v>
      </c>
      <c r="D1818" s="15">
        <f t="shared" si="690"/>
        <v>627.70426989461146</v>
      </c>
      <c r="E1818" s="23">
        <f t="shared" si="691"/>
        <v>1</v>
      </c>
      <c r="F1818" s="15">
        <f t="shared" si="694"/>
        <v>627.70426989461146</v>
      </c>
      <c r="H1818" s="12">
        <f t="shared" ref="H1818:AV1818" ca="1" si="734">_xlfn.NORM.DIST(H$1777,$F1818,$B$37+$B$38*$F1818,FALSE)/$AV648*($E1110/1000)</f>
        <v>5.2212445944883505E-11</v>
      </c>
      <c r="I1818" s="12">
        <f t="shared" ca="1" si="734"/>
        <v>2.4306564946692204E-10</v>
      </c>
      <c r="J1818" s="12">
        <f t="shared" ca="1" si="734"/>
        <v>1.0629913532350999E-9</v>
      </c>
      <c r="K1818" s="12">
        <f t="shared" ca="1" si="734"/>
        <v>4.3670933030699686E-9</v>
      </c>
      <c r="L1818" s="12">
        <f t="shared" ca="1" si="734"/>
        <v>1.6854342091568056E-8</v>
      </c>
      <c r="M1818" s="12">
        <f t="shared" ca="1" si="734"/>
        <v>6.1106545569244928E-8</v>
      </c>
      <c r="N1818" s="12">
        <f t="shared" ca="1" si="734"/>
        <v>2.0812308593195505E-7</v>
      </c>
      <c r="O1818" s="12">
        <f t="shared" ca="1" si="734"/>
        <v>6.6590055242356448E-7</v>
      </c>
      <c r="P1818" s="12">
        <f t="shared" ca="1" si="734"/>
        <v>2.0014976682728893E-6</v>
      </c>
      <c r="Q1818" s="12">
        <f t="shared" ca="1" si="734"/>
        <v>5.6514175596156359E-6</v>
      </c>
      <c r="R1818" s="12">
        <f t="shared" ca="1" si="734"/>
        <v>1.49905062481085E-5</v>
      </c>
      <c r="S1818" s="12">
        <f t="shared" ca="1" si="734"/>
        <v>3.7353542706844958E-5</v>
      </c>
      <c r="T1818" s="12">
        <f t="shared" ca="1" si="734"/>
        <v>8.7438739958266981E-5</v>
      </c>
      <c r="U1818" s="12">
        <f t="shared" ca="1" si="734"/>
        <v>1.9227932031387583E-4</v>
      </c>
      <c r="V1818" s="12">
        <f t="shared" ca="1" si="734"/>
        <v>3.9720788477953805E-4</v>
      </c>
      <c r="W1818" s="12">
        <f t="shared" ca="1" si="734"/>
        <v>7.7083200510942639E-4</v>
      </c>
      <c r="X1818" s="12">
        <f t="shared" ca="1" si="734"/>
        <v>1.4052649385474334E-3</v>
      </c>
      <c r="Y1818" s="12">
        <f t="shared" ca="1" si="734"/>
        <v>2.406651899092433E-3</v>
      </c>
      <c r="Z1818" s="12">
        <f t="shared" ca="1" si="734"/>
        <v>3.8719072025484129E-3</v>
      </c>
      <c r="AA1818" s="12">
        <f t="shared" ca="1" si="734"/>
        <v>5.851850158074782E-3</v>
      </c>
      <c r="AB1818" s="12">
        <f t="shared" ca="1" si="734"/>
        <v>8.3084124717186184E-3</v>
      </c>
      <c r="AC1818" s="12">
        <f t="shared" ca="1" si="734"/>
        <v>1.1081524111543386E-2</v>
      </c>
      <c r="AD1818" s="12">
        <f t="shared" ca="1" si="734"/>
        <v>1.3884733147172847E-2</v>
      </c>
      <c r="AE1818" s="12">
        <f t="shared" ca="1" si="734"/>
        <v>1.6343014797201957E-2</v>
      </c>
      <c r="AF1818" s="12">
        <f t="shared" ca="1" si="734"/>
        <v>1.8071050740661631E-2</v>
      </c>
      <c r="AG1818" s="12">
        <f t="shared" ca="1" si="734"/>
        <v>1.8771165191430621E-2</v>
      </c>
      <c r="AH1818" s="12">
        <f t="shared" ca="1" si="734"/>
        <v>1.8317055140797654E-2</v>
      </c>
      <c r="AI1818" s="12">
        <f t="shared" ca="1" si="734"/>
        <v>1.6791004145607333E-2</v>
      </c>
      <c r="AJ1818" s="12">
        <f t="shared" ca="1" si="734"/>
        <v>1.4459533433616526E-2</v>
      </c>
      <c r="AK1818" s="12">
        <f t="shared" ca="1" si="734"/>
        <v>1.1697376956828921E-2</v>
      </c>
      <c r="AL1818" s="12">
        <f t="shared" ca="1" si="734"/>
        <v>8.889539955787713E-3</v>
      </c>
      <c r="AM1818" s="12">
        <f t="shared" ca="1" si="734"/>
        <v>6.3463889027731432E-3</v>
      </c>
      <c r="AN1818" s="12">
        <f t="shared" ca="1" si="734"/>
        <v>4.2562847236458133E-3</v>
      </c>
      <c r="AO1818" s="12">
        <f t="shared" ca="1" si="734"/>
        <v>2.6815830860904915E-3</v>
      </c>
      <c r="AP1818" s="12">
        <f t="shared" ca="1" si="734"/>
        <v>1.5871151522687608E-3</v>
      </c>
      <c r="AQ1818" s="12">
        <f t="shared" ca="1" si="734"/>
        <v>8.8243395929416771E-4</v>
      </c>
      <c r="AR1818" s="12">
        <f t="shared" ca="1" si="734"/>
        <v>4.6090623480070733E-4</v>
      </c>
      <c r="AS1818" s="12">
        <f t="shared" ca="1" si="734"/>
        <v>2.2615153915850035E-4</v>
      </c>
      <c r="AT1818" s="12">
        <f t="shared" ca="1" si="734"/>
        <v>1.04242089380321E-4</v>
      </c>
      <c r="AU1818" s="12">
        <f t="shared" ca="1" si="734"/>
        <v>4.5138098738862329E-5</v>
      </c>
      <c r="AV1818" s="12">
        <f t="shared" ca="1" si="734"/>
        <v>1.8361155630127254E-5</v>
      </c>
      <c r="AX1818" s="13">
        <f t="shared" si="693"/>
        <v>1.1391837967457102E-2</v>
      </c>
    </row>
    <row r="1819" spans="1:50" x14ac:dyDescent="0.25">
      <c r="A1819" s="9" t="str">
        <f t="shared" si="688"/>
        <v>China</v>
      </c>
      <c r="C1819" s="20">
        <f t="shared" si="689"/>
        <v>548.59036803420349</v>
      </c>
      <c r="D1819" s="15">
        <f t="shared" si="690"/>
        <v>668.31605741681267</v>
      </c>
      <c r="E1819" s="23">
        <f t="shared" si="691"/>
        <v>1</v>
      </c>
      <c r="F1819" s="15">
        <f t="shared" si="694"/>
        <v>668.31605741681267</v>
      </c>
      <c r="H1819" s="12">
        <f t="shared" ref="H1819:AV1819" ca="1" si="735">_xlfn.NORM.DIST(H$1777,$F1819,$B$37+$B$38*$F1819,FALSE)/$AV649*($E1111/1000)</f>
        <v>2.5941376027554227E-10</v>
      </c>
      <c r="I1819" s="12">
        <f t="shared" ca="1" si="735"/>
        <v>1.3367070732895403E-9</v>
      </c>
      <c r="J1819" s="12">
        <f t="shared" ca="1" si="735"/>
        <v>6.4704737288500677E-9</v>
      </c>
      <c r="K1819" s="12">
        <f t="shared" ca="1" si="735"/>
        <v>2.9423376241622645E-8</v>
      </c>
      <c r="L1819" s="12">
        <f t="shared" ca="1" si="735"/>
        <v>1.2569138941969148E-7</v>
      </c>
      <c r="M1819" s="12">
        <f t="shared" ca="1" si="735"/>
        <v>5.044000764995803E-7</v>
      </c>
      <c r="N1819" s="12">
        <f t="shared" ca="1" si="735"/>
        <v>1.9015220041502767E-6</v>
      </c>
      <c r="O1819" s="12">
        <f t="shared" ca="1" si="735"/>
        <v>6.7341713361383502E-6</v>
      </c>
      <c r="P1819" s="12">
        <f t="shared" ca="1" si="735"/>
        <v>2.2403896786166657E-5</v>
      </c>
      <c r="Q1819" s="12">
        <f t="shared" ca="1" si="735"/>
        <v>7.0019589362943954E-5</v>
      </c>
      <c r="R1819" s="12">
        <f t="shared" ca="1" si="735"/>
        <v>2.0557587649685106E-4</v>
      </c>
      <c r="S1819" s="12">
        <f t="shared" ca="1" si="735"/>
        <v>5.6699775145117783E-4</v>
      </c>
      <c r="T1819" s="12">
        <f t="shared" ca="1" si="735"/>
        <v>1.4690856531200047E-3</v>
      </c>
      <c r="U1819" s="12">
        <f t="shared" ca="1" si="735"/>
        <v>3.5757693154468764E-3</v>
      </c>
      <c r="V1819" s="12">
        <f t="shared" ca="1" si="735"/>
        <v>8.1761427232017077E-3</v>
      </c>
      <c r="W1819" s="12">
        <f t="shared" ca="1" si="735"/>
        <v>1.756240667518379E-2</v>
      </c>
      <c r="X1819" s="12">
        <f t="shared" ca="1" si="735"/>
        <v>3.5438570060871769E-2</v>
      </c>
      <c r="Y1819" s="12">
        <f t="shared" ca="1" si="735"/>
        <v>6.7177671320312785E-2</v>
      </c>
      <c r="Z1819" s="12">
        <f t="shared" ca="1" si="735"/>
        <v>0.11962729850452164</v>
      </c>
      <c r="AA1819" s="12">
        <f t="shared" ca="1" si="735"/>
        <v>0.20012080463599466</v>
      </c>
      <c r="AB1819" s="12">
        <f t="shared" ca="1" si="735"/>
        <v>0.31449285299982405</v>
      </c>
      <c r="AC1819" s="12">
        <f t="shared" ca="1" si="735"/>
        <v>0.46428634951955455</v>
      </c>
      <c r="AD1819" s="12">
        <f t="shared" ca="1" si="735"/>
        <v>0.64389884320982882</v>
      </c>
      <c r="AE1819" s="12">
        <f t="shared" ca="1" si="735"/>
        <v>0.83889183896489361</v>
      </c>
      <c r="AF1819" s="12">
        <f t="shared" ca="1" si="735"/>
        <v>1.0267173213807361</v>
      </c>
      <c r="AG1819" s="12">
        <f t="shared" ca="1" si="735"/>
        <v>1.1804630652190082</v>
      </c>
      <c r="AH1819" s="12">
        <f t="shared" ca="1" si="735"/>
        <v>1.2750009620913025</v>
      </c>
      <c r="AI1819" s="12">
        <f t="shared" ca="1" si="735"/>
        <v>1.2936750923643685</v>
      </c>
      <c r="AJ1819" s="12">
        <f t="shared" ca="1" si="735"/>
        <v>1.2330949398380822</v>
      </c>
      <c r="AK1819" s="12">
        <f t="shared" ca="1" si="735"/>
        <v>1.1041406761848374</v>
      </c>
      <c r="AL1819" s="12">
        <f t="shared" ca="1" si="735"/>
        <v>0.92877153824997749</v>
      </c>
      <c r="AM1819" s="12">
        <f t="shared" ca="1" si="735"/>
        <v>0.73392212766281595</v>
      </c>
      <c r="AN1819" s="12">
        <f t="shared" ca="1" si="735"/>
        <v>0.54481324892922467</v>
      </c>
      <c r="AO1819" s="12">
        <f t="shared" ca="1" si="735"/>
        <v>0.37992855313152263</v>
      </c>
      <c r="AP1819" s="12">
        <f t="shared" ca="1" si="735"/>
        <v>0.24889306851435802</v>
      </c>
      <c r="AQ1819" s="12">
        <f t="shared" ca="1" si="735"/>
        <v>0.15317231110390736</v>
      </c>
      <c r="AR1819" s="12">
        <f t="shared" ca="1" si="735"/>
        <v>8.8553212950270244E-2</v>
      </c>
      <c r="AS1819" s="12">
        <f t="shared" ca="1" si="735"/>
        <v>4.8093344095120866E-2</v>
      </c>
      <c r="AT1819" s="12">
        <f t="shared" ca="1" si="735"/>
        <v>2.4537042995169858E-2</v>
      </c>
      <c r="AU1819" s="12">
        <f t="shared" ca="1" si="735"/>
        <v>1.1760236798799197E-2</v>
      </c>
      <c r="AV1819" s="12">
        <f t="shared" ca="1" si="735"/>
        <v>5.2950065801468105E-3</v>
      </c>
      <c r="AX1819" s="13">
        <f t="shared" si="693"/>
        <v>3.6464982183326677E-3</v>
      </c>
    </row>
    <row r="1820" spans="1:50" x14ac:dyDescent="0.25">
      <c r="A1820" s="9" t="str">
        <f t="shared" si="688"/>
        <v>China, Hong Kong Special Administrative Region</v>
      </c>
      <c r="C1820" s="20">
        <f t="shared" si="689"/>
        <v>622.95519923352788</v>
      </c>
      <c r="D1820" s="15">
        <f t="shared" si="690"/>
        <v>718.27545211637198</v>
      </c>
      <c r="E1820" s="23">
        <f t="shared" si="691"/>
        <v>1</v>
      </c>
      <c r="F1820" s="15">
        <f t="shared" si="694"/>
        <v>718.27545211637198</v>
      </c>
      <c r="H1820" s="12">
        <f t="shared" ref="H1820:AV1820" ca="1" si="736">_xlfn.NORM.DIST(H$1777,$F1820,$B$37+$B$38*$F1820,FALSE)/$AV650*($E1112/1000)</f>
        <v>4.4768472965611267E-14</v>
      </c>
      <c r="I1820" s="12">
        <f t="shared" ca="1" si="736"/>
        <v>2.6137150695133151E-13</v>
      </c>
      <c r="J1820" s="12">
        <f t="shared" ca="1" si="736"/>
        <v>1.4335102330764196E-12</v>
      </c>
      <c r="K1820" s="12">
        <f t="shared" ca="1" si="736"/>
        <v>7.385840897686243E-12</v>
      </c>
      <c r="L1820" s="12">
        <f t="shared" ca="1" si="736"/>
        <v>3.5748324661382206E-11</v>
      </c>
      <c r="M1820" s="12">
        <f t="shared" ca="1" si="736"/>
        <v>1.6254291118071774E-10</v>
      </c>
      <c r="N1820" s="12">
        <f t="shared" ca="1" si="736"/>
        <v>6.942836995866641E-10</v>
      </c>
      <c r="O1820" s="12">
        <f t="shared" ca="1" si="736"/>
        <v>2.7858806000488604E-9</v>
      </c>
      <c r="P1820" s="12">
        <f t="shared" ca="1" si="736"/>
        <v>1.0501337684836548E-8</v>
      </c>
      <c r="Q1820" s="12">
        <f t="shared" ca="1" si="736"/>
        <v>3.718633212965121E-8</v>
      </c>
      <c r="R1820" s="12">
        <f t="shared" ca="1" si="736"/>
        <v>1.2370255180742679E-7</v>
      </c>
      <c r="S1820" s="12">
        <f t="shared" ca="1" si="736"/>
        <v>3.8657215486336176E-7</v>
      </c>
      <c r="T1820" s="12">
        <f t="shared" ca="1" si="736"/>
        <v>1.1348515958011737E-6</v>
      </c>
      <c r="U1820" s="12">
        <f t="shared" ca="1" si="736"/>
        <v>3.1297105369797541E-6</v>
      </c>
      <c r="V1820" s="12">
        <f t="shared" ca="1" si="736"/>
        <v>8.1082263929408653E-6</v>
      </c>
      <c r="W1820" s="12">
        <f t="shared" ca="1" si="736"/>
        <v>1.9733501608814566E-5</v>
      </c>
      <c r="X1820" s="12">
        <f t="shared" ca="1" si="736"/>
        <v>4.5116877973683528E-5</v>
      </c>
      <c r="Y1820" s="12">
        <f t="shared" ca="1" si="736"/>
        <v>9.6901504126840478E-5</v>
      </c>
      <c r="Z1820" s="12">
        <f t="shared" ca="1" si="736"/>
        <v>1.955143291319345E-4</v>
      </c>
      <c r="AA1820" s="12">
        <f t="shared" ca="1" si="736"/>
        <v>3.705810954244828E-4</v>
      </c>
      <c r="AB1820" s="12">
        <f t="shared" ca="1" si="736"/>
        <v>6.5984894137117067E-4</v>
      </c>
      <c r="AC1820" s="12">
        <f t="shared" ca="1" si="736"/>
        <v>1.1037288197778179E-3</v>
      </c>
      <c r="AD1820" s="12">
        <f t="shared" ca="1" si="736"/>
        <v>1.7343503646977967E-3</v>
      </c>
      <c r="AE1820" s="12">
        <f t="shared" ca="1" si="736"/>
        <v>2.5601645762032429E-3</v>
      </c>
      <c r="AF1820" s="12">
        <f t="shared" ca="1" si="736"/>
        <v>3.5502221333182501E-3</v>
      </c>
      <c r="AG1820" s="12">
        <f t="shared" ca="1" si="736"/>
        <v>4.6248725072589054E-3</v>
      </c>
      <c r="AH1820" s="12">
        <f t="shared" ca="1" si="736"/>
        <v>5.659793655229485E-3</v>
      </c>
      <c r="AI1820" s="12">
        <f t="shared" ca="1" si="736"/>
        <v>6.5066586820245968E-3</v>
      </c>
      <c r="AJ1820" s="12">
        <f t="shared" ca="1" si="736"/>
        <v>7.0270338930531221E-3</v>
      </c>
      <c r="AK1820" s="12">
        <f t="shared" ca="1" si="736"/>
        <v>7.1292306526496395E-3</v>
      </c>
      <c r="AL1820" s="12">
        <f t="shared" ca="1" si="736"/>
        <v>6.7946936097434433E-3</v>
      </c>
      <c r="AM1820" s="12">
        <f t="shared" ca="1" si="736"/>
        <v>6.083502421760179E-3</v>
      </c>
      <c r="AN1820" s="12">
        <f t="shared" ca="1" si="736"/>
        <v>5.116748693926464E-3</v>
      </c>
      <c r="AO1820" s="12">
        <f t="shared" ca="1" si="736"/>
        <v>4.0428821735566164E-3</v>
      </c>
      <c r="AP1820" s="12">
        <f t="shared" ca="1" si="736"/>
        <v>3.0008526867660382E-3</v>
      </c>
      <c r="AQ1820" s="12">
        <f t="shared" ca="1" si="736"/>
        <v>2.0924489103826046E-3</v>
      </c>
      <c r="AR1820" s="12">
        <f t="shared" ca="1" si="736"/>
        <v>1.3706344540509164E-3</v>
      </c>
      <c r="AS1820" s="12">
        <f t="shared" ca="1" si="736"/>
        <v>8.434221865590058E-4</v>
      </c>
      <c r="AT1820" s="12">
        <f t="shared" ca="1" si="736"/>
        <v>4.8755654689922279E-4</v>
      </c>
      <c r="AU1820" s="12">
        <f t="shared" ca="1" si="736"/>
        <v>2.6476560036621841E-4</v>
      </c>
      <c r="AV1820" s="12">
        <f t="shared" ca="1" si="736"/>
        <v>1.3506870000610128E-4</v>
      </c>
      <c r="AX1820" s="13">
        <f t="shared" si="693"/>
        <v>7.2940618579320389E-4</v>
      </c>
    </row>
    <row r="1821" spans="1:50" x14ac:dyDescent="0.25">
      <c r="A1821" s="9" t="str">
        <f t="shared" si="688"/>
        <v>China, Macao Special Administrative Region</v>
      </c>
      <c r="C1821" s="20">
        <f t="shared" si="689"/>
        <v>659.05381485320515</v>
      </c>
      <c r="D1821" s="15">
        <f t="shared" si="690"/>
        <v>742.18881263304672</v>
      </c>
      <c r="E1821" s="23">
        <f t="shared" si="691"/>
        <v>1</v>
      </c>
      <c r="F1821" s="15">
        <f t="shared" si="694"/>
        <v>742.18881263304672</v>
      </c>
      <c r="H1821" s="12">
        <f t="shared" ref="H1821:AV1821" ca="1" si="737">_xlfn.NORM.DIST(H$1777,$F1821,$B$37+$B$38*$F1821,FALSE)/$AV651*($E1113/1000)</f>
        <v>7.9624718086459637E-16</v>
      </c>
      <c r="I1821" s="12">
        <f t="shared" ca="1" si="737"/>
        <v>4.9351171882947818E-15</v>
      </c>
      <c r="J1821" s="12">
        <f t="shared" ca="1" si="737"/>
        <v>2.873449882539896E-14</v>
      </c>
      <c r="K1821" s="12">
        <f t="shared" ca="1" si="737"/>
        <v>1.5716881494929401E-13</v>
      </c>
      <c r="L1821" s="12">
        <f t="shared" ca="1" si="737"/>
        <v>8.0758031682661672E-13</v>
      </c>
      <c r="M1821" s="12">
        <f t="shared" ca="1" si="737"/>
        <v>3.8981780071235687E-12</v>
      </c>
      <c r="N1821" s="12">
        <f t="shared" ca="1" si="737"/>
        <v>1.7676415578738966E-11</v>
      </c>
      <c r="O1821" s="12">
        <f t="shared" ca="1" si="737"/>
        <v>7.5297981585920015E-11</v>
      </c>
      <c r="P1821" s="12">
        <f t="shared" ca="1" si="737"/>
        <v>3.0132076478242234E-10</v>
      </c>
      <c r="Q1821" s="12">
        <f t="shared" ca="1" si="737"/>
        <v>1.1327429872760099E-9</v>
      </c>
      <c r="R1821" s="12">
        <f t="shared" ca="1" si="737"/>
        <v>4.0002791462380743E-9</v>
      </c>
      <c r="S1821" s="12">
        <f t="shared" ca="1" si="737"/>
        <v>1.3271066001783203E-8</v>
      </c>
      <c r="T1821" s="12">
        <f t="shared" ca="1" si="737"/>
        <v>4.1359750939494787E-8</v>
      </c>
      <c r="U1821" s="12">
        <f t="shared" ca="1" si="737"/>
        <v>1.2108953613246679E-7</v>
      </c>
      <c r="V1821" s="12">
        <f t="shared" ca="1" si="737"/>
        <v>3.3303655927768761E-7</v>
      </c>
      <c r="W1821" s="12">
        <f t="shared" ca="1" si="737"/>
        <v>8.6046617226378307E-7</v>
      </c>
      <c r="X1821" s="12">
        <f t="shared" ca="1" si="737"/>
        <v>2.0884894547785017E-6</v>
      </c>
      <c r="Y1821" s="12">
        <f t="shared" ca="1" si="737"/>
        <v>4.7619778056837912E-6</v>
      </c>
      <c r="Z1821" s="12">
        <f t="shared" ca="1" si="737"/>
        <v>1.0199973466091233E-5</v>
      </c>
      <c r="AA1821" s="12">
        <f t="shared" ca="1" si="737"/>
        <v>2.052425075198577E-5</v>
      </c>
      <c r="AB1821" s="12">
        <f t="shared" ca="1" si="737"/>
        <v>3.8796466856693101E-5</v>
      </c>
      <c r="AC1821" s="12">
        <f t="shared" ca="1" si="737"/>
        <v>6.8892768335926678E-5</v>
      </c>
      <c r="AD1821" s="12">
        <f t="shared" ca="1" si="737"/>
        <v>1.1492425339922042E-4</v>
      </c>
      <c r="AE1821" s="12">
        <f t="shared" ca="1" si="737"/>
        <v>1.8009694276620815E-4</v>
      </c>
      <c r="AF1821" s="12">
        <f t="shared" ca="1" si="737"/>
        <v>2.6512921433697028E-4</v>
      </c>
      <c r="AG1821" s="12">
        <f t="shared" ca="1" si="737"/>
        <v>3.6666159565890708E-4</v>
      </c>
      <c r="AH1821" s="12">
        <f t="shared" ca="1" si="737"/>
        <v>4.7635404586322062E-4</v>
      </c>
      <c r="AI1821" s="12">
        <f t="shared" ca="1" si="737"/>
        <v>5.8136768380358142E-4</v>
      </c>
      <c r="AJ1821" s="12">
        <f t="shared" ca="1" si="737"/>
        <v>6.6654352062539936E-4</v>
      </c>
      <c r="AK1821" s="12">
        <f t="shared" ca="1" si="737"/>
        <v>7.1789797749877539E-4</v>
      </c>
      <c r="AL1821" s="12">
        <f t="shared" ca="1" si="737"/>
        <v>7.2636271530076408E-4</v>
      </c>
      <c r="AM1821" s="12">
        <f t="shared" ca="1" si="737"/>
        <v>6.9040026906828911E-4</v>
      </c>
      <c r="AN1821" s="12">
        <f t="shared" ca="1" si="737"/>
        <v>6.1646007581291865E-4</v>
      </c>
      <c r="AO1821" s="12">
        <f t="shared" ca="1" si="737"/>
        <v>5.1708930299755129E-4</v>
      </c>
      <c r="AP1821" s="12">
        <f t="shared" ca="1" si="737"/>
        <v>4.074579039868807E-4</v>
      </c>
      <c r="AQ1821" s="12">
        <f t="shared" ca="1" si="737"/>
        <v>3.0161749924733229E-4</v>
      </c>
      <c r="AR1821" s="12">
        <f t="shared" ca="1" si="737"/>
        <v>2.0974273062369071E-4</v>
      </c>
      <c r="AS1821" s="12">
        <f t="shared" ca="1" si="737"/>
        <v>1.3701682369647819E-4</v>
      </c>
      <c r="AT1821" s="12">
        <f t="shared" ca="1" si="737"/>
        <v>8.4084794715203804E-5</v>
      </c>
      <c r="AU1821" s="12">
        <f t="shared" ca="1" si="737"/>
        <v>4.8474979690407978E-5</v>
      </c>
      <c r="AV1821" s="12">
        <f t="shared" ca="1" si="737"/>
        <v>2.6252725539945027E-5</v>
      </c>
      <c r="AX1821" s="13">
        <f t="shared" si="693"/>
        <v>3.1093947924981321E-4</v>
      </c>
    </row>
    <row r="1822" spans="1:50" x14ac:dyDescent="0.25">
      <c r="A1822" s="9" t="str">
        <f t="shared" si="688"/>
        <v>Chinese Taipei</v>
      </c>
      <c r="C1822" s="20">
        <f t="shared" si="689"/>
        <v>504.90106865317568</v>
      </c>
      <c r="D1822" s="15">
        <f t="shared" si="690"/>
        <v>639.08126611954015</v>
      </c>
      <c r="E1822" s="23">
        <f t="shared" si="691"/>
        <v>1</v>
      </c>
      <c r="F1822" s="15">
        <f t="shared" si="694"/>
        <v>639.08126611954015</v>
      </c>
      <c r="H1822" s="12">
        <f t="shared" ref="H1822:AV1822" ca="1" si="738">_xlfn.NORM.DIST(H$1777,$F1822,$B$37+$B$38*$F1822,FALSE)/$AV652*($E1114/1000)</f>
        <v>2.375013988188168E-11</v>
      </c>
      <c r="I1822" s="12">
        <f t="shared" ca="1" si="738"/>
        <v>1.1375438260967864E-10</v>
      </c>
      <c r="J1822" s="12">
        <f t="shared" ca="1" si="738"/>
        <v>5.1183113225597749E-10</v>
      </c>
      <c r="K1822" s="12">
        <f t="shared" ca="1" si="738"/>
        <v>2.1634250499959294E-9</v>
      </c>
      <c r="L1822" s="12">
        <f t="shared" ca="1" si="738"/>
        <v>8.5904043102672761E-9</v>
      </c>
      <c r="M1822" s="12">
        <f t="shared" ca="1" si="738"/>
        <v>3.2043647818699995E-8</v>
      </c>
      <c r="N1822" s="12">
        <f t="shared" ca="1" si="738"/>
        <v>1.12286330698229E-7</v>
      </c>
      <c r="O1822" s="12">
        <f t="shared" ca="1" si="738"/>
        <v>3.6963103238981329E-7</v>
      </c>
      <c r="P1822" s="12">
        <f t="shared" ca="1" si="738"/>
        <v>1.1430534934695382E-6</v>
      </c>
      <c r="Q1822" s="12">
        <f t="shared" ca="1" si="738"/>
        <v>3.3206360634412178E-6</v>
      </c>
      <c r="R1822" s="12">
        <f t="shared" ca="1" si="738"/>
        <v>9.0621782422855169E-6</v>
      </c>
      <c r="S1822" s="12">
        <f t="shared" ca="1" si="738"/>
        <v>2.3232744409519663E-5</v>
      </c>
      <c r="T1822" s="12">
        <f t="shared" ca="1" si="738"/>
        <v>5.5953212242735137E-5</v>
      </c>
      <c r="U1822" s="12">
        <f t="shared" ca="1" si="738"/>
        <v>1.2659196133720527E-4</v>
      </c>
      <c r="V1822" s="12">
        <f t="shared" ca="1" si="738"/>
        <v>2.6905671032814883E-4</v>
      </c>
      <c r="W1822" s="12">
        <f t="shared" ca="1" si="738"/>
        <v>5.3720261998243602E-4</v>
      </c>
      <c r="X1822" s="12">
        <f t="shared" ca="1" si="738"/>
        <v>1.0076019774830579E-3</v>
      </c>
      <c r="Y1822" s="12">
        <f t="shared" ca="1" si="738"/>
        <v>1.7754011428408039E-3</v>
      </c>
      <c r="Z1822" s="12">
        <f t="shared" ca="1" si="738"/>
        <v>2.9387360050813264E-3</v>
      </c>
      <c r="AA1822" s="12">
        <f t="shared" ca="1" si="738"/>
        <v>4.5696322168693182E-3</v>
      </c>
      <c r="AB1822" s="12">
        <f t="shared" ca="1" si="738"/>
        <v>6.6751113731107212E-3</v>
      </c>
      <c r="AC1822" s="12">
        <f t="shared" ca="1" si="738"/>
        <v>9.1599347432030232E-3</v>
      </c>
      <c r="AD1822" s="12">
        <f t="shared" ca="1" si="738"/>
        <v>1.1808176554499578E-2</v>
      </c>
      <c r="AE1822" s="12">
        <f t="shared" ca="1" si="738"/>
        <v>1.4299797626230815E-2</v>
      </c>
      <c r="AF1822" s="12">
        <f t="shared" ca="1" si="738"/>
        <v>1.6267976613266281E-2</v>
      </c>
      <c r="AG1822" s="12">
        <f t="shared" ca="1" si="738"/>
        <v>1.7385764092613269E-2</v>
      </c>
      <c r="AH1822" s="12">
        <f t="shared" ca="1" si="738"/>
        <v>1.7454628919257531E-2</v>
      </c>
      <c r="AI1822" s="12">
        <f t="shared" ca="1" si="738"/>
        <v>1.6462055177404959E-2</v>
      </c>
      <c r="AJ1822" s="12">
        <f t="shared" ca="1" si="738"/>
        <v>1.4585256819731617E-2</v>
      </c>
      <c r="AK1822" s="12">
        <f t="shared" ca="1" si="738"/>
        <v>1.2139497308979825E-2</v>
      </c>
      <c r="AL1822" s="12">
        <f t="shared" ca="1" si="738"/>
        <v>9.4916981940558962E-3</v>
      </c>
      <c r="AM1822" s="12">
        <f t="shared" ca="1" si="738"/>
        <v>6.9717809424130195E-3</v>
      </c>
      <c r="AN1822" s="12">
        <f t="shared" ca="1" si="738"/>
        <v>4.8106098924343751E-3</v>
      </c>
      <c r="AO1822" s="12">
        <f t="shared" ca="1" si="738"/>
        <v>3.1182658754213347E-3</v>
      </c>
      <c r="AP1822" s="12">
        <f t="shared" ca="1" si="738"/>
        <v>1.8988153722651431E-3</v>
      </c>
      <c r="AQ1822" s="12">
        <f t="shared" ca="1" si="738"/>
        <v>1.086197829906526E-3</v>
      </c>
      <c r="AR1822" s="12">
        <f t="shared" ca="1" si="738"/>
        <v>5.8370272052191683E-4</v>
      </c>
      <c r="AS1822" s="12">
        <f t="shared" ca="1" si="738"/>
        <v>2.9466672688192354E-4</v>
      </c>
      <c r="AT1822" s="12">
        <f t="shared" ca="1" si="738"/>
        <v>1.3974203889057248E-4</v>
      </c>
      <c r="AU1822" s="12">
        <f t="shared" ca="1" si="738"/>
        <v>6.225577542280693E-5</v>
      </c>
      <c r="AV1822" s="12">
        <f t="shared" ca="1" si="738"/>
        <v>2.6054864145814149E-5</v>
      </c>
      <c r="AX1822" s="13">
        <f t="shared" si="693"/>
        <v>8.4055641945913317E-3</v>
      </c>
    </row>
    <row r="1823" spans="1:50" x14ac:dyDescent="0.25">
      <c r="A1823" s="9" t="str">
        <f t="shared" si="688"/>
        <v>Colombia</v>
      </c>
      <c r="C1823" s="20">
        <f t="shared" si="689"/>
        <v>453.90473254851634</v>
      </c>
      <c r="D1823" s="15">
        <f t="shared" si="690"/>
        <v>606.00837523461155</v>
      </c>
      <c r="E1823" s="23">
        <f t="shared" si="691"/>
        <v>1</v>
      </c>
      <c r="F1823" s="15">
        <f t="shared" si="694"/>
        <v>606.00837523461155</v>
      </c>
      <c r="H1823" s="12">
        <f t="shared" ref="H1823:AV1823" ca="1" si="739">_xlfn.NORM.DIST(H$1777,$F1823,$B$37+$B$38*$F1823,FALSE)/$AV653*($E1115/1000)</f>
        <v>6.0430322670080893E-10</v>
      </c>
      <c r="I1823" s="12">
        <f t="shared" ca="1" si="739"/>
        <v>2.6647007490489052E-9</v>
      </c>
      <c r="J1823" s="12">
        <f t="shared" ca="1" si="739"/>
        <v>1.1038207903732664E-8</v>
      </c>
      <c r="K1823" s="12">
        <f t="shared" ca="1" si="739"/>
        <v>4.2954165912567342E-8</v>
      </c>
      <c r="L1823" s="12">
        <f t="shared" ca="1" si="739"/>
        <v>1.5702492901601239E-7</v>
      </c>
      <c r="M1823" s="12">
        <f t="shared" ca="1" si="739"/>
        <v>5.3924796654723812E-7</v>
      </c>
      <c r="N1823" s="12">
        <f t="shared" ca="1" si="739"/>
        <v>1.7396625775549992E-6</v>
      </c>
      <c r="O1823" s="12">
        <f t="shared" ca="1" si="739"/>
        <v>5.2722758085321381E-6</v>
      </c>
      <c r="P1823" s="12">
        <f t="shared" ca="1" si="739"/>
        <v>1.5010246226113929E-5</v>
      </c>
      <c r="Q1823" s="12">
        <f t="shared" ca="1" si="739"/>
        <v>4.0145244407473422E-5</v>
      </c>
      <c r="R1823" s="12">
        <f t="shared" ca="1" si="739"/>
        <v>1.0086418670212933E-4</v>
      </c>
      <c r="S1823" s="12">
        <f t="shared" ca="1" si="739"/>
        <v>2.3806550428908866E-4</v>
      </c>
      <c r="T1823" s="12">
        <f t="shared" ca="1" si="739"/>
        <v>5.278524542756389E-4</v>
      </c>
      <c r="U1823" s="12">
        <f t="shared" ca="1" si="739"/>
        <v>1.0994746349230495E-3</v>
      </c>
      <c r="V1823" s="12">
        <f t="shared" ca="1" si="739"/>
        <v>2.1513668819696141E-3</v>
      </c>
      <c r="W1823" s="12">
        <f t="shared" ca="1" si="739"/>
        <v>3.9545797484185838E-3</v>
      </c>
      <c r="X1823" s="12">
        <f t="shared" ca="1" si="739"/>
        <v>6.8287748200335906E-3</v>
      </c>
      <c r="Y1823" s="12">
        <f t="shared" ca="1" si="739"/>
        <v>1.1077502097570358E-2</v>
      </c>
      <c r="Z1823" s="12">
        <f t="shared" ca="1" si="739"/>
        <v>1.6880973368773096E-2</v>
      </c>
      <c r="AA1823" s="12">
        <f t="shared" ca="1" si="739"/>
        <v>2.4166275566796815E-2</v>
      </c>
      <c r="AB1823" s="12">
        <f t="shared" ca="1" si="739"/>
        <v>3.2499640498997506E-2</v>
      </c>
      <c r="AC1823" s="12">
        <f t="shared" ca="1" si="739"/>
        <v>4.1058585679849685E-2</v>
      </c>
      <c r="AD1823" s="12">
        <f t="shared" ca="1" si="739"/>
        <v>4.8728832785402562E-2</v>
      </c>
      <c r="AE1823" s="12">
        <f t="shared" ca="1" si="739"/>
        <v>5.4328113771279669E-2</v>
      </c>
      <c r="AF1823" s="12">
        <f t="shared" ca="1" si="739"/>
        <v>5.6900992283145227E-2</v>
      </c>
      <c r="AG1823" s="12">
        <f t="shared" ca="1" si="739"/>
        <v>5.5984995545032362E-2</v>
      </c>
      <c r="AH1823" s="12">
        <f t="shared" ca="1" si="739"/>
        <v>5.1746389222057182E-2</v>
      </c>
      <c r="AI1823" s="12">
        <f t="shared" ca="1" si="739"/>
        <v>4.4930892823182425E-2</v>
      </c>
      <c r="AJ1823" s="12">
        <f t="shared" ca="1" si="739"/>
        <v>3.6649380769205271E-2</v>
      </c>
      <c r="AK1823" s="12">
        <f t="shared" ca="1" si="739"/>
        <v>2.808308591799873E-2</v>
      </c>
      <c r="AL1823" s="12">
        <f t="shared" ca="1" si="739"/>
        <v>2.0215273015076501E-2</v>
      </c>
      <c r="AM1823" s="12">
        <f t="shared" ca="1" si="739"/>
        <v>1.3670077863464065E-2</v>
      </c>
      <c r="AN1823" s="12">
        <f t="shared" ca="1" si="739"/>
        <v>8.683982916222464E-3</v>
      </c>
      <c r="AO1823" s="12">
        <f t="shared" ca="1" si="739"/>
        <v>5.1823116584279981E-3</v>
      </c>
      <c r="AP1823" s="12">
        <f t="shared" ca="1" si="739"/>
        <v>2.9052578900763534E-3</v>
      </c>
      <c r="AQ1823" s="12">
        <f t="shared" ca="1" si="739"/>
        <v>1.5300388067982914E-3</v>
      </c>
      <c r="AR1823" s="12">
        <f t="shared" ca="1" si="739"/>
        <v>7.5696674014488676E-4</v>
      </c>
      <c r="AS1823" s="12">
        <f t="shared" ca="1" si="739"/>
        <v>3.5180964714081546E-4</v>
      </c>
      <c r="AT1823" s="12">
        <f t="shared" ca="1" si="739"/>
        <v>1.53601439473951E-4</v>
      </c>
      <c r="AU1823" s="12">
        <f t="shared" ca="1" si="739"/>
        <v>6.2999836448423299E-5</v>
      </c>
      <c r="AV1823" s="12">
        <f t="shared" ca="1" si="739"/>
        <v>2.4273933240128828E-5</v>
      </c>
      <c r="AX1823" s="13">
        <f t="shared" si="693"/>
        <v>1.9695267428168649E-2</v>
      </c>
    </row>
    <row r="1824" spans="1:50" x14ac:dyDescent="0.25">
      <c r="A1824" s="9" t="str">
        <f t="shared" si="688"/>
        <v>Comoros</v>
      </c>
      <c r="C1824" s="20">
        <f t="shared" si="689"/>
        <v>265.45813009147969</v>
      </c>
      <c r="D1824" s="15">
        <f t="shared" si="690"/>
        <v>479.57104097578184</v>
      </c>
      <c r="E1824" s="23">
        <f t="shared" si="691"/>
        <v>1</v>
      </c>
      <c r="F1824" s="15">
        <f t="shared" si="694"/>
        <v>479.57104097578184</v>
      </c>
      <c r="H1824" s="12">
        <f t="shared" ref="H1824:AV1824" ca="1" si="740">_xlfn.NORM.DIST(H$1777,$F1824,$B$37+$B$38*$F1824,FALSE)/$AV654*($E1116/1000)</f>
        <v>2.9951569981925089E-8</v>
      </c>
      <c r="I1824" s="12">
        <f t="shared" ca="1" si="740"/>
        <v>9.6279877995006933E-8</v>
      </c>
      <c r="J1824" s="12">
        <f t="shared" ca="1" si="740"/>
        <v>2.9074219543428262E-7</v>
      </c>
      <c r="K1824" s="12">
        <f t="shared" ca="1" si="740"/>
        <v>8.2477824033165752E-7</v>
      </c>
      <c r="L1824" s="12">
        <f t="shared" ca="1" si="740"/>
        <v>2.1979758618712619E-6</v>
      </c>
      <c r="M1824" s="12">
        <f t="shared" ca="1" si="740"/>
        <v>5.5025657116979902E-6</v>
      </c>
      <c r="N1824" s="12">
        <f t="shared" ca="1" si="740"/>
        <v>1.2940890171496988E-5</v>
      </c>
      <c r="O1824" s="12">
        <f t="shared" ca="1" si="740"/>
        <v>2.8590362381834954E-5</v>
      </c>
      <c r="P1824" s="12">
        <f t="shared" ca="1" si="740"/>
        <v>5.9337844155015066E-5</v>
      </c>
      <c r="Q1824" s="12">
        <f t="shared" ca="1" si="740"/>
        <v>1.1569123629509615E-4</v>
      </c>
      <c r="R1824" s="12">
        <f t="shared" ca="1" si="740"/>
        <v>2.1189746217861448E-4</v>
      </c>
      <c r="S1824" s="12">
        <f t="shared" ca="1" si="740"/>
        <v>3.6459242693287074E-4</v>
      </c>
      <c r="T1824" s="12">
        <f t="shared" ca="1" si="740"/>
        <v>5.8931314255762407E-4</v>
      </c>
      <c r="U1824" s="12">
        <f t="shared" ca="1" si="740"/>
        <v>8.9483137796490591E-4</v>
      </c>
      <c r="V1824" s="12">
        <f t="shared" ca="1" si="740"/>
        <v>1.2764178748963385E-3</v>
      </c>
      <c r="W1824" s="12">
        <f t="shared" ca="1" si="740"/>
        <v>1.7104136159057242E-3</v>
      </c>
      <c r="X1824" s="12">
        <f t="shared" ca="1" si="740"/>
        <v>2.1531089574103614E-3</v>
      </c>
      <c r="Y1824" s="12">
        <f t="shared" ca="1" si="740"/>
        <v>2.5461704009695136E-3</v>
      </c>
      <c r="Z1824" s="12">
        <f t="shared" ca="1" si="740"/>
        <v>2.8285607948203072E-3</v>
      </c>
      <c r="AA1824" s="12">
        <f t="shared" ca="1" si="740"/>
        <v>2.951889966051148E-3</v>
      </c>
      <c r="AB1824" s="12">
        <f t="shared" ca="1" si="740"/>
        <v>2.8939525558657163E-3</v>
      </c>
      <c r="AC1824" s="12">
        <f t="shared" ca="1" si="740"/>
        <v>2.6652579283338029E-3</v>
      </c>
      <c r="AD1824" s="12">
        <f t="shared" ca="1" si="740"/>
        <v>2.3059170250225268E-3</v>
      </c>
      <c r="AE1824" s="12">
        <f t="shared" ca="1" si="740"/>
        <v>1.8741515332914714E-3</v>
      </c>
      <c r="AF1824" s="12">
        <f t="shared" ca="1" si="740"/>
        <v>1.4309429661896835E-3</v>
      </c>
      <c r="AG1824" s="12">
        <f t="shared" ca="1" si="740"/>
        <v>1.0263524910840798E-3</v>
      </c>
      <c r="AH1824" s="12">
        <f t="shared" ca="1" si="740"/>
        <v>6.9155599760278884E-4</v>
      </c>
      <c r="AI1824" s="12">
        <f t="shared" ca="1" si="740"/>
        <v>4.3773851315402103E-4</v>
      </c>
      <c r="AJ1824" s="12">
        <f t="shared" ca="1" si="740"/>
        <v>2.6029076487791235E-4</v>
      </c>
      <c r="AK1824" s="12">
        <f t="shared" ca="1" si="740"/>
        <v>1.4539830900025302E-4</v>
      </c>
      <c r="AL1824" s="12">
        <f t="shared" ca="1" si="740"/>
        <v>7.629859603159701E-5</v>
      </c>
      <c r="AM1824" s="12">
        <f t="shared" ca="1" si="740"/>
        <v>3.7612338190245832E-5</v>
      </c>
      <c r="AN1824" s="12">
        <f t="shared" ca="1" si="740"/>
        <v>1.7418097333712435E-5</v>
      </c>
      <c r="AO1824" s="12">
        <f t="shared" ca="1" si="740"/>
        <v>7.5775304226269741E-6</v>
      </c>
      <c r="AP1824" s="12">
        <f t="shared" ca="1" si="740"/>
        <v>3.0967864576094258E-6</v>
      </c>
      <c r="AQ1824" s="12">
        <f t="shared" ca="1" si="740"/>
        <v>1.1889166920373588E-6</v>
      </c>
      <c r="AR1824" s="12">
        <f t="shared" ca="1" si="740"/>
        <v>4.2879349144385233E-7</v>
      </c>
      <c r="AS1824" s="12">
        <f t="shared" ca="1" si="740"/>
        <v>1.4527856445067737E-7</v>
      </c>
      <c r="AT1824" s="12">
        <f t="shared" ca="1" si="740"/>
        <v>4.6239325438247286E-8</v>
      </c>
      <c r="AU1824" s="12">
        <f t="shared" ca="1" si="740"/>
        <v>1.3825410484384087E-8</v>
      </c>
      <c r="AV1824" s="12">
        <f t="shared" ca="1" si="740"/>
        <v>3.8833020707611682E-9</v>
      </c>
      <c r="AX1824" s="13">
        <f t="shared" si="693"/>
        <v>0.21310018745926121</v>
      </c>
    </row>
    <row r="1825" spans="1:50" x14ac:dyDescent="0.25">
      <c r="A1825" s="9" t="str">
        <f t="shared" si="688"/>
        <v>Congo</v>
      </c>
      <c r="C1825" s="20">
        <f t="shared" si="689"/>
        <v>281.50287137761052</v>
      </c>
      <c r="D1825" s="15">
        <f t="shared" si="690"/>
        <v>490.79005789575535</v>
      </c>
      <c r="E1825" s="23">
        <f t="shared" si="691"/>
        <v>1</v>
      </c>
      <c r="F1825" s="15">
        <f t="shared" si="694"/>
        <v>490.79005789575535</v>
      </c>
      <c r="H1825" s="12">
        <f t="shared" ref="H1825:AV1825" ca="1" si="741">_xlfn.NORM.DIST(H$1777,$F1825,$B$37+$B$38*$F1825,FALSE)/$AV655*($E1117/1000)</f>
        <v>1.3961787562165839E-7</v>
      </c>
      <c r="I1825" s="12">
        <f t="shared" ca="1" si="741"/>
        <v>4.6157030186156084E-7</v>
      </c>
      <c r="J1825" s="12">
        <f t="shared" ca="1" si="741"/>
        <v>1.4334788347463779E-6</v>
      </c>
      <c r="K1825" s="12">
        <f t="shared" ca="1" si="741"/>
        <v>4.1821663851251482E-6</v>
      </c>
      <c r="L1825" s="12">
        <f t="shared" ca="1" si="741"/>
        <v>1.1462198464441012E-5</v>
      </c>
      <c r="M1825" s="12">
        <f t="shared" ca="1" si="741"/>
        <v>2.9511489901791794E-5</v>
      </c>
      <c r="N1825" s="12">
        <f t="shared" ca="1" si="741"/>
        <v>7.1379079374438211E-5</v>
      </c>
      <c r="O1825" s="12">
        <f t="shared" ca="1" si="741"/>
        <v>1.6218375218695442E-4</v>
      </c>
      <c r="P1825" s="12">
        <f t="shared" ca="1" si="741"/>
        <v>3.461786979956444E-4</v>
      </c>
      <c r="Q1825" s="12">
        <f t="shared" ca="1" si="741"/>
        <v>6.9414457120458586E-4</v>
      </c>
      <c r="R1825" s="12">
        <f t="shared" ca="1" si="741"/>
        <v>1.3075434142566379E-3</v>
      </c>
      <c r="S1825" s="12">
        <f t="shared" ca="1" si="741"/>
        <v>2.3137631427386494E-3</v>
      </c>
      <c r="T1825" s="12">
        <f t="shared" ca="1" si="741"/>
        <v>3.8462567780628626E-3</v>
      </c>
      <c r="U1825" s="12">
        <f t="shared" ca="1" si="741"/>
        <v>6.0063999233234125E-3</v>
      </c>
      <c r="V1825" s="12">
        <f t="shared" ca="1" si="741"/>
        <v>8.81143843304278E-3</v>
      </c>
      <c r="W1825" s="12">
        <f t="shared" ca="1" si="741"/>
        <v>1.2143278952823383E-2</v>
      </c>
      <c r="X1825" s="12">
        <f t="shared" ca="1" si="741"/>
        <v>1.5721056448757577E-2</v>
      </c>
      <c r="Y1825" s="12">
        <f t="shared" ca="1" si="741"/>
        <v>1.9119832241445579E-2</v>
      </c>
      <c r="Z1825" s="12">
        <f t="shared" ca="1" si="741"/>
        <v>2.1844545976879064E-2</v>
      </c>
      <c r="AA1825" s="12">
        <f t="shared" ca="1" si="741"/>
        <v>2.3445449457595451E-2</v>
      </c>
      <c r="AB1825" s="12">
        <f t="shared" ca="1" si="741"/>
        <v>2.3639086929301549E-2</v>
      </c>
      <c r="AC1825" s="12">
        <f t="shared" ca="1" si="741"/>
        <v>2.2390274994519715E-2</v>
      </c>
      <c r="AD1825" s="12">
        <f t="shared" ca="1" si="741"/>
        <v>1.9922542056620543E-2</v>
      </c>
      <c r="AE1825" s="12">
        <f t="shared" ca="1" si="741"/>
        <v>1.6652777212027358E-2</v>
      </c>
      <c r="AF1825" s="12">
        <f t="shared" ca="1" si="741"/>
        <v>1.307630935456301E-2</v>
      </c>
      <c r="AG1825" s="12">
        <f t="shared" ca="1" si="741"/>
        <v>9.6458453746065022E-3</v>
      </c>
      <c r="AH1825" s="12">
        <f t="shared" ca="1" si="741"/>
        <v>6.6842394620860689E-3</v>
      </c>
      <c r="AI1825" s="12">
        <f t="shared" ca="1" si="741"/>
        <v>4.3513127491854268E-3</v>
      </c>
      <c r="AJ1825" s="12">
        <f t="shared" ca="1" si="741"/>
        <v>2.6610019524815572E-3</v>
      </c>
      <c r="AK1825" s="12">
        <f t="shared" ca="1" si="741"/>
        <v>1.5287155461166525E-3</v>
      </c>
      <c r="AL1825" s="12">
        <f t="shared" ca="1" si="741"/>
        <v>8.2502054924148767E-4</v>
      </c>
      <c r="AM1825" s="12">
        <f t="shared" ca="1" si="741"/>
        <v>4.1827262754743131E-4</v>
      </c>
      <c r="AN1825" s="12">
        <f t="shared" ca="1" si="741"/>
        <v>1.9920980855550935E-4</v>
      </c>
      <c r="AO1825" s="12">
        <f t="shared" ca="1" si="741"/>
        <v>8.9128908188387563E-5</v>
      </c>
      <c r="AP1825" s="12">
        <f t="shared" ca="1" si="741"/>
        <v>3.746131772129012E-5</v>
      </c>
      <c r="AQ1825" s="12">
        <f t="shared" ca="1" si="741"/>
        <v>1.4791223792535748E-5</v>
      </c>
      <c r="AR1825" s="12">
        <f t="shared" ca="1" si="741"/>
        <v>5.4863279086607724E-6</v>
      </c>
      <c r="AS1825" s="12">
        <f t="shared" ca="1" si="741"/>
        <v>1.9116835763095672E-6</v>
      </c>
      <c r="AT1825" s="12">
        <f t="shared" ca="1" si="741"/>
        <v>6.2575863589851348E-7</v>
      </c>
      <c r="AU1825" s="12">
        <f t="shared" ca="1" si="741"/>
        <v>1.9242180739020845E-7</v>
      </c>
      <c r="AV1825" s="12">
        <f t="shared" ca="1" si="741"/>
        <v>5.5585091153161474E-8</v>
      </c>
      <c r="AX1825" s="13">
        <f t="shared" si="693"/>
        <v>0.18196537585726452</v>
      </c>
    </row>
    <row r="1826" spans="1:50" x14ac:dyDescent="0.25">
      <c r="A1826" s="9" t="str">
        <f t="shared" si="688"/>
        <v>Cook Islands</v>
      </c>
      <c r="C1826" s="20">
        <f t="shared" si="689"/>
        <v>485.06503702459639</v>
      </c>
      <c r="D1826" s="15">
        <f t="shared" si="690"/>
        <v>625.50440255962985</v>
      </c>
      <c r="E1826" s="23">
        <f t="shared" si="691"/>
        <v>1</v>
      </c>
      <c r="F1826" s="15">
        <f t="shared" si="694"/>
        <v>625.50440255962985</v>
      </c>
      <c r="H1826" s="12">
        <f t="shared" ref="H1826:AV1826" ca="1" si="742">_xlfn.NORM.DIST(H$1777,$F1826,$B$37+$B$38*$F1826,FALSE)/$AV656*($E1118/1000)</f>
        <v>2.5464162266675547E-13</v>
      </c>
      <c r="I1826" s="12">
        <f t="shared" ca="1" si="742"/>
        <v>1.1789366436696626E-12</v>
      </c>
      <c r="J1826" s="12">
        <f t="shared" ca="1" si="742"/>
        <v>5.1275291150557813E-12</v>
      </c>
      <c r="K1826" s="12">
        <f t="shared" ca="1" si="742"/>
        <v>2.0949921420800205E-11</v>
      </c>
      <c r="L1826" s="12">
        <f t="shared" ca="1" si="742"/>
        <v>8.0410591450130643E-11</v>
      </c>
      <c r="M1826" s="12">
        <f t="shared" ca="1" si="742"/>
        <v>2.8993504303659478E-10</v>
      </c>
      <c r="N1826" s="12">
        <f t="shared" ca="1" si="742"/>
        <v>9.8207523037295013E-10</v>
      </c>
      <c r="O1826" s="12">
        <f t="shared" ca="1" si="742"/>
        <v>3.1249667470199929E-9</v>
      </c>
      <c r="P1826" s="12">
        <f t="shared" ca="1" si="742"/>
        <v>9.3411992987737707E-9</v>
      </c>
      <c r="Q1826" s="12">
        <f t="shared" ca="1" si="742"/>
        <v>2.6231098039570206E-8</v>
      </c>
      <c r="R1826" s="12">
        <f t="shared" ca="1" si="742"/>
        <v>6.9196941341219472E-8</v>
      </c>
      <c r="S1826" s="12">
        <f t="shared" ca="1" si="742"/>
        <v>1.7148017594622963E-7</v>
      </c>
      <c r="T1826" s="12">
        <f t="shared" ca="1" si="742"/>
        <v>3.9920643904262432E-7</v>
      </c>
      <c r="U1826" s="12">
        <f t="shared" ca="1" si="742"/>
        <v>8.7304725217064467E-7</v>
      </c>
      <c r="V1826" s="12">
        <f t="shared" ca="1" si="742"/>
        <v>1.7936370106968549E-6</v>
      </c>
      <c r="W1826" s="12">
        <f t="shared" ca="1" si="742"/>
        <v>3.4616882873648241E-6</v>
      </c>
      <c r="X1826" s="12">
        <f t="shared" ca="1" si="742"/>
        <v>6.2762170649680962E-6</v>
      </c>
      <c r="Y1826" s="12">
        <f t="shared" ca="1" si="742"/>
        <v>1.0689676120887808E-5</v>
      </c>
      <c r="Z1826" s="12">
        <f t="shared" ca="1" si="742"/>
        <v>1.7103607968893737E-5</v>
      </c>
      <c r="AA1826" s="12">
        <f t="shared" ca="1" si="742"/>
        <v>2.5707954046370588E-5</v>
      </c>
      <c r="AB1826" s="12">
        <f t="shared" ca="1" si="742"/>
        <v>3.6299771496327394E-5</v>
      </c>
      <c r="AC1826" s="12">
        <f t="shared" ca="1" si="742"/>
        <v>4.8150063295090528E-5</v>
      </c>
      <c r="AD1826" s="12">
        <f t="shared" ca="1" si="742"/>
        <v>5.9999333821299921E-5</v>
      </c>
      <c r="AE1826" s="12">
        <f t="shared" ca="1" si="742"/>
        <v>7.0234838691343376E-5</v>
      </c>
      <c r="AF1826" s="12">
        <f t="shared" ca="1" si="742"/>
        <v>7.7235212382181125E-5</v>
      </c>
      <c r="AG1826" s="12">
        <f t="shared" ca="1" si="742"/>
        <v>7.9787470302872683E-5</v>
      </c>
      <c r="AH1826" s="12">
        <f t="shared" ca="1" si="742"/>
        <v>7.7430246412059549E-5</v>
      </c>
      <c r="AI1826" s="12">
        <f t="shared" ca="1" si="742"/>
        <v>7.0589999983772787E-5</v>
      </c>
      <c r="AJ1826" s="12">
        <f t="shared" ca="1" si="742"/>
        <v>6.0455012753005686E-5</v>
      </c>
      <c r="AK1826" s="12">
        <f t="shared" ca="1" si="742"/>
        <v>4.863826194474855E-5</v>
      </c>
      <c r="AL1826" s="12">
        <f t="shared" ca="1" si="742"/>
        <v>3.6760412188045787E-5</v>
      </c>
      <c r="AM1826" s="12">
        <f t="shared" ca="1" si="742"/>
        <v>2.6099926983920585E-5</v>
      </c>
      <c r="AN1826" s="12">
        <f t="shared" ca="1" si="742"/>
        <v>1.740823766433089E-5</v>
      </c>
      <c r="AO1826" s="12">
        <f t="shared" ca="1" si="742"/>
        <v>1.090754257812367E-5</v>
      </c>
      <c r="AP1826" s="12">
        <f t="shared" ca="1" si="742"/>
        <v>6.4203044325057398E-6</v>
      </c>
      <c r="AQ1826" s="12">
        <f t="shared" ca="1" si="742"/>
        <v>3.5501027345203511E-6</v>
      </c>
      <c r="AR1826" s="12">
        <f t="shared" ca="1" si="742"/>
        <v>1.8440929835267811E-6</v>
      </c>
      <c r="AS1826" s="12">
        <f t="shared" ca="1" si="742"/>
        <v>8.9987317268051161E-7</v>
      </c>
      <c r="AT1826" s="12">
        <f t="shared" ca="1" si="742"/>
        <v>4.1251181201369005E-7</v>
      </c>
      <c r="AU1826" s="12">
        <f t="shared" ca="1" si="742"/>
        <v>1.7764298731255376E-7</v>
      </c>
      <c r="AV1826" s="12">
        <f t="shared" ca="1" si="742"/>
        <v>7.1864819931286885E-8</v>
      </c>
      <c r="AX1826" s="13">
        <f t="shared" si="693"/>
        <v>1.2065282752041901E-2</v>
      </c>
    </row>
    <row r="1827" spans="1:50" x14ac:dyDescent="0.25">
      <c r="A1827" s="9" t="str">
        <f t="shared" si="688"/>
        <v>Costa Rica</v>
      </c>
      <c r="C1827" s="20">
        <f t="shared" si="689"/>
        <v>468.66971393942356</v>
      </c>
      <c r="D1827" s="15">
        <f t="shared" si="690"/>
        <v>615.66022196000392</v>
      </c>
      <c r="E1827" s="23">
        <f t="shared" si="691"/>
        <v>1</v>
      </c>
      <c r="F1827" s="15">
        <f t="shared" si="694"/>
        <v>615.66022196000392</v>
      </c>
      <c r="H1827" s="12">
        <f t="shared" ref="H1827:AV1827" ca="1" si="743">_xlfn.NORM.DIST(H$1777,$F1827,$B$37+$B$38*$F1827,FALSE)/$AV657*($E1119/1000)</f>
        <v>3.2356920332822812E-11</v>
      </c>
      <c r="I1827" s="12">
        <f t="shared" ca="1" si="743"/>
        <v>1.4616388228669622E-10</v>
      </c>
      <c r="J1827" s="12">
        <f t="shared" ca="1" si="743"/>
        <v>6.2025397329758902E-10</v>
      </c>
      <c r="K1827" s="12">
        <f t="shared" ca="1" si="743"/>
        <v>2.4726100779425832E-9</v>
      </c>
      <c r="L1827" s="12">
        <f t="shared" ca="1" si="743"/>
        <v>9.2597297107734118E-9</v>
      </c>
      <c r="M1827" s="12">
        <f t="shared" ca="1" si="743"/>
        <v>3.2575986751430677E-8</v>
      </c>
      <c r="N1827" s="12">
        <f t="shared" ca="1" si="743"/>
        <v>1.0765976917698484E-7</v>
      </c>
      <c r="O1827" s="12">
        <f t="shared" ca="1" si="743"/>
        <v>3.3424575774219952E-7</v>
      </c>
      <c r="P1827" s="12">
        <f t="shared" ca="1" si="743"/>
        <v>9.7484363027516019E-7</v>
      </c>
      <c r="Q1827" s="12">
        <f t="shared" ca="1" si="743"/>
        <v>2.6709183239940899E-6</v>
      </c>
      <c r="R1827" s="12">
        <f t="shared" ca="1" si="743"/>
        <v>6.8745274713370999E-6</v>
      </c>
      <c r="S1827" s="12">
        <f t="shared" ca="1" si="743"/>
        <v>1.6621939255308196E-5</v>
      </c>
      <c r="T1827" s="12">
        <f t="shared" ca="1" si="743"/>
        <v>3.7755230392785572E-5</v>
      </c>
      <c r="U1827" s="12">
        <f t="shared" ca="1" si="743"/>
        <v>8.0561798605728629E-5</v>
      </c>
      <c r="V1827" s="12">
        <f t="shared" ca="1" si="743"/>
        <v>1.6148707836674284E-4</v>
      </c>
      <c r="W1827" s="12">
        <f t="shared" ca="1" si="743"/>
        <v>3.0409060028210595E-4</v>
      </c>
      <c r="X1827" s="12">
        <f t="shared" ca="1" si="743"/>
        <v>5.3792881600463573E-4</v>
      </c>
      <c r="Y1827" s="12">
        <f t="shared" ca="1" si="743"/>
        <v>8.9392939366274944E-4</v>
      </c>
      <c r="Z1827" s="12">
        <f t="shared" ca="1" si="743"/>
        <v>1.3955269277892085E-3</v>
      </c>
      <c r="AA1827" s="12">
        <f t="shared" ca="1" si="743"/>
        <v>2.0465851523721527E-3</v>
      </c>
      <c r="AB1827" s="12">
        <f t="shared" ca="1" si="743"/>
        <v>2.8195383891678415E-3</v>
      </c>
      <c r="AC1827" s="12">
        <f t="shared" ca="1" si="743"/>
        <v>3.6490750870202407E-3</v>
      </c>
      <c r="AD1827" s="12">
        <f t="shared" ca="1" si="743"/>
        <v>4.4365377648615404E-3</v>
      </c>
      <c r="AE1827" s="12">
        <f t="shared" ca="1" si="743"/>
        <v>5.0671313280703676E-3</v>
      </c>
      <c r="AF1827" s="12">
        <f t="shared" ca="1" si="743"/>
        <v>5.4367170724216292E-3</v>
      </c>
      <c r="AG1827" s="12">
        <f t="shared" ca="1" si="743"/>
        <v>5.4798402784485747E-3</v>
      </c>
      <c r="AH1827" s="12">
        <f t="shared" ca="1" si="743"/>
        <v>5.1886653658555311E-3</v>
      </c>
      <c r="AI1827" s="12">
        <f t="shared" ca="1" si="743"/>
        <v>4.6153008898645494E-3</v>
      </c>
      <c r="AJ1827" s="12">
        <f t="shared" ca="1" si="743"/>
        <v>3.8565678077957092E-3</v>
      </c>
      <c r="AK1827" s="12">
        <f t="shared" ca="1" si="743"/>
        <v>3.0273213144171398E-3</v>
      </c>
      <c r="AL1827" s="12">
        <f t="shared" ca="1" si="743"/>
        <v>2.2324033236767525E-3</v>
      </c>
      <c r="AM1827" s="12">
        <f t="shared" ca="1" si="743"/>
        <v>1.5464767570896084E-3</v>
      </c>
      <c r="AN1827" s="12">
        <f t="shared" ca="1" si="743"/>
        <v>1.006400233084969E-3</v>
      </c>
      <c r="AO1827" s="12">
        <f t="shared" ca="1" si="743"/>
        <v>6.1525429641508505E-4</v>
      </c>
      <c r="AP1827" s="12">
        <f t="shared" ca="1" si="743"/>
        <v>3.5334192965307931E-4</v>
      </c>
      <c r="AQ1827" s="12">
        <f t="shared" ca="1" si="743"/>
        <v>1.9063045860352818E-4</v>
      </c>
      <c r="AR1827" s="12">
        <f t="shared" ca="1" si="743"/>
        <v>9.6615321581817499E-5</v>
      </c>
      <c r="AS1827" s="12">
        <f t="shared" ca="1" si="743"/>
        <v>4.5999838796033964E-5</v>
      </c>
      <c r="AT1827" s="12">
        <f t="shared" ca="1" si="743"/>
        <v>2.0574212000527708E-5</v>
      </c>
      <c r="AU1827" s="12">
        <f t="shared" ca="1" si="743"/>
        <v>8.6446359037271639E-6</v>
      </c>
      <c r="AV1827" s="12">
        <f t="shared" ca="1" si="743"/>
        <v>3.4121396461893995E-6</v>
      </c>
      <c r="AX1827" s="13">
        <f t="shared" si="693"/>
        <v>1.5518335726088061E-2</v>
      </c>
    </row>
    <row r="1828" spans="1:50" x14ac:dyDescent="0.25">
      <c r="A1828" s="9" t="str">
        <f t="shared" si="688"/>
        <v>Croatia</v>
      </c>
      <c r="C1828" s="20">
        <f t="shared" si="689"/>
        <v>625.4447976114725</v>
      </c>
      <c r="D1828" s="15">
        <f t="shared" si="690"/>
        <v>719.68475429497767</v>
      </c>
      <c r="E1828" s="23">
        <f t="shared" si="691"/>
        <v>1</v>
      </c>
      <c r="F1828" s="15">
        <f t="shared" si="694"/>
        <v>719.68475429497767</v>
      </c>
      <c r="H1828" s="12">
        <f t="shared" ref="H1828:AV1828" ca="1" si="744">_xlfn.NORM.DIST(H$1777,$F1828,$B$37+$B$38*$F1828,FALSE)/$AV658*($E1120/1000)</f>
        <v>1.5313482790767659E-14</v>
      </c>
      <c r="I1828" s="12">
        <f t="shared" ca="1" si="744"/>
        <v>8.9720165496319018E-14</v>
      </c>
      <c r="J1828" s="12">
        <f t="shared" ca="1" si="744"/>
        <v>4.9381326515886581E-13</v>
      </c>
      <c r="K1828" s="12">
        <f t="shared" ca="1" si="744"/>
        <v>2.5532423128235539E-12</v>
      </c>
      <c r="L1828" s="12">
        <f t="shared" ca="1" si="744"/>
        <v>1.2401605406132647E-11</v>
      </c>
      <c r="M1828" s="12">
        <f t="shared" ca="1" si="744"/>
        <v>5.6587483331733963E-11</v>
      </c>
      <c r="N1828" s="12">
        <f t="shared" ca="1" si="744"/>
        <v>2.4256014589699431E-10</v>
      </c>
      <c r="O1828" s="12">
        <f t="shared" ca="1" si="744"/>
        <v>9.7673130102729132E-10</v>
      </c>
      <c r="P1828" s="12">
        <f t="shared" ca="1" si="744"/>
        <v>3.6947695945020257E-9</v>
      </c>
      <c r="Q1828" s="12">
        <f t="shared" ca="1" si="744"/>
        <v>1.3129742573873652E-8</v>
      </c>
      <c r="R1828" s="12">
        <f t="shared" ca="1" si="744"/>
        <v>4.3831027978040095E-8</v>
      </c>
      <c r="S1828" s="12">
        <f t="shared" ca="1" si="744"/>
        <v>1.3745599831636718E-7</v>
      </c>
      <c r="T1828" s="12">
        <f t="shared" ca="1" si="744"/>
        <v>4.0495086525338747E-7</v>
      </c>
      <c r="U1828" s="12">
        <f t="shared" ca="1" si="744"/>
        <v>1.1207211321902533E-6</v>
      </c>
      <c r="V1828" s="12">
        <f t="shared" ca="1" si="744"/>
        <v>2.9137305376996817E-6</v>
      </c>
      <c r="W1828" s="12">
        <f t="shared" ca="1" si="744"/>
        <v>7.1163582840440356E-6</v>
      </c>
      <c r="X1828" s="12">
        <f t="shared" ca="1" si="744"/>
        <v>1.6327617567527276E-5</v>
      </c>
      <c r="Y1828" s="12">
        <f t="shared" ca="1" si="744"/>
        <v>3.5192038888704863E-5</v>
      </c>
      <c r="Z1828" s="12">
        <f t="shared" ca="1" si="744"/>
        <v>7.1256195861464061E-5</v>
      </c>
      <c r="AA1828" s="12">
        <f t="shared" ca="1" si="744"/>
        <v>1.3553686375679245E-4</v>
      </c>
      <c r="AB1828" s="12">
        <f t="shared" ca="1" si="744"/>
        <v>2.4218588382871709E-4</v>
      </c>
      <c r="AC1828" s="12">
        <f t="shared" ca="1" si="744"/>
        <v>4.0653394540773538E-4</v>
      </c>
      <c r="AD1828" s="12">
        <f t="shared" ca="1" si="744"/>
        <v>6.4106401400505417E-4</v>
      </c>
      <c r="AE1828" s="12">
        <f t="shared" ca="1" si="744"/>
        <v>9.4964782326806469E-4</v>
      </c>
      <c r="AF1828" s="12">
        <f t="shared" ca="1" si="744"/>
        <v>1.3215401150155201E-3</v>
      </c>
      <c r="AG1828" s="12">
        <f t="shared" ca="1" si="744"/>
        <v>1.7276458405784897E-3</v>
      </c>
      <c r="AH1828" s="12">
        <f t="shared" ca="1" si="744"/>
        <v>2.1217083332214794E-3</v>
      </c>
      <c r="AI1828" s="12">
        <f t="shared" ca="1" si="744"/>
        <v>2.4477848371888067E-3</v>
      </c>
      <c r="AJ1828" s="12">
        <f t="shared" ca="1" si="744"/>
        <v>2.6528787024764004E-3</v>
      </c>
      <c r="AK1828" s="12">
        <f t="shared" ca="1" si="744"/>
        <v>2.7009599286567289E-3</v>
      </c>
      <c r="AL1828" s="12">
        <f t="shared" ca="1" si="744"/>
        <v>2.5833038059948424E-3</v>
      </c>
      <c r="AM1828" s="12">
        <f t="shared" ca="1" si="744"/>
        <v>2.3210763230216143E-3</v>
      </c>
      <c r="AN1828" s="12">
        <f t="shared" ca="1" si="744"/>
        <v>1.9591151087498771E-3</v>
      </c>
      <c r="AO1828" s="12">
        <f t="shared" ca="1" si="744"/>
        <v>1.5534135222555884E-3</v>
      </c>
      <c r="AP1828" s="12">
        <f t="shared" ca="1" si="744"/>
        <v>1.1570997601840669E-3</v>
      </c>
      <c r="AQ1828" s="12">
        <f t="shared" ca="1" si="744"/>
        <v>8.0967572853070738E-4</v>
      </c>
      <c r="AR1828" s="12">
        <f t="shared" ca="1" si="744"/>
        <v>5.3224064010814207E-4</v>
      </c>
      <c r="AS1828" s="12">
        <f t="shared" ca="1" si="744"/>
        <v>3.2867111615458736E-4</v>
      </c>
      <c r="AT1828" s="12">
        <f t="shared" ca="1" si="744"/>
        <v>1.9066529136709526E-4</v>
      </c>
      <c r="AU1828" s="12">
        <f t="shared" ca="1" si="744"/>
        <v>1.0390545252500738E-4</v>
      </c>
      <c r="AV1828" s="12">
        <f t="shared" ca="1" si="744"/>
        <v>5.3193875154816492E-5</v>
      </c>
      <c r="AX1828" s="13">
        <f t="shared" si="693"/>
        <v>6.9469169768123916E-4</v>
      </c>
    </row>
    <row r="1829" spans="1:50" x14ac:dyDescent="0.25">
      <c r="A1829" s="9" t="str">
        <f t="shared" si="688"/>
        <v>Cuba</v>
      </c>
      <c r="C1829" s="20">
        <f t="shared" si="689"/>
        <v>486.19933086740309</v>
      </c>
      <c r="D1829" s="15">
        <f t="shared" si="690"/>
        <v>626.63869640243649</v>
      </c>
      <c r="E1829" s="23">
        <f t="shared" si="691"/>
        <v>1</v>
      </c>
      <c r="F1829" s="15">
        <f t="shared" si="694"/>
        <v>626.63869640243649</v>
      </c>
      <c r="H1829" s="12">
        <f t="shared" ref="H1829:AV1829" ca="1" si="745">_xlfn.NORM.DIST(H$1777,$F1829,$B$37+$B$38*$F1829,FALSE)/$AV659*($E1121/1000)</f>
        <v>2.472302424812247E-11</v>
      </c>
      <c r="I1829" s="12">
        <f t="shared" ca="1" si="745"/>
        <v>1.1478739821881836E-10</v>
      </c>
      <c r="J1829" s="12">
        <f t="shared" ca="1" si="745"/>
        <v>5.0066061043760825E-10</v>
      </c>
      <c r="K1829" s="12">
        <f t="shared" ca="1" si="745"/>
        <v>2.0513947122892748E-9</v>
      </c>
      <c r="L1829" s="12">
        <f t="shared" ca="1" si="745"/>
        <v>7.8960817094309455E-9</v>
      </c>
      <c r="M1829" s="12">
        <f t="shared" ca="1" si="745"/>
        <v>2.8551611841093951E-8</v>
      </c>
      <c r="N1829" s="12">
        <f t="shared" ca="1" si="745"/>
        <v>9.6985369021363342E-8</v>
      </c>
      <c r="O1829" s="12">
        <f t="shared" ca="1" si="745"/>
        <v>3.0948414818017879E-7</v>
      </c>
      <c r="P1829" s="12">
        <f t="shared" ca="1" si="745"/>
        <v>9.2774194193882688E-7</v>
      </c>
      <c r="Q1829" s="12">
        <f t="shared" ca="1" si="745"/>
        <v>2.6125978635764086E-6</v>
      </c>
      <c r="R1829" s="12">
        <f t="shared" ca="1" si="745"/>
        <v>6.9115354313102522E-6</v>
      </c>
      <c r="S1829" s="12">
        <f t="shared" ca="1" si="745"/>
        <v>1.7176437955232833E-5</v>
      </c>
      <c r="T1829" s="12">
        <f t="shared" ca="1" si="745"/>
        <v>4.0100359499605058E-5</v>
      </c>
      <c r="U1829" s="12">
        <f t="shared" ca="1" si="745"/>
        <v>8.7946795967066456E-5</v>
      </c>
      <c r="V1829" s="12">
        <f t="shared" ca="1" si="745"/>
        <v>1.8119590270718167E-4</v>
      </c>
      <c r="W1829" s="12">
        <f t="shared" ca="1" si="745"/>
        <v>3.5069802388889193E-4</v>
      </c>
      <c r="X1829" s="12">
        <f t="shared" ca="1" si="745"/>
        <v>6.3763898144021821E-4</v>
      </c>
      <c r="Y1829" s="12">
        <f t="shared" ca="1" si="745"/>
        <v>1.089113132772169E-3</v>
      </c>
      <c r="Z1829" s="12">
        <f t="shared" ca="1" si="745"/>
        <v>1.747542414573647E-3</v>
      </c>
      <c r="AA1829" s="12">
        <f t="shared" ca="1" si="745"/>
        <v>2.6341411969552403E-3</v>
      </c>
      <c r="AB1829" s="12">
        <f t="shared" ca="1" si="745"/>
        <v>3.7299840160914316E-3</v>
      </c>
      <c r="AC1829" s="12">
        <f t="shared" ca="1" si="745"/>
        <v>4.9617112406087991E-3</v>
      </c>
      <c r="AD1829" s="12">
        <f t="shared" ca="1" si="745"/>
        <v>6.2002984651242567E-3</v>
      </c>
      <c r="AE1829" s="12">
        <f t="shared" ca="1" si="745"/>
        <v>7.2786410180242346E-3</v>
      </c>
      <c r="AF1829" s="12">
        <f t="shared" ca="1" si="745"/>
        <v>8.0268398893660192E-3</v>
      </c>
      <c r="AG1829" s="12">
        <f t="shared" ca="1" si="745"/>
        <v>8.3156364611253475E-3</v>
      </c>
      <c r="AH1829" s="12">
        <f t="shared" ca="1" si="745"/>
        <v>8.0928778285032834E-3</v>
      </c>
      <c r="AI1829" s="12">
        <f t="shared" ca="1" si="745"/>
        <v>7.3988984828322717E-3</v>
      </c>
      <c r="AJ1829" s="12">
        <f t="shared" ca="1" si="745"/>
        <v>6.3545931139656845E-3</v>
      </c>
      <c r="AK1829" s="12">
        <f t="shared" ca="1" si="745"/>
        <v>5.1270201218206321E-3</v>
      </c>
      <c r="AL1829" s="12">
        <f t="shared" ca="1" si="745"/>
        <v>3.8859650553877186E-3</v>
      </c>
      <c r="AM1829" s="12">
        <f t="shared" ca="1" si="745"/>
        <v>2.7668738240205436E-3</v>
      </c>
      <c r="AN1829" s="12">
        <f t="shared" ca="1" si="745"/>
        <v>1.8507016556145537E-3</v>
      </c>
      <c r="AO1829" s="12">
        <f t="shared" ca="1" si="745"/>
        <v>1.162893832202554E-3</v>
      </c>
      <c r="AP1829" s="12">
        <f t="shared" ca="1" si="745"/>
        <v>6.8643641675800767E-4</v>
      </c>
      <c r="AQ1829" s="12">
        <f t="shared" ca="1" si="745"/>
        <v>3.8064239649232681E-4</v>
      </c>
      <c r="AR1829" s="12">
        <f t="shared" ca="1" si="745"/>
        <v>1.9828533585472099E-4</v>
      </c>
      <c r="AS1829" s="12">
        <f t="shared" ca="1" si="745"/>
        <v>9.7033261763376346E-5</v>
      </c>
      <c r="AT1829" s="12">
        <f t="shared" ca="1" si="745"/>
        <v>4.4607435728877636E-5</v>
      </c>
      <c r="AU1829" s="12">
        <f t="shared" ca="1" si="745"/>
        <v>1.9264177949860936E-5</v>
      </c>
      <c r="AV1829" s="12">
        <f t="shared" ca="1" si="745"/>
        <v>7.8153835981145296E-6</v>
      </c>
      <c r="AX1829" s="13">
        <f t="shared" si="693"/>
        <v>1.171385052058114E-2</v>
      </c>
    </row>
    <row r="1830" spans="1:50" x14ac:dyDescent="0.25">
      <c r="A1830" s="9" t="str">
        <f t="shared" si="688"/>
        <v>Curaçao</v>
      </c>
      <c r="C1830" s="20">
        <f t="shared" si="689"/>
        <v>445.23742418324241</v>
      </c>
      <c r="D1830" s="15">
        <f t="shared" si="690"/>
        <v>599.08466897700021</v>
      </c>
      <c r="E1830" s="23">
        <f t="shared" si="691"/>
        <v>1</v>
      </c>
      <c r="F1830" s="15">
        <f t="shared" si="694"/>
        <v>599.08466897700021</v>
      </c>
      <c r="H1830" s="12">
        <f t="shared" ref="H1830:AV1830" ca="1" si="746">_xlfn.NORM.DIST(H$1777,$F1830,$B$37+$B$38*$F1830,FALSE)/$AV660*($E1122/1000)</f>
        <v>2.7611086942366585E-12</v>
      </c>
      <c r="I1830" s="12">
        <f t="shared" ca="1" si="746"/>
        <v>1.1966295292860642E-11</v>
      </c>
      <c r="J1830" s="12">
        <f t="shared" ca="1" si="746"/>
        <v>4.8718344588911872E-11</v>
      </c>
      <c r="K1830" s="12">
        <f t="shared" ca="1" si="746"/>
        <v>1.8632963143355989E-10</v>
      </c>
      <c r="L1830" s="12">
        <f t="shared" ca="1" si="746"/>
        <v>6.6946506942610015E-10</v>
      </c>
      <c r="M1830" s="12">
        <f t="shared" ca="1" si="746"/>
        <v>2.2595945241838877E-9</v>
      </c>
      <c r="N1830" s="12">
        <f t="shared" ca="1" si="746"/>
        <v>7.1645629072916174E-9</v>
      </c>
      <c r="O1830" s="12">
        <f t="shared" ca="1" si="746"/>
        <v>2.1340543795391309E-8</v>
      </c>
      <c r="P1830" s="12">
        <f t="shared" ca="1" si="746"/>
        <v>5.9714232984665778E-8</v>
      </c>
      <c r="Q1830" s="12">
        <f t="shared" ca="1" si="746"/>
        <v>1.569664475881669E-7</v>
      </c>
      <c r="R1830" s="12">
        <f t="shared" ca="1" si="746"/>
        <v>3.8760769986890342E-7</v>
      </c>
      <c r="S1830" s="12">
        <f t="shared" ca="1" si="746"/>
        <v>8.9915498593853599E-7</v>
      </c>
      <c r="T1830" s="12">
        <f t="shared" ca="1" si="746"/>
        <v>1.9594460607383388E-6</v>
      </c>
      <c r="U1830" s="12">
        <f t="shared" ca="1" si="746"/>
        <v>4.011332513165997E-6</v>
      </c>
      <c r="V1830" s="12">
        <f t="shared" ca="1" si="746"/>
        <v>7.7143725668398374E-6</v>
      </c>
      <c r="W1830" s="12">
        <f t="shared" ca="1" si="746"/>
        <v>1.3936995183584561E-5</v>
      </c>
      <c r="X1830" s="12">
        <f t="shared" ca="1" si="746"/>
        <v>2.3653438630207973E-5</v>
      </c>
      <c r="Y1830" s="12">
        <f t="shared" ca="1" si="746"/>
        <v>3.7711691790275081E-5</v>
      </c>
      <c r="Z1830" s="12">
        <f t="shared" ca="1" si="746"/>
        <v>5.6482555930045731E-5</v>
      </c>
      <c r="AA1830" s="12">
        <f t="shared" ca="1" si="746"/>
        <v>7.947110673636371E-5</v>
      </c>
      <c r="AB1830" s="12">
        <f t="shared" ca="1" si="746"/>
        <v>1.0504146644956634E-4</v>
      </c>
      <c r="AC1830" s="12">
        <f t="shared" ca="1" si="746"/>
        <v>1.3042741474980765E-4</v>
      </c>
      <c r="AD1830" s="12">
        <f t="shared" ca="1" si="746"/>
        <v>1.5213655955724237E-4</v>
      </c>
      <c r="AE1830" s="12">
        <f t="shared" ca="1" si="746"/>
        <v>1.6670740470102255E-4</v>
      </c>
      <c r="AF1830" s="12">
        <f t="shared" ca="1" si="746"/>
        <v>1.716061251106778E-4</v>
      </c>
      <c r="AG1830" s="12">
        <f t="shared" ca="1" si="746"/>
        <v>1.6594618565180997E-4</v>
      </c>
      <c r="AH1830" s="12">
        <f t="shared" ca="1" si="746"/>
        <v>1.5075036026469761E-4</v>
      </c>
      <c r="AI1830" s="12">
        <f t="shared" ca="1" si="746"/>
        <v>1.2864888835748957E-4</v>
      </c>
      <c r="AJ1830" s="12">
        <f t="shared" ca="1" si="746"/>
        <v>1.0313600667001014E-4</v>
      </c>
      <c r="AK1830" s="12">
        <f t="shared" ca="1" si="746"/>
        <v>7.7673196987534493E-5</v>
      </c>
      <c r="AL1830" s="12">
        <f t="shared" ca="1" si="746"/>
        <v>5.4952650540927122E-5</v>
      </c>
      <c r="AM1830" s="12">
        <f t="shared" ca="1" si="746"/>
        <v>3.6522685483931045E-5</v>
      </c>
      <c r="AN1830" s="12">
        <f t="shared" ca="1" si="746"/>
        <v>2.2803071916739309E-5</v>
      </c>
      <c r="AO1830" s="12">
        <f t="shared" ca="1" si="746"/>
        <v>1.3374593937625689E-5</v>
      </c>
      <c r="AP1830" s="12">
        <f t="shared" ca="1" si="746"/>
        <v>7.3692696600415363E-6</v>
      </c>
      <c r="AQ1830" s="12">
        <f t="shared" ca="1" si="746"/>
        <v>3.8143881713872485E-6</v>
      </c>
      <c r="AR1830" s="12">
        <f t="shared" ca="1" si="746"/>
        <v>1.8547352246706098E-6</v>
      </c>
      <c r="AS1830" s="12">
        <f t="shared" ca="1" si="746"/>
        <v>8.4721872924256121E-7</v>
      </c>
      <c r="AT1830" s="12">
        <f t="shared" ca="1" si="746"/>
        <v>3.6355135772221417E-7</v>
      </c>
      <c r="AU1830" s="12">
        <f t="shared" ca="1" si="746"/>
        <v>1.4655228311990513E-7</v>
      </c>
      <c r="AV1830" s="12">
        <f t="shared" ca="1" si="746"/>
        <v>5.5497829872813295E-8</v>
      </c>
      <c r="AX1830" s="13">
        <f t="shared" si="693"/>
        <v>2.3248872278273307E-2</v>
      </c>
    </row>
    <row r="1831" spans="1:50" x14ac:dyDescent="0.25">
      <c r="A1831" s="9" t="str">
        <f t="shared" si="688"/>
        <v>Cyprus</v>
      </c>
      <c r="C1831" s="20">
        <f t="shared" si="689"/>
        <v>510.8664365205845</v>
      </c>
      <c r="D1831" s="15">
        <f t="shared" si="690"/>
        <v>643.5259250823301</v>
      </c>
      <c r="E1831" s="23">
        <f t="shared" si="691"/>
        <v>1</v>
      </c>
      <c r="F1831" s="15">
        <f t="shared" si="694"/>
        <v>643.5259250823301</v>
      </c>
      <c r="H1831" s="12">
        <f t="shared" ref="H1831:AV1831" ca="1" si="747">_xlfn.NORM.DIST(H$1777,$F1831,$B$37+$B$38*$F1831,FALSE)/$AV661*($E1123/1000)</f>
        <v>1.1306403163895835E-12</v>
      </c>
      <c r="I1831" s="12">
        <f t="shared" ca="1" si="747"/>
        <v>5.4758577856891461E-12</v>
      </c>
      <c r="J1831" s="12">
        <f t="shared" ca="1" si="747"/>
        <v>2.4913597763173351E-11</v>
      </c>
      <c r="K1831" s="12">
        <f t="shared" ca="1" si="747"/>
        <v>1.0648227741227267E-10</v>
      </c>
      <c r="L1831" s="12">
        <f t="shared" ca="1" si="747"/>
        <v>4.2753808611385386E-10</v>
      </c>
      <c r="M1831" s="12">
        <f t="shared" ca="1" si="747"/>
        <v>1.6126082648996958E-9</v>
      </c>
      <c r="N1831" s="12">
        <f t="shared" ca="1" si="747"/>
        <v>5.7139909567693048E-9</v>
      </c>
      <c r="O1831" s="12">
        <f t="shared" ca="1" si="747"/>
        <v>1.90198378885026E-8</v>
      </c>
      <c r="P1831" s="12">
        <f t="shared" ca="1" si="747"/>
        <v>5.9474481997930667E-8</v>
      </c>
      <c r="Q1831" s="12">
        <f t="shared" ca="1" si="747"/>
        <v>1.7470732744557186E-7</v>
      </c>
      <c r="R1831" s="12">
        <f t="shared" ca="1" si="747"/>
        <v>4.8211225059363698E-7</v>
      </c>
      <c r="S1831" s="12">
        <f t="shared" ca="1" si="747"/>
        <v>1.2498037084082747E-6</v>
      </c>
      <c r="T1831" s="12">
        <f t="shared" ca="1" si="747"/>
        <v>3.0436313282264179E-6</v>
      </c>
      <c r="U1831" s="12">
        <f t="shared" ca="1" si="747"/>
        <v>6.9630397947801455E-6</v>
      </c>
      <c r="V1831" s="12">
        <f t="shared" ca="1" si="747"/>
        <v>1.4964503207997294E-5</v>
      </c>
      <c r="W1831" s="12">
        <f t="shared" ca="1" si="747"/>
        <v>3.0212198193844858E-5</v>
      </c>
      <c r="X1831" s="12">
        <f t="shared" ca="1" si="747"/>
        <v>5.7300569881029428E-5</v>
      </c>
      <c r="Y1831" s="12">
        <f t="shared" ca="1" si="747"/>
        <v>1.0209210356201225E-4</v>
      </c>
      <c r="Z1831" s="12">
        <f t="shared" ca="1" si="747"/>
        <v>1.7087634985058848E-4</v>
      </c>
      <c r="AA1831" s="12">
        <f t="shared" ca="1" si="747"/>
        <v>2.6867568152971457E-4</v>
      </c>
      <c r="AB1831" s="12">
        <f t="shared" ca="1" si="747"/>
        <v>3.9685454178587715E-4</v>
      </c>
      <c r="AC1831" s="12">
        <f t="shared" ca="1" si="747"/>
        <v>5.5066940203041996E-4</v>
      </c>
      <c r="AD1831" s="12">
        <f t="shared" ca="1" si="747"/>
        <v>7.1780607746633281E-4</v>
      </c>
      <c r="AE1831" s="12">
        <f t="shared" ca="1" si="747"/>
        <v>8.7898185806192211E-4</v>
      </c>
      <c r="AF1831" s="12">
        <f t="shared" ca="1" si="747"/>
        <v>1.0111353332926919E-3</v>
      </c>
      <c r="AG1831" s="12">
        <f t="shared" ca="1" si="747"/>
        <v>1.0926856933885865E-3</v>
      </c>
      <c r="AH1831" s="12">
        <f t="shared" ca="1" si="747"/>
        <v>1.1092714154295677E-3</v>
      </c>
      <c r="AI1831" s="12">
        <f t="shared" ca="1" si="747"/>
        <v>1.057881401234478E-3</v>
      </c>
      <c r="AJ1831" s="12">
        <f t="shared" ca="1" si="747"/>
        <v>9.4774769442313117E-4</v>
      </c>
      <c r="AK1831" s="12">
        <f t="shared" ca="1" si="747"/>
        <v>7.9763662325657765E-4</v>
      </c>
      <c r="AL1831" s="12">
        <f t="shared" ca="1" si="747"/>
        <v>6.3062913439901162E-4</v>
      </c>
      <c r="AM1831" s="12">
        <f t="shared" ca="1" si="747"/>
        <v>4.6838132437565045E-4</v>
      </c>
      <c r="AN1831" s="12">
        <f t="shared" ca="1" si="747"/>
        <v>3.2679974167983193E-4</v>
      </c>
      <c r="AO1831" s="12">
        <f t="shared" ca="1" si="747"/>
        <v>2.1420047707198099E-4</v>
      </c>
      <c r="AP1831" s="12">
        <f t="shared" ca="1" si="747"/>
        <v>1.3189118122611024E-4</v>
      </c>
      <c r="AQ1831" s="12">
        <f t="shared" ca="1" si="747"/>
        <v>7.629001087494823E-5</v>
      </c>
      <c r="AR1831" s="12">
        <f t="shared" ca="1" si="747"/>
        <v>4.1454930429749414E-5</v>
      </c>
      <c r="AS1831" s="12">
        <f t="shared" ca="1" si="747"/>
        <v>2.1161249092012017E-5</v>
      </c>
      <c r="AT1831" s="12">
        <f t="shared" ca="1" si="747"/>
        <v>1.0147592129937872E-5</v>
      </c>
      <c r="AU1831" s="12">
        <f t="shared" ca="1" si="747"/>
        <v>4.5713166081300186E-6</v>
      </c>
      <c r="AV1831" s="12">
        <f t="shared" ca="1" si="747"/>
        <v>1.9345332331002565E-6</v>
      </c>
      <c r="AX1831" s="13">
        <f t="shared" si="693"/>
        <v>7.4405617683275032E-3</v>
      </c>
    </row>
    <row r="1832" spans="1:50" x14ac:dyDescent="0.25">
      <c r="A1832" s="9" t="str">
        <f t="shared" si="688"/>
        <v>Czechia</v>
      </c>
      <c r="C1832" s="20">
        <f t="shared" si="689"/>
        <v>607.48870952089703</v>
      </c>
      <c r="D1832" s="15">
        <f t="shared" si="690"/>
        <v>708.39906265613308</v>
      </c>
      <c r="E1832" s="23">
        <f t="shared" si="691"/>
        <v>1</v>
      </c>
      <c r="F1832" s="15">
        <f t="shared" si="694"/>
        <v>708.39906265613308</v>
      </c>
      <c r="H1832" s="12">
        <f t="shared" ref="H1832:AV1832" ca="1" si="748">_xlfn.NORM.DIST(H$1777,$F1832,$B$37+$B$38*$F1832,FALSE)/$AV662*($E1124/1000)</f>
        <v>1.2940499074059828E-13</v>
      </c>
      <c r="I1832" s="12">
        <f t="shared" ca="1" si="748"/>
        <v>7.3707865248385491E-13</v>
      </c>
      <c r="J1832" s="12">
        <f t="shared" ca="1" si="748"/>
        <v>3.9439666623021406E-12</v>
      </c>
      <c r="K1832" s="12">
        <f t="shared" ca="1" si="748"/>
        <v>1.9824819059258775E-11</v>
      </c>
      <c r="L1832" s="12">
        <f t="shared" ca="1" si="748"/>
        <v>9.3614220206031129E-11</v>
      </c>
      <c r="M1832" s="12">
        <f t="shared" ca="1" si="748"/>
        <v>4.1527043303222581E-10</v>
      </c>
      <c r="N1832" s="12">
        <f t="shared" ca="1" si="748"/>
        <v>1.730520675146701E-9</v>
      </c>
      <c r="O1832" s="12">
        <f t="shared" ca="1" si="748"/>
        <v>6.7745299762579736E-9</v>
      </c>
      <c r="P1832" s="12">
        <f t="shared" ca="1" si="748"/>
        <v>2.491369481377698E-8</v>
      </c>
      <c r="Q1832" s="12">
        <f t="shared" ca="1" si="748"/>
        <v>8.6070377226728969E-8</v>
      </c>
      <c r="R1832" s="12">
        <f t="shared" ca="1" si="748"/>
        <v>2.7933532953134536E-7</v>
      </c>
      <c r="S1832" s="12">
        <f t="shared" ca="1" si="748"/>
        <v>8.5163720015079122E-7</v>
      </c>
      <c r="T1832" s="12">
        <f t="shared" ca="1" si="748"/>
        <v>2.4391582307374114E-6</v>
      </c>
      <c r="U1832" s="12">
        <f t="shared" ca="1" si="748"/>
        <v>6.5626904537530486E-6</v>
      </c>
      <c r="V1832" s="12">
        <f t="shared" ca="1" si="748"/>
        <v>1.6587481853333139E-5</v>
      </c>
      <c r="W1832" s="12">
        <f t="shared" ca="1" si="748"/>
        <v>3.9385430446778342E-5</v>
      </c>
      <c r="X1832" s="12">
        <f t="shared" ca="1" si="748"/>
        <v>8.7851124865728905E-5</v>
      </c>
      <c r="Y1832" s="12">
        <f t="shared" ca="1" si="748"/>
        <v>1.8408383439966536E-4</v>
      </c>
      <c r="Z1832" s="12">
        <f t="shared" ca="1" si="748"/>
        <v>3.6236026793686502E-4</v>
      </c>
      <c r="AA1832" s="12">
        <f t="shared" ca="1" si="748"/>
        <v>6.7007295121144562E-4</v>
      </c>
      <c r="AB1832" s="12">
        <f t="shared" ca="1" si="748"/>
        <v>1.1640193425952973E-3</v>
      </c>
      <c r="AC1832" s="12">
        <f t="shared" ca="1" si="748"/>
        <v>1.8995682493414909E-3</v>
      </c>
      <c r="AD1832" s="12">
        <f t="shared" ca="1" si="748"/>
        <v>2.9120994449468138E-3</v>
      </c>
      <c r="AE1832" s="12">
        <f t="shared" ca="1" si="748"/>
        <v>4.1938616169012021E-3</v>
      </c>
      <c r="AF1832" s="12">
        <f t="shared" ca="1" si="748"/>
        <v>5.6738596082286418E-3</v>
      </c>
      <c r="AG1832" s="12">
        <f t="shared" ca="1" si="748"/>
        <v>7.2110693109373224E-3</v>
      </c>
      <c r="AH1832" s="12">
        <f t="shared" ca="1" si="748"/>
        <v>8.6094884772163552E-3</v>
      </c>
      <c r="AI1832" s="12">
        <f t="shared" ca="1" si="748"/>
        <v>9.6563194181173029E-3</v>
      </c>
      <c r="AJ1832" s="12">
        <f t="shared" ca="1" si="748"/>
        <v>1.0174252046098098E-2</v>
      </c>
      <c r="AK1832" s="12">
        <f t="shared" ca="1" si="748"/>
        <v>1.0070475008607783E-2</v>
      </c>
      <c r="AL1832" s="12">
        <f t="shared" ca="1" si="748"/>
        <v>9.3638406569371904E-3</v>
      </c>
      <c r="AM1832" s="12">
        <f t="shared" ca="1" si="748"/>
        <v>8.1792723309793616E-3</v>
      </c>
      <c r="AN1832" s="12">
        <f t="shared" ca="1" si="748"/>
        <v>6.7116904298328804E-3</v>
      </c>
      <c r="AO1832" s="12">
        <f t="shared" ca="1" si="748"/>
        <v>5.173753822184819E-3</v>
      </c>
      <c r="AP1832" s="12">
        <f t="shared" ca="1" si="748"/>
        <v>3.746590249264868E-3</v>
      </c>
      <c r="AQ1832" s="12">
        <f t="shared" ca="1" si="748"/>
        <v>2.5487264833518293E-3</v>
      </c>
      <c r="AR1832" s="12">
        <f t="shared" ca="1" si="748"/>
        <v>1.6287966208825616E-3</v>
      </c>
      <c r="AS1832" s="12">
        <f t="shared" ca="1" si="748"/>
        <v>9.7783838746482213E-4</v>
      </c>
      <c r="AT1832" s="12">
        <f t="shared" ca="1" si="748"/>
        <v>5.5147255050725296E-4</v>
      </c>
      <c r="AU1832" s="12">
        <f t="shared" ca="1" si="748"/>
        <v>2.9217113859698635E-4</v>
      </c>
      <c r="AV1832" s="12">
        <f t="shared" ca="1" si="748"/>
        <v>1.4541436815067131E-4</v>
      </c>
      <c r="AX1832" s="13">
        <f t="shared" si="693"/>
        <v>1.0212201521575628E-3</v>
      </c>
    </row>
    <row r="1833" spans="1:50" x14ac:dyDescent="0.25">
      <c r="A1833" s="9" t="str">
        <f t="shared" si="688"/>
        <v>Côte d'Ivoire</v>
      </c>
      <c r="C1833" s="20">
        <f t="shared" si="689"/>
        <v>231.17610024517651</v>
      </c>
      <c r="D1833" s="15">
        <f t="shared" si="690"/>
        <v>455.27683884327155</v>
      </c>
      <c r="E1833" s="23">
        <f t="shared" si="691"/>
        <v>1</v>
      </c>
      <c r="F1833" s="15">
        <f t="shared" si="694"/>
        <v>455.27683884327155</v>
      </c>
      <c r="H1833" s="12">
        <f t="shared" ref="H1833:AV1833" ca="1" si="749">_xlfn.NORM.DIST(H$1777,$F1833,$B$37+$B$38*$F1833,FALSE)/$AV663*($E1125/1000)</f>
        <v>3.7227839996149758E-6</v>
      </c>
      <c r="I1833" s="12">
        <f t="shared" ca="1" si="749"/>
        <v>1.1261770771667714E-5</v>
      </c>
      <c r="J1833" s="12">
        <f t="shared" ca="1" si="749"/>
        <v>3.2003842368043569E-5</v>
      </c>
      <c r="K1833" s="12">
        <f t="shared" ca="1" si="749"/>
        <v>8.5438606612188735E-5</v>
      </c>
      <c r="L1833" s="12">
        <f t="shared" ca="1" si="749"/>
        <v>2.1427069890627711E-4</v>
      </c>
      <c r="M1833" s="12">
        <f t="shared" ca="1" si="749"/>
        <v>5.0481007070412459E-4</v>
      </c>
      <c r="N1833" s="12">
        <f t="shared" ca="1" si="749"/>
        <v>1.1172486260201317E-3</v>
      </c>
      <c r="O1833" s="12">
        <f t="shared" ca="1" si="749"/>
        <v>2.322887853756971E-3</v>
      </c>
      <c r="P1833" s="12">
        <f t="shared" ca="1" si="749"/>
        <v>4.5369422560533629E-3</v>
      </c>
      <c r="Q1833" s="12">
        <f t="shared" ca="1" si="749"/>
        <v>8.3244367037821482E-3</v>
      </c>
      <c r="R1833" s="12">
        <f t="shared" ca="1" si="749"/>
        <v>1.4348386078395309E-2</v>
      </c>
      <c r="S1833" s="12">
        <f t="shared" ca="1" si="749"/>
        <v>2.3233136675287758E-2</v>
      </c>
      <c r="T1833" s="12">
        <f t="shared" ca="1" si="749"/>
        <v>3.5340218924941359E-2</v>
      </c>
      <c r="U1833" s="12">
        <f t="shared" ca="1" si="749"/>
        <v>5.0499516339540751E-2</v>
      </c>
      <c r="V1833" s="12">
        <f t="shared" ca="1" si="749"/>
        <v>6.7789401041790681E-2</v>
      </c>
      <c r="W1833" s="12">
        <f t="shared" ca="1" si="749"/>
        <v>8.548560105243945E-2</v>
      </c>
      <c r="X1833" s="12">
        <f t="shared" ca="1" si="749"/>
        <v>0.10126998306572889</v>
      </c>
      <c r="Y1833" s="12">
        <f t="shared" ca="1" si="749"/>
        <v>0.11270030724176115</v>
      </c>
      <c r="Z1833" s="12">
        <f t="shared" ca="1" si="749"/>
        <v>0.11782190967125161</v>
      </c>
      <c r="AA1833" s="12">
        <f t="shared" ca="1" si="749"/>
        <v>0.11571338810336687</v>
      </c>
      <c r="AB1833" s="12">
        <f t="shared" ca="1" si="749"/>
        <v>0.10675734320599845</v>
      </c>
      <c r="AC1833" s="12">
        <f t="shared" ca="1" si="749"/>
        <v>9.2527003872062918E-2</v>
      </c>
      <c r="AD1833" s="12">
        <f t="shared" ca="1" si="749"/>
        <v>7.5334834151759969E-2</v>
      </c>
      <c r="AE1833" s="12">
        <f t="shared" ca="1" si="749"/>
        <v>5.7620864319505749E-2</v>
      </c>
      <c r="AF1833" s="12">
        <f t="shared" ca="1" si="749"/>
        <v>4.1401902214694933E-2</v>
      </c>
      <c r="AG1833" s="12">
        <f t="shared" ca="1" si="749"/>
        <v>2.7945856006943291E-2</v>
      </c>
      <c r="AH1833" s="12">
        <f t="shared" ca="1" si="749"/>
        <v>1.7720302589835184E-2</v>
      </c>
      <c r="AI1833" s="12">
        <f t="shared" ca="1" si="749"/>
        <v>1.0555564042761825E-2</v>
      </c>
      <c r="AJ1833" s="12">
        <f t="shared" ca="1" si="749"/>
        <v>5.9067467551977733E-3</v>
      </c>
      <c r="AK1833" s="12">
        <f t="shared" ca="1" si="749"/>
        <v>3.105073270002914E-3</v>
      </c>
      <c r="AL1833" s="12">
        <f t="shared" ca="1" si="749"/>
        <v>1.533387606339983E-3</v>
      </c>
      <c r="AM1833" s="12">
        <f t="shared" ca="1" si="749"/>
        <v>7.1135868750938714E-4</v>
      </c>
      <c r="AN1833" s="12">
        <f t="shared" ca="1" si="749"/>
        <v>3.1001444179766258E-4</v>
      </c>
      <c r="AO1833" s="12">
        <f t="shared" ca="1" si="749"/>
        <v>1.2692050936034298E-4</v>
      </c>
      <c r="AP1833" s="12">
        <f t="shared" ca="1" si="749"/>
        <v>4.881331270826838E-5</v>
      </c>
      <c r="AQ1833" s="12">
        <f t="shared" ca="1" si="749"/>
        <v>1.7636051262053645E-5</v>
      </c>
      <c r="AR1833" s="12">
        <f t="shared" ca="1" si="749"/>
        <v>5.9857836808850931E-6</v>
      </c>
      <c r="AS1833" s="12">
        <f t="shared" ca="1" si="749"/>
        <v>1.9085224730555113E-6</v>
      </c>
      <c r="AT1833" s="12">
        <f t="shared" ca="1" si="749"/>
        <v>5.716499019513904E-7</v>
      </c>
      <c r="AU1833" s="12">
        <f t="shared" ca="1" si="749"/>
        <v>1.6084945116344576E-7</v>
      </c>
      <c r="AV1833" s="12">
        <f t="shared" ca="1" si="749"/>
        <v>4.2517295185247013E-8</v>
      </c>
      <c r="AX1833" s="13">
        <f t="shared" si="693"/>
        <v>0.29021100861771654</v>
      </c>
    </row>
    <row r="1834" spans="1:50" x14ac:dyDescent="0.25">
      <c r="A1834" s="9" t="str">
        <f t="shared" si="688"/>
        <v>Democratic People's Republic of Korea</v>
      </c>
      <c r="C1834" s="20">
        <f t="shared" si="689"/>
        <v>409.70032669954304</v>
      </c>
      <c r="D1834" s="15">
        <f t="shared" si="690"/>
        <v>576.32544823295348</v>
      </c>
      <c r="E1834" s="23">
        <f t="shared" si="691"/>
        <v>1</v>
      </c>
      <c r="F1834" s="15">
        <f t="shared" si="694"/>
        <v>576.32544823295348</v>
      </c>
      <c r="H1834" s="12">
        <f t="shared" ref="H1834:AV1834" ca="1" si="750">_xlfn.NORM.DIST(H$1777,$F1834,$B$37+$B$38*$F1834,FALSE)/$AV664*($E1126/1000)</f>
        <v>1.8462583321180735E-9</v>
      </c>
      <c r="I1834" s="12">
        <f t="shared" ca="1" si="750"/>
        <v>7.5588925278180382E-9</v>
      </c>
      <c r="J1834" s="12">
        <f t="shared" ca="1" si="750"/>
        <v>2.9072372047224459E-8</v>
      </c>
      <c r="K1834" s="12">
        <f t="shared" ca="1" si="750"/>
        <v>1.050411238921489E-7</v>
      </c>
      <c r="L1834" s="12">
        <f t="shared" ca="1" si="750"/>
        <v>3.5652898830902241E-7</v>
      </c>
      <c r="M1834" s="12">
        <f t="shared" ca="1" si="750"/>
        <v>1.1368074960587527E-6</v>
      </c>
      <c r="N1834" s="12">
        <f t="shared" ca="1" si="750"/>
        <v>3.405144963331917E-6</v>
      </c>
      <c r="O1834" s="12">
        <f t="shared" ca="1" si="750"/>
        <v>9.5816626666689409E-6</v>
      </c>
      <c r="P1834" s="12">
        <f t="shared" ca="1" si="750"/>
        <v>2.5328107654033588E-5</v>
      </c>
      <c r="Q1834" s="12">
        <f t="shared" ca="1" si="750"/>
        <v>6.2895736178793571E-5</v>
      </c>
      <c r="R1834" s="12">
        <f t="shared" ca="1" si="750"/>
        <v>1.4672234551142693E-4</v>
      </c>
      <c r="S1834" s="12">
        <f t="shared" ca="1" si="750"/>
        <v>3.2153474689541428E-4</v>
      </c>
      <c r="T1834" s="12">
        <f t="shared" ca="1" si="750"/>
        <v>6.6193623917668509E-4</v>
      </c>
      <c r="U1834" s="12">
        <f t="shared" ca="1" si="750"/>
        <v>1.2801504082270269E-3</v>
      </c>
      <c r="V1834" s="12">
        <f t="shared" ca="1" si="750"/>
        <v>2.3257468145884736E-3</v>
      </c>
      <c r="W1834" s="12">
        <f t="shared" ca="1" si="750"/>
        <v>3.9693597855942619E-3</v>
      </c>
      <c r="X1834" s="12">
        <f t="shared" ca="1" si="750"/>
        <v>6.364072096428035E-3</v>
      </c>
      <c r="Y1834" s="12">
        <f t="shared" ca="1" si="750"/>
        <v>9.5853132744298693E-3</v>
      </c>
      <c r="Z1834" s="12">
        <f t="shared" ca="1" si="750"/>
        <v>1.3562324354105749E-2</v>
      </c>
      <c r="AA1834" s="12">
        <f t="shared" ca="1" si="750"/>
        <v>1.8026795699903932E-2</v>
      </c>
      <c r="AB1834" s="12">
        <f t="shared" ca="1" si="750"/>
        <v>2.2509173146658706E-2</v>
      </c>
      <c r="AC1834" s="12">
        <f t="shared" ca="1" si="750"/>
        <v>2.6403235042000022E-2</v>
      </c>
      <c r="AD1834" s="12">
        <f t="shared" ca="1" si="750"/>
        <v>2.9094529380204903E-2</v>
      </c>
      <c r="AE1834" s="12">
        <f t="shared" ca="1" si="750"/>
        <v>3.0117722422188489E-2</v>
      </c>
      <c r="AF1834" s="12">
        <f t="shared" ca="1" si="750"/>
        <v>2.9287986177351153E-2</v>
      </c>
      <c r="AG1834" s="12">
        <f t="shared" ca="1" si="750"/>
        <v>2.675552581264394E-2</v>
      </c>
      <c r="AH1834" s="12">
        <f t="shared" ca="1" si="750"/>
        <v>2.2961172679232186E-2</v>
      </c>
      <c r="AI1834" s="12">
        <f t="shared" ca="1" si="750"/>
        <v>1.8511057673542219E-2</v>
      </c>
      <c r="AJ1834" s="12">
        <f t="shared" ca="1" si="750"/>
        <v>1.4019257023967112E-2</v>
      </c>
      <c r="AK1834" s="12">
        <f t="shared" ca="1" si="750"/>
        <v>9.9741376386563822E-3</v>
      </c>
      <c r="AL1834" s="12">
        <f t="shared" ca="1" si="750"/>
        <v>6.6662609621464973E-3</v>
      </c>
      <c r="AM1834" s="12">
        <f t="shared" ca="1" si="750"/>
        <v>4.1854856723066575E-3</v>
      </c>
      <c r="AN1834" s="12">
        <f t="shared" ca="1" si="750"/>
        <v>2.4686868473524559E-3</v>
      </c>
      <c r="AO1834" s="12">
        <f t="shared" ca="1" si="750"/>
        <v>1.3678634392436718E-3</v>
      </c>
      <c r="AP1834" s="12">
        <f t="shared" ca="1" si="750"/>
        <v>7.1199357583509018E-4</v>
      </c>
      <c r="AQ1834" s="12">
        <f t="shared" ca="1" si="750"/>
        <v>3.4814968243915192E-4</v>
      </c>
      <c r="AR1834" s="12">
        <f t="shared" ca="1" si="750"/>
        <v>1.599235885875509E-4</v>
      </c>
      <c r="AS1834" s="12">
        <f t="shared" ca="1" si="750"/>
        <v>6.9010574771666085E-5</v>
      </c>
      <c r="AT1834" s="12">
        <f t="shared" ca="1" si="750"/>
        <v>2.797533896951381E-5</v>
      </c>
      <c r="AU1834" s="12">
        <f t="shared" ca="1" si="750"/>
        <v>1.0653484178673404E-5</v>
      </c>
      <c r="AV1834" s="12">
        <f t="shared" ca="1" si="750"/>
        <v>3.8112248185511877E-6</v>
      </c>
      <c r="AX1834" s="13">
        <f t="shared" si="693"/>
        <v>3.8928789267439E-2</v>
      </c>
    </row>
    <row r="1835" spans="1:50" x14ac:dyDescent="0.25">
      <c r="A1835" s="9" t="str">
        <f t="shared" si="688"/>
        <v>Democratic Republic of the Congo</v>
      </c>
      <c r="C1835" s="20">
        <f t="shared" si="689"/>
        <v>299.83242034979207</v>
      </c>
      <c r="D1835" s="15">
        <f t="shared" si="690"/>
        <v>502.08418319539243</v>
      </c>
      <c r="E1835" s="23">
        <f t="shared" si="691"/>
        <v>1</v>
      </c>
      <c r="F1835" s="15">
        <f t="shared" si="694"/>
        <v>502.08418319539243</v>
      </c>
      <c r="H1835" s="12">
        <f t="shared" ref="H1835:AV1835" ca="1" si="751">_xlfn.NORM.DIST(H$1777,$F1835,$B$37+$B$38*$F1835,FALSE)/$AV665*($E1127/1000)</f>
        <v>1.5386496007442354E-6</v>
      </c>
      <c r="I1835" s="12">
        <f t="shared" ca="1" si="751"/>
        <v>5.232376680616032E-6</v>
      </c>
      <c r="J1835" s="12">
        <f t="shared" ca="1" si="751"/>
        <v>1.6715326701383711E-5</v>
      </c>
      <c r="K1835" s="12">
        <f t="shared" ca="1" si="751"/>
        <v>5.0163442435710993E-5</v>
      </c>
      <c r="L1835" s="12">
        <f t="shared" ca="1" si="751"/>
        <v>1.4142180946396916E-4</v>
      </c>
      <c r="M1835" s="12">
        <f t="shared" ca="1" si="751"/>
        <v>3.745433082198706E-4</v>
      </c>
      <c r="N1835" s="12">
        <f t="shared" ca="1" si="751"/>
        <v>9.3184630942438602E-4</v>
      </c>
      <c r="O1835" s="12">
        <f t="shared" ca="1" si="751"/>
        <v>2.1779260614915594E-3</v>
      </c>
      <c r="P1835" s="12">
        <f t="shared" ca="1" si="751"/>
        <v>4.7818788495409019E-3</v>
      </c>
      <c r="Q1835" s="12">
        <f t="shared" ca="1" si="751"/>
        <v>9.8630356059655738E-3</v>
      </c>
      <c r="R1835" s="12">
        <f t="shared" ca="1" si="751"/>
        <v>1.9110815856871091E-2</v>
      </c>
      <c r="S1835" s="12">
        <f t="shared" ca="1" si="751"/>
        <v>3.478599655655637E-2</v>
      </c>
      <c r="T1835" s="12">
        <f t="shared" ca="1" si="751"/>
        <v>5.9482096373445897E-2</v>
      </c>
      <c r="U1835" s="12">
        <f t="shared" ca="1" si="751"/>
        <v>9.5548676955759901E-2</v>
      </c>
      <c r="V1835" s="12">
        <f t="shared" ca="1" si="751"/>
        <v>0.144184868029445</v>
      </c>
      <c r="W1835" s="12">
        <f t="shared" ca="1" si="751"/>
        <v>0.20439547905332622</v>
      </c>
      <c r="X1835" s="12">
        <f t="shared" ca="1" si="751"/>
        <v>0.27219458537568608</v>
      </c>
      <c r="Y1835" s="12">
        <f t="shared" ca="1" si="751"/>
        <v>0.3405212922457615</v>
      </c>
      <c r="Z1835" s="12">
        <f t="shared" ca="1" si="751"/>
        <v>0.40018947158338114</v>
      </c>
      <c r="AA1835" s="12">
        <f t="shared" ca="1" si="751"/>
        <v>0.44181823828620892</v>
      </c>
      <c r="AB1835" s="12">
        <f t="shared" ca="1" si="751"/>
        <v>0.45822440432393502</v>
      </c>
      <c r="AC1835" s="12">
        <f t="shared" ca="1" si="751"/>
        <v>0.44644646230769197</v>
      </c>
      <c r="AD1835" s="12">
        <f t="shared" ca="1" si="751"/>
        <v>0.40861767784293213</v>
      </c>
      <c r="AE1835" s="12">
        <f t="shared" ca="1" si="751"/>
        <v>0.35133507715437373</v>
      </c>
      <c r="AF1835" s="12">
        <f t="shared" ca="1" si="751"/>
        <v>0.2837804460365857</v>
      </c>
      <c r="AG1835" s="12">
        <f t="shared" ca="1" si="751"/>
        <v>0.21532775728875256</v>
      </c>
      <c r="AH1835" s="12">
        <f t="shared" ca="1" si="751"/>
        <v>0.1534879063337046</v>
      </c>
      <c r="AI1835" s="12">
        <f t="shared" ca="1" si="751"/>
        <v>0.10277912167138477</v>
      </c>
      <c r="AJ1835" s="12">
        <f t="shared" ca="1" si="751"/>
        <v>6.4653529248212938E-2</v>
      </c>
      <c r="AK1835" s="12">
        <f t="shared" ca="1" si="751"/>
        <v>3.8206404238727273E-2</v>
      </c>
      <c r="AL1835" s="12">
        <f t="shared" ca="1" si="751"/>
        <v>2.1209805742766045E-2</v>
      </c>
      <c r="AM1835" s="12">
        <f t="shared" ca="1" si="751"/>
        <v>1.1060985176567737E-2</v>
      </c>
      <c r="AN1835" s="12">
        <f t="shared" ca="1" si="751"/>
        <v>5.4188549308180015E-3</v>
      </c>
      <c r="AO1835" s="12">
        <f t="shared" ca="1" si="751"/>
        <v>2.4938931006855012E-3</v>
      </c>
      <c r="AP1835" s="12">
        <f t="shared" ca="1" si="751"/>
        <v>1.078213431971748E-3</v>
      </c>
      <c r="AQ1835" s="12">
        <f t="shared" ca="1" si="751"/>
        <v>4.3791340208857544E-4</v>
      </c>
      <c r="AR1835" s="12">
        <f t="shared" ca="1" si="751"/>
        <v>1.6708148652769728E-4</v>
      </c>
      <c r="AS1835" s="12">
        <f t="shared" ca="1" si="751"/>
        <v>5.9885960460086585E-5</v>
      </c>
      <c r="AT1835" s="12">
        <f t="shared" ca="1" si="751"/>
        <v>2.0164074938583519E-5</v>
      </c>
      <c r="AU1835" s="12">
        <f t="shared" ca="1" si="751"/>
        <v>6.3780538437391772E-6</v>
      </c>
      <c r="AV1835" s="12">
        <f t="shared" ca="1" si="751"/>
        <v>1.8951982844321016E-6</v>
      </c>
      <c r="AX1835" s="13">
        <f t="shared" si="693"/>
        <v>0.1536646908232342</v>
      </c>
    </row>
    <row r="1836" spans="1:50" x14ac:dyDescent="0.25">
      <c r="A1836" s="9" t="str">
        <f t="shared" si="688"/>
        <v>Denmark</v>
      </c>
      <c r="C1836" s="20">
        <f t="shared" si="689"/>
        <v>615.96496722829988</v>
      </c>
      <c r="D1836" s="15">
        <f t="shared" si="690"/>
        <v>713.48310558410458</v>
      </c>
      <c r="E1836" s="23">
        <f t="shared" si="691"/>
        <v>1</v>
      </c>
      <c r="F1836" s="15">
        <f t="shared" si="694"/>
        <v>713.48310558410458</v>
      </c>
      <c r="H1836" s="12">
        <f t="shared" ref="H1836:AV1836" ca="1" si="752">_xlfn.NORM.DIST(H$1777,$F1836,$B$37+$B$38*$F1836,FALSE)/$AV666*($E1128/1000)</f>
        <v>5.9590845323409199E-14</v>
      </c>
      <c r="I1836" s="12">
        <f t="shared" ca="1" si="752"/>
        <v>3.4376549498241549E-13</v>
      </c>
      <c r="J1836" s="12">
        <f t="shared" ca="1" si="752"/>
        <v>1.8629517817799258E-12</v>
      </c>
      <c r="K1836" s="12">
        <f t="shared" ca="1" si="752"/>
        <v>9.4841309276430699E-12</v>
      </c>
      <c r="L1836" s="12">
        <f t="shared" ca="1" si="752"/>
        <v>4.5357599510555399E-11</v>
      </c>
      <c r="M1836" s="12">
        <f t="shared" ca="1" si="752"/>
        <v>2.0377888340891451E-10</v>
      </c>
      <c r="N1836" s="12">
        <f t="shared" ca="1" si="752"/>
        <v>8.600523548236729E-10</v>
      </c>
      <c r="O1836" s="12">
        <f t="shared" ca="1" si="752"/>
        <v>3.4099435949036598E-9</v>
      </c>
      <c r="P1836" s="12">
        <f t="shared" ca="1" si="752"/>
        <v>1.2700654328099178E-8</v>
      </c>
      <c r="Q1836" s="12">
        <f t="shared" ca="1" si="752"/>
        <v>4.443872517794854E-8</v>
      </c>
      <c r="R1836" s="12">
        <f t="shared" ca="1" si="752"/>
        <v>1.4606752896825415E-7</v>
      </c>
      <c r="S1836" s="12">
        <f t="shared" ca="1" si="752"/>
        <v>4.5102682014971169E-7</v>
      </c>
      <c r="T1836" s="12">
        <f t="shared" ca="1" si="752"/>
        <v>1.3083009241299717E-6</v>
      </c>
      <c r="U1836" s="12">
        <f t="shared" ca="1" si="752"/>
        <v>3.5650819994646183E-6</v>
      </c>
      <c r="V1836" s="12">
        <f t="shared" ca="1" si="752"/>
        <v>9.1261582125285447E-6</v>
      </c>
      <c r="W1836" s="12">
        <f t="shared" ca="1" si="752"/>
        <v>2.1946388276587544E-5</v>
      </c>
      <c r="X1836" s="12">
        <f t="shared" ca="1" si="752"/>
        <v>4.9578652440250709E-5</v>
      </c>
      <c r="Y1836" s="12">
        <f t="shared" ca="1" si="752"/>
        <v>1.0521628731387791E-4</v>
      </c>
      <c r="Z1836" s="12">
        <f t="shared" ca="1" si="752"/>
        <v>2.0976248664402537E-4</v>
      </c>
      <c r="AA1836" s="12">
        <f t="shared" ca="1" si="752"/>
        <v>3.9285227028428206E-4</v>
      </c>
      <c r="AB1836" s="12">
        <f t="shared" ca="1" si="752"/>
        <v>6.9117386282567929E-4</v>
      </c>
      <c r="AC1836" s="12">
        <f t="shared" ca="1" si="752"/>
        <v>1.1423572464238868E-3</v>
      </c>
      <c r="AD1836" s="12">
        <f t="shared" ca="1" si="752"/>
        <v>1.773671428202144E-3</v>
      </c>
      <c r="AE1836" s="12">
        <f t="shared" ca="1" si="752"/>
        <v>2.5870271953871574E-3</v>
      </c>
      <c r="AF1836" s="12">
        <f t="shared" ca="1" si="752"/>
        <v>3.5447483828829024E-3</v>
      </c>
      <c r="AG1836" s="12">
        <f t="shared" ca="1" si="752"/>
        <v>4.5627474059271962E-3</v>
      </c>
      <c r="AH1836" s="12">
        <f t="shared" ca="1" si="752"/>
        <v>5.5172674323814581E-3</v>
      </c>
      <c r="AI1836" s="12">
        <f t="shared" ca="1" si="752"/>
        <v>6.2672676070712864E-3</v>
      </c>
      <c r="AJ1836" s="12">
        <f t="shared" ca="1" si="752"/>
        <v>6.6878887092182678E-3</v>
      </c>
      <c r="AK1836" s="12">
        <f t="shared" ca="1" si="752"/>
        <v>6.7043461770592734E-3</v>
      </c>
      <c r="AL1836" s="12">
        <f t="shared" ca="1" si="752"/>
        <v>6.3136487812732612E-3</v>
      </c>
      <c r="AM1836" s="12">
        <f t="shared" ca="1" si="752"/>
        <v>5.5854864447222475E-3</v>
      </c>
      <c r="AN1836" s="12">
        <f t="shared" ca="1" si="752"/>
        <v>4.6419256509099985E-3</v>
      </c>
      <c r="AO1836" s="12">
        <f t="shared" ca="1" si="752"/>
        <v>3.6240314089688083E-3</v>
      </c>
      <c r="AP1836" s="12">
        <f t="shared" ca="1" si="752"/>
        <v>2.6579225436764733E-3</v>
      </c>
      <c r="AQ1836" s="12">
        <f t="shared" ca="1" si="752"/>
        <v>1.8312569390121184E-3</v>
      </c>
      <c r="AR1836" s="12">
        <f t="shared" ca="1" si="752"/>
        <v>1.1852578513091158E-3</v>
      </c>
      <c r="AS1836" s="12">
        <f t="shared" ca="1" si="752"/>
        <v>7.206642743234551E-4</v>
      </c>
      <c r="AT1836" s="12">
        <f t="shared" ca="1" si="752"/>
        <v>4.1163257938844829E-4</v>
      </c>
      <c r="AU1836" s="12">
        <f t="shared" ca="1" si="752"/>
        <v>2.2087323017569809E-4</v>
      </c>
      <c r="AV1836" s="12">
        <f t="shared" ca="1" si="752"/>
        <v>1.1133533484326813E-4</v>
      </c>
      <c r="AX1836" s="13">
        <f t="shared" si="693"/>
        <v>8.5976554764601704E-4</v>
      </c>
    </row>
    <row r="1837" spans="1:50" x14ac:dyDescent="0.25">
      <c r="A1837" s="9" t="str">
        <f t="shared" si="688"/>
        <v>Djibouti</v>
      </c>
      <c r="C1837" s="20">
        <f t="shared" si="689"/>
        <v>294.13600818203338</v>
      </c>
      <c r="D1837" s="15">
        <f t="shared" si="690"/>
        <v>498.70623358216858</v>
      </c>
      <c r="E1837" s="23">
        <f t="shared" si="691"/>
        <v>1</v>
      </c>
      <c r="F1837" s="15">
        <f t="shared" si="694"/>
        <v>498.70623358216858</v>
      </c>
      <c r="H1837" s="12">
        <f t="shared" ref="H1837:AV1837" ca="1" si="753">_xlfn.NORM.DIST(H$1777,$F1837,$B$37+$B$38*$F1837,FALSE)/$AV667*($E1129/1000)</f>
        <v>6.9395045222826042E-9</v>
      </c>
      <c r="I1837" s="12">
        <f t="shared" ca="1" si="753"/>
        <v>2.3400232575580909E-8</v>
      </c>
      <c r="J1837" s="12">
        <f t="shared" ca="1" si="753"/>
        <v>7.4125644006667053E-8</v>
      </c>
      <c r="K1837" s="12">
        <f t="shared" ca="1" si="753"/>
        <v>2.2058368117442054E-7</v>
      </c>
      <c r="L1837" s="12">
        <f t="shared" ca="1" si="753"/>
        <v>6.1664451880498906E-7</v>
      </c>
      <c r="M1837" s="12">
        <f t="shared" ca="1" si="753"/>
        <v>1.6193956405994058E-6</v>
      </c>
      <c r="N1837" s="12">
        <f t="shared" ca="1" si="753"/>
        <v>3.9950999682091951E-6</v>
      </c>
      <c r="O1837" s="12">
        <f t="shared" ca="1" si="753"/>
        <v>9.2588901400810295E-6</v>
      </c>
      <c r="P1837" s="12">
        <f t="shared" ca="1" si="753"/>
        <v>2.0157970533355055E-5</v>
      </c>
      <c r="Q1837" s="12">
        <f t="shared" ca="1" si="753"/>
        <v>4.1227905873629069E-5</v>
      </c>
      <c r="R1837" s="12">
        <f t="shared" ca="1" si="753"/>
        <v>7.9212248374659151E-5</v>
      </c>
      <c r="S1837" s="12">
        <f t="shared" ca="1" si="753"/>
        <v>1.4297167332676304E-4</v>
      </c>
      <c r="T1837" s="12">
        <f t="shared" ca="1" si="753"/>
        <v>2.4241765991328581E-4</v>
      </c>
      <c r="U1837" s="12">
        <f t="shared" ca="1" si="753"/>
        <v>3.8613138605287327E-4</v>
      </c>
      <c r="V1837" s="12">
        <f t="shared" ca="1" si="753"/>
        <v>5.7778005806703454E-4</v>
      </c>
      <c r="W1837" s="12">
        <f t="shared" ca="1" si="753"/>
        <v>8.1216933400502802E-4</v>
      </c>
      <c r="X1837" s="12">
        <f t="shared" ca="1" si="753"/>
        <v>1.0724751086241965E-3</v>
      </c>
      <c r="Y1837" s="12">
        <f t="shared" ca="1" si="753"/>
        <v>1.3304067822202635E-3</v>
      </c>
      <c r="Z1837" s="12">
        <f t="shared" ca="1" si="753"/>
        <v>1.5503804163471376E-3</v>
      </c>
      <c r="AA1837" s="12">
        <f t="shared" ca="1" si="753"/>
        <v>1.6972612366389756E-3</v>
      </c>
      <c r="AB1837" s="12">
        <f t="shared" ca="1" si="753"/>
        <v>1.745483332417782E-3</v>
      </c>
      <c r="AC1837" s="12">
        <f t="shared" ca="1" si="753"/>
        <v>1.6863173738559519E-3</v>
      </c>
      <c r="AD1837" s="12">
        <f t="shared" ca="1" si="753"/>
        <v>1.5304513111890235E-3</v>
      </c>
      <c r="AE1837" s="12">
        <f t="shared" ca="1" si="753"/>
        <v>1.3048371588479095E-3</v>
      </c>
      <c r="AF1837" s="12">
        <f t="shared" ca="1" si="753"/>
        <v>1.0450804148357685E-3</v>
      </c>
      <c r="AG1837" s="12">
        <f t="shared" ca="1" si="753"/>
        <v>7.8632067869766249E-4</v>
      </c>
      <c r="AH1837" s="12">
        <f t="shared" ca="1" si="753"/>
        <v>5.5578430667312844E-4</v>
      </c>
      <c r="AI1837" s="12">
        <f t="shared" ca="1" si="753"/>
        <v>3.6903661446135663E-4</v>
      </c>
      <c r="AJ1837" s="12">
        <f t="shared" ca="1" si="753"/>
        <v>2.3019147193123029E-4</v>
      </c>
      <c r="AK1837" s="12">
        <f t="shared" ca="1" si="753"/>
        <v>1.3488560289099248E-4</v>
      </c>
      <c r="AL1837" s="12">
        <f t="shared" ca="1" si="753"/>
        <v>7.4250359332551184E-5</v>
      </c>
      <c r="AM1837" s="12">
        <f t="shared" ca="1" si="753"/>
        <v>3.8396188663850394E-5</v>
      </c>
      <c r="AN1837" s="12">
        <f t="shared" ca="1" si="753"/>
        <v>1.865238061904832E-5</v>
      </c>
      <c r="AO1837" s="12">
        <f t="shared" ca="1" si="753"/>
        <v>8.5121058595820281E-6</v>
      </c>
      <c r="AP1837" s="12">
        <f t="shared" ca="1" si="753"/>
        <v>3.6491890067987913E-6</v>
      </c>
      <c r="AQ1837" s="12">
        <f t="shared" ca="1" si="753"/>
        <v>1.4696445031378559E-6</v>
      </c>
      <c r="AR1837" s="12">
        <f t="shared" ca="1" si="753"/>
        <v>5.5601284687915367E-7</v>
      </c>
      <c r="AS1837" s="12">
        <f t="shared" ca="1" si="753"/>
        <v>1.9761229081038721E-7</v>
      </c>
      <c r="AT1837" s="12">
        <f t="shared" ca="1" si="753"/>
        <v>6.5978080141351901E-8</v>
      </c>
      <c r="AU1837" s="12">
        <f t="shared" ca="1" si="753"/>
        <v>2.0693883049532692E-8</v>
      </c>
      <c r="AV1837" s="12">
        <f t="shared" ca="1" si="753"/>
        <v>6.0973468607420243E-9</v>
      </c>
      <c r="AX1837" s="13">
        <f t="shared" si="693"/>
        <v>0.16180604025144335</v>
      </c>
    </row>
    <row r="1838" spans="1:50" x14ac:dyDescent="0.25">
      <c r="A1838" s="9" t="str">
        <f t="shared" si="688"/>
        <v>Dominica</v>
      </c>
      <c r="C1838" s="20">
        <f t="shared" si="689"/>
        <v>417.04704139957465</v>
      </c>
      <c r="D1838" s="15">
        <f t="shared" si="690"/>
        <v>579.91672891606026</v>
      </c>
      <c r="E1838" s="23">
        <f t="shared" si="691"/>
        <v>1</v>
      </c>
      <c r="F1838" s="15">
        <f t="shared" si="694"/>
        <v>579.91672891606026</v>
      </c>
      <c r="H1838" s="12">
        <f t="shared" ref="H1838:AV1838" ca="1" si="754">_xlfn.NORM.DIST(H$1777,$F1838,$B$37+$B$38*$F1838,FALSE)/$AV668*($E1130/1000)</f>
        <v>8.3009496414813114E-12</v>
      </c>
      <c r="I1838" s="12">
        <f t="shared" ca="1" si="754"/>
        <v>3.4291988147577224E-11</v>
      </c>
      <c r="J1838" s="12">
        <f t="shared" ca="1" si="754"/>
        <v>1.3308041472104777E-10</v>
      </c>
      <c r="K1838" s="12">
        <f t="shared" ca="1" si="754"/>
        <v>4.8516808104934201E-10</v>
      </c>
      <c r="L1838" s="12">
        <f t="shared" ca="1" si="754"/>
        <v>1.6616015610618049E-9</v>
      </c>
      <c r="M1838" s="12">
        <f t="shared" ca="1" si="754"/>
        <v>5.3458670875071981E-9</v>
      </c>
      <c r="N1838" s="12">
        <f t="shared" ca="1" si="754"/>
        <v>1.6157196880029933E-8</v>
      </c>
      <c r="O1838" s="12">
        <f t="shared" ca="1" si="754"/>
        <v>4.5874407921261321E-8</v>
      </c>
      <c r="P1838" s="12">
        <f t="shared" ca="1" si="754"/>
        <v>1.2235776119348876E-7</v>
      </c>
      <c r="Q1838" s="12">
        <f t="shared" ca="1" si="754"/>
        <v>3.0658377457036061E-7</v>
      </c>
      <c r="R1838" s="12">
        <f t="shared" ca="1" si="754"/>
        <v>7.2164466702605975E-7</v>
      </c>
      <c r="S1838" s="12">
        <f t="shared" ca="1" si="754"/>
        <v>1.5957110082730408E-6</v>
      </c>
      <c r="T1838" s="12">
        <f t="shared" ca="1" si="754"/>
        <v>3.3146804784846311E-6</v>
      </c>
      <c r="U1838" s="12">
        <f t="shared" ca="1" si="754"/>
        <v>6.4682335830164533E-6</v>
      </c>
      <c r="V1838" s="12">
        <f t="shared" ca="1" si="754"/>
        <v>1.1857313817631881E-5</v>
      </c>
      <c r="W1838" s="12">
        <f t="shared" ca="1" si="754"/>
        <v>2.0419425931328018E-5</v>
      </c>
      <c r="X1838" s="12">
        <f t="shared" ca="1" si="754"/>
        <v>3.3033708888273711E-5</v>
      </c>
      <c r="Y1838" s="12">
        <f t="shared" ca="1" si="754"/>
        <v>5.0202776998470316E-5</v>
      </c>
      <c r="Z1838" s="12">
        <f t="shared" ca="1" si="754"/>
        <v>7.1672860847324279E-5</v>
      </c>
      <c r="AA1838" s="12">
        <f t="shared" ca="1" si="754"/>
        <v>9.6125438390287876E-5</v>
      </c>
      <c r="AB1838" s="12">
        <f t="shared" ca="1" si="754"/>
        <v>1.2110958667647089E-4</v>
      </c>
      <c r="AC1838" s="12">
        <f t="shared" ca="1" si="754"/>
        <v>1.4334260916394988E-4</v>
      </c>
      <c r="AD1838" s="12">
        <f t="shared" ca="1" si="754"/>
        <v>1.5937811412235499E-4</v>
      </c>
      <c r="AE1838" s="12">
        <f t="shared" ca="1" si="754"/>
        <v>1.6647102622367125E-4</v>
      </c>
      <c r="AF1838" s="12">
        <f t="shared" ca="1" si="754"/>
        <v>1.6334476665142117E-4</v>
      </c>
      <c r="AG1838" s="12">
        <f t="shared" ca="1" si="754"/>
        <v>1.5056651131071193E-4</v>
      </c>
      <c r="AH1838" s="12">
        <f t="shared" ca="1" si="754"/>
        <v>1.303791500525845E-4</v>
      </c>
      <c r="AI1838" s="12">
        <f t="shared" ca="1" si="754"/>
        <v>1.0605826010578478E-4</v>
      </c>
      <c r="AJ1838" s="12">
        <f t="shared" ca="1" si="754"/>
        <v>8.1047093669806325E-5</v>
      </c>
      <c r="AK1838" s="12">
        <f t="shared" ca="1" si="754"/>
        <v>5.8181777907723037E-5</v>
      </c>
      <c r="AL1838" s="12">
        <f t="shared" ca="1" si="754"/>
        <v>3.9236758868153546E-5</v>
      </c>
      <c r="AM1838" s="12">
        <f t="shared" ca="1" si="754"/>
        <v>2.4857408973301886E-5</v>
      </c>
      <c r="AN1838" s="12">
        <f t="shared" ca="1" si="754"/>
        <v>1.4793644727078983E-5</v>
      </c>
      <c r="AO1838" s="12">
        <f t="shared" ca="1" si="754"/>
        <v>8.2708683250320188E-6</v>
      </c>
      <c r="AP1838" s="12">
        <f t="shared" ca="1" si="754"/>
        <v>4.3439380557106713E-6</v>
      </c>
      <c r="AQ1838" s="12">
        <f t="shared" ca="1" si="754"/>
        <v>2.1432495210014095E-6</v>
      </c>
      <c r="AR1838" s="12">
        <f t="shared" ca="1" si="754"/>
        <v>9.9338693060169717E-7</v>
      </c>
      <c r="AS1838" s="12">
        <f t="shared" ca="1" si="754"/>
        <v>4.3253448990928998E-7</v>
      </c>
      <c r="AT1838" s="12">
        <f t="shared" ca="1" si="754"/>
        <v>1.7692110361933829E-7</v>
      </c>
      <c r="AU1838" s="12">
        <f t="shared" ca="1" si="754"/>
        <v>6.7982186881059895E-8</v>
      </c>
      <c r="AV1838" s="12">
        <f t="shared" ca="1" si="754"/>
        <v>2.4539585185115984E-8</v>
      </c>
      <c r="AX1838" s="13">
        <f t="shared" si="693"/>
        <v>3.5996111052692181E-2</v>
      </c>
    </row>
    <row r="1839" spans="1:50" x14ac:dyDescent="0.25">
      <c r="A1839" s="9" t="str">
        <f t="shared" si="688"/>
        <v>Dominican Republic</v>
      </c>
      <c r="C1839" s="20">
        <f t="shared" si="689"/>
        <v>406.08073960844837</v>
      </c>
      <c r="D1839" s="15">
        <f t="shared" si="690"/>
        <v>572.7058611418588</v>
      </c>
      <c r="E1839" s="23">
        <f t="shared" si="691"/>
        <v>1</v>
      </c>
      <c r="F1839" s="15">
        <f t="shared" si="694"/>
        <v>572.7058611418588</v>
      </c>
      <c r="H1839" s="12">
        <f t="shared" ref="H1839:AV1839" ca="1" si="755">_xlfn.NORM.DIST(H$1777,$F1839,$B$37+$B$38*$F1839,FALSE)/$AV669*($E1131/1000)</f>
        <v>1.236599178801586E-9</v>
      </c>
      <c r="I1839" s="12">
        <f t="shared" ca="1" si="755"/>
        <v>5.0172384206140757E-9</v>
      </c>
      <c r="J1839" s="12">
        <f t="shared" ca="1" si="755"/>
        <v>1.9123048203271513E-8</v>
      </c>
      <c r="K1839" s="12">
        <f t="shared" ca="1" si="755"/>
        <v>6.8470909253089731E-8</v>
      </c>
      <c r="L1839" s="12">
        <f t="shared" ca="1" si="755"/>
        <v>2.3030940072843345E-7</v>
      </c>
      <c r="M1839" s="12">
        <f t="shared" ca="1" si="755"/>
        <v>7.2773595143998492E-7</v>
      </c>
      <c r="N1839" s="12">
        <f t="shared" ca="1" si="755"/>
        <v>2.1601931785484366E-6</v>
      </c>
      <c r="O1839" s="12">
        <f t="shared" ca="1" si="755"/>
        <v>6.0237639515780729E-6</v>
      </c>
      <c r="P1839" s="12">
        <f t="shared" ca="1" si="755"/>
        <v>1.5779741880789155E-5</v>
      </c>
      <c r="Q1839" s="12">
        <f t="shared" ca="1" si="755"/>
        <v>3.8831882020404909E-5</v>
      </c>
      <c r="R1839" s="12">
        <f t="shared" ca="1" si="755"/>
        <v>8.9770486542168902E-5</v>
      </c>
      <c r="S1839" s="12">
        <f t="shared" ca="1" si="755"/>
        <v>1.9495541989098021E-4</v>
      </c>
      <c r="T1839" s="12">
        <f t="shared" ca="1" si="755"/>
        <v>3.9773484685696195E-4</v>
      </c>
      <c r="U1839" s="12">
        <f t="shared" ca="1" si="755"/>
        <v>7.622695415387419E-4</v>
      </c>
      <c r="V1839" s="12">
        <f t="shared" ca="1" si="755"/>
        <v>1.3723980293216045E-3</v>
      </c>
      <c r="W1839" s="12">
        <f t="shared" ca="1" si="755"/>
        <v>2.321176685022346E-3</v>
      </c>
      <c r="X1839" s="12">
        <f t="shared" ca="1" si="755"/>
        <v>3.6880169503827227E-3</v>
      </c>
      <c r="Y1839" s="12">
        <f t="shared" ca="1" si="755"/>
        <v>5.5047070562169445E-3</v>
      </c>
      <c r="Z1839" s="12">
        <f t="shared" ca="1" si="755"/>
        <v>7.7184858199250608E-3</v>
      </c>
      <c r="AA1839" s="12">
        <f t="shared" ca="1" si="755"/>
        <v>1.0166854399897784E-2</v>
      </c>
      <c r="AB1839" s="12">
        <f t="shared" ca="1" si="755"/>
        <v>1.2580493924660305E-2</v>
      </c>
      <c r="AC1839" s="12">
        <f t="shared" ca="1" si="755"/>
        <v>1.4623972965162452E-2</v>
      </c>
      <c r="AD1839" s="12">
        <f t="shared" ca="1" si="755"/>
        <v>1.596943877096962E-2</v>
      </c>
      <c r="AE1839" s="12">
        <f t="shared" ca="1" si="755"/>
        <v>1.6382135982036514E-2</v>
      </c>
      <c r="AF1839" s="12">
        <f t="shared" ca="1" si="755"/>
        <v>1.5787304819319597E-2</v>
      </c>
      <c r="AG1839" s="12">
        <f t="shared" ca="1" si="755"/>
        <v>1.429229780986876E-2</v>
      </c>
      <c r="AH1839" s="12">
        <f t="shared" ca="1" si="755"/>
        <v>1.2154937068293762E-2</v>
      </c>
      <c r="AI1839" s="12">
        <f t="shared" ca="1" si="755"/>
        <v>9.7109108491898397E-3</v>
      </c>
      <c r="AJ1839" s="12">
        <f t="shared" ca="1" si="755"/>
        <v>7.2882592830295981E-3</v>
      </c>
      <c r="AK1839" s="12">
        <f t="shared" ca="1" si="755"/>
        <v>5.138593422900151E-3</v>
      </c>
      <c r="AL1839" s="12">
        <f t="shared" ca="1" si="755"/>
        <v>3.4034650388616782E-3</v>
      </c>
      <c r="AM1839" s="12">
        <f t="shared" ca="1" si="755"/>
        <v>2.1176536239511682E-3</v>
      </c>
      <c r="AN1839" s="12">
        <f t="shared" ca="1" si="755"/>
        <v>1.2377848211073516E-3</v>
      </c>
      <c r="AO1839" s="12">
        <f t="shared" ca="1" si="755"/>
        <v>6.7966041198093559E-4</v>
      </c>
      <c r="AP1839" s="12">
        <f t="shared" ca="1" si="755"/>
        <v>3.5058666330807796E-4</v>
      </c>
      <c r="AQ1839" s="12">
        <f t="shared" ca="1" si="755"/>
        <v>1.6988514396781612E-4</v>
      </c>
      <c r="AR1839" s="12">
        <f t="shared" ca="1" si="755"/>
        <v>7.733427331422271E-5</v>
      </c>
      <c r="AS1839" s="12">
        <f t="shared" ca="1" si="755"/>
        <v>3.3070838788545864E-5</v>
      </c>
      <c r="AT1839" s="12">
        <f t="shared" ca="1" si="755"/>
        <v>1.3285411367720596E-5</v>
      </c>
      <c r="AU1839" s="12">
        <f t="shared" ca="1" si="755"/>
        <v>5.0137352511306701E-6</v>
      </c>
      <c r="AV1839" s="12">
        <f t="shared" ca="1" si="755"/>
        <v>1.7774786107121153E-6</v>
      </c>
      <c r="AX1839" s="13">
        <f t="shared" si="693"/>
        <v>4.2078568872906147E-2</v>
      </c>
    </row>
    <row r="1840" spans="1:50" x14ac:dyDescent="0.25">
      <c r="A1840" s="9" t="str">
        <f t="shared" si="688"/>
        <v>Ecuador</v>
      </c>
      <c r="C1840" s="20">
        <f t="shared" si="689"/>
        <v>425.86916016002874</v>
      </c>
      <c r="D1840" s="15">
        <f t="shared" si="690"/>
        <v>586.89299121799422</v>
      </c>
      <c r="E1840" s="23">
        <f t="shared" si="691"/>
        <v>1</v>
      </c>
      <c r="F1840" s="15">
        <f t="shared" si="694"/>
        <v>586.89299121799422</v>
      </c>
      <c r="H1840" s="12">
        <f t="shared" ref="H1840:AV1840" ca="1" si="756">_xlfn.NORM.DIST(H$1777,$F1840,$B$37+$B$38*$F1840,FALSE)/$AV670*($E1132/1000)</f>
        <v>1.0246797878146384E-9</v>
      </c>
      <c r="I1840" s="12">
        <f t="shared" ca="1" si="756"/>
        <v>4.3075213233650896E-9</v>
      </c>
      <c r="J1840" s="12">
        <f t="shared" ca="1" si="756"/>
        <v>1.7010743546021525E-8</v>
      </c>
      <c r="K1840" s="12">
        <f t="shared" ca="1" si="756"/>
        <v>6.3106741095698958E-8</v>
      </c>
      <c r="L1840" s="12">
        <f t="shared" ca="1" si="756"/>
        <v>2.1993016713079473E-7</v>
      </c>
      <c r="M1840" s="12">
        <f t="shared" ca="1" si="756"/>
        <v>7.200297653183501E-7</v>
      </c>
      <c r="N1840" s="12">
        <f t="shared" ca="1" si="756"/>
        <v>2.2144847345236697E-6</v>
      </c>
      <c r="O1840" s="12">
        <f t="shared" ca="1" si="756"/>
        <v>6.398107407045263E-6</v>
      </c>
      <c r="P1840" s="12">
        <f t="shared" ca="1" si="756"/>
        <v>1.736548658857031E-5</v>
      </c>
      <c r="Q1840" s="12">
        <f t="shared" ca="1" si="756"/>
        <v>4.4277081036086719E-5</v>
      </c>
      <c r="R1840" s="12">
        <f t="shared" ca="1" si="756"/>
        <v>1.0605413413309173E-4</v>
      </c>
      <c r="S1840" s="12">
        <f t="shared" ca="1" si="756"/>
        <v>2.3863427293705525E-4</v>
      </c>
      <c r="T1840" s="12">
        <f t="shared" ca="1" si="756"/>
        <v>5.0442270613633455E-4</v>
      </c>
      <c r="U1840" s="12">
        <f t="shared" ca="1" si="756"/>
        <v>1.0016431667926623E-3</v>
      </c>
      <c r="V1840" s="12">
        <f t="shared" ca="1" si="756"/>
        <v>1.868478187954741E-3</v>
      </c>
      <c r="W1840" s="12">
        <f t="shared" ca="1" si="756"/>
        <v>3.2743087377354726E-3</v>
      </c>
      <c r="X1840" s="12">
        <f t="shared" ca="1" si="756"/>
        <v>5.3902364509313752E-3</v>
      </c>
      <c r="Y1840" s="12">
        <f t="shared" ca="1" si="756"/>
        <v>8.3359020145642917E-3</v>
      </c>
      <c r="Z1840" s="12">
        <f t="shared" ca="1" si="756"/>
        <v>1.2110274305881807E-2</v>
      </c>
      <c r="AA1840" s="12">
        <f t="shared" ca="1" si="756"/>
        <v>1.6527682238433369E-2</v>
      </c>
      <c r="AB1840" s="12">
        <f t="shared" ca="1" si="756"/>
        <v>2.1189783700064451E-2</v>
      </c>
      <c r="AC1840" s="12">
        <f t="shared" ca="1" si="756"/>
        <v>2.5520999999213038E-2</v>
      </c>
      <c r="AD1840" s="12">
        <f t="shared" ca="1" si="756"/>
        <v>2.8875229610121071E-2</v>
      </c>
      <c r="AE1840" s="12">
        <f t="shared" ca="1" si="756"/>
        <v>3.0690912430005313E-2</v>
      </c>
      <c r="AF1840" s="12">
        <f t="shared" ca="1" si="756"/>
        <v>3.0644373617339422E-2</v>
      </c>
      <c r="AG1840" s="12">
        <f t="shared" ca="1" si="756"/>
        <v>2.8744072003802874E-2</v>
      </c>
      <c r="AH1840" s="12">
        <f t="shared" ca="1" si="756"/>
        <v>2.5328089400837361E-2</v>
      </c>
      <c r="AI1840" s="12">
        <f t="shared" ca="1" si="756"/>
        <v>2.0965883279888926E-2</v>
      </c>
      <c r="AJ1840" s="12">
        <f t="shared" ca="1" si="756"/>
        <v>1.6303486635320677E-2</v>
      </c>
      <c r="AK1840" s="12">
        <f t="shared" ca="1" si="756"/>
        <v>1.1909798527662325E-2</v>
      </c>
      <c r="AL1840" s="12">
        <f t="shared" ca="1" si="756"/>
        <v>8.1730646200954757E-3</v>
      </c>
      <c r="AM1840" s="12">
        <f t="shared" ca="1" si="756"/>
        <v>5.2689253485661289E-3</v>
      </c>
      <c r="AN1840" s="12">
        <f t="shared" ca="1" si="756"/>
        <v>3.1909188023038397E-3</v>
      </c>
      <c r="AO1840" s="12">
        <f t="shared" ca="1" si="756"/>
        <v>1.8153737677692832E-3</v>
      </c>
      <c r="AP1840" s="12">
        <f t="shared" ca="1" si="756"/>
        <v>9.7022609910636247E-4</v>
      </c>
      <c r="AQ1840" s="12">
        <f t="shared" ca="1" si="756"/>
        <v>4.8712054311116055E-4</v>
      </c>
      <c r="AR1840" s="12">
        <f t="shared" ca="1" si="756"/>
        <v>2.2975053555985452E-4</v>
      </c>
      <c r="AS1840" s="12">
        <f t="shared" ca="1" si="756"/>
        <v>1.0179658631807737E-4</v>
      </c>
      <c r="AT1840" s="12">
        <f t="shared" ca="1" si="756"/>
        <v>4.2370783163278128E-5</v>
      </c>
      <c r="AU1840" s="12">
        <f t="shared" ca="1" si="756"/>
        <v>1.6567476498067832E-5</v>
      </c>
      <c r="AV1840" s="12">
        <f t="shared" ca="1" si="756"/>
        <v>6.0855919655949155E-6</v>
      </c>
      <c r="AX1840" s="13">
        <f t="shared" si="693"/>
        <v>3.0816283045141314E-2</v>
      </c>
    </row>
    <row r="1841" spans="1:50" x14ac:dyDescent="0.25">
      <c r="A1841" s="9" t="str">
        <f t="shared" si="688"/>
        <v>Egypt</v>
      </c>
      <c r="C1841" s="20">
        <f t="shared" si="689"/>
        <v>405.55697038783359</v>
      </c>
      <c r="D1841" s="15">
        <f t="shared" si="690"/>
        <v>572.18209192124402</v>
      </c>
      <c r="E1841" s="23">
        <f t="shared" si="691"/>
        <v>1</v>
      </c>
      <c r="F1841" s="15">
        <f t="shared" si="694"/>
        <v>572.18209192124402</v>
      </c>
      <c r="H1841" s="12">
        <f t="shared" ref="H1841:AV1841" ca="1" si="757">_xlfn.NORM.DIST(H$1777,$F1841,$B$37+$B$38*$F1841,FALSE)/$AV671*($E1133/1000)</f>
        <v>2.1604914277449887E-8</v>
      </c>
      <c r="I1841" s="12">
        <f t="shared" ca="1" si="757"/>
        <v>8.7542643721505107E-8</v>
      </c>
      <c r="J1841" s="12">
        <f t="shared" ca="1" si="757"/>
        <v>3.3322943984418073E-7</v>
      </c>
      <c r="K1841" s="12">
        <f t="shared" ca="1" si="757"/>
        <v>1.1915812565512197E-6</v>
      </c>
      <c r="L1841" s="12">
        <f t="shared" ca="1" si="757"/>
        <v>4.0027692812458512E-6</v>
      </c>
      <c r="M1841" s="12">
        <f t="shared" ca="1" si="757"/>
        <v>1.2631474453262866E-5</v>
      </c>
      <c r="N1841" s="12">
        <f t="shared" ca="1" si="757"/>
        <v>3.7445887898619074E-5</v>
      </c>
      <c r="O1841" s="12">
        <f t="shared" ca="1" si="757"/>
        <v>1.0428235073047239E-4</v>
      </c>
      <c r="P1841" s="12">
        <f t="shared" ca="1" si="757"/>
        <v>2.7281866974265432E-4</v>
      </c>
      <c r="Q1841" s="12">
        <f t="shared" ca="1" si="757"/>
        <v>6.7049254956743829E-4</v>
      </c>
      <c r="R1841" s="12">
        <f t="shared" ca="1" si="757"/>
        <v>1.5479980906317088E-3</v>
      </c>
      <c r="S1841" s="12">
        <f t="shared" ca="1" si="757"/>
        <v>3.3574030438929406E-3</v>
      </c>
      <c r="T1841" s="12">
        <f t="shared" ca="1" si="757"/>
        <v>6.8405832695912277E-3</v>
      </c>
      <c r="U1841" s="12">
        <f t="shared" ca="1" si="757"/>
        <v>1.3093006479575949E-2</v>
      </c>
      <c r="V1841" s="12">
        <f t="shared" ca="1" si="757"/>
        <v>2.3541938813170894E-2</v>
      </c>
      <c r="W1841" s="12">
        <f t="shared" ca="1" si="757"/>
        <v>3.9765062126147784E-2</v>
      </c>
      <c r="X1841" s="12">
        <f t="shared" ca="1" si="757"/>
        <v>6.309830585060458E-2</v>
      </c>
      <c r="Y1841" s="12">
        <f t="shared" ca="1" si="757"/>
        <v>9.4056827769905482E-2</v>
      </c>
      <c r="Z1841" s="12">
        <f t="shared" ca="1" si="757"/>
        <v>0.13171024289172564</v>
      </c>
      <c r="AA1841" s="12">
        <f t="shared" ca="1" si="757"/>
        <v>0.17326281610268815</v>
      </c>
      <c r="AB1841" s="12">
        <f t="shared" ca="1" si="757"/>
        <v>0.21411533956418499</v>
      </c>
      <c r="AC1841" s="12">
        <f t="shared" ca="1" si="757"/>
        <v>0.24856889971941726</v>
      </c>
      <c r="AD1841" s="12">
        <f t="shared" ca="1" si="757"/>
        <v>0.27108306839740354</v>
      </c>
      <c r="AE1841" s="12">
        <f t="shared" ca="1" si="757"/>
        <v>0.27772475385171119</v>
      </c>
      <c r="AF1841" s="12">
        <f t="shared" ca="1" si="757"/>
        <v>0.26729041367749679</v>
      </c>
      <c r="AG1841" s="12">
        <f t="shared" ca="1" si="757"/>
        <v>0.24166222549880476</v>
      </c>
      <c r="AH1841" s="12">
        <f t="shared" ca="1" si="757"/>
        <v>0.2052535857984823</v>
      </c>
      <c r="AI1841" s="12">
        <f t="shared" ca="1" si="757"/>
        <v>0.16376810747102907</v>
      </c>
      <c r="AJ1841" s="12">
        <f t="shared" ca="1" si="757"/>
        <v>0.1227508483903027</v>
      </c>
      <c r="AK1841" s="12">
        <f t="shared" ca="1" si="757"/>
        <v>8.6432339710719605E-2</v>
      </c>
      <c r="AL1841" s="12">
        <f t="shared" ca="1" si="757"/>
        <v>5.7172164069014028E-2</v>
      </c>
      <c r="AM1841" s="12">
        <f t="shared" ca="1" si="757"/>
        <v>3.5526268038014425E-2</v>
      </c>
      <c r="AN1841" s="12">
        <f t="shared" ca="1" si="757"/>
        <v>2.0738203881611114E-2</v>
      </c>
      <c r="AO1841" s="12">
        <f t="shared" ca="1" si="757"/>
        <v>1.1372325623771962E-2</v>
      </c>
      <c r="AP1841" s="12">
        <f t="shared" ca="1" si="757"/>
        <v>5.8584675373991269E-3</v>
      </c>
      <c r="AQ1841" s="12">
        <f t="shared" ca="1" si="757"/>
        <v>2.8351455799182335E-3</v>
      </c>
      <c r="AR1841" s="12">
        <f t="shared" ca="1" si="757"/>
        <v>1.2889120837222649E-3</v>
      </c>
      <c r="AS1841" s="12">
        <f t="shared" ca="1" si="757"/>
        <v>5.5046260538020532E-4</v>
      </c>
      <c r="AT1841" s="12">
        <f t="shared" ca="1" si="757"/>
        <v>2.2084569725480343E-4</v>
      </c>
      <c r="AU1841" s="12">
        <f t="shared" ca="1" si="757"/>
        <v>8.3235129226689542E-5</v>
      </c>
      <c r="AV1841" s="12">
        <f t="shared" ca="1" si="757"/>
        <v>2.9470056525004272E-5</v>
      </c>
      <c r="AX1841" s="13">
        <f t="shared" si="693"/>
        <v>4.2550981934021744E-2</v>
      </c>
    </row>
    <row r="1842" spans="1:50" x14ac:dyDescent="0.25">
      <c r="A1842" s="9" t="str">
        <f t="shared" ref="A1842:A1905" si="758">A210</f>
        <v>El Salvador</v>
      </c>
      <c r="C1842" s="20">
        <f t="shared" ref="C1842:C1905" si="759">E672</f>
        <v>358.05093683825299</v>
      </c>
      <c r="D1842" s="15">
        <f t="shared" ref="D1842:D1905" si="760">C1842+IFERROR(INDEX(B$2259:B$2601,MATCH(C1842,B$2259:B$2601,1)+C$60)-INDEX(B$2259:B$2601,MATCH(C1842,B$2259:B$2601,1)),0)</f>
        <v>540.58391655999276</v>
      </c>
      <c r="E1842" s="23">
        <f t="shared" ref="E1842:E1905" si="761">INDEX(B$23:B$29,MATCH(B210,A$23:A$29,0))</f>
        <v>1</v>
      </c>
      <c r="F1842" s="15">
        <f t="shared" si="694"/>
        <v>540.58391655999276</v>
      </c>
      <c r="H1842" s="12">
        <f t="shared" ref="H1842:AV1842" ca="1" si="762">_xlfn.NORM.DIST(H$1777,$F1842,$B$37+$B$38*$F1842,FALSE)/$AV672*($E1134/1000)</f>
        <v>3.806051910925425E-9</v>
      </c>
      <c r="I1842" s="12">
        <f t="shared" ca="1" si="762"/>
        <v>1.4250645435598522E-8</v>
      </c>
      <c r="J1842" s="12">
        <f t="shared" ca="1" si="762"/>
        <v>5.0124604274130183E-8</v>
      </c>
      <c r="K1842" s="12">
        <f t="shared" ca="1" si="762"/>
        <v>1.6562426884584773E-7</v>
      </c>
      <c r="L1842" s="12">
        <f t="shared" ca="1" si="762"/>
        <v>5.1410708154679337E-7</v>
      </c>
      <c r="M1842" s="12">
        <f t="shared" ca="1" si="762"/>
        <v>1.4991317182885518E-6</v>
      </c>
      <c r="N1842" s="12">
        <f t="shared" ca="1" si="762"/>
        <v>4.1066018146808864E-6</v>
      </c>
      <c r="O1842" s="12">
        <f t="shared" ca="1" si="762"/>
        <v>1.0567736877120529E-5</v>
      </c>
      <c r="P1842" s="12">
        <f t="shared" ca="1" si="762"/>
        <v>2.5546886758238002E-5</v>
      </c>
      <c r="Q1842" s="12">
        <f t="shared" ca="1" si="762"/>
        <v>5.8016372293371941E-5</v>
      </c>
      <c r="R1842" s="12">
        <f t="shared" ca="1" si="762"/>
        <v>1.237712424690188E-4</v>
      </c>
      <c r="S1842" s="12">
        <f t="shared" ca="1" si="762"/>
        <v>2.480535956809156E-4</v>
      </c>
      <c r="T1842" s="12">
        <f t="shared" ca="1" si="762"/>
        <v>4.6701184708281484E-4</v>
      </c>
      <c r="U1842" s="12">
        <f t="shared" ca="1" si="762"/>
        <v>8.2597492608653346E-4</v>
      </c>
      <c r="V1842" s="12">
        <f t="shared" ca="1" si="762"/>
        <v>1.3723422199491157E-3</v>
      </c>
      <c r="W1842" s="12">
        <f t="shared" ca="1" si="762"/>
        <v>2.141975900547247E-3</v>
      </c>
      <c r="X1842" s="12">
        <f t="shared" ca="1" si="762"/>
        <v>3.1406774104058969E-3</v>
      </c>
      <c r="Y1842" s="12">
        <f t="shared" ca="1" si="762"/>
        <v>4.3260215276126404E-3</v>
      </c>
      <c r="Z1842" s="12">
        <f t="shared" ca="1" si="762"/>
        <v>5.597712853237344E-3</v>
      </c>
      <c r="AA1842" s="12">
        <f t="shared" ca="1" si="762"/>
        <v>6.8043892823793075E-3</v>
      </c>
      <c r="AB1842" s="12">
        <f t="shared" ca="1" si="762"/>
        <v>7.77005838144276E-3</v>
      </c>
      <c r="AC1842" s="12">
        <f t="shared" ca="1" si="762"/>
        <v>8.3351996527111505E-3</v>
      </c>
      <c r="AD1842" s="12">
        <f t="shared" ca="1" si="762"/>
        <v>8.3997106669933246E-3</v>
      </c>
      <c r="AE1842" s="12">
        <f t="shared" ca="1" si="762"/>
        <v>7.9518694522621777E-3</v>
      </c>
      <c r="AF1842" s="12">
        <f t="shared" ca="1" si="762"/>
        <v>7.071812724004165E-3</v>
      </c>
      <c r="AG1842" s="12">
        <f t="shared" ca="1" si="762"/>
        <v>5.908113850509697E-3</v>
      </c>
      <c r="AH1842" s="12">
        <f t="shared" ca="1" si="762"/>
        <v>4.6368554254214026E-3</v>
      </c>
      <c r="AI1842" s="12">
        <f t="shared" ca="1" si="762"/>
        <v>3.4186516462413408E-3</v>
      </c>
      <c r="AJ1842" s="12">
        <f t="shared" ca="1" si="762"/>
        <v>2.3677875815253115E-3</v>
      </c>
      <c r="AK1842" s="12">
        <f t="shared" ca="1" si="762"/>
        <v>1.540590524897962E-3</v>
      </c>
      <c r="AL1842" s="12">
        <f t="shared" ca="1" si="762"/>
        <v>9.4164737787726853E-4</v>
      </c>
      <c r="AM1842" s="12">
        <f t="shared" ca="1" si="762"/>
        <v>5.4068705906512755E-4</v>
      </c>
      <c r="AN1842" s="12">
        <f t="shared" ca="1" si="762"/>
        <v>2.9164883358688792E-4</v>
      </c>
      <c r="AO1842" s="12">
        <f t="shared" ca="1" si="762"/>
        <v>1.4778525572244948E-4</v>
      </c>
      <c r="AP1842" s="12">
        <f t="shared" ca="1" si="762"/>
        <v>7.0349103259331248E-5</v>
      </c>
      <c r="AQ1842" s="12">
        <f t="shared" ca="1" si="762"/>
        <v>3.1458833812070241E-5</v>
      </c>
      <c r="AR1842" s="12">
        <f t="shared" ca="1" si="762"/>
        <v>1.3215489907316134E-5</v>
      </c>
      <c r="AS1842" s="12">
        <f t="shared" ca="1" si="762"/>
        <v>5.2153145906980403E-6</v>
      </c>
      <c r="AT1842" s="12">
        <f t="shared" ca="1" si="762"/>
        <v>1.9334562457132083E-6</v>
      </c>
      <c r="AU1842" s="12">
        <f t="shared" ca="1" si="762"/>
        <v>6.7335607278142239E-7</v>
      </c>
      <c r="AV1842" s="12">
        <f t="shared" ca="1" si="762"/>
        <v>2.20298636392633E-7</v>
      </c>
      <c r="AX1842" s="13">
        <f t="shared" ref="AX1842:AX1905" si="763">_xlfn.NORM.DIST(D$608,F1842,$B$37+$B$38*$F1842,TRUE)</f>
        <v>7.9885944547197912E-2</v>
      </c>
    </row>
    <row r="1843" spans="1:50" x14ac:dyDescent="0.25">
      <c r="A1843" s="9" t="str">
        <f t="shared" si="758"/>
        <v>Equatorial Guinea</v>
      </c>
      <c r="C1843" s="20">
        <f t="shared" si="759"/>
        <v>368.88023902093306</v>
      </c>
      <c r="D1843" s="15">
        <f t="shared" si="760"/>
        <v>549.34451163915969</v>
      </c>
      <c r="E1843" s="23">
        <f t="shared" si="761"/>
        <v>1</v>
      </c>
      <c r="F1843" s="15">
        <f t="shared" ref="F1843:F1906" si="764">C1843+E1843*(D1843-C1843)</f>
        <v>549.34451163915969</v>
      </c>
      <c r="H1843" s="12">
        <f t="shared" ref="H1843:AV1843" ca="1" si="765">_xlfn.NORM.DIST(H$1777,$F1843,$B$37+$B$38*$F1843,FALSE)/$AV673*($E1135/1000)</f>
        <v>1.5728671168146147E-9</v>
      </c>
      <c r="I1843" s="12">
        <f t="shared" ca="1" si="765"/>
        <v>6.0195434769778583E-9</v>
      </c>
      <c r="J1843" s="12">
        <f t="shared" ca="1" si="765"/>
        <v>2.1641714976835083E-8</v>
      </c>
      <c r="K1843" s="12">
        <f t="shared" ca="1" si="765"/>
        <v>7.309310067217624E-8</v>
      </c>
      <c r="L1843" s="12">
        <f t="shared" ca="1" si="765"/>
        <v>2.3190904777547733E-7</v>
      </c>
      <c r="M1843" s="12">
        <f t="shared" ca="1" si="765"/>
        <v>6.9121888450403441E-7</v>
      </c>
      <c r="N1843" s="12">
        <f t="shared" ca="1" si="765"/>
        <v>1.9353971261242594E-6</v>
      </c>
      <c r="O1843" s="12">
        <f t="shared" ca="1" si="765"/>
        <v>5.0907431285758037E-6</v>
      </c>
      <c r="P1843" s="12">
        <f t="shared" ca="1" si="765"/>
        <v>1.2579079749886607E-5</v>
      </c>
      <c r="Q1843" s="12">
        <f t="shared" ca="1" si="765"/>
        <v>2.9199347871503396E-5</v>
      </c>
      <c r="R1843" s="12">
        <f t="shared" ca="1" si="765"/>
        <v>6.3672811788251173E-5</v>
      </c>
      <c r="S1843" s="12">
        <f t="shared" ca="1" si="765"/>
        <v>1.3043420639238443E-4</v>
      </c>
      <c r="T1843" s="12">
        <f t="shared" ca="1" si="765"/>
        <v>2.5100684587214296E-4</v>
      </c>
      <c r="U1843" s="12">
        <f t="shared" ca="1" si="765"/>
        <v>4.5377046761298201E-4</v>
      </c>
      <c r="V1843" s="12">
        <f t="shared" ca="1" si="765"/>
        <v>7.7062569158079506E-4</v>
      </c>
      <c r="W1843" s="12">
        <f t="shared" ca="1" si="765"/>
        <v>1.229439988079857E-3</v>
      </c>
      <c r="X1843" s="12">
        <f t="shared" ca="1" si="765"/>
        <v>1.8425860568546265E-3</v>
      </c>
      <c r="Y1843" s="12">
        <f t="shared" ca="1" si="765"/>
        <v>2.5942081606753959E-3</v>
      </c>
      <c r="Z1843" s="12">
        <f t="shared" ca="1" si="765"/>
        <v>3.4311401416446011E-3</v>
      </c>
      <c r="AA1843" s="12">
        <f t="shared" ca="1" si="765"/>
        <v>4.263131089567899E-3</v>
      </c>
      <c r="AB1843" s="12">
        <f t="shared" ca="1" si="765"/>
        <v>4.9759443264102438E-3</v>
      </c>
      <c r="AC1843" s="12">
        <f t="shared" ca="1" si="765"/>
        <v>5.4560574274774053E-3</v>
      </c>
      <c r="AD1843" s="12">
        <f t="shared" ca="1" si="765"/>
        <v>5.6200340642838806E-3</v>
      </c>
      <c r="AE1843" s="12">
        <f t="shared" ca="1" si="765"/>
        <v>5.438204788252049E-3</v>
      </c>
      <c r="AF1843" s="12">
        <f t="shared" ca="1" si="765"/>
        <v>4.9434342567735894E-3</v>
      </c>
      <c r="AG1843" s="12">
        <f t="shared" ca="1" si="765"/>
        <v>4.2214199919941835E-3</v>
      </c>
      <c r="AH1843" s="12">
        <f t="shared" ca="1" si="765"/>
        <v>3.3864522570073883E-3</v>
      </c>
      <c r="AI1843" s="12">
        <f t="shared" ca="1" si="765"/>
        <v>2.5520427595129127E-3</v>
      </c>
      <c r="AJ1843" s="12">
        <f t="shared" ca="1" si="765"/>
        <v>1.8067061842315091E-3</v>
      </c>
      <c r="AK1843" s="12">
        <f t="shared" ca="1" si="765"/>
        <v>1.2015551532861275E-3</v>
      </c>
      <c r="AL1843" s="12">
        <f t="shared" ca="1" si="765"/>
        <v>7.5068283343947512E-4</v>
      </c>
      <c r="AM1843" s="12">
        <f t="shared" ca="1" si="765"/>
        <v>4.4058109057755468E-4</v>
      </c>
      <c r="AN1843" s="12">
        <f t="shared" ca="1" si="765"/>
        <v>2.4291359284588039E-4</v>
      </c>
      <c r="AO1843" s="12">
        <f t="shared" ca="1" si="765"/>
        <v>1.2581556618948371E-4</v>
      </c>
      <c r="AP1843" s="12">
        <f t="shared" ca="1" si="765"/>
        <v>6.1217209642975675E-5</v>
      </c>
      <c r="AQ1843" s="12">
        <f t="shared" ca="1" si="765"/>
        <v>2.798138960986818E-5</v>
      </c>
      <c r="AR1843" s="12">
        <f t="shared" ca="1" si="765"/>
        <v>1.2014940433526345E-5</v>
      </c>
      <c r="AS1843" s="12">
        <f t="shared" ca="1" si="765"/>
        <v>4.8465261500776402E-6</v>
      </c>
      <c r="AT1843" s="12">
        <f t="shared" ca="1" si="765"/>
        <v>1.8365218240280193E-6</v>
      </c>
      <c r="AU1843" s="12">
        <f t="shared" ca="1" si="765"/>
        <v>6.5375981442829703E-7</v>
      </c>
      <c r="AV1843" s="12">
        <f t="shared" ca="1" si="765"/>
        <v>2.1862355129397734E-7</v>
      </c>
      <c r="AX1843" s="13">
        <f t="shared" si="763"/>
        <v>6.7660355310109929E-2</v>
      </c>
    </row>
    <row r="1844" spans="1:50" x14ac:dyDescent="0.25">
      <c r="A1844" s="9" t="str">
        <f t="shared" si="758"/>
        <v>Eritrea</v>
      </c>
      <c r="C1844" s="20">
        <f t="shared" si="759"/>
        <v>262.70075054870478</v>
      </c>
      <c r="D1844" s="15">
        <f t="shared" si="760"/>
        <v>476.81366143300693</v>
      </c>
      <c r="E1844" s="23">
        <f t="shared" si="761"/>
        <v>1</v>
      </c>
      <c r="F1844" s="15">
        <f t="shared" si="764"/>
        <v>476.81366143300693</v>
      </c>
      <c r="H1844" s="12">
        <f t="shared" ref="H1844:AV1844" ca="1" si="766">_xlfn.NORM.DIST(H$1777,$F1844,$B$37+$B$38*$F1844,FALSE)/$AV674*($E1136/1000)</f>
        <v>1.3759843583837405E-7</v>
      </c>
      <c r="I1844" s="12">
        <f t="shared" ca="1" si="766"/>
        <v>4.3927415260398919E-7</v>
      </c>
      <c r="J1844" s="12">
        <f t="shared" ca="1" si="766"/>
        <v>1.3173901049659261E-6</v>
      </c>
      <c r="K1844" s="12">
        <f t="shared" ca="1" si="766"/>
        <v>3.7115023463030639E-6</v>
      </c>
      <c r="L1844" s="12">
        <f t="shared" ca="1" si="766"/>
        <v>9.8229441921215135E-6</v>
      </c>
      <c r="M1844" s="12">
        <f t="shared" ca="1" si="766"/>
        <v>2.4422505088830106E-5</v>
      </c>
      <c r="N1844" s="12">
        <f t="shared" ca="1" si="766"/>
        <v>5.7042077684923937E-5</v>
      </c>
      <c r="O1844" s="12">
        <f t="shared" ca="1" si="766"/>
        <v>1.2515755130306847E-4</v>
      </c>
      <c r="P1844" s="12">
        <f t="shared" ca="1" si="766"/>
        <v>2.5797366541033875E-4</v>
      </c>
      <c r="Q1844" s="12">
        <f t="shared" ca="1" si="766"/>
        <v>4.9951701483464609E-4</v>
      </c>
      <c r="R1844" s="12">
        <f t="shared" ca="1" si="766"/>
        <v>9.0861895495542499E-4</v>
      </c>
      <c r="S1844" s="12">
        <f t="shared" ca="1" si="766"/>
        <v>1.5526368660473556E-3</v>
      </c>
      <c r="T1844" s="12">
        <f t="shared" ca="1" si="766"/>
        <v>2.492381908529042E-3</v>
      </c>
      <c r="U1844" s="12">
        <f t="shared" ca="1" si="766"/>
        <v>3.7585114820622343E-3</v>
      </c>
      <c r="V1844" s="12">
        <f t="shared" ca="1" si="766"/>
        <v>5.3244379150872972E-3</v>
      </c>
      <c r="W1844" s="12">
        <f t="shared" ca="1" si="766"/>
        <v>7.0857895298726886E-3</v>
      </c>
      <c r="X1844" s="12">
        <f t="shared" ca="1" si="766"/>
        <v>8.8584823474951238E-3</v>
      </c>
      <c r="Y1844" s="12">
        <f t="shared" ca="1" si="766"/>
        <v>1.04036802206318E-2</v>
      </c>
      <c r="Z1844" s="12">
        <f t="shared" ca="1" si="766"/>
        <v>1.1478133200848928E-2</v>
      </c>
      <c r="AA1844" s="12">
        <f t="shared" ca="1" si="766"/>
        <v>1.18963058373229E-2</v>
      </c>
      <c r="AB1844" s="12">
        <f t="shared" ca="1" si="766"/>
        <v>1.1582693815744845E-2</v>
      </c>
      <c r="AC1844" s="12">
        <f t="shared" ca="1" si="766"/>
        <v>1.0594089224391427E-2</v>
      </c>
      <c r="AD1844" s="12">
        <f t="shared" ca="1" si="766"/>
        <v>9.1027847103049252E-3</v>
      </c>
      <c r="AE1844" s="12">
        <f t="shared" ca="1" si="766"/>
        <v>7.3475324253505971E-3</v>
      </c>
      <c r="AF1844" s="12">
        <f t="shared" ca="1" si="766"/>
        <v>5.5714129097345702E-3</v>
      </c>
      <c r="AG1844" s="12">
        <f t="shared" ca="1" si="766"/>
        <v>3.9686771976032344E-3</v>
      </c>
      <c r="AH1844" s="12">
        <f t="shared" ca="1" si="766"/>
        <v>2.655723157100436E-3</v>
      </c>
      <c r="AI1844" s="12">
        <f t="shared" ca="1" si="766"/>
        <v>1.6694615457526439E-3</v>
      </c>
      <c r="AJ1844" s="12">
        <f t="shared" ca="1" si="766"/>
        <v>9.8588585216865415E-4</v>
      </c>
      <c r="AK1844" s="12">
        <f t="shared" ca="1" si="766"/>
        <v>5.469321381768831E-4</v>
      </c>
      <c r="AL1844" s="12">
        <f t="shared" ca="1" si="766"/>
        <v>2.8503411831066772E-4</v>
      </c>
      <c r="AM1844" s="12">
        <f t="shared" ca="1" si="766"/>
        <v>1.3954582473686239E-4</v>
      </c>
      <c r="AN1844" s="12">
        <f t="shared" ca="1" si="766"/>
        <v>6.4179073116415981E-5</v>
      </c>
      <c r="AO1844" s="12">
        <f t="shared" ca="1" si="766"/>
        <v>2.772851614069012E-5</v>
      </c>
      <c r="AP1844" s="12">
        <f t="shared" ca="1" si="766"/>
        <v>1.1254246237887864E-5</v>
      </c>
      <c r="AQ1844" s="12">
        <f t="shared" ca="1" si="766"/>
        <v>4.2910422595961157E-6</v>
      </c>
      <c r="AR1844" s="12">
        <f t="shared" ca="1" si="766"/>
        <v>1.5369713250932502E-6</v>
      </c>
      <c r="AS1844" s="12">
        <f t="shared" ca="1" si="766"/>
        <v>5.1716048413839652E-7</v>
      </c>
      <c r="AT1844" s="12">
        <f t="shared" ca="1" si="766"/>
        <v>1.6347129253845191E-7</v>
      </c>
      <c r="AU1844" s="12">
        <f t="shared" ca="1" si="766"/>
        <v>4.8541618709818768E-8</v>
      </c>
      <c r="AV1844" s="12">
        <f t="shared" ca="1" si="766"/>
        <v>1.3540777675950697E-8</v>
      </c>
      <c r="AX1844" s="13">
        <f t="shared" si="763"/>
        <v>0.22120301311608381</v>
      </c>
    </row>
    <row r="1845" spans="1:50" x14ac:dyDescent="0.25">
      <c r="A1845" s="9" t="str">
        <f t="shared" si="758"/>
        <v>Estonia</v>
      </c>
      <c r="C1845" s="20">
        <f t="shared" si="759"/>
        <v>650.16559127034748</v>
      </c>
      <c r="D1845" s="15">
        <f t="shared" si="760"/>
        <v>737.1786271908237</v>
      </c>
      <c r="E1845" s="23">
        <f t="shared" si="761"/>
        <v>1</v>
      </c>
      <c r="F1845" s="15">
        <f t="shared" si="764"/>
        <v>737.1786271908237</v>
      </c>
      <c r="H1845" s="12">
        <f t="shared" ref="H1845:AV1845" ca="1" si="767">_xlfn.NORM.DIST(H$1777,$F1845,$B$37+$B$38*$F1845,FALSE)/$AV675*($E1137/1000)</f>
        <v>1.6840128078915706E-15</v>
      </c>
      <c r="I1845" s="12">
        <f t="shared" ca="1" si="767"/>
        <v>1.030754436157252E-14</v>
      </c>
      <c r="J1845" s="12">
        <f t="shared" ca="1" si="767"/>
        <v>5.9268185274142027E-14</v>
      </c>
      <c r="K1845" s="12">
        <f t="shared" ca="1" si="767"/>
        <v>3.2014346561114444E-13</v>
      </c>
      <c r="L1845" s="12">
        <f t="shared" ca="1" si="767"/>
        <v>1.6245169569876447E-12</v>
      </c>
      <c r="M1845" s="12">
        <f t="shared" ca="1" si="767"/>
        <v>7.7439127438597097E-12</v>
      </c>
      <c r="N1845" s="12">
        <f t="shared" ca="1" si="767"/>
        <v>3.4677936545743118E-11</v>
      </c>
      <c r="O1845" s="12">
        <f t="shared" ca="1" si="767"/>
        <v>1.4588231255832174E-10</v>
      </c>
      <c r="P1845" s="12">
        <f t="shared" ca="1" si="767"/>
        <v>5.7651236407025064E-10</v>
      </c>
      <c r="Q1845" s="12">
        <f t="shared" ca="1" si="767"/>
        <v>2.1402830256314239E-9</v>
      </c>
      <c r="R1845" s="12">
        <f t="shared" ca="1" si="767"/>
        <v>7.4643223001556804E-9</v>
      </c>
      <c r="S1845" s="12">
        <f t="shared" ca="1" si="767"/>
        <v>2.4454914828753555E-8</v>
      </c>
      <c r="T1845" s="12">
        <f t="shared" ca="1" si="767"/>
        <v>7.5265945324966737E-8</v>
      </c>
      <c r="U1845" s="12">
        <f t="shared" ca="1" si="767"/>
        <v>2.1761432555461104E-7</v>
      </c>
      <c r="V1845" s="12">
        <f t="shared" ca="1" si="767"/>
        <v>5.9106199781363353E-7</v>
      </c>
      <c r="W1845" s="12">
        <f t="shared" ca="1" si="767"/>
        <v>1.5081175298830524E-6</v>
      </c>
      <c r="X1845" s="12">
        <f t="shared" ca="1" si="767"/>
        <v>3.6148804051379324E-6</v>
      </c>
      <c r="Y1845" s="12">
        <f t="shared" ca="1" si="767"/>
        <v>8.1397164079644386E-6</v>
      </c>
      <c r="Z1845" s="12">
        <f t="shared" ca="1" si="767"/>
        <v>1.7217940767296741E-5</v>
      </c>
      <c r="AA1845" s="12">
        <f t="shared" ca="1" si="767"/>
        <v>3.421446391128964E-5</v>
      </c>
      <c r="AB1845" s="12">
        <f t="shared" ca="1" si="767"/>
        <v>6.3869698307498517E-5</v>
      </c>
      <c r="AC1845" s="12">
        <f t="shared" ca="1" si="767"/>
        <v>1.1200478706117983E-4</v>
      </c>
      <c r="AD1845" s="12">
        <f t="shared" ca="1" si="767"/>
        <v>1.8451636891957056E-4</v>
      </c>
      <c r="AE1845" s="12">
        <f t="shared" ca="1" si="767"/>
        <v>2.8555502653595112E-4</v>
      </c>
      <c r="AF1845" s="12">
        <f t="shared" ca="1" si="767"/>
        <v>4.1514643604492415E-4</v>
      </c>
      <c r="AG1845" s="12">
        <f t="shared" ca="1" si="767"/>
        <v>5.6698218524185023E-4</v>
      </c>
      <c r="AH1845" s="12">
        <f t="shared" ca="1" si="767"/>
        <v>7.2743485735710252E-4</v>
      </c>
      <c r="AI1845" s="12">
        <f t="shared" ca="1" si="767"/>
        <v>8.76749237965566E-4</v>
      </c>
      <c r="AJ1845" s="12">
        <f t="shared" ca="1" si="767"/>
        <v>9.9268916398728051E-4</v>
      </c>
      <c r="AK1845" s="12">
        <f t="shared" ca="1" si="767"/>
        <v>1.055863459104558E-3</v>
      </c>
      <c r="AL1845" s="12">
        <f t="shared" ca="1" si="767"/>
        <v>1.055015485279937E-3</v>
      </c>
      <c r="AM1845" s="12">
        <f t="shared" ca="1" si="767"/>
        <v>9.9029937040975629E-4</v>
      </c>
      <c r="AN1845" s="12">
        <f t="shared" ca="1" si="767"/>
        <v>8.7323426073631152E-4</v>
      </c>
      <c r="AO1845" s="12">
        <f t="shared" ca="1" si="767"/>
        <v>7.2335522886178159E-4</v>
      </c>
      <c r="AP1845" s="12">
        <f t="shared" ca="1" si="767"/>
        <v>5.6289718732584952E-4</v>
      </c>
      <c r="AQ1845" s="12">
        <f t="shared" ca="1" si="767"/>
        <v>4.1149363972453802E-4</v>
      </c>
      <c r="AR1845" s="12">
        <f t="shared" ca="1" si="767"/>
        <v>2.825880353662915E-4</v>
      </c>
      <c r="AS1845" s="12">
        <f t="shared" ca="1" si="767"/>
        <v>1.8230601927123814E-4</v>
      </c>
      <c r="AT1845" s="12">
        <f t="shared" ca="1" si="767"/>
        <v>1.104853869713313E-4</v>
      </c>
      <c r="AU1845" s="12">
        <f t="shared" ca="1" si="767"/>
        <v>6.2902117996913186E-5</v>
      </c>
      <c r="AV1845" s="12">
        <f t="shared" ca="1" si="767"/>
        <v>3.3642037584658524E-5</v>
      </c>
      <c r="AX1845" s="13">
        <f t="shared" si="763"/>
        <v>3.734118967294164E-4</v>
      </c>
    </row>
    <row r="1846" spans="1:50" x14ac:dyDescent="0.25">
      <c r="A1846" s="9" t="str">
        <f t="shared" si="758"/>
        <v>Eswatini</v>
      </c>
      <c r="C1846" s="20">
        <f t="shared" si="759"/>
        <v>349.01883170551781</v>
      </c>
      <c r="D1846" s="15">
        <f t="shared" si="760"/>
        <v>535.76063979618448</v>
      </c>
      <c r="E1846" s="23">
        <f t="shared" si="761"/>
        <v>1</v>
      </c>
      <c r="F1846" s="15">
        <f t="shared" si="764"/>
        <v>535.76063979618448</v>
      </c>
      <c r="H1846" s="12">
        <f t="shared" ref="H1846:AV1846" ca="1" si="768">_xlfn.NORM.DIST(H$1777,$F1846,$B$37+$B$38*$F1846,FALSE)/$AV676*($E1138/1000)</f>
        <v>1.680075041129667E-9</v>
      </c>
      <c r="I1846" s="12">
        <f t="shared" ca="1" si="768"/>
        <v>6.2151512394182233E-9</v>
      </c>
      <c r="J1846" s="12">
        <f t="shared" ca="1" si="768"/>
        <v>2.15988842602436E-8</v>
      </c>
      <c r="K1846" s="12">
        <f t="shared" ca="1" si="768"/>
        <v>7.0512729812034221E-8</v>
      </c>
      <c r="L1846" s="12">
        <f t="shared" ca="1" si="768"/>
        <v>2.1625210020999116E-7</v>
      </c>
      <c r="M1846" s="12">
        <f t="shared" ca="1" si="768"/>
        <v>6.230311124134731E-7</v>
      </c>
      <c r="N1846" s="12">
        <f t="shared" ca="1" si="768"/>
        <v>1.6862258010991947E-6</v>
      </c>
      <c r="O1846" s="12">
        <f t="shared" ca="1" si="768"/>
        <v>4.2872451787914544E-6</v>
      </c>
      <c r="P1846" s="12">
        <f t="shared" ca="1" si="768"/>
        <v>1.0239942216732768E-5</v>
      </c>
      <c r="Q1846" s="12">
        <f t="shared" ca="1" si="768"/>
        <v>2.2975939879305551E-5</v>
      </c>
      <c r="R1846" s="12">
        <f t="shared" ca="1" si="768"/>
        <v>4.8429017813916968E-5</v>
      </c>
      <c r="S1846" s="12">
        <f t="shared" ca="1" si="768"/>
        <v>9.5894705821713563E-5</v>
      </c>
      <c r="T1846" s="12">
        <f t="shared" ca="1" si="768"/>
        <v>1.7837755057793962E-4</v>
      </c>
      <c r="U1846" s="12">
        <f t="shared" ca="1" si="768"/>
        <v>3.1170398585097766E-4</v>
      </c>
      <c r="V1846" s="12">
        <f t="shared" ca="1" si="768"/>
        <v>5.1168314376923846E-4</v>
      </c>
      <c r="W1846" s="12">
        <f t="shared" ca="1" si="768"/>
        <v>7.8907168570969792E-4</v>
      </c>
      <c r="X1846" s="12">
        <f t="shared" ca="1" si="768"/>
        <v>1.1431110007788993E-3</v>
      </c>
      <c r="Y1846" s="12">
        <f t="shared" ca="1" si="768"/>
        <v>1.5556680898389361E-3</v>
      </c>
      <c r="Z1846" s="12">
        <f t="shared" ca="1" si="768"/>
        <v>1.9888502195173911E-3</v>
      </c>
      <c r="AA1846" s="12">
        <f t="shared" ca="1" si="768"/>
        <v>2.3886020825233077E-3</v>
      </c>
      <c r="AB1846" s="12">
        <f t="shared" ca="1" si="768"/>
        <v>2.6948967490915778E-3</v>
      </c>
      <c r="AC1846" s="12">
        <f t="shared" ca="1" si="768"/>
        <v>2.8562554709571212E-3</v>
      </c>
      <c r="AD1846" s="12">
        <f t="shared" ca="1" si="768"/>
        <v>2.8438622929906478E-3</v>
      </c>
      <c r="AE1846" s="12">
        <f t="shared" ca="1" si="768"/>
        <v>2.6599695891371066E-3</v>
      </c>
      <c r="AF1846" s="12">
        <f t="shared" ca="1" si="768"/>
        <v>2.3372295841501255E-3</v>
      </c>
      <c r="AG1846" s="12">
        <f t="shared" ca="1" si="768"/>
        <v>1.9292240762600187E-3</v>
      </c>
      <c r="AH1846" s="12">
        <f t="shared" ca="1" si="768"/>
        <v>1.4959620155344593E-3</v>
      </c>
      <c r="AI1846" s="12">
        <f t="shared" ca="1" si="768"/>
        <v>1.0897203329392337E-3</v>
      </c>
      <c r="AJ1846" s="12">
        <f t="shared" ca="1" si="768"/>
        <v>7.4570342423073736E-4</v>
      </c>
      <c r="AK1846" s="12">
        <f t="shared" ca="1" si="768"/>
        <v>4.7937327131762311E-4</v>
      </c>
      <c r="AL1846" s="12">
        <f t="shared" ca="1" si="768"/>
        <v>2.8949301400790452E-4</v>
      </c>
      <c r="AM1846" s="12">
        <f t="shared" ca="1" si="768"/>
        <v>1.6423244386394755E-4</v>
      </c>
      <c r="AN1846" s="12">
        <f t="shared" ca="1" si="768"/>
        <v>8.7525866294229466E-5</v>
      </c>
      <c r="AO1846" s="12">
        <f t="shared" ca="1" si="768"/>
        <v>4.3819808497924068E-5</v>
      </c>
      <c r="AP1846" s="12">
        <f t="shared" ca="1" si="768"/>
        <v>2.0609199699310211E-5</v>
      </c>
      <c r="AQ1846" s="12">
        <f t="shared" ca="1" si="768"/>
        <v>9.1055959395769475E-6</v>
      </c>
      <c r="AR1846" s="12">
        <f t="shared" ca="1" si="768"/>
        <v>3.779307389044191E-6</v>
      </c>
      <c r="AS1846" s="12">
        <f t="shared" ca="1" si="768"/>
        <v>1.473576386342648E-6</v>
      </c>
      <c r="AT1846" s="12">
        <f t="shared" ca="1" si="768"/>
        <v>5.3974631405946105E-7</v>
      </c>
      <c r="AU1846" s="12">
        <f t="shared" ca="1" si="768"/>
        <v>1.8572198289343099E-7</v>
      </c>
      <c r="AV1846" s="12">
        <f t="shared" ca="1" si="768"/>
        <v>6.0033481967726609E-8</v>
      </c>
      <c r="AX1846" s="13">
        <f t="shared" si="763"/>
        <v>8.7294305869777544E-2</v>
      </c>
    </row>
    <row r="1847" spans="1:50" x14ac:dyDescent="0.25">
      <c r="A1847" s="9" t="str">
        <f t="shared" si="758"/>
        <v>Ethiopia</v>
      </c>
      <c r="C1847" s="20">
        <f t="shared" si="759"/>
        <v>268.57463516547034</v>
      </c>
      <c r="D1847" s="15">
        <f t="shared" si="760"/>
        <v>480.26093305975036</v>
      </c>
      <c r="E1847" s="23">
        <f t="shared" si="761"/>
        <v>1</v>
      </c>
      <c r="F1847" s="15">
        <f t="shared" si="764"/>
        <v>480.26093305975036</v>
      </c>
      <c r="H1847" s="12">
        <f t="shared" ref="H1847:AV1847" ca="1" si="769">_xlfn.NORM.DIST(H$1777,$F1847,$B$37+$B$38*$F1847,FALSE)/$AV677*($E1139/1000)</f>
        <v>3.8431166631322808E-6</v>
      </c>
      <c r="I1847" s="12">
        <f t="shared" ca="1" si="769"/>
        <v>1.2375095196587396E-5</v>
      </c>
      <c r="J1847" s="12">
        <f t="shared" ca="1" si="769"/>
        <v>3.7434335087135402E-5</v>
      </c>
      <c r="K1847" s="12">
        <f t="shared" ca="1" si="769"/>
        <v>1.0637713597654518E-4</v>
      </c>
      <c r="L1847" s="12">
        <f t="shared" ca="1" si="769"/>
        <v>2.8397692902298036E-4</v>
      </c>
      <c r="M1847" s="12">
        <f t="shared" ca="1" si="769"/>
        <v>7.1215482005802463E-4</v>
      </c>
      <c r="N1847" s="12">
        <f t="shared" ca="1" si="769"/>
        <v>1.6777311678438324E-3</v>
      </c>
      <c r="O1847" s="12">
        <f t="shared" ca="1" si="769"/>
        <v>3.7130168674467993E-3</v>
      </c>
      <c r="P1847" s="12">
        <f t="shared" ca="1" si="769"/>
        <v>7.7194803580841048E-3</v>
      </c>
      <c r="Q1847" s="12">
        <f t="shared" ca="1" si="769"/>
        <v>1.5076683077173771E-2</v>
      </c>
      <c r="R1847" s="12">
        <f t="shared" ca="1" si="769"/>
        <v>2.7661781076562558E-2</v>
      </c>
      <c r="S1847" s="12">
        <f t="shared" ca="1" si="769"/>
        <v>4.7677235871852734E-2</v>
      </c>
      <c r="T1847" s="12">
        <f t="shared" ca="1" si="769"/>
        <v>7.7196674620553921E-2</v>
      </c>
      <c r="U1847" s="12">
        <f t="shared" ca="1" si="769"/>
        <v>0.1174201718152961</v>
      </c>
      <c r="V1847" s="12">
        <f t="shared" ca="1" si="769"/>
        <v>0.16778124981805798</v>
      </c>
      <c r="W1847" s="12">
        <f t="shared" ca="1" si="769"/>
        <v>0.22521677417878527</v>
      </c>
      <c r="X1847" s="12">
        <f t="shared" ca="1" si="769"/>
        <v>0.28399757853430374</v>
      </c>
      <c r="Y1847" s="12">
        <f t="shared" ca="1" si="769"/>
        <v>0.33642257871054049</v>
      </c>
      <c r="Z1847" s="12">
        <f t="shared" ca="1" si="769"/>
        <v>0.37437964537349105</v>
      </c>
      <c r="AA1847" s="12">
        <f t="shared" ca="1" si="769"/>
        <v>0.39137755574139882</v>
      </c>
      <c r="AB1847" s="12">
        <f t="shared" ca="1" si="769"/>
        <v>0.38435824310430672</v>
      </c>
      <c r="AC1847" s="12">
        <f t="shared" ca="1" si="769"/>
        <v>0.35459538365007959</v>
      </c>
      <c r="AD1847" s="12">
        <f t="shared" ca="1" si="769"/>
        <v>0.30731697528970264</v>
      </c>
      <c r="AE1847" s="12">
        <f t="shared" ca="1" si="769"/>
        <v>0.25020536493349188</v>
      </c>
      <c r="AF1847" s="12">
        <f t="shared" ca="1" si="769"/>
        <v>0.19136533945286568</v>
      </c>
      <c r="AG1847" s="12">
        <f t="shared" ca="1" si="769"/>
        <v>0.13749488352425204</v>
      </c>
      <c r="AH1847" s="12">
        <f t="shared" ca="1" si="769"/>
        <v>9.2803934667811949E-2</v>
      </c>
      <c r="AI1847" s="12">
        <f t="shared" ca="1" si="769"/>
        <v>5.8844088065546939E-2</v>
      </c>
      <c r="AJ1847" s="12">
        <f t="shared" ca="1" si="769"/>
        <v>3.50506340654613E-2</v>
      </c>
      <c r="AK1847" s="12">
        <f t="shared" ca="1" si="769"/>
        <v>1.9613067166789056E-2</v>
      </c>
      <c r="AL1847" s="12">
        <f t="shared" ca="1" si="769"/>
        <v>1.0309835772282753E-2</v>
      </c>
      <c r="AM1847" s="12">
        <f t="shared" ca="1" si="769"/>
        <v>5.0911345398917248E-3</v>
      </c>
      <c r="AN1847" s="12">
        <f t="shared" ca="1" si="769"/>
        <v>2.3617503886498516E-3</v>
      </c>
      <c r="AO1847" s="12">
        <f t="shared" ca="1" si="769"/>
        <v>1.0292242538480806E-3</v>
      </c>
      <c r="AP1847" s="12">
        <f t="shared" ca="1" si="769"/>
        <v>4.2134963607583676E-4</v>
      </c>
      <c r="AQ1847" s="12">
        <f t="shared" ca="1" si="769"/>
        <v>1.6204357996058182E-4</v>
      </c>
      <c r="AR1847" s="12">
        <f t="shared" ca="1" si="769"/>
        <v>5.8543358099587281E-5</v>
      </c>
      <c r="AS1847" s="12">
        <f t="shared" ca="1" si="769"/>
        <v>1.986918375502978E-5</v>
      </c>
      <c r="AT1847" s="12">
        <f t="shared" ca="1" si="769"/>
        <v>6.3348891089019351E-6</v>
      </c>
      <c r="AU1847" s="12">
        <f t="shared" ca="1" si="769"/>
        <v>1.8973812419757403E-6</v>
      </c>
      <c r="AV1847" s="12">
        <f t="shared" ca="1" si="769"/>
        <v>5.3385926385246753E-7</v>
      </c>
      <c r="AX1847" s="13">
        <f t="shared" si="763"/>
        <v>0.21110028681695653</v>
      </c>
    </row>
    <row r="1848" spans="1:50" x14ac:dyDescent="0.25">
      <c r="A1848" s="9" t="str">
        <f t="shared" si="758"/>
        <v>Faeroe Islands</v>
      </c>
      <c r="C1848" s="20">
        <f t="shared" si="759"/>
        <v>569.28154547706401</v>
      </c>
      <c r="D1848" s="15">
        <f t="shared" si="760"/>
        <v>682.37482712705332</v>
      </c>
      <c r="E1848" s="23">
        <f t="shared" si="761"/>
        <v>1</v>
      </c>
      <c r="F1848" s="15">
        <f t="shared" si="764"/>
        <v>682.37482712705332</v>
      </c>
      <c r="H1848" s="12">
        <f t="shared" ref="H1848:AV1848" ca="1" si="770">_xlfn.NORM.DIST(H$1777,$F1848,$B$37+$B$38*$F1848,FALSE)/$AV678*($E1140/1000)</f>
        <v>7.6120686700098656E-15</v>
      </c>
      <c r="I1848" s="12">
        <f t="shared" ca="1" si="770"/>
        <v>4.0626559942378785E-14</v>
      </c>
      <c r="J1848" s="12">
        <f t="shared" ca="1" si="770"/>
        <v>2.0369201166987272E-13</v>
      </c>
      <c r="K1848" s="12">
        <f t="shared" ca="1" si="770"/>
        <v>9.5938856887623046E-13</v>
      </c>
      <c r="L1848" s="12">
        <f t="shared" ca="1" si="770"/>
        <v>4.2449411782991014E-12</v>
      </c>
      <c r="M1848" s="12">
        <f t="shared" ca="1" si="770"/>
        <v>1.7644339624508939E-11</v>
      </c>
      <c r="N1848" s="12">
        <f t="shared" ca="1" si="770"/>
        <v>6.8896274028763381E-11</v>
      </c>
      <c r="O1848" s="12">
        <f t="shared" ca="1" si="770"/>
        <v>2.5272177155424307E-10</v>
      </c>
      <c r="P1848" s="12">
        <f t="shared" ca="1" si="770"/>
        <v>8.7085565014348956E-10</v>
      </c>
      <c r="Q1848" s="12">
        <f t="shared" ca="1" si="770"/>
        <v>2.8190727619764738E-9</v>
      </c>
      <c r="R1848" s="12">
        <f t="shared" ca="1" si="770"/>
        <v>8.5728059196970525E-9</v>
      </c>
      <c r="S1848" s="12">
        <f t="shared" ca="1" si="770"/>
        <v>2.4490423380468805E-8</v>
      </c>
      <c r="T1848" s="12">
        <f t="shared" ca="1" si="770"/>
        <v>6.5724333282939872E-8</v>
      </c>
      <c r="U1848" s="12">
        <f t="shared" ca="1" si="770"/>
        <v>1.6569625023637268E-7</v>
      </c>
      <c r="V1848" s="12">
        <f t="shared" ca="1" si="770"/>
        <v>3.9242418611061552E-7</v>
      </c>
      <c r="W1848" s="12">
        <f t="shared" ca="1" si="770"/>
        <v>8.7308282905098347E-7</v>
      </c>
      <c r="X1848" s="12">
        <f t="shared" ca="1" si="770"/>
        <v>1.8247850856500691E-6</v>
      </c>
      <c r="Y1848" s="12">
        <f t="shared" ca="1" si="770"/>
        <v>3.5828167281721878E-6</v>
      </c>
      <c r="Z1848" s="12">
        <f t="shared" ca="1" si="770"/>
        <v>6.6083655529680516E-6</v>
      </c>
      <c r="AA1848" s="12">
        <f t="shared" ca="1" si="770"/>
        <v>1.1450385782933941E-5</v>
      </c>
      <c r="AB1848" s="12">
        <f t="shared" ca="1" si="770"/>
        <v>1.8638148782519626E-5</v>
      </c>
      <c r="AC1848" s="12">
        <f t="shared" ca="1" si="770"/>
        <v>2.8499813913447899E-5</v>
      </c>
      <c r="AD1848" s="12">
        <f t="shared" ca="1" si="770"/>
        <v>4.0939060252944651E-5</v>
      </c>
      <c r="AE1848" s="12">
        <f t="shared" ca="1" si="770"/>
        <v>5.5244660518900007E-5</v>
      </c>
      <c r="AF1848" s="12">
        <f t="shared" ca="1" si="770"/>
        <v>7.0032453872205766E-5</v>
      </c>
      <c r="AG1848" s="12">
        <f t="shared" ca="1" si="770"/>
        <v>8.3399793152111554E-5</v>
      </c>
      <c r="AH1848" s="12">
        <f t="shared" ca="1" si="770"/>
        <v>9.3301193233967828E-5</v>
      </c>
      <c r="AI1848" s="12">
        <f t="shared" ca="1" si="770"/>
        <v>9.8054158600869939E-5</v>
      </c>
      <c r="AJ1848" s="12">
        <f t="shared" ca="1" si="770"/>
        <v>9.6805811885921982E-5</v>
      </c>
      <c r="AK1848" s="12">
        <f t="shared" ca="1" si="770"/>
        <v>8.978286107273517E-5</v>
      </c>
      <c r="AL1848" s="12">
        <f t="shared" ca="1" si="770"/>
        <v>7.8224364714226432E-5</v>
      </c>
      <c r="AM1848" s="12">
        <f t="shared" ca="1" si="770"/>
        <v>6.4024654521476835E-5</v>
      </c>
      <c r="AN1848" s="12">
        <f t="shared" ca="1" si="770"/>
        <v>4.9227642437878335E-5</v>
      </c>
      <c r="AO1848" s="12">
        <f t="shared" ca="1" si="770"/>
        <v>3.5557189486595446E-5</v>
      </c>
      <c r="AP1848" s="12">
        <f t="shared" ca="1" si="770"/>
        <v>2.4126949193091337E-5</v>
      </c>
      <c r="AQ1848" s="12">
        <f t="shared" ca="1" si="770"/>
        <v>1.537920861585305E-5</v>
      </c>
      <c r="AR1848" s="12">
        <f t="shared" ca="1" si="770"/>
        <v>9.2092054405852008E-6</v>
      </c>
      <c r="AS1848" s="12">
        <f t="shared" ca="1" si="770"/>
        <v>5.1804433581371723E-6</v>
      </c>
      <c r="AT1848" s="12">
        <f t="shared" ca="1" si="770"/>
        <v>2.7375892868191026E-6</v>
      </c>
      <c r="AU1848" s="12">
        <f t="shared" ca="1" si="770"/>
        <v>1.3590212596134445E-6</v>
      </c>
      <c r="AV1848" s="12">
        <f t="shared" ca="1" si="770"/>
        <v>6.3378331743795808E-7</v>
      </c>
      <c r="AX1848" s="13">
        <f t="shared" si="763"/>
        <v>2.3732824168955931E-3</v>
      </c>
    </row>
    <row r="1849" spans="1:50" x14ac:dyDescent="0.25">
      <c r="A1849" s="9" t="str">
        <f t="shared" si="758"/>
        <v>Fiji</v>
      </c>
      <c r="C1849" s="20">
        <f t="shared" si="759"/>
        <v>468.47761303334647</v>
      </c>
      <c r="D1849" s="15">
        <f t="shared" si="760"/>
        <v>615.46812105392678</v>
      </c>
      <c r="E1849" s="23">
        <f t="shared" si="761"/>
        <v>1</v>
      </c>
      <c r="F1849" s="15">
        <f t="shared" si="764"/>
        <v>615.46812105392678</v>
      </c>
      <c r="H1849" s="12">
        <f t="shared" ref="H1849:AV1849" ca="1" si="771">_xlfn.NORM.DIST(H$1777,$F1849,$B$37+$B$38*$F1849,FALSE)/$AV679*($E1141/1000)</f>
        <v>9.7730507200633973E-12</v>
      </c>
      <c r="I1849" s="12">
        <f t="shared" ca="1" si="771"/>
        <v>4.4125990994193715E-11</v>
      </c>
      <c r="J1849" s="12">
        <f t="shared" ca="1" si="771"/>
        <v>1.8716101261881707E-10</v>
      </c>
      <c r="K1849" s="12">
        <f t="shared" ca="1" si="771"/>
        <v>7.4574937033965341E-10</v>
      </c>
      <c r="L1849" s="12">
        <f t="shared" ca="1" si="771"/>
        <v>2.7914316563948244E-9</v>
      </c>
      <c r="M1849" s="12">
        <f t="shared" ca="1" si="771"/>
        <v>9.815619126385251E-9</v>
      </c>
      <c r="N1849" s="12">
        <f t="shared" ca="1" si="771"/>
        <v>3.242388063642344E-8</v>
      </c>
      <c r="O1849" s="12">
        <f t="shared" ca="1" si="771"/>
        <v>1.0061642458784921E-7</v>
      </c>
      <c r="P1849" s="12">
        <f t="shared" ca="1" si="771"/>
        <v>2.9331168450443066E-7</v>
      </c>
      <c r="Q1849" s="12">
        <f t="shared" ca="1" si="771"/>
        <v>8.0324206223727447E-7</v>
      </c>
      <c r="R1849" s="12">
        <f t="shared" ca="1" si="771"/>
        <v>2.0664272286006678E-6</v>
      </c>
      <c r="S1849" s="12">
        <f t="shared" ca="1" si="771"/>
        <v>4.9940212261407283E-6</v>
      </c>
      <c r="T1849" s="12">
        <f t="shared" ca="1" si="771"/>
        <v>1.13380207361982E-5</v>
      </c>
      <c r="U1849" s="12">
        <f t="shared" ca="1" si="771"/>
        <v>2.4181359008837969E-5</v>
      </c>
      <c r="V1849" s="12">
        <f t="shared" ca="1" si="771"/>
        <v>4.844854709081906E-5</v>
      </c>
      <c r="W1849" s="12">
        <f t="shared" ca="1" si="771"/>
        <v>9.1187940111453399E-5</v>
      </c>
      <c r="X1849" s="12">
        <f t="shared" ca="1" si="771"/>
        <v>1.6123177972710855E-4</v>
      </c>
      <c r="Y1849" s="12">
        <f t="shared" ca="1" si="771"/>
        <v>2.6780611253216245E-4</v>
      </c>
      <c r="Z1849" s="12">
        <f t="shared" ca="1" si="771"/>
        <v>4.1787550808639149E-4</v>
      </c>
      <c r="AA1849" s="12">
        <f t="shared" ca="1" si="771"/>
        <v>6.1253363993626301E-4</v>
      </c>
      <c r="AB1849" s="12">
        <f t="shared" ca="1" si="771"/>
        <v>8.4346985714197405E-4</v>
      </c>
      <c r="AC1849" s="12">
        <f t="shared" ca="1" si="771"/>
        <v>1.0911030854869972E-3</v>
      </c>
      <c r="AD1849" s="12">
        <f t="shared" ca="1" si="771"/>
        <v>1.3259238903336713E-3</v>
      </c>
      <c r="AE1849" s="12">
        <f t="shared" ca="1" si="771"/>
        <v>1.5136588430964509E-3</v>
      </c>
      <c r="AF1849" s="12">
        <f t="shared" ca="1" si="771"/>
        <v>1.6232821163856977E-3</v>
      </c>
      <c r="AG1849" s="12">
        <f t="shared" ca="1" si="771"/>
        <v>1.6353721613733012E-3</v>
      </c>
      <c r="AH1849" s="12">
        <f t="shared" ca="1" si="771"/>
        <v>1.5477321070300055E-3</v>
      </c>
      <c r="AI1849" s="12">
        <f t="shared" ca="1" si="771"/>
        <v>1.3760416464272678E-3</v>
      </c>
      <c r="AJ1849" s="12">
        <f t="shared" ca="1" si="771"/>
        <v>1.1492749990827161E-3</v>
      </c>
      <c r="AK1849" s="12">
        <f t="shared" ca="1" si="771"/>
        <v>9.0172256000282057E-4</v>
      </c>
      <c r="AL1849" s="12">
        <f t="shared" ca="1" si="771"/>
        <v>6.6462780499864597E-4</v>
      </c>
      <c r="AM1849" s="12">
        <f t="shared" ca="1" si="771"/>
        <v>4.6019370325172765E-4</v>
      </c>
      <c r="AN1849" s="12">
        <f t="shared" ca="1" si="771"/>
        <v>2.9933633203201731E-4</v>
      </c>
      <c r="AO1849" s="12">
        <f t="shared" ca="1" si="771"/>
        <v>1.8290887904960155E-4</v>
      </c>
      <c r="AP1849" s="12">
        <f t="shared" ca="1" si="771"/>
        <v>1.0499454566680772E-4</v>
      </c>
      <c r="AQ1849" s="12">
        <f t="shared" ca="1" si="771"/>
        <v>5.6618099056684302E-5</v>
      </c>
      <c r="AR1849" s="12">
        <f t="shared" ca="1" si="771"/>
        <v>2.8681405134045651E-5</v>
      </c>
      <c r="AS1849" s="12">
        <f t="shared" ca="1" si="771"/>
        <v>1.3649041654194658E-5</v>
      </c>
      <c r="AT1849" s="12">
        <f t="shared" ca="1" si="771"/>
        <v>6.1018354131120322E-6</v>
      </c>
      <c r="AU1849" s="12">
        <f t="shared" ca="1" si="771"/>
        <v>2.5625680903411852E-6</v>
      </c>
      <c r="AV1849" s="12">
        <f t="shared" ca="1" si="771"/>
        <v>1.010990171660252E-6</v>
      </c>
      <c r="AX1849" s="13">
        <f t="shared" si="763"/>
        <v>1.5593394563522956E-2</v>
      </c>
    </row>
    <row r="1850" spans="1:50" x14ac:dyDescent="0.25">
      <c r="A1850" s="9" t="str">
        <f t="shared" si="758"/>
        <v>Finland</v>
      </c>
      <c r="C1850" s="20">
        <f t="shared" si="759"/>
        <v>632.74110162028774</v>
      </c>
      <c r="D1850" s="15">
        <f t="shared" si="760"/>
        <v>724.85705721784745</v>
      </c>
      <c r="E1850" s="23">
        <f t="shared" si="761"/>
        <v>1</v>
      </c>
      <c r="F1850" s="15">
        <f t="shared" si="764"/>
        <v>724.85705721784745</v>
      </c>
      <c r="H1850" s="12">
        <f t="shared" ref="H1850:AV1850" ca="1" si="772">_xlfn.NORM.DIST(H$1777,$F1850,$B$37+$B$38*$F1850,FALSE)/$AV680*($E1142/1000)</f>
        <v>1.865001442974375E-14</v>
      </c>
      <c r="I1850" s="12">
        <f t="shared" ca="1" si="772"/>
        <v>1.1069067094386908E-13</v>
      </c>
      <c r="J1850" s="12">
        <f t="shared" ca="1" si="772"/>
        <v>6.1716240465552268E-13</v>
      </c>
      <c r="K1850" s="12">
        <f t="shared" ca="1" si="772"/>
        <v>3.2325444093280297E-12</v>
      </c>
      <c r="L1850" s="12">
        <f t="shared" ca="1" si="772"/>
        <v>1.5905456285965001E-11</v>
      </c>
      <c r="M1850" s="12">
        <f t="shared" ca="1" si="772"/>
        <v>7.3519807230507649E-11</v>
      </c>
      <c r="N1850" s="12">
        <f t="shared" ca="1" si="772"/>
        <v>3.1924138169927927E-10</v>
      </c>
      <c r="O1850" s="12">
        <f t="shared" ca="1" si="772"/>
        <v>1.3022387036907714E-9</v>
      </c>
      <c r="P1850" s="12">
        <f t="shared" ca="1" si="772"/>
        <v>4.9902075705106211E-9</v>
      </c>
      <c r="Q1850" s="12">
        <f t="shared" ca="1" si="772"/>
        <v>1.7964007078071189E-8</v>
      </c>
      <c r="R1850" s="12">
        <f t="shared" ca="1" si="772"/>
        <v>6.0749739386921478E-8</v>
      </c>
      <c r="S1850" s="12">
        <f t="shared" ca="1" si="772"/>
        <v>1.9299329267637906E-7</v>
      </c>
      <c r="T1850" s="12">
        <f t="shared" ca="1" si="772"/>
        <v>5.7596568160468358E-7</v>
      </c>
      <c r="U1850" s="12">
        <f t="shared" ca="1" si="772"/>
        <v>1.6147585525549245E-6</v>
      </c>
      <c r="V1850" s="12">
        <f t="shared" ca="1" si="772"/>
        <v>4.2528021091502587E-6</v>
      </c>
      <c r="W1850" s="12">
        <f t="shared" ca="1" si="772"/>
        <v>1.0522025518159783E-5</v>
      </c>
      <c r="X1850" s="12">
        <f t="shared" ca="1" si="772"/>
        <v>2.4455701320238068E-5</v>
      </c>
      <c r="Y1850" s="12">
        <f t="shared" ca="1" si="772"/>
        <v>5.3397077425797209E-5</v>
      </c>
      <c r="Z1850" s="12">
        <f t="shared" ca="1" si="772"/>
        <v>1.0952454262007415E-4</v>
      </c>
      <c r="AA1850" s="12">
        <f t="shared" ca="1" si="772"/>
        <v>2.1103865182478982E-4</v>
      </c>
      <c r="AB1850" s="12">
        <f t="shared" ca="1" si="772"/>
        <v>3.8200509405809897E-4</v>
      </c>
      <c r="AC1850" s="12">
        <f t="shared" ca="1" si="772"/>
        <v>6.495803810416239E-4</v>
      </c>
      <c r="AD1850" s="12">
        <f t="shared" ca="1" si="772"/>
        <v>1.0376556135666393E-3</v>
      </c>
      <c r="AE1850" s="12">
        <f t="shared" ca="1" si="772"/>
        <v>1.557149013662229E-3</v>
      </c>
      <c r="AF1850" s="12">
        <f t="shared" ca="1" si="772"/>
        <v>2.1951474879212218E-3</v>
      </c>
      <c r="AG1850" s="12">
        <f t="shared" ca="1" si="772"/>
        <v>2.9070588918016743E-3</v>
      </c>
      <c r="AH1850" s="12">
        <f t="shared" ca="1" si="772"/>
        <v>3.6166005969745598E-3</v>
      </c>
      <c r="AI1850" s="12">
        <f t="shared" ca="1" si="772"/>
        <v>4.2267237513026936E-3</v>
      </c>
      <c r="AJ1850" s="12">
        <f t="shared" ca="1" si="772"/>
        <v>4.6404892807812336E-3</v>
      </c>
      <c r="AK1850" s="12">
        <f t="shared" ca="1" si="772"/>
        <v>4.7860835771235694E-3</v>
      </c>
      <c r="AL1850" s="12">
        <f t="shared" ca="1" si="772"/>
        <v>4.6371738434752268E-3</v>
      </c>
      <c r="AM1850" s="12">
        <f t="shared" ca="1" si="772"/>
        <v>4.2206862708779377E-3</v>
      </c>
      <c r="AN1850" s="12">
        <f t="shared" ca="1" si="772"/>
        <v>3.6088544001451734E-3</v>
      </c>
      <c r="AO1850" s="12">
        <f t="shared" ca="1" si="772"/>
        <v>2.8987598985483563E-3</v>
      </c>
      <c r="AP1850" s="12">
        <f t="shared" ca="1" si="772"/>
        <v>2.1873169754659358E-3</v>
      </c>
      <c r="AQ1850" s="12">
        <f t="shared" ca="1" si="772"/>
        <v>1.5504858143497789E-3</v>
      </c>
      <c r="AR1850" s="12">
        <f t="shared" ca="1" si="772"/>
        <v>1.0324771898768403E-3</v>
      </c>
      <c r="AS1850" s="12">
        <f t="shared" ca="1" si="772"/>
        <v>6.4587686587063038E-4</v>
      </c>
      <c r="AT1850" s="12">
        <f t="shared" ca="1" si="772"/>
        <v>3.7955576088726466E-4</v>
      </c>
      <c r="AU1850" s="12">
        <f t="shared" ca="1" si="772"/>
        <v>2.0953570650049556E-4</v>
      </c>
      <c r="AV1850" s="12">
        <f t="shared" ca="1" si="772"/>
        <v>1.0866685269786321E-4</v>
      </c>
      <c r="AX1850" s="13">
        <f t="shared" si="763"/>
        <v>5.7993216664474522E-4</v>
      </c>
    </row>
    <row r="1851" spans="1:50" x14ac:dyDescent="0.25">
      <c r="A1851" s="9" t="str">
        <f t="shared" si="758"/>
        <v>France</v>
      </c>
      <c r="C1851" s="20">
        <f t="shared" si="759"/>
        <v>565.88004978876882</v>
      </c>
      <c r="D1851" s="15">
        <f t="shared" si="760"/>
        <v>680.26974801869733</v>
      </c>
      <c r="E1851" s="23">
        <f t="shared" si="761"/>
        <v>1</v>
      </c>
      <c r="F1851" s="15">
        <f t="shared" si="764"/>
        <v>680.26974801869733</v>
      </c>
      <c r="H1851" s="12">
        <f t="shared" ref="H1851:AV1851" ca="1" si="773">_xlfn.NORM.DIST(H$1777,$F1851,$B$37+$B$38*$F1851,FALSE)/$AV681*($E1143/1000)</f>
        <v>6.1158462943894281E-12</v>
      </c>
      <c r="I1851" s="12">
        <f t="shared" ca="1" si="773"/>
        <v>3.2469705821872526E-11</v>
      </c>
      <c r="J1851" s="12">
        <f t="shared" ca="1" si="773"/>
        <v>1.61940971621008E-10</v>
      </c>
      <c r="K1851" s="12">
        <f t="shared" ca="1" si="773"/>
        <v>7.5873780227805244E-10</v>
      </c>
      <c r="L1851" s="12">
        <f t="shared" ca="1" si="773"/>
        <v>3.3395142331479291E-9</v>
      </c>
      <c r="M1851" s="12">
        <f t="shared" ca="1" si="773"/>
        <v>1.3808021995329039E-8</v>
      </c>
      <c r="N1851" s="12">
        <f t="shared" ca="1" si="773"/>
        <v>5.3633512039752777E-8</v>
      </c>
      <c r="O1851" s="12">
        <f t="shared" ca="1" si="773"/>
        <v>1.957030515684587E-7</v>
      </c>
      <c r="P1851" s="12">
        <f t="shared" ca="1" si="773"/>
        <v>6.7083475335242401E-7</v>
      </c>
      <c r="Q1851" s="12">
        <f t="shared" ca="1" si="773"/>
        <v>2.1601808142330007E-6</v>
      </c>
      <c r="R1851" s="12">
        <f t="shared" ca="1" si="773"/>
        <v>6.5346337330305715E-6</v>
      </c>
      <c r="S1851" s="12">
        <f t="shared" ca="1" si="773"/>
        <v>1.8569875455410752E-5</v>
      </c>
      <c r="T1851" s="12">
        <f t="shared" ca="1" si="773"/>
        <v>4.9573927417809075E-5</v>
      </c>
      <c r="U1851" s="12">
        <f t="shared" ca="1" si="773"/>
        <v>1.2432379455956915E-4</v>
      </c>
      <c r="V1851" s="12">
        <f t="shared" ca="1" si="773"/>
        <v>2.9289488158372868E-4</v>
      </c>
      <c r="W1851" s="12">
        <f t="shared" ca="1" si="773"/>
        <v>6.4822518828298533E-4</v>
      </c>
      <c r="X1851" s="12">
        <f t="shared" ca="1" si="773"/>
        <v>1.3477105175426589E-3</v>
      </c>
      <c r="Y1851" s="12">
        <f t="shared" ca="1" si="773"/>
        <v>2.6322305638607248E-3</v>
      </c>
      <c r="Z1851" s="12">
        <f t="shared" ca="1" si="773"/>
        <v>4.8295629639878018E-3</v>
      </c>
      <c r="AA1851" s="12">
        <f t="shared" ca="1" si="773"/>
        <v>8.3243116683772399E-3</v>
      </c>
      <c r="AB1851" s="12">
        <f t="shared" ca="1" si="773"/>
        <v>1.3478619914563079E-2</v>
      </c>
      <c r="AC1851" s="12">
        <f t="shared" ca="1" si="773"/>
        <v>2.0502136291663829E-2</v>
      </c>
      <c r="AD1851" s="12">
        <f t="shared" ca="1" si="773"/>
        <v>2.9296072425045186E-2</v>
      </c>
      <c r="AE1851" s="12">
        <f t="shared" ca="1" si="773"/>
        <v>3.9325683522162889E-2</v>
      </c>
      <c r="AF1851" s="12">
        <f t="shared" ca="1" si="773"/>
        <v>4.9590644659491104E-2</v>
      </c>
      <c r="AG1851" s="12">
        <f t="shared" ca="1" si="773"/>
        <v>5.8746205884611005E-2</v>
      </c>
      <c r="AH1851" s="12">
        <f t="shared" ca="1" si="773"/>
        <v>6.5375720300032428E-2</v>
      </c>
      <c r="AI1851" s="12">
        <f t="shared" ca="1" si="773"/>
        <v>6.8345471769410235E-2</v>
      </c>
      <c r="AJ1851" s="12">
        <f t="shared" ca="1" si="773"/>
        <v>6.7121182546192829E-2</v>
      </c>
      <c r="AK1851" s="12">
        <f t="shared" ca="1" si="773"/>
        <v>6.1925004648271734E-2</v>
      </c>
      <c r="AL1851" s="12">
        <f t="shared" ca="1" si="773"/>
        <v>5.3669690555577354E-2</v>
      </c>
      <c r="AM1851" s="12">
        <f t="shared" ca="1" si="773"/>
        <v>4.3696709008330073E-2</v>
      </c>
      <c r="AN1851" s="12">
        <f t="shared" ca="1" si="773"/>
        <v>3.3421424972664988E-2</v>
      </c>
      <c r="AO1851" s="12">
        <f t="shared" ca="1" si="773"/>
        <v>2.4013628674792203E-2</v>
      </c>
      <c r="AP1851" s="12">
        <f t="shared" ca="1" si="773"/>
        <v>1.6208663782502155E-2</v>
      </c>
      <c r="AQ1851" s="12">
        <f t="shared" ca="1" si="773"/>
        <v>1.027763598177146E-2</v>
      </c>
      <c r="AR1851" s="12">
        <f t="shared" ca="1" si="773"/>
        <v>6.1220355091865198E-3</v>
      </c>
      <c r="AS1851" s="12">
        <f t="shared" ca="1" si="773"/>
        <v>3.4257451524579668E-3</v>
      </c>
      <c r="AT1851" s="12">
        <f t="shared" ca="1" si="773"/>
        <v>1.8008222764815535E-3</v>
      </c>
      <c r="AU1851" s="12">
        <f t="shared" ca="1" si="773"/>
        <v>8.8928967838372813E-4</v>
      </c>
      <c r="AV1851" s="12">
        <f t="shared" ca="1" si="773"/>
        <v>4.1254587014116751E-4</v>
      </c>
      <c r="AX1851" s="13">
        <f t="shared" si="763"/>
        <v>2.5338590141149387E-3</v>
      </c>
    </row>
    <row r="1852" spans="1:50" x14ac:dyDescent="0.25">
      <c r="A1852" s="9" t="str">
        <f t="shared" si="758"/>
        <v>French Guiana</v>
      </c>
      <c r="C1852" s="20">
        <f t="shared" si="759"/>
        <v>458.52069087736299</v>
      </c>
      <c r="D1852" s="15">
        <f t="shared" si="760"/>
        <v>608.90049227968257</v>
      </c>
      <c r="E1852" s="23">
        <f t="shared" si="761"/>
        <v>1</v>
      </c>
      <c r="F1852" s="15">
        <f t="shared" si="764"/>
        <v>608.90049227968257</v>
      </c>
      <c r="H1852" s="12">
        <f t="shared" ref="H1852:AV1852" ca="1" si="774">_xlfn.NORM.DIST(H$1777,$F1852,$B$37+$B$38*$F1852,FALSE)/$AV682*($E1144/1000)</f>
        <v>8.3909343241698194E-12</v>
      </c>
      <c r="I1852" s="12">
        <f t="shared" ca="1" si="774"/>
        <v>3.7268672955511365E-11</v>
      </c>
      <c r="J1852" s="12">
        <f t="shared" ca="1" si="774"/>
        <v>1.5550133819198533E-10</v>
      </c>
      <c r="K1852" s="12">
        <f t="shared" ca="1" si="774"/>
        <v>6.0951012942341423E-10</v>
      </c>
      <c r="L1852" s="12">
        <f t="shared" ca="1" si="774"/>
        <v>2.2443176204509964E-9</v>
      </c>
      <c r="M1852" s="12">
        <f t="shared" ca="1" si="774"/>
        <v>7.7632631158989136E-9</v>
      </c>
      <c r="N1852" s="12">
        <f t="shared" ca="1" si="774"/>
        <v>2.5226725824724343E-8</v>
      </c>
      <c r="O1852" s="12">
        <f t="shared" ca="1" si="774"/>
        <v>7.700768421175808E-8</v>
      </c>
      <c r="P1852" s="12">
        <f t="shared" ca="1" si="774"/>
        <v>2.2083292994613806E-7</v>
      </c>
      <c r="Q1852" s="12">
        <f t="shared" ca="1" si="774"/>
        <v>5.9490853630332404E-7</v>
      </c>
      <c r="R1852" s="12">
        <f t="shared" ca="1" si="774"/>
        <v>1.5055429916842161E-6</v>
      </c>
      <c r="S1852" s="12">
        <f t="shared" ca="1" si="774"/>
        <v>3.579255635135493E-6</v>
      </c>
      <c r="T1852" s="12">
        <f t="shared" ca="1" si="774"/>
        <v>7.9937188244459805E-6</v>
      </c>
      <c r="U1852" s="12">
        <f t="shared" ca="1" si="774"/>
        <v>1.6771102516338039E-5</v>
      </c>
      <c r="V1852" s="12">
        <f t="shared" ca="1" si="774"/>
        <v>3.3054527546911495E-5</v>
      </c>
      <c r="W1852" s="12">
        <f t="shared" ca="1" si="774"/>
        <v>6.1200770447098044E-5</v>
      </c>
      <c r="X1852" s="12">
        <f t="shared" ca="1" si="774"/>
        <v>1.0644846902620558E-4</v>
      </c>
      <c r="Y1852" s="12">
        <f t="shared" ca="1" si="774"/>
        <v>1.7393162110859853E-4</v>
      </c>
      <c r="Z1852" s="12">
        <f t="shared" ca="1" si="774"/>
        <v>2.6697725581049979E-4</v>
      </c>
      <c r="AA1852" s="12">
        <f t="shared" ca="1" si="774"/>
        <v>3.8496972746711257E-4</v>
      </c>
      <c r="AB1852" s="12">
        <f t="shared" ca="1" si="774"/>
        <v>5.2147739737561896E-4</v>
      </c>
      <c r="AC1852" s="12">
        <f t="shared" ca="1" si="774"/>
        <v>6.6359177427963091E-4</v>
      </c>
      <c r="AD1852" s="12">
        <f t="shared" ca="1" si="774"/>
        <v>7.9327376840671634E-4</v>
      </c>
      <c r="AE1852" s="12">
        <f t="shared" ca="1" si="774"/>
        <v>8.9084426375298767E-4</v>
      </c>
      <c r="AF1852" s="12">
        <f t="shared" ca="1" si="774"/>
        <v>9.3980354123702711E-4</v>
      </c>
      <c r="AG1852" s="12">
        <f t="shared" ca="1" si="774"/>
        <v>9.3138440373298189E-4</v>
      </c>
      <c r="AH1852" s="12">
        <f t="shared" ca="1" si="774"/>
        <v>8.6711648004422336E-4</v>
      </c>
      <c r="AI1852" s="12">
        <f t="shared" ca="1" si="774"/>
        <v>7.5837239162821911E-4</v>
      </c>
      <c r="AJ1852" s="12">
        <f t="shared" ca="1" si="774"/>
        <v>6.230805334035566E-4</v>
      </c>
      <c r="AK1852" s="12">
        <f t="shared" ca="1" si="774"/>
        <v>4.8090849274455235E-4</v>
      </c>
      <c r="AL1852" s="12">
        <f t="shared" ca="1" si="774"/>
        <v>3.4868824386499335E-4</v>
      </c>
      <c r="AM1852" s="12">
        <f t="shared" ca="1" si="774"/>
        <v>2.3750281347883714E-4</v>
      </c>
      <c r="AN1852" s="12">
        <f t="shared" ca="1" si="774"/>
        <v>1.5196963031593368E-4</v>
      </c>
      <c r="AO1852" s="12">
        <f t="shared" ca="1" si="774"/>
        <v>9.1348506275794989E-5</v>
      </c>
      <c r="AP1852" s="12">
        <f t="shared" ca="1" si="774"/>
        <v>5.1582535800928231E-5</v>
      </c>
      <c r="AQ1852" s="12">
        <f t="shared" ca="1" si="774"/>
        <v>2.7362799062241247E-5</v>
      </c>
      <c r="AR1852" s="12">
        <f t="shared" ca="1" si="774"/>
        <v>1.3635621863303359E-5</v>
      </c>
      <c r="AS1852" s="12">
        <f t="shared" ca="1" si="774"/>
        <v>6.3833105248808778E-6</v>
      </c>
      <c r="AT1852" s="12">
        <f t="shared" ca="1" si="774"/>
        <v>2.8072015137515358E-6</v>
      </c>
      <c r="AU1852" s="12">
        <f t="shared" ca="1" si="774"/>
        <v>1.1597324305876115E-6</v>
      </c>
      <c r="AV1852" s="12">
        <f t="shared" ca="1" si="774"/>
        <v>4.5008921780690121E-7</v>
      </c>
      <c r="AX1852" s="13">
        <f t="shared" si="763"/>
        <v>1.8353640017501057E-2</v>
      </c>
    </row>
    <row r="1853" spans="1:50" x14ac:dyDescent="0.25">
      <c r="A1853" s="9" t="str">
        <f t="shared" si="758"/>
        <v>French Polynesia</v>
      </c>
      <c r="C1853" s="20">
        <f t="shared" si="759"/>
        <v>496.89839444037602</v>
      </c>
      <c r="D1853" s="15">
        <f t="shared" si="760"/>
        <v>634.17250634623292</v>
      </c>
      <c r="E1853" s="23">
        <f t="shared" si="761"/>
        <v>1</v>
      </c>
      <c r="F1853" s="15">
        <f t="shared" si="764"/>
        <v>634.17250634623292</v>
      </c>
      <c r="H1853" s="12">
        <f t="shared" ref="H1853:AV1853" ca="1" si="775">_xlfn.NORM.DIST(H$1777,$F1853,$B$37+$B$38*$F1853,FALSE)/$AV683*($E1145/1000)</f>
        <v>6.1996117687902032E-13</v>
      </c>
      <c r="I1853" s="12">
        <f t="shared" ca="1" si="775"/>
        <v>2.9331673471758206E-12</v>
      </c>
      <c r="J1853" s="12">
        <f t="shared" ca="1" si="775"/>
        <v>1.3036643341368836E-11</v>
      </c>
      <c r="K1853" s="12">
        <f t="shared" ca="1" si="775"/>
        <v>5.4431627715930393E-11</v>
      </c>
      <c r="L1853" s="12">
        <f t="shared" ca="1" si="775"/>
        <v>2.1349782443604989E-10</v>
      </c>
      <c r="M1853" s="12">
        <f t="shared" ca="1" si="775"/>
        <v>7.8666926199104312E-10</v>
      </c>
      <c r="N1853" s="12">
        <f t="shared" ca="1" si="775"/>
        <v>2.7229991332122846E-9</v>
      </c>
      <c r="O1853" s="12">
        <f t="shared" ca="1" si="775"/>
        <v>8.8544057609031244E-9</v>
      </c>
      <c r="P1853" s="12">
        <f t="shared" ca="1" si="775"/>
        <v>2.7047549970905001E-8</v>
      </c>
      <c r="Q1853" s="12">
        <f t="shared" ca="1" si="775"/>
        <v>7.7616318339928563E-8</v>
      </c>
      <c r="R1853" s="12">
        <f t="shared" ca="1" si="775"/>
        <v>2.0923519597392952E-7</v>
      </c>
      <c r="S1853" s="12">
        <f t="shared" ca="1" si="775"/>
        <v>5.2987452047702154E-7</v>
      </c>
      <c r="T1853" s="12">
        <f t="shared" ca="1" si="775"/>
        <v>1.2605727883331341E-6</v>
      </c>
      <c r="U1853" s="12">
        <f t="shared" ca="1" si="775"/>
        <v>2.8172112506755467E-6</v>
      </c>
      <c r="V1853" s="12">
        <f t="shared" ca="1" si="775"/>
        <v>5.9146288210438428E-6</v>
      </c>
      <c r="W1853" s="12">
        <f t="shared" ca="1" si="775"/>
        <v>1.1665199516429912E-5</v>
      </c>
      <c r="X1853" s="12">
        <f t="shared" ca="1" si="775"/>
        <v>2.1612919806033215E-5</v>
      </c>
      <c r="Y1853" s="12">
        <f t="shared" ca="1" si="775"/>
        <v>3.7617619370262769E-5</v>
      </c>
      <c r="Z1853" s="12">
        <f t="shared" ca="1" si="775"/>
        <v>6.15071732840386E-5</v>
      </c>
      <c r="AA1853" s="12">
        <f t="shared" ca="1" si="775"/>
        <v>9.4474983316244162E-5</v>
      </c>
      <c r="AB1853" s="12">
        <f t="shared" ca="1" si="775"/>
        <v>1.3632153707469902E-4</v>
      </c>
      <c r="AC1853" s="12">
        <f t="shared" ca="1" si="775"/>
        <v>1.8478585320794966E-4</v>
      </c>
      <c r="AD1853" s="12">
        <f t="shared" ca="1" si="775"/>
        <v>2.3530413531726291E-4</v>
      </c>
      <c r="AE1853" s="12">
        <f t="shared" ca="1" si="775"/>
        <v>2.8147964505538466E-4</v>
      </c>
      <c r="AF1853" s="12">
        <f t="shared" ca="1" si="775"/>
        <v>3.1631590132493999E-4</v>
      </c>
      <c r="AG1853" s="12">
        <f t="shared" ca="1" si="775"/>
        <v>3.3392708736216977E-4</v>
      </c>
      <c r="AH1853" s="12">
        <f t="shared" ca="1" si="775"/>
        <v>3.3116075883069874E-4</v>
      </c>
      <c r="AI1853" s="12">
        <f t="shared" ca="1" si="775"/>
        <v>3.0851954601315346E-4</v>
      </c>
      <c r="AJ1853" s="12">
        <f t="shared" ca="1" si="775"/>
        <v>2.7001201700432609E-4</v>
      </c>
      <c r="AK1853" s="12">
        <f t="shared" ca="1" si="775"/>
        <v>2.2199341766986473E-4</v>
      </c>
      <c r="AL1853" s="12">
        <f t="shared" ca="1" si="775"/>
        <v>1.7145639833396873E-4</v>
      </c>
      <c r="AM1853" s="12">
        <f t="shared" ca="1" si="775"/>
        <v>1.2440100549481056E-4</v>
      </c>
      <c r="AN1853" s="12">
        <f t="shared" ca="1" si="775"/>
        <v>8.4791180079633261E-5</v>
      </c>
      <c r="AO1853" s="12">
        <f t="shared" ca="1" si="775"/>
        <v>5.4291777855157827E-5</v>
      </c>
      <c r="AP1853" s="12">
        <f t="shared" ca="1" si="775"/>
        <v>3.2656831254605473E-5</v>
      </c>
      <c r="AQ1853" s="12">
        <f t="shared" ca="1" si="775"/>
        <v>1.8453154407897097E-5</v>
      </c>
      <c r="AR1853" s="12">
        <f t="shared" ca="1" si="775"/>
        <v>9.7954362884149028E-6</v>
      </c>
      <c r="AS1853" s="12">
        <f t="shared" ca="1" si="775"/>
        <v>4.8846510902317603E-6</v>
      </c>
      <c r="AT1853" s="12">
        <f t="shared" ca="1" si="775"/>
        <v>2.2882312153853845E-6</v>
      </c>
      <c r="AU1853" s="12">
        <f t="shared" ca="1" si="775"/>
        <v>1.0069846697665655E-6</v>
      </c>
      <c r="AV1853" s="12">
        <f t="shared" ca="1" si="775"/>
        <v>4.1629616198129433E-7</v>
      </c>
      <c r="AX1853" s="13">
        <f t="shared" si="763"/>
        <v>9.5974245020234335E-3</v>
      </c>
    </row>
    <row r="1854" spans="1:50" x14ac:dyDescent="0.25">
      <c r="A1854" s="9" t="str">
        <f t="shared" si="758"/>
        <v>Gabon</v>
      </c>
      <c r="C1854" s="20">
        <f t="shared" si="759"/>
        <v>308.02893772871772</v>
      </c>
      <c r="D1854" s="15">
        <f t="shared" si="760"/>
        <v>507.98851392873462</v>
      </c>
      <c r="E1854" s="23">
        <f t="shared" si="761"/>
        <v>1</v>
      </c>
      <c r="F1854" s="15">
        <f t="shared" si="764"/>
        <v>507.98851392873462</v>
      </c>
      <c r="H1854" s="12">
        <f t="shared" ref="H1854:AV1854" ca="1" si="776">_xlfn.NORM.DIST(H$1777,$F1854,$B$37+$B$38*$F1854,FALSE)/$AV684*($E1146/1000)</f>
        <v>1.8368477717653124E-8</v>
      </c>
      <c r="I1854" s="12">
        <f t="shared" ca="1" si="776"/>
        <v>6.3393245173876401E-8</v>
      </c>
      <c r="J1854" s="12">
        <f t="shared" ca="1" si="776"/>
        <v>2.0552724363657908E-7</v>
      </c>
      <c r="K1854" s="12">
        <f t="shared" ca="1" si="776"/>
        <v>6.2596839487907709E-7</v>
      </c>
      <c r="L1854" s="12">
        <f t="shared" ca="1" si="776"/>
        <v>1.7909852514857027E-6</v>
      </c>
      <c r="M1854" s="12">
        <f t="shared" ca="1" si="776"/>
        <v>4.8138018295714873E-6</v>
      </c>
      <c r="N1854" s="12">
        <f t="shared" ca="1" si="776"/>
        <v>1.2154609224578282E-5</v>
      </c>
      <c r="O1854" s="12">
        <f t="shared" ca="1" si="776"/>
        <v>2.8830381454180759E-5</v>
      </c>
      <c r="P1854" s="12">
        <f t="shared" ca="1" si="776"/>
        <v>6.4241603315535046E-5</v>
      </c>
      <c r="Q1854" s="12">
        <f t="shared" ca="1" si="776"/>
        <v>1.3447419371741745E-4</v>
      </c>
      <c r="R1854" s="12">
        <f t="shared" ca="1" si="776"/>
        <v>2.6443450359696298E-4</v>
      </c>
      <c r="S1854" s="12">
        <f t="shared" ca="1" si="776"/>
        <v>4.8848798818751751E-4</v>
      </c>
      <c r="T1854" s="12">
        <f t="shared" ca="1" si="776"/>
        <v>8.4770794062278805E-4</v>
      </c>
      <c r="U1854" s="12">
        <f t="shared" ca="1" si="776"/>
        <v>1.3819591588005054E-3</v>
      </c>
      <c r="V1854" s="12">
        <f t="shared" ca="1" si="776"/>
        <v>2.1164146570520508E-3</v>
      </c>
      <c r="W1854" s="12">
        <f t="shared" ca="1" si="776"/>
        <v>3.0448290010968121E-3</v>
      </c>
      <c r="X1854" s="12">
        <f t="shared" ca="1" si="776"/>
        <v>4.1151119007268129E-3</v>
      </c>
      <c r="Y1854" s="12">
        <f t="shared" ca="1" si="776"/>
        <v>5.2246473980835919E-3</v>
      </c>
      <c r="Z1854" s="12">
        <f t="shared" ca="1" si="776"/>
        <v>6.2314471726261506E-3</v>
      </c>
      <c r="AA1854" s="12">
        <f t="shared" ca="1" si="776"/>
        <v>6.9819614099937049E-3</v>
      </c>
      <c r="AB1854" s="12">
        <f t="shared" ca="1" si="776"/>
        <v>7.3489038527224824E-3</v>
      </c>
      <c r="AC1854" s="12">
        <f t="shared" ca="1" si="776"/>
        <v>7.2664833318063834E-3</v>
      </c>
      <c r="AD1854" s="12">
        <f t="shared" ca="1" si="776"/>
        <v>6.749670818479353E-3</v>
      </c>
      <c r="AE1854" s="12">
        <f t="shared" ca="1" si="776"/>
        <v>5.8897586517160398E-3</v>
      </c>
      <c r="AF1854" s="12">
        <f t="shared" ca="1" si="776"/>
        <v>4.8280193239684591E-3</v>
      </c>
      <c r="AG1854" s="12">
        <f t="shared" ca="1" si="776"/>
        <v>3.7178947866574924E-3</v>
      </c>
      <c r="AH1854" s="12">
        <f t="shared" ca="1" si="776"/>
        <v>2.6895633993053859E-3</v>
      </c>
      <c r="AI1854" s="12">
        <f t="shared" ca="1" si="776"/>
        <v>1.8277764257648254E-3</v>
      </c>
      <c r="AJ1854" s="12">
        <f t="shared" ca="1" si="776"/>
        <v>1.1668659097054542E-3</v>
      </c>
      <c r="AK1854" s="12">
        <f t="shared" ca="1" si="776"/>
        <v>6.9980239952312359E-4</v>
      </c>
      <c r="AL1854" s="12">
        <f t="shared" ca="1" si="776"/>
        <v>3.9426343144957583E-4</v>
      </c>
      <c r="AM1854" s="12">
        <f t="shared" ca="1" si="776"/>
        <v>2.0866718750124622E-4</v>
      </c>
      <c r="AN1854" s="12">
        <f t="shared" ca="1" si="776"/>
        <v>1.0374768683158458E-4</v>
      </c>
      <c r="AO1854" s="12">
        <f t="shared" ca="1" si="776"/>
        <v>4.8457307283288021E-5</v>
      </c>
      <c r="AP1854" s="12">
        <f t="shared" ca="1" si="776"/>
        <v>2.1261638358575126E-5</v>
      </c>
      <c r="AQ1854" s="12">
        <f t="shared" ca="1" si="776"/>
        <v>8.7637659692281445E-6</v>
      </c>
      <c r="AR1854" s="12">
        <f t="shared" ca="1" si="776"/>
        <v>3.3934496591200909E-6</v>
      </c>
      <c r="AS1854" s="12">
        <f t="shared" ca="1" si="776"/>
        <v>1.2343793428658828E-6</v>
      </c>
      <c r="AT1854" s="12">
        <f t="shared" ca="1" si="776"/>
        <v>4.2180572940380084E-7</v>
      </c>
      <c r="AU1854" s="12">
        <f t="shared" ca="1" si="776"/>
        <v>1.3540443787811967E-7</v>
      </c>
      <c r="AV1854" s="12">
        <f t="shared" ca="1" si="776"/>
        <v>4.0832871082331696E-8</v>
      </c>
      <c r="AX1854" s="13">
        <f t="shared" si="763"/>
        <v>0.14009666581455038</v>
      </c>
    </row>
    <row r="1855" spans="1:50" x14ac:dyDescent="0.25">
      <c r="A1855" s="9" t="str">
        <f t="shared" si="758"/>
        <v>Gambia</v>
      </c>
      <c r="C1855" s="20">
        <f t="shared" si="759"/>
        <v>265.6040055554555</v>
      </c>
      <c r="D1855" s="15">
        <f t="shared" si="760"/>
        <v>479.71691643975765</v>
      </c>
      <c r="E1855" s="23">
        <f t="shared" si="761"/>
        <v>1</v>
      </c>
      <c r="F1855" s="15">
        <f t="shared" si="764"/>
        <v>479.71691643975765</v>
      </c>
      <c r="H1855" s="12">
        <f t="shared" ref="H1855:AV1855" ca="1" si="777">_xlfn.NORM.DIST(H$1777,$F1855,$B$37+$B$38*$F1855,FALSE)/$AV685*($E1147/1000)</f>
        <v>1.0917724941695274E-7</v>
      </c>
      <c r="I1855" s="12">
        <f t="shared" ca="1" si="777"/>
        <v>3.5108030765440812E-7</v>
      </c>
      <c r="J1855" s="12">
        <f t="shared" ca="1" si="777"/>
        <v>1.060565234556219E-6</v>
      </c>
      <c r="K1855" s="12">
        <f t="shared" ca="1" si="777"/>
        <v>3.0097117114553268E-6</v>
      </c>
      <c r="L1855" s="12">
        <f t="shared" ca="1" si="777"/>
        <v>8.0235951006286883E-6</v>
      </c>
      <c r="M1855" s="12">
        <f t="shared" ca="1" si="777"/>
        <v>2.0094153044673239E-5</v>
      </c>
      <c r="N1855" s="12">
        <f t="shared" ca="1" si="777"/>
        <v>4.7274506262591827E-5</v>
      </c>
      <c r="O1855" s="12">
        <f t="shared" ca="1" si="777"/>
        <v>1.0448185935497369E-4</v>
      </c>
      <c r="P1855" s="12">
        <f t="shared" ca="1" si="777"/>
        <v>2.1692588528708268E-4</v>
      </c>
      <c r="Q1855" s="12">
        <f t="shared" ca="1" si="777"/>
        <v>4.2309555160036913E-4</v>
      </c>
      <c r="R1855" s="12">
        <f t="shared" ca="1" si="777"/>
        <v>7.7521494163402399E-4</v>
      </c>
      <c r="S1855" s="12">
        <f t="shared" ca="1" si="777"/>
        <v>1.334327403194803E-3</v>
      </c>
      <c r="T1855" s="12">
        <f t="shared" ca="1" si="777"/>
        <v>2.1575420591156119E-3</v>
      </c>
      <c r="U1855" s="12">
        <f t="shared" ca="1" si="777"/>
        <v>3.277273836065903E-3</v>
      </c>
      <c r="V1855" s="12">
        <f t="shared" ca="1" si="777"/>
        <v>4.6765198913829307E-3</v>
      </c>
      <c r="W1855" s="12">
        <f t="shared" ca="1" si="777"/>
        <v>6.2688724846179603E-3</v>
      </c>
      <c r="X1855" s="12">
        <f t="shared" ca="1" si="777"/>
        <v>7.894282810126713E-3</v>
      </c>
      <c r="Y1855" s="12">
        <f t="shared" ca="1" si="777"/>
        <v>9.3388310919891998E-3</v>
      </c>
      <c r="Z1855" s="12">
        <f t="shared" ca="1" si="777"/>
        <v>1.0378365351591447E-2</v>
      </c>
      <c r="AA1855" s="12">
        <f t="shared" ca="1" si="777"/>
        <v>1.0834827084190942E-2</v>
      </c>
      <c r="AB1855" s="12">
        <f t="shared" ca="1" si="777"/>
        <v>1.062604398033519E-2</v>
      </c>
      <c r="AC1855" s="12">
        <f t="shared" ca="1" si="777"/>
        <v>9.7898903674288624E-3</v>
      </c>
      <c r="AD1855" s="12">
        <f t="shared" ca="1" si="777"/>
        <v>8.4730670381223585E-3</v>
      </c>
      <c r="AE1855" s="12">
        <f t="shared" ca="1" si="777"/>
        <v>6.8890613374726368E-3</v>
      </c>
      <c r="AF1855" s="12">
        <f t="shared" ca="1" si="777"/>
        <v>5.261820825298252E-3</v>
      </c>
      <c r="AG1855" s="12">
        <f t="shared" ca="1" si="777"/>
        <v>3.7754494018126914E-3</v>
      </c>
      <c r="AH1855" s="12">
        <f t="shared" ca="1" si="777"/>
        <v>2.5448245627822936E-3</v>
      </c>
      <c r="AI1855" s="12">
        <f t="shared" ca="1" si="777"/>
        <v>1.6114010285426135E-3</v>
      </c>
      <c r="AJ1855" s="12">
        <f t="shared" ca="1" si="777"/>
        <v>9.5853068423074051E-4</v>
      </c>
      <c r="AK1855" s="12">
        <f t="shared" ca="1" si="777"/>
        <v>5.3563012942716662E-4</v>
      </c>
      <c r="AL1855" s="12">
        <f t="shared" ca="1" si="777"/>
        <v>2.8117750405512307E-4</v>
      </c>
      <c r="AM1855" s="12">
        <f t="shared" ca="1" si="777"/>
        <v>1.3866049287026311E-4</v>
      </c>
      <c r="AN1855" s="12">
        <f t="shared" ca="1" si="777"/>
        <v>6.4236445666541228E-5</v>
      </c>
      <c r="AO1855" s="12">
        <f t="shared" ca="1" si="777"/>
        <v>2.7955474002064462E-5</v>
      </c>
      <c r="AP1855" s="12">
        <f t="shared" ca="1" si="777"/>
        <v>1.142901527389151E-5</v>
      </c>
      <c r="AQ1855" s="12">
        <f t="shared" ca="1" si="777"/>
        <v>4.3894222496736203E-6</v>
      </c>
      <c r="AR1855" s="12">
        <f t="shared" ca="1" si="777"/>
        <v>1.5836620265175777E-6</v>
      </c>
      <c r="AS1855" s="12">
        <f t="shared" ca="1" si="777"/>
        <v>5.3675270353679183E-7</v>
      </c>
      <c r="AT1855" s="12">
        <f t="shared" ca="1" si="777"/>
        <v>1.7090020073722898E-7</v>
      </c>
      <c r="AU1855" s="12">
        <f t="shared" ca="1" si="777"/>
        <v>5.1117252156072823E-8</v>
      </c>
      <c r="AV1855" s="12">
        <f t="shared" ca="1" si="777"/>
        <v>1.4363127708590076E-8</v>
      </c>
      <c r="AX1855" s="13">
        <f t="shared" si="763"/>
        <v>0.21267639594129895</v>
      </c>
    </row>
    <row r="1856" spans="1:50" x14ac:dyDescent="0.25">
      <c r="A1856" s="9" t="str">
        <f t="shared" si="758"/>
        <v>Georgia</v>
      </c>
      <c r="C1856" s="20">
        <f t="shared" si="759"/>
        <v>501.58832207826521</v>
      </c>
      <c r="D1856" s="15">
        <f t="shared" si="760"/>
        <v>637.30666071585574</v>
      </c>
      <c r="E1856" s="23">
        <f t="shared" si="761"/>
        <v>1</v>
      </c>
      <c r="F1856" s="15">
        <f t="shared" si="764"/>
        <v>637.30666071585574</v>
      </c>
      <c r="H1856" s="12">
        <f t="shared" ref="H1856:AV1856" ca="1" si="778">_xlfn.NORM.DIST(H$1777,$F1856,$B$37+$B$38*$F1856,FALSE)/$AV686*($E1148/1000)</f>
        <v>5.9598572407584083E-12</v>
      </c>
      <c r="I1856" s="12">
        <f t="shared" ca="1" si="778"/>
        <v>2.841914903319712E-11</v>
      </c>
      <c r="J1856" s="12">
        <f t="shared" ca="1" si="778"/>
        <v>1.2730424245946936E-10</v>
      </c>
      <c r="K1856" s="12">
        <f t="shared" ca="1" si="778"/>
        <v>5.357118821610746E-10</v>
      </c>
      <c r="L1856" s="12">
        <f t="shared" ca="1" si="778"/>
        <v>2.1177577334958154E-9</v>
      </c>
      <c r="M1856" s="12">
        <f t="shared" ca="1" si="778"/>
        <v>7.8646222637650058E-9</v>
      </c>
      <c r="N1856" s="12">
        <f t="shared" ca="1" si="778"/>
        <v>2.7436964118421851E-8</v>
      </c>
      <c r="O1856" s="12">
        <f t="shared" ca="1" si="778"/>
        <v>8.9918869289856541E-8</v>
      </c>
      <c r="P1856" s="12">
        <f t="shared" ca="1" si="778"/>
        <v>2.7683577580231835E-7</v>
      </c>
      <c r="Q1856" s="12">
        <f t="shared" ca="1" si="778"/>
        <v>8.0066378511279116E-7</v>
      </c>
      <c r="R1856" s="12">
        <f t="shared" ca="1" si="778"/>
        <v>2.1753780985137305E-6</v>
      </c>
      <c r="S1856" s="12">
        <f t="shared" ca="1" si="778"/>
        <v>5.5523382182361491E-6</v>
      </c>
      <c r="T1856" s="12">
        <f t="shared" ca="1" si="778"/>
        <v>1.3312930638906447E-5</v>
      </c>
      <c r="U1856" s="12">
        <f t="shared" ca="1" si="778"/>
        <v>2.9986654815204701E-5</v>
      </c>
      <c r="V1856" s="12">
        <f t="shared" ca="1" si="778"/>
        <v>6.3451072366584675E-5</v>
      </c>
      <c r="W1856" s="12">
        <f t="shared" ca="1" si="778"/>
        <v>1.2612654732411401E-4</v>
      </c>
      <c r="X1856" s="12">
        <f t="shared" ca="1" si="778"/>
        <v>2.3552154572917865E-4</v>
      </c>
      <c r="Y1856" s="12">
        <f t="shared" ca="1" si="778"/>
        <v>4.1315344040109594E-4</v>
      </c>
      <c r="Z1856" s="12">
        <f t="shared" ca="1" si="778"/>
        <v>6.8084570015725045E-4</v>
      </c>
      <c r="AA1856" s="12">
        <f t="shared" ca="1" si="778"/>
        <v>1.0540048745874336E-3</v>
      </c>
      <c r="AB1856" s="12">
        <f t="shared" ca="1" si="778"/>
        <v>1.532826975232598E-3</v>
      </c>
      <c r="AC1856" s="12">
        <f t="shared" ca="1" si="778"/>
        <v>2.0941136362656195E-3</v>
      </c>
      <c r="AD1856" s="12">
        <f t="shared" ca="1" si="778"/>
        <v>2.6875957757930102E-3</v>
      </c>
      <c r="AE1856" s="12">
        <f t="shared" ca="1" si="778"/>
        <v>3.2402927547050594E-3</v>
      </c>
      <c r="AF1856" s="12">
        <f t="shared" ca="1" si="778"/>
        <v>3.6699584258734382E-3</v>
      </c>
      <c r="AG1856" s="12">
        <f t="shared" ca="1" si="778"/>
        <v>3.9047625925906328E-3</v>
      </c>
      <c r="AH1856" s="12">
        <f t="shared" ca="1" si="778"/>
        <v>3.9028756886321831E-3</v>
      </c>
      <c r="AI1856" s="12">
        <f t="shared" ca="1" si="778"/>
        <v>3.6646406787787899E-3</v>
      </c>
      <c r="AJ1856" s="12">
        <f t="shared" ca="1" si="778"/>
        <v>3.2324712612539328E-3</v>
      </c>
      <c r="AK1856" s="12">
        <f t="shared" ca="1" si="778"/>
        <v>2.6785178295260733E-3</v>
      </c>
      <c r="AL1856" s="12">
        <f t="shared" ca="1" si="778"/>
        <v>2.0850237470123522E-3</v>
      </c>
      <c r="AM1856" s="12">
        <f t="shared" ca="1" si="778"/>
        <v>1.5246988214594789E-3</v>
      </c>
      <c r="AN1856" s="12">
        <f t="shared" ca="1" si="778"/>
        <v>1.0474027707498528E-3</v>
      </c>
      <c r="AO1856" s="12">
        <f t="shared" ca="1" si="778"/>
        <v>6.7592726830602073E-4</v>
      </c>
      <c r="AP1856" s="12">
        <f t="shared" ca="1" si="778"/>
        <v>4.0977250128389404E-4</v>
      </c>
      <c r="AQ1856" s="12">
        <f t="shared" ca="1" si="778"/>
        <v>2.3336850776320219E-4</v>
      </c>
      <c r="AR1856" s="12">
        <f t="shared" ca="1" si="778"/>
        <v>1.2485279887303449E-4</v>
      </c>
      <c r="AS1856" s="12">
        <f t="shared" ca="1" si="778"/>
        <v>6.2749592636981161E-5</v>
      </c>
      <c r="AT1856" s="12">
        <f t="shared" ca="1" si="778"/>
        <v>2.9626485389832522E-5</v>
      </c>
      <c r="AU1856" s="12">
        <f t="shared" ca="1" si="778"/>
        <v>1.3140320313383312E-5</v>
      </c>
      <c r="AV1856" s="12">
        <f t="shared" ca="1" si="778"/>
        <v>5.4750534681049767E-6</v>
      </c>
      <c r="AX1856" s="13">
        <f t="shared" si="763"/>
        <v>8.820541172312811E-3</v>
      </c>
    </row>
    <row r="1857" spans="1:50" x14ac:dyDescent="0.25">
      <c r="A1857" s="9" t="str">
        <f t="shared" si="758"/>
        <v>Germany</v>
      </c>
      <c r="C1857" s="20">
        <f t="shared" si="759"/>
        <v>592.01575641348359</v>
      </c>
      <c r="D1857" s="15">
        <f t="shared" si="760"/>
        <v>697.63332322159044</v>
      </c>
      <c r="E1857" s="23">
        <f t="shared" si="761"/>
        <v>1</v>
      </c>
      <c r="F1857" s="15">
        <f t="shared" si="764"/>
        <v>697.63332322159044</v>
      </c>
      <c r="H1857" s="12">
        <f t="shared" ref="H1857:AV1857" ca="1" si="779">_xlfn.NORM.DIST(H$1777,$F1857,$B$37+$B$38*$F1857,FALSE)/$AV687*($E1149/1000)</f>
        <v>2.021427411705625E-12</v>
      </c>
      <c r="I1857" s="12">
        <f t="shared" ca="1" si="779"/>
        <v>1.1208105359489204E-11</v>
      </c>
      <c r="J1857" s="12">
        <f t="shared" ca="1" si="779"/>
        <v>5.8379833734067899E-11</v>
      </c>
      <c r="K1857" s="12">
        <f t="shared" ca="1" si="779"/>
        <v>2.8566043793045074E-10</v>
      </c>
      <c r="L1857" s="12">
        <f t="shared" ca="1" si="779"/>
        <v>1.3130883143420127E-9</v>
      </c>
      <c r="M1857" s="12">
        <f t="shared" ca="1" si="779"/>
        <v>5.6701476763208006E-9</v>
      </c>
      <c r="N1857" s="12">
        <f t="shared" ca="1" si="779"/>
        <v>2.300124789268327E-8</v>
      </c>
      <c r="O1857" s="12">
        <f t="shared" ca="1" si="779"/>
        <v>8.7652644207909097E-8</v>
      </c>
      <c r="P1857" s="12">
        <f t="shared" ca="1" si="779"/>
        <v>3.1378721180286261E-7</v>
      </c>
      <c r="Q1857" s="12">
        <f t="shared" ca="1" si="779"/>
        <v>1.0552662616969287E-6</v>
      </c>
      <c r="R1857" s="12">
        <f t="shared" ca="1" si="779"/>
        <v>3.3338454378962605E-6</v>
      </c>
      <c r="S1857" s="12">
        <f t="shared" ca="1" si="779"/>
        <v>9.8943088870242319E-6</v>
      </c>
      <c r="T1857" s="12">
        <f t="shared" ca="1" si="779"/>
        <v>2.7585576347102274E-5</v>
      </c>
      <c r="U1857" s="12">
        <f t="shared" ca="1" si="779"/>
        <v>7.2249568023173425E-5</v>
      </c>
      <c r="V1857" s="12">
        <f t="shared" ca="1" si="779"/>
        <v>1.7776450275681197E-4</v>
      </c>
      <c r="W1857" s="12">
        <f t="shared" ca="1" si="779"/>
        <v>4.108766156377249E-4</v>
      </c>
      <c r="X1857" s="12">
        <f t="shared" ca="1" si="779"/>
        <v>8.9214285599575394E-4</v>
      </c>
      <c r="Y1857" s="12">
        <f t="shared" ca="1" si="779"/>
        <v>1.8197594122702978E-3</v>
      </c>
      <c r="Z1857" s="12">
        <f t="shared" ca="1" si="779"/>
        <v>3.486985499866774E-3</v>
      </c>
      <c r="AA1857" s="12">
        <f t="shared" ca="1" si="779"/>
        <v>6.2768666657774539E-3</v>
      </c>
      <c r="AB1857" s="12">
        <f t="shared" ca="1" si="779"/>
        <v>1.0614322044754657E-2</v>
      </c>
      <c r="AC1857" s="12">
        <f t="shared" ca="1" si="779"/>
        <v>1.6861577848351007E-2</v>
      </c>
      <c r="AD1857" s="12">
        <f t="shared" ca="1" si="779"/>
        <v>2.5162903876322588E-2</v>
      </c>
      <c r="AE1857" s="12">
        <f t="shared" ca="1" si="779"/>
        <v>3.5276045985412355E-2</v>
      </c>
      <c r="AF1857" s="12">
        <f t="shared" ca="1" si="779"/>
        <v>4.6457478699361204E-2</v>
      </c>
      <c r="AG1857" s="12">
        <f t="shared" ca="1" si="779"/>
        <v>5.7476189461627726E-2</v>
      </c>
      <c r="AH1857" s="12">
        <f t="shared" ca="1" si="779"/>
        <v>6.6800066348037812E-2</v>
      </c>
      <c r="AI1857" s="12">
        <f t="shared" ca="1" si="779"/>
        <v>7.2932720692293701E-2</v>
      </c>
      <c r="AJ1857" s="12">
        <f t="shared" ca="1" si="779"/>
        <v>7.4803949911085146E-2</v>
      </c>
      <c r="AK1857" s="12">
        <f t="shared" ca="1" si="779"/>
        <v>7.2074766074744737E-2</v>
      </c>
      <c r="AL1857" s="12">
        <f t="shared" ca="1" si="779"/>
        <v>6.5237685863375208E-2</v>
      </c>
      <c r="AM1857" s="12">
        <f t="shared" ca="1" si="779"/>
        <v>5.5471568712613439E-2</v>
      </c>
      <c r="AN1857" s="12">
        <f t="shared" ca="1" si="779"/>
        <v>4.4309713620462154E-2</v>
      </c>
      <c r="AO1857" s="12">
        <f t="shared" ca="1" si="779"/>
        <v>3.324941690159771E-2</v>
      </c>
      <c r="AP1857" s="12">
        <f t="shared" ca="1" si="779"/>
        <v>2.3438278946007567E-2</v>
      </c>
      <c r="AQ1857" s="12">
        <f t="shared" ca="1" si="779"/>
        <v>1.5521153667863771E-2</v>
      </c>
      <c r="AR1857" s="12">
        <f t="shared" ca="1" si="779"/>
        <v>9.6555912751988496E-3</v>
      </c>
      <c r="AS1857" s="12">
        <f t="shared" ca="1" si="779"/>
        <v>5.642743945559415E-3</v>
      </c>
      <c r="AT1857" s="12">
        <f t="shared" ca="1" si="779"/>
        <v>3.0978358984201904E-3</v>
      </c>
      <c r="AU1857" s="12">
        <f t="shared" ca="1" si="779"/>
        <v>1.5976552385475638E-3</v>
      </c>
      <c r="AV1857" s="12">
        <f t="shared" ca="1" si="779"/>
        <v>7.7404163606922577E-4</v>
      </c>
      <c r="AX1857" s="13">
        <f t="shared" si="763"/>
        <v>1.4585884652514947E-3</v>
      </c>
    </row>
    <row r="1858" spans="1:50" x14ac:dyDescent="0.25">
      <c r="A1858" s="9" t="str">
        <f t="shared" si="758"/>
        <v>Ghana</v>
      </c>
      <c r="C1858" s="20">
        <f t="shared" si="759"/>
        <v>341.99249378559415</v>
      </c>
      <c r="D1858" s="15">
        <f t="shared" si="760"/>
        <v>530.87496993933667</v>
      </c>
      <c r="E1858" s="23">
        <f t="shared" si="761"/>
        <v>1</v>
      </c>
      <c r="F1858" s="15">
        <f t="shared" si="764"/>
        <v>530.87496993933667</v>
      </c>
      <c r="H1858" s="12">
        <f t="shared" ref="H1858:AV1858" ca="1" si="780">_xlfn.NORM.DIST(H$1777,$F1858,$B$37+$B$38*$F1858,FALSE)/$AV688*($E1150/1000)</f>
        <v>7.6907618143549288E-8</v>
      </c>
      <c r="I1858" s="12">
        <f t="shared" ca="1" si="780"/>
        <v>2.8105274660012168E-7</v>
      </c>
      <c r="J1858" s="12">
        <f t="shared" ca="1" si="780"/>
        <v>9.6485688716735874E-7</v>
      </c>
      <c r="K1858" s="12">
        <f t="shared" ca="1" si="780"/>
        <v>3.1116773845970916E-6</v>
      </c>
      <c r="L1858" s="12">
        <f t="shared" ca="1" si="780"/>
        <v>9.4272021659546377E-6</v>
      </c>
      <c r="M1858" s="12">
        <f t="shared" ca="1" si="780"/>
        <v>2.6830432449768062E-5</v>
      </c>
      <c r="N1858" s="12">
        <f t="shared" ca="1" si="780"/>
        <v>7.1734672440682551E-5</v>
      </c>
      <c r="O1858" s="12">
        <f t="shared" ca="1" si="780"/>
        <v>1.8017194269699237E-4</v>
      </c>
      <c r="P1858" s="12">
        <f t="shared" ca="1" si="780"/>
        <v>4.2511046678402129E-4</v>
      </c>
      <c r="Q1858" s="12">
        <f t="shared" ca="1" si="780"/>
        <v>9.4226493449482229E-4</v>
      </c>
      <c r="R1858" s="12">
        <f t="shared" ca="1" si="780"/>
        <v>1.9620083710217566E-3</v>
      </c>
      <c r="S1858" s="12">
        <f t="shared" ca="1" si="780"/>
        <v>3.8378259697310381E-3</v>
      </c>
      <c r="T1858" s="12">
        <f t="shared" ca="1" si="780"/>
        <v>7.0522271688247817E-3</v>
      </c>
      <c r="U1858" s="12">
        <f t="shared" ca="1" si="780"/>
        <v>1.2173736705805287E-2</v>
      </c>
      <c r="V1858" s="12">
        <f t="shared" ca="1" si="780"/>
        <v>1.9741407375920419E-2</v>
      </c>
      <c r="W1858" s="12">
        <f t="shared" ca="1" si="780"/>
        <v>3.0073841836782939E-2</v>
      </c>
      <c r="X1858" s="12">
        <f t="shared" ca="1" si="780"/>
        <v>4.3038418780179874E-2</v>
      </c>
      <c r="Y1858" s="12">
        <f t="shared" ca="1" si="780"/>
        <v>5.7860248920058227E-2</v>
      </c>
      <c r="Z1858" s="12">
        <f t="shared" ca="1" si="780"/>
        <v>7.307366387232743E-2</v>
      </c>
      <c r="AA1858" s="12">
        <f t="shared" ca="1" si="780"/>
        <v>8.6695801009003565E-2</v>
      </c>
      <c r="AB1858" s="12">
        <f t="shared" ca="1" si="780"/>
        <v>9.6625518808625355E-2</v>
      </c>
      <c r="AC1858" s="12">
        <f t="shared" ca="1" si="780"/>
        <v>0.10116777740286301</v>
      </c>
      <c r="AD1858" s="12">
        <f t="shared" ca="1" si="780"/>
        <v>9.9505978311273197E-2</v>
      </c>
      <c r="AE1858" s="12">
        <f t="shared" ca="1" si="780"/>
        <v>9.1941743232047235E-2</v>
      </c>
      <c r="AF1858" s="12">
        <f t="shared" ca="1" si="780"/>
        <v>7.980551206660659E-2</v>
      </c>
      <c r="AG1858" s="12">
        <f t="shared" ca="1" si="780"/>
        <v>6.5074319940804995E-2</v>
      </c>
      <c r="AH1858" s="12">
        <f t="shared" ca="1" si="780"/>
        <v>4.9847454169453791E-2</v>
      </c>
      <c r="AI1858" s="12">
        <f t="shared" ca="1" si="780"/>
        <v>3.5870127646760917E-2</v>
      </c>
      <c r="AJ1858" s="12">
        <f t="shared" ca="1" si="780"/>
        <v>2.4248197263726932E-2</v>
      </c>
      <c r="AK1858" s="12">
        <f t="shared" ca="1" si="780"/>
        <v>1.5398647791664758E-2</v>
      </c>
      <c r="AL1858" s="12">
        <f t="shared" ca="1" si="780"/>
        <v>9.186335651301978E-3</v>
      </c>
      <c r="AM1858" s="12">
        <f t="shared" ca="1" si="780"/>
        <v>5.148238150913368E-3</v>
      </c>
      <c r="AN1858" s="12">
        <f t="shared" ca="1" si="780"/>
        <v>2.710388477837103E-3</v>
      </c>
      <c r="AO1858" s="12">
        <f t="shared" ca="1" si="780"/>
        <v>1.3404821989858016E-3</v>
      </c>
      <c r="AP1858" s="12">
        <f t="shared" ca="1" si="780"/>
        <v>6.2279792177740204E-4</v>
      </c>
      <c r="AQ1858" s="12">
        <f t="shared" ca="1" si="780"/>
        <v>2.7182528569277885E-4</v>
      </c>
      <c r="AR1858" s="12">
        <f t="shared" ca="1" si="780"/>
        <v>1.1145232853992785E-4</v>
      </c>
      <c r="AS1858" s="12">
        <f t="shared" ca="1" si="780"/>
        <v>4.2928432884441949E-5</v>
      </c>
      <c r="AT1858" s="12">
        <f t="shared" ca="1" si="780"/>
        <v>1.5533077811823657E-5</v>
      </c>
      <c r="AU1858" s="12">
        <f t="shared" ca="1" si="780"/>
        <v>5.2799109249114035E-6</v>
      </c>
      <c r="AV1858" s="12">
        <f t="shared" ca="1" si="780"/>
        <v>1.6859794183861889E-6</v>
      </c>
      <c r="AX1858" s="13">
        <f t="shared" si="763"/>
        <v>9.5309575326842436E-2</v>
      </c>
    </row>
    <row r="1859" spans="1:50" x14ac:dyDescent="0.25">
      <c r="A1859" s="9" t="str">
        <f t="shared" si="758"/>
        <v>Gibraltar</v>
      </c>
      <c r="C1859" s="20">
        <f t="shared" si="759"/>
        <v>567.51173982534374</v>
      </c>
      <c r="D1859" s="15">
        <f t="shared" si="760"/>
        <v>681.90143805527225</v>
      </c>
      <c r="E1859" s="23">
        <f t="shared" si="761"/>
        <v>1</v>
      </c>
      <c r="F1859" s="15">
        <f t="shared" si="764"/>
        <v>681.90143805527225</v>
      </c>
      <c r="H1859" s="12">
        <f t="shared" ref="H1859:AV1859" ca="1" si="781">_xlfn.NORM.DIST(H$1777,$F1859,$B$37+$B$38*$F1859,FALSE)/$AV689*($E1151/1000)</f>
        <v>6.3800133084696804E-15</v>
      </c>
      <c r="I1859" s="12">
        <f t="shared" ca="1" si="781"/>
        <v>3.4010652299031245E-14</v>
      </c>
      <c r="J1859" s="12">
        <f t="shared" ca="1" si="781"/>
        <v>1.7031971948535318E-13</v>
      </c>
      <c r="K1859" s="12">
        <f t="shared" ca="1" si="781"/>
        <v>8.0125637837698837E-13</v>
      </c>
      <c r="L1859" s="12">
        <f t="shared" ca="1" si="781"/>
        <v>3.5410712164667162E-12</v>
      </c>
      <c r="M1859" s="12">
        <f t="shared" ca="1" si="781"/>
        <v>1.4701255231399791E-11</v>
      </c>
      <c r="N1859" s="12">
        <f t="shared" ca="1" si="781"/>
        <v>5.7336445873812424E-11</v>
      </c>
      <c r="O1859" s="12">
        <f t="shared" ca="1" si="781"/>
        <v>2.1006984492619337E-10</v>
      </c>
      <c r="P1859" s="12">
        <f t="shared" ca="1" si="781"/>
        <v>7.2302490292471808E-10</v>
      </c>
      <c r="Q1859" s="12">
        <f t="shared" ca="1" si="781"/>
        <v>2.3377571377869727E-9</v>
      </c>
      <c r="R1859" s="12">
        <f t="shared" ca="1" si="781"/>
        <v>7.1007156641781806E-9</v>
      </c>
      <c r="S1859" s="12">
        <f t="shared" ca="1" si="781"/>
        <v>2.0261026662141259E-8</v>
      </c>
      <c r="T1859" s="12">
        <f t="shared" ca="1" si="781"/>
        <v>5.4309695591603181E-8</v>
      </c>
      <c r="U1859" s="12">
        <f t="shared" ca="1" si="781"/>
        <v>1.3675710036077537E-7</v>
      </c>
      <c r="V1859" s="12">
        <f t="shared" ca="1" si="781"/>
        <v>3.2350350784302142E-7</v>
      </c>
      <c r="W1859" s="12">
        <f t="shared" ca="1" si="781"/>
        <v>7.1889373584912887E-7</v>
      </c>
      <c r="X1859" s="12">
        <f t="shared" ca="1" si="781"/>
        <v>1.500745325825691E-6</v>
      </c>
      <c r="Y1859" s="12">
        <f t="shared" ca="1" si="781"/>
        <v>2.9431059336401965E-6</v>
      </c>
      <c r="Z1859" s="12">
        <f t="shared" ca="1" si="781"/>
        <v>5.4220233568655977E-6</v>
      </c>
      <c r="AA1859" s="12">
        <f t="shared" ca="1" si="781"/>
        <v>9.3836860414741666E-6</v>
      </c>
      <c r="AB1859" s="12">
        <f t="shared" ca="1" si="781"/>
        <v>1.5256051578192034E-5</v>
      </c>
      <c r="AC1859" s="12">
        <f t="shared" ca="1" si="781"/>
        <v>2.3300617078504394E-5</v>
      </c>
      <c r="AD1859" s="12">
        <f t="shared" ca="1" si="781"/>
        <v>3.343099418898853E-5</v>
      </c>
      <c r="AE1859" s="12">
        <f t="shared" ca="1" si="781"/>
        <v>4.5059644007093398E-5</v>
      </c>
      <c r="AF1859" s="12">
        <f t="shared" ca="1" si="781"/>
        <v>5.7053568782141419E-5</v>
      </c>
      <c r="AG1859" s="12">
        <f t="shared" ca="1" si="781"/>
        <v>6.7863221083481651E-5</v>
      </c>
      <c r="AH1859" s="12">
        <f t="shared" ca="1" si="781"/>
        <v>7.5830290221302039E-5</v>
      </c>
      <c r="AI1859" s="12">
        <f t="shared" ca="1" si="781"/>
        <v>7.9598990857949583E-5</v>
      </c>
      <c r="AJ1859" s="12">
        <f t="shared" ca="1" si="781"/>
        <v>7.8492651602247467E-5</v>
      </c>
      <c r="AK1859" s="12">
        <f t="shared" ca="1" si="781"/>
        <v>7.2712157971784543E-5</v>
      </c>
      <c r="AL1859" s="12">
        <f t="shared" ca="1" si="781"/>
        <v>6.327638536367105E-5</v>
      </c>
      <c r="AM1859" s="12">
        <f t="shared" ca="1" si="781"/>
        <v>5.1728857381928451E-5</v>
      </c>
      <c r="AN1859" s="12">
        <f t="shared" ca="1" si="781"/>
        <v>3.9726536528128063E-5</v>
      </c>
      <c r="AO1859" s="12">
        <f t="shared" ca="1" si="781"/>
        <v>2.8660589356975091E-5</v>
      </c>
      <c r="AP1859" s="12">
        <f t="shared" ca="1" si="781"/>
        <v>1.9424333439056957E-5</v>
      </c>
      <c r="AQ1859" s="12">
        <f t="shared" ca="1" si="781"/>
        <v>1.2366981962144476E-5</v>
      </c>
      <c r="AR1859" s="12">
        <f t="shared" ca="1" si="781"/>
        <v>7.3966986430676467E-6</v>
      </c>
      <c r="AS1859" s="12">
        <f t="shared" ca="1" si="781"/>
        <v>4.1559347232631758E-6</v>
      </c>
      <c r="AT1859" s="12">
        <f t="shared" ca="1" si="781"/>
        <v>2.1935932696070216E-6</v>
      </c>
      <c r="AU1859" s="12">
        <f t="shared" ca="1" si="781"/>
        <v>1.0876773561126295E-6</v>
      </c>
      <c r="AV1859" s="12">
        <f t="shared" ca="1" si="781"/>
        <v>5.066413875248782E-7</v>
      </c>
      <c r="AX1859" s="13">
        <f t="shared" si="763"/>
        <v>2.4085679967562747E-3</v>
      </c>
    </row>
    <row r="1860" spans="1:50" x14ac:dyDescent="0.25">
      <c r="A1860" s="9" t="str">
        <f t="shared" si="758"/>
        <v>Greece</v>
      </c>
      <c r="C1860" s="20">
        <f t="shared" si="759"/>
        <v>558.26590351317805</v>
      </c>
      <c r="D1860" s="15">
        <f t="shared" si="760"/>
        <v>675.29318870277314</v>
      </c>
      <c r="E1860" s="23">
        <f t="shared" si="761"/>
        <v>1</v>
      </c>
      <c r="F1860" s="15">
        <f t="shared" si="764"/>
        <v>675.29318870277314</v>
      </c>
      <c r="H1860" s="12">
        <f t="shared" ref="H1860:AV1860" ca="1" si="782">_xlfn.NORM.DIST(H$1777,$F1860,$B$37+$B$38*$F1860,FALSE)/$AV690*($E1152/1000)</f>
        <v>7.9202871896423289E-13</v>
      </c>
      <c r="I1860" s="12">
        <f t="shared" ca="1" si="782"/>
        <v>4.1529766627042422E-12</v>
      </c>
      <c r="J1860" s="12">
        <f t="shared" ca="1" si="782"/>
        <v>2.0456656218924078E-11</v>
      </c>
      <c r="K1860" s="12">
        <f t="shared" ca="1" si="782"/>
        <v>9.4659977687318516E-11</v>
      </c>
      <c r="L1860" s="12">
        <f t="shared" ca="1" si="782"/>
        <v>4.1148569667481414E-10</v>
      </c>
      <c r="M1860" s="12">
        <f t="shared" ca="1" si="782"/>
        <v>1.6803497449997484E-9</v>
      </c>
      <c r="N1860" s="12">
        <f t="shared" ca="1" si="782"/>
        <v>6.4461620651747531E-9</v>
      </c>
      <c r="O1860" s="12">
        <f t="shared" ca="1" si="782"/>
        <v>2.3230542427469637E-8</v>
      </c>
      <c r="P1860" s="12">
        <f t="shared" ca="1" si="782"/>
        <v>7.8645535878950931E-8</v>
      </c>
      <c r="Q1860" s="12">
        <f t="shared" ca="1" si="782"/>
        <v>2.5011825857670212E-7</v>
      </c>
      <c r="R1860" s="12">
        <f t="shared" ca="1" si="782"/>
        <v>7.4726271151545806E-7</v>
      </c>
      <c r="S1860" s="12">
        <f t="shared" ca="1" si="782"/>
        <v>2.0972867905151091E-6</v>
      </c>
      <c r="T1860" s="12">
        <f t="shared" ca="1" si="782"/>
        <v>5.5296663358279935E-6</v>
      </c>
      <c r="U1860" s="12">
        <f t="shared" ca="1" si="782"/>
        <v>1.3696090790671373E-5</v>
      </c>
      <c r="V1860" s="12">
        <f t="shared" ca="1" si="782"/>
        <v>3.1867714738316639E-5</v>
      </c>
      <c r="W1860" s="12">
        <f t="shared" ca="1" si="782"/>
        <v>6.9656525929634748E-5</v>
      </c>
      <c r="X1860" s="12">
        <f t="shared" ca="1" si="782"/>
        <v>1.4303071017048312E-4</v>
      </c>
      <c r="Y1860" s="12">
        <f t="shared" ca="1" si="782"/>
        <v>2.759010633685681E-4</v>
      </c>
      <c r="Z1860" s="12">
        <f t="shared" ca="1" si="782"/>
        <v>4.9995860607938308E-4</v>
      </c>
      <c r="AA1860" s="12">
        <f t="shared" ca="1" si="782"/>
        <v>8.5108182787096509E-4</v>
      </c>
      <c r="AB1860" s="12">
        <f t="shared" ca="1" si="782"/>
        <v>1.3610221137297757E-3</v>
      </c>
      <c r="AC1860" s="12">
        <f t="shared" ca="1" si="782"/>
        <v>2.0446342925267971E-3</v>
      </c>
      <c r="AD1860" s="12">
        <f t="shared" ca="1" si="782"/>
        <v>2.8855107341681642E-3</v>
      </c>
      <c r="AE1860" s="12">
        <f t="shared" ca="1" si="782"/>
        <v>3.825483585834644E-3</v>
      </c>
      <c r="AF1860" s="12">
        <f t="shared" ca="1" si="782"/>
        <v>4.7643821225216163E-3</v>
      </c>
      <c r="AG1860" s="12">
        <f t="shared" ca="1" si="782"/>
        <v>5.5742112664657062E-3</v>
      </c>
      <c r="AH1860" s="12">
        <f t="shared" ca="1" si="782"/>
        <v>6.1265623547304277E-3</v>
      </c>
      <c r="AI1860" s="12">
        <f t="shared" ca="1" si="782"/>
        <v>6.3256751625511759E-3</v>
      </c>
      <c r="AJ1860" s="12">
        <f t="shared" ca="1" si="782"/>
        <v>6.1355501352563669E-3</v>
      </c>
      <c r="AK1860" s="12">
        <f t="shared" ca="1" si="782"/>
        <v>5.5905782054516094E-3</v>
      </c>
      <c r="AL1860" s="12">
        <f t="shared" ca="1" si="782"/>
        <v>4.7853812090989144E-3</v>
      </c>
      <c r="AM1860" s="12">
        <f t="shared" ca="1" si="782"/>
        <v>3.8479812533915325E-3</v>
      </c>
      <c r="AN1860" s="12">
        <f t="shared" ca="1" si="782"/>
        <v>2.9067384143053282E-3</v>
      </c>
      <c r="AO1860" s="12">
        <f t="shared" ca="1" si="782"/>
        <v>2.0626975253871011E-3</v>
      </c>
      <c r="AP1860" s="12">
        <f t="shared" ca="1" si="782"/>
        <v>1.3750602884223186E-3</v>
      </c>
      <c r="AQ1860" s="12">
        <f t="shared" ca="1" si="782"/>
        <v>8.6112168735180293E-4</v>
      </c>
      <c r="AR1860" s="12">
        <f t="shared" ca="1" si="782"/>
        <v>5.0659851121171687E-4</v>
      </c>
      <c r="AS1860" s="12">
        <f t="shared" ca="1" si="782"/>
        <v>2.7997540794258094E-4</v>
      </c>
      <c r="AT1860" s="12">
        <f t="shared" ca="1" si="782"/>
        <v>1.4535583087400952E-4</v>
      </c>
      <c r="AU1860" s="12">
        <f t="shared" ca="1" si="782"/>
        <v>7.0892717562286267E-5</v>
      </c>
      <c r="AV1860" s="12">
        <f t="shared" ca="1" si="782"/>
        <v>3.2480850029381865E-5</v>
      </c>
      <c r="AX1860" s="13">
        <f t="shared" si="763"/>
        <v>2.9532091676873753E-3</v>
      </c>
    </row>
    <row r="1861" spans="1:50" x14ac:dyDescent="0.25">
      <c r="A1861" s="9" t="str">
        <f t="shared" si="758"/>
        <v>Greenland</v>
      </c>
      <c r="C1861" s="20">
        <f t="shared" si="759"/>
        <v>550.5973408892221</v>
      </c>
      <c r="D1861" s="15">
        <f t="shared" si="760"/>
        <v>670.32303027183127</v>
      </c>
      <c r="E1861" s="23">
        <f t="shared" si="761"/>
        <v>1</v>
      </c>
      <c r="F1861" s="15">
        <f t="shared" si="764"/>
        <v>670.32303027183127</v>
      </c>
      <c r="H1861" s="12">
        <f t="shared" ref="H1861:AV1861" ca="1" si="783">_xlfn.NORM.DIST(H$1777,$F1861,$B$37+$B$38*$F1861,FALSE)/$AV691*($E1153/1000)</f>
        <v>2.0935858374558354E-14</v>
      </c>
      <c r="I1861" s="12">
        <f t="shared" ca="1" si="783"/>
        <v>1.0842091098851348E-13</v>
      </c>
      <c r="J1861" s="12">
        <f t="shared" ca="1" si="783"/>
        <v>5.2746291094802744E-13</v>
      </c>
      <c r="K1861" s="12">
        <f t="shared" ca="1" si="783"/>
        <v>2.4106124613989981E-12</v>
      </c>
      <c r="L1861" s="12">
        <f t="shared" ca="1" si="783"/>
        <v>1.0349502224010514E-11</v>
      </c>
      <c r="M1861" s="12">
        <f t="shared" ca="1" si="783"/>
        <v>4.1741506769688102E-11</v>
      </c>
      <c r="N1861" s="12">
        <f t="shared" ca="1" si="783"/>
        <v>1.5815152233768788E-10</v>
      </c>
      <c r="O1861" s="12">
        <f t="shared" ca="1" si="783"/>
        <v>5.62905155526237E-10</v>
      </c>
      <c r="P1861" s="12">
        <f t="shared" ca="1" si="783"/>
        <v>1.8821475674378075E-9</v>
      </c>
      <c r="Q1861" s="12">
        <f t="shared" ca="1" si="783"/>
        <v>5.9119221987466066E-9</v>
      </c>
      <c r="R1861" s="12">
        <f t="shared" ca="1" si="783"/>
        <v>1.7444573033841687E-8</v>
      </c>
      <c r="S1861" s="12">
        <f t="shared" ca="1" si="783"/>
        <v>4.8355800081790271E-8</v>
      </c>
      <c r="T1861" s="12">
        <f t="shared" ca="1" si="783"/>
        <v>1.2591961796455114E-7</v>
      </c>
      <c r="U1861" s="12">
        <f t="shared" ca="1" si="783"/>
        <v>3.080312769603332E-7</v>
      </c>
      <c r="V1861" s="12">
        <f t="shared" ca="1" si="783"/>
        <v>7.0786889647038711E-7</v>
      </c>
      <c r="W1861" s="12">
        <f t="shared" ca="1" si="783"/>
        <v>1.5281551121316773E-6</v>
      </c>
      <c r="X1861" s="12">
        <f t="shared" ca="1" si="783"/>
        <v>3.0991217795852731E-6</v>
      </c>
      <c r="Y1861" s="12">
        <f t="shared" ca="1" si="783"/>
        <v>5.904273142056878E-6</v>
      </c>
      <c r="Z1861" s="12">
        <f t="shared" ca="1" si="783"/>
        <v>1.0566978742886638E-5</v>
      </c>
      <c r="AA1861" s="12">
        <f t="shared" ca="1" si="783"/>
        <v>1.7766088530653839E-5</v>
      </c>
      <c r="AB1861" s="12">
        <f t="shared" ca="1" si="783"/>
        <v>2.8060112310121448E-5</v>
      </c>
      <c r="AC1861" s="12">
        <f t="shared" ca="1" si="783"/>
        <v>4.1633563332382721E-5</v>
      </c>
      <c r="AD1861" s="12">
        <f t="shared" ca="1" si="783"/>
        <v>5.8030238522471622E-5</v>
      </c>
      <c r="AE1861" s="12">
        <f t="shared" ca="1" si="783"/>
        <v>7.5983924958030139E-5</v>
      </c>
      <c r="AF1861" s="12">
        <f t="shared" ca="1" si="783"/>
        <v>9.346428454866066E-5</v>
      </c>
      <c r="AG1861" s="12">
        <f t="shared" ca="1" si="783"/>
        <v>1.0800061867317954E-4</v>
      </c>
      <c r="AH1861" s="12">
        <f t="shared" ca="1" si="783"/>
        <v>1.1723664878940032E-4</v>
      </c>
      <c r="AI1861" s="12">
        <f t="shared" ca="1" si="783"/>
        <v>1.1955208174442665E-4</v>
      </c>
      <c r="AJ1861" s="12">
        <f t="shared" ca="1" si="783"/>
        <v>1.1452689458317432E-4</v>
      </c>
      <c r="AK1861" s="12">
        <f t="shared" ca="1" si="783"/>
        <v>1.0306576280032147E-4</v>
      </c>
      <c r="AL1861" s="12">
        <f t="shared" ca="1" si="783"/>
        <v>8.7132054350776692E-5</v>
      </c>
      <c r="AM1861" s="12">
        <f t="shared" ca="1" si="783"/>
        <v>6.9198723065359673E-5</v>
      </c>
      <c r="AN1861" s="12">
        <f t="shared" ca="1" si="783"/>
        <v>5.1626751874488773E-5</v>
      </c>
      <c r="AO1861" s="12">
        <f t="shared" ca="1" si="783"/>
        <v>3.6183295461836193E-5</v>
      </c>
      <c r="AP1861" s="12">
        <f t="shared" ca="1" si="783"/>
        <v>2.3823086622924862E-5</v>
      </c>
      <c r="AQ1861" s="12">
        <f t="shared" ca="1" si="783"/>
        <v>1.473480986328141E-5</v>
      </c>
      <c r="AR1861" s="12">
        <f t="shared" ca="1" si="783"/>
        <v>8.5614561617361392E-6</v>
      </c>
      <c r="AS1861" s="12">
        <f t="shared" ca="1" si="783"/>
        <v>4.6731243034524214E-6</v>
      </c>
      <c r="AT1861" s="12">
        <f t="shared" ca="1" si="783"/>
        <v>2.3962030915170123E-6</v>
      </c>
      <c r="AU1861" s="12">
        <f t="shared" ca="1" si="783"/>
        <v>1.1542410345968337E-6</v>
      </c>
      <c r="AV1861" s="12">
        <f t="shared" ca="1" si="783"/>
        <v>5.223071734724459E-7</v>
      </c>
      <c r="AX1861" s="13">
        <f t="shared" si="763"/>
        <v>3.4334574615687164E-3</v>
      </c>
    </row>
    <row r="1862" spans="1:50" x14ac:dyDescent="0.25">
      <c r="A1862" s="9" t="str">
        <f t="shared" si="758"/>
        <v>Grenada</v>
      </c>
      <c r="C1862" s="20">
        <f t="shared" si="759"/>
        <v>428.28320299698555</v>
      </c>
      <c r="D1862" s="15">
        <f t="shared" si="760"/>
        <v>587.48209730296071</v>
      </c>
      <c r="E1862" s="23">
        <f t="shared" si="761"/>
        <v>1</v>
      </c>
      <c r="F1862" s="15">
        <f t="shared" si="764"/>
        <v>587.48209730296071</v>
      </c>
      <c r="H1862" s="12">
        <f t="shared" ref="H1862:AV1862" ca="1" si="784">_xlfn.NORM.DIST(H$1777,$F1862,$B$37+$B$38*$F1862,FALSE)/$AV692*($E1154/1000)</f>
        <v>4.2176244546583117E-12</v>
      </c>
      <c r="I1862" s="12">
        <f t="shared" ca="1" si="784"/>
        <v>1.775606747994371E-11</v>
      </c>
      <c r="J1862" s="12">
        <f t="shared" ca="1" si="784"/>
        <v>7.0223466136598488E-11</v>
      </c>
      <c r="K1862" s="12">
        <f t="shared" ca="1" si="784"/>
        <v>2.6090015177575297E-10</v>
      </c>
      <c r="L1862" s="12">
        <f t="shared" ca="1" si="784"/>
        <v>9.1059025138568586E-10</v>
      </c>
      <c r="M1862" s="12">
        <f t="shared" ca="1" si="784"/>
        <v>2.9855768609237883E-9</v>
      </c>
      <c r="N1862" s="12">
        <f t="shared" ca="1" si="784"/>
        <v>9.195812566930712E-9</v>
      </c>
      <c r="O1862" s="12">
        <f t="shared" ca="1" si="784"/>
        <v>2.6607775043045407E-8</v>
      </c>
      <c r="P1862" s="12">
        <f t="shared" ca="1" si="784"/>
        <v>7.2324194327447395E-8</v>
      </c>
      <c r="Q1862" s="12">
        <f t="shared" ca="1" si="784"/>
        <v>1.8467803442524071E-7</v>
      </c>
      <c r="R1862" s="12">
        <f t="shared" ca="1" si="784"/>
        <v>4.4299974645178452E-7</v>
      </c>
      <c r="S1862" s="12">
        <f t="shared" ca="1" si="784"/>
        <v>9.9827065901293272E-7</v>
      </c>
      <c r="T1862" s="12">
        <f t="shared" ca="1" si="784"/>
        <v>2.1132444176612545E-6</v>
      </c>
      <c r="U1862" s="12">
        <f t="shared" ca="1" si="784"/>
        <v>4.2025002613568668E-6</v>
      </c>
      <c r="V1862" s="12">
        <f t="shared" ca="1" si="784"/>
        <v>7.850952733453683E-6</v>
      </c>
      <c r="W1862" s="12">
        <f t="shared" ca="1" si="784"/>
        <v>1.3778234473729021E-5</v>
      </c>
      <c r="X1862" s="12">
        <f t="shared" ca="1" si="784"/>
        <v>2.2715451557160745E-5</v>
      </c>
      <c r="Y1862" s="12">
        <f t="shared" ca="1" si="784"/>
        <v>3.5180805005415408E-5</v>
      </c>
      <c r="Z1862" s="12">
        <f t="shared" ca="1" si="784"/>
        <v>5.1185478295692337E-5</v>
      </c>
      <c r="AA1862" s="12">
        <f t="shared" ca="1" si="784"/>
        <v>6.9959122559168461E-5</v>
      </c>
      <c r="AB1862" s="12">
        <f t="shared" ca="1" si="784"/>
        <v>8.9825271118637985E-5</v>
      </c>
      <c r="AC1862" s="12">
        <f t="shared" ca="1" si="784"/>
        <v>1.0834510990302793E-4</v>
      </c>
      <c r="AD1862" s="12">
        <f t="shared" ca="1" si="784"/>
        <v>1.227655989726965E-4</v>
      </c>
      <c r="AE1862" s="12">
        <f t="shared" ca="1" si="784"/>
        <v>1.3067745102424231E-4</v>
      </c>
      <c r="AF1862" s="12">
        <f t="shared" ca="1" si="784"/>
        <v>1.3067160245808579E-4</v>
      </c>
      <c r="AG1862" s="12">
        <f t="shared" ca="1" si="784"/>
        <v>1.22749116314347E-4</v>
      </c>
      <c r="AH1862" s="12">
        <f t="shared" ca="1" si="784"/>
        <v>1.0832086674476257E-4</v>
      </c>
      <c r="AI1862" s="12">
        <f t="shared" ca="1" si="784"/>
        <v>8.9797133520815506E-5</v>
      </c>
      <c r="AJ1862" s="12">
        <f t="shared" ca="1" si="784"/>
        <v>6.9930947952098779E-5</v>
      </c>
      <c r="AK1862" s="12">
        <f t="shared" ca="1" si="784"/>
        <v>5.1160284649876246E-5</v>
      </c>
      <c r="AL1862" s="12">
        <f t="shared" ca="1" si="784"/>
        <v>3.5160341442186172E-5</v>
      </c>
      <c r="AM1862" s="12">
        <f t="shared" ca="1" si="784"/>
        <v>2.2700206630807458E-5</v>
      </c>
      <c r="AN1862" s="12">
        <f t="shared" ca="1" si="784"/>
        <v>1.3767755089736287E-5</v>
      </c>
      <c r="AO1862" s="12">
        <f t="shared" ca="1" si="784"/>
        <v>7.8442792929874899E-6</v>
      </c>
      <c r="AP1862" s="12">
        <f t="shared" ca="1" si="784"/>
        <v>4.1985522223400571E-6</v>
      </c>
      <c r="AQ1862" s="12">
        <f t="shared" ca="1" si="784"/>
        <v>2.1110701524147892E-6</v>
      </c>
      <c r="AR1862" s="12">
        <f t="shared" ca="1" si="784"/>
        <v>9.9715430011353395E-7</v>
      </c>
      <c r="AS1862" s="12">
        <f t="shared" ca="1" si="784"/>
        <v>4.424647346877515E-7</v>
      </c>
      <c r="AT1862" s="12">
        <f t="shared" ca="1" si="784"/>
        <v>1.8443848788779066E-7</v>
      </c>
      <c r="AU1862" s="12">
        <f t="shared" ca="1" si="784"/>
        <v>7.2223917053015212E-8</v>
      </c>
      <c r="AV1862" s="12">
        <f t="shared" ca="1" si="784"/>
        <v>2.656850509832092E-8</v>
      </c>
      <c r="AX1862" s="13">
        <f t="shared" si="763"/>
        <v>3.0408678430847658E-2</v>
      </c>
    </row>
    <row r="1863" spans="1:50" x14ac:dyDescent="0.25">
      <c r="A1863" s="9" t="str">
        <f t="shared" si="758"/>
        <v>Guadeloupe</v>
      </c>
      <c r="C1863" s="20">
        <f t="shared" si="759"/>
        <v>442.66341775549444</v>
      </c>
      <c r="D1863" s="15">
        <f t="shared" si="760"/>
        <v>598.27425200406947</v>
      </c>
      <c r="E1863" s="23">
        <f t="shared" si="761"/>
        <v>1</v>
      </c>
      <c r="F1863" s="15">
        <f t="shared" si="764"/>
        <v>598.27425200406947</v>
      </c>
      <c r="H1863" s="12">
        <f t="shared" ref="H1863:AV1863" ca="1" si="785">_xlfn.NORM.DIST(H$1777,$F1863,$B$37+$B$38*$F1863,FALSE)/$AV693*($E1155/1000)</f>
        <v>7.3088748620791005E-12</v>
      </c>
      <c r="I1863" s="12">
        <f t="shared" ca="1" si="785"/>
        <v>3.1611626315061046E-11</v>
      </c>
      <c r="J1863" s="12">
        <f t="shared" ca="1" si="785"/>
        <v>1.2843983753351472E-10</v>
      </c>
      <c r="K1863" s="12">
        <f t="shared" ca="1" si="785"/>
        <v>4.9024057220712147E-10</v>
      </c>
      <c r="L1863" s="12">
        <f t="shared" ca="1" si="785"/>
        <v>1.7578238327463047E-9</v>
      </c>
      <c r="M1863" s="12">
        <f t="shared" ca="1" si="785"/>
        <v>5.9210406288454037E-9</v>
      </c>
      <c r="N1863" s="12">
        <f t="shared" ca="1" si="785"/>
        <v>1.8736019457392196E-8</v>
      </c>
      <c r="O1863" s="12">
        <f t="shared" ca="1" si="785"/>
        <v>5.5694615654076727E-8</v>
      </c>
      <c r="P1863" s="12">
        <f t="shared" ca="1" si="785"/>
        <v>1.555269619566865E-7</v>
      </c>
      <c r="Q1863" s="12">
        <f t="shared" ca="1" si="785"/>
        <v>4.0799492491311084E-7</v>
      </c>
      <c r="R1863" s="12">
        <f t="shared" ca="1" si="785"/>
        <v>1.0054498832938469E-6</v>
      </c>
      <c r="S1863" s="12">
        <f t="shared" ca="1" si="785"/>
        <v>2.3276768647338186E-6</v>
      </c>
      <c r="T1863" s="12">
        <f t="shared" ca="1" si="785"/>
        <v>5.0622261970501253E-6</v>
      </c>
      <c r="U1863" s="12">
        <f t="shared" ca="1" si="785"/>
        <v>1.0342296845234515E-5</v>
      </c>
      <c r="V1863" s="12">
        <f t="shared" ca="1" si="785"/>
        <v>1.9849475953496561E-5</v>
      </c>
      <c r="W1863" s="12">
        <f t="shared" ca="1" si="785"/>
        <v>3.5788021286060937E-5</v>
      </c>
      <c r="X1863" s="12">
        <f t="shared" ca="1" si="785"/>
        <v>6.0615392742761362E-5</v>
      </c>
      <c r="Y1863" s="12">
        <f t="shared" ca="1" si="785"/>
        <v>9.644611865385221E-5</v>
      </c>
      <c r="Z1863" s="12">
        <f t="shared" ca="1" si="785"/>
        <v>1.4415947131402626E-4</v>
      </c>
      <c r="AA1863" s="12">
        <f t="shared" ca="1" si="785"/>
        <v>2.0242222860529391E-4</v>
      </c>
      <c r="AB1863" s="12">
        <f t="shared" ca="1" si="785"/>
        <v>2.6701140865120391E-4</v>
      </c>
      <c r="AC1863" s="12">
        <f t="shared" ca="1" si="785"/>
        <v>3.3087048556601929E-4</v>
      </c>
      <c r="AD1863" s="12">
        <f t="shared" ca="1" si="785"/>
        <v>3.8516146906712484E-4</v>
      </c>
      <c r="AE1863" s="12">
        <f t="shared" ca="1" si="785"/>
        <v>4.2119599705587132E-4</v>
      </c>
      <c r="AF1863" s="12">
        <f t="shared" ca="1" si="785"/>
        <v>4.3269535253617205E-4</v>
      </c>
      <c r="AG1863" s="12">
        <f t="shared" ca="1" si="785"/>
        <v>4.1757724142040914E-4</v>
      </c>
      <c r="AH1863" s="12">
        <f t="shared" ca="1" si="785"/>
        <v>3.7857157873340708E-4</v>
      </c>
      <c r="AI1863" s="12">
        <f t="shared" ca="1" si="785"/>
        <v>3.2241540656059709E-4</v>
      </c>
      <c r="AJ1863" s="12">
        <f t="shared" ca="1" si="785"/>
        <v>2.579527494801903E-4</v>
      </c>
      <c r="AK1863" s="12">
        <f t="shared" ca="1" si="785"/>
        <v>1.938746966077658E-4</v>
      </c>
      <c r="AL1863" s="12">
        <f t="shared" ca="1" si="785"/>
        <v>1.3688589377395941E-4</v>
      </c>
      <c r="AM1863" s="12">
        <f t="shared" ca="1" si="785"/>
        <v>9.0793102278878085E-5</v>
      </c>
      <c r="AN1863" s="12">
        <f t="shared" ca="1" si="785"/>
        <v>5.6572270611787935E-5</v>
      </c>
      <c r="AO1863" s="12">
        <f t="shared" ca="1" si="785"/>
        <v>3.311394777810269E-5</v>
      </c>
      <c r="AP1863" s="12">
        <f t="shared" ca="1" si="785"/>
        <v>1.8208530747567619E-5</v>
      </c>
      <c r="AQ1863" s="12">
        <f t="shared" ca="1" si="785"/>
        <v>9.4057935701740669E-6</v>
      </c>
      <c r="AR1863" s="12">
        <f t="shared" ca="1" si="785"/>
        <v>4.5642831350663896E-6</v>
      </c>
      <c r="AS1863" s="12">
        <f t="shared" ca="1" si="785"/>
        <v>2.0806848549158651E-6</v>
      </c>
      <c r="AT1863" s="12">
        <f t="shared" ca="1" si="785"/>
        <v>8.9103882903344356E-7</v>
      </c>
      <c r="AU1863" s="12">
        <f t="shared" ca="1" si="785"/>
        <v>3.584623507489938E-7</v>
      </c>
      <c r="AV1863" s="12">
        <f t="shared" ca="1" si="785"/>
        <v>1.3547122629503876E-7</v>
      </c>
      <c r="AX1863" s="13">
        <f t="shared" si="763"/>
        <v>2.3698098736066375E-2</v>
      </c>
    </row>
    <row r="1864" spans="1:50" x14ac:dyDescent="0.25">
      <c r="A1864" s="9" t="str">
        <f t="shared" si="758"/>
        <v>Guam</v>
      </c>
      <c r="C1864" s="20">
        <f t="shared" si="759"/>
        <v>516.17727148712254</v>
      </c>
      <c r="D1864" s="15">
        <f t="shared" si="760"/>
        <v>647.33328584516835</v>
      </c>
      <c r="E1864" s="23">
        <f t="shared" si="761"/>
        <v>1</v>
      </c>
      <c r="F1864" s="15">
        <f t="shared" si="764"/>
        <v>647.33328584516835</v>
      </c>
      <c r="H1864" s="12">
        <f t="shared" ref="H1864:AV1864" ca="1" si="786">_xlfn.NORM.DIST(H$1777,$F1864,$B$37+$B$38*$F1864,FALSE)/$AV694*($E1156/1000)</f>
        <v>1.8759936771378091E-13</v>
      </c>
      <c r="I1864" s="12">
        <f t="shared" ca="1" si="786"/>
        <v>9.172608397102732E-13</v>
      </c>
      <c r="J1864" s="12">
        <f t="shared" ca="1" si="786"/>
        <v>4.2131888874227437E-12</v>
      </c>
      <c r="K1864" s="12">
        <f t="shared" ca="1" si="786"/>
        <v>1.8179653533917542E-11</v>
      </c>
      <c r="L1864" s="12">
        <f t="shared" ca="1" si="786"/>
        <v>7.3691410503580028E-11</v>
      </c>
      <c r="M1864" s="12">
        <f t="shared" ca="1" si="786"/>
        <v>2.8061102571594373E-10</v>
      </c>
      <c r="N1864" s="12">
        <f t="shared" ca="1" si="786"/>
        <v>1.003804615127038E-9</v>
      </c>
      <c r="O1864" s="12">
        <f t="shared" ca="1" si="786"/>
        <v>3.3732632878254091E-9</v>
      </c>
      <c r="P1864" s="12">
        <f t="shared" ca="1" si="786"/>
        <v>1.0648976935107394E-8</v>
      </c>
      <c r="Q1864" s="12">
        <f t="shared" ca="1" si="786"/>
        <v>3.1580727324050181E-8</v>
      </c>
      <c r="R1864" s="12">
        <f t="shared" ca="1" si="786"/>
        <v>8.7981824584686895E-8</v>
      </c>
      <c r="S1864" s="12">
        <f t="shared" ca="1" si="786"/>
        <v>2.3026100478848088E-7</v>
      </c>
      <c r="T1864" s="12">
        <f t="shared" ca="1" si="786"/>
        <v>5.6611468625049325E-7</v>
      </c>
      <c r="U1864" s="12">
        <f t="shared" ca="1" si="786"/>
        <v>1.3075100707116185E-6</v>
      </c>
      <c r="V1864" s="12">
        <f t="shared" ca="1" si="786"/>
        <v>2.8368884456185329E-6</v>
      </c>
      <c r="W1864" s="12">
        <f t="shared" ca="1" si="786"/>
        <v>5.7822394076490312E-6</v>
      </c>
      <c r="X1864" s="12">
        <f t="shared" ca="1" si="786"/>
        <v>1.1071500267211336E-5</v>
      </c>
      <c r="Y1864" s="12">
        <f t="shared" ca="1" si="786"/>
        <v>1.9914686560489825E-5</v>
      </c>
      <c r="Z1864" s="12">
        <f t="shared" ca="1" si="786"/>
        <v>3.3650929969844538E-5</v>
      </c>
      <c r="AA1864" s="12">
        <f t="shared" ca="1" si="786"/>
        <v>5.3416725410996244E-5</v>
      </c>
      <c r="AB1864" s="12">
        <f t="shared" ca="1" si="786"/>
        <v>7.9655184199052342E-5</v>
      </c>
      <c r="AC1864" s="12">
        <f t="shared" ca="1" si="786"/>
        <v>1.1158541328754E-4</v>
      </c>
      <c r="AD1864" s="12">
        <f t="shared" ca="1" si="786"/>
        <v>1.4684440410307588E-4</v>
      </c>
      <c r="AE1864" s="12">
        <f t="shared" ca="1" si="786"/>
        <v>1.8153650542913772E-4</v>
      </c>
      <c r="AF1864" s="12">
        <f t="shared" ca="1" si="786"/>
        <v>2.1082744020256157E-4</v>
      </c>
      <c r="AG1864" s="12">
        <f t="shared" ca="1" si="786"/>
        <v>2.3001009391506109E-4</v>
      </c>
      <c r="AH1864" s="12">
        <f t="shared" ca="1" si="786"/>
        <v>2.3573455596862214E-4</v>
      </c>
      <c r="AI1864" s="12">
        <f t="shared" ca="1" si="786"/>
        <v>2.269635935480151E-4</v>
      </c>
      <c r="AJ1864" s="12">
        <f t="shared" ca="1" si="786"/>
        <v>2.0527957661430938E-4</v>
      </c>
      <c r="AK1864" s="12">
        <f t="shared" ca="1" si="786"/>
        <v>1.7441823299486228E-4</v>
      </c>
      <c r="AL1864" s="12">
        <f t="shared" ca="1" si="786"/>
        <v>1.3921775187570362E-4</v>
      </c>
      <c r="AM1864" s="12">
        <f t="shared" ca="1" si="786"/>
        <v>1.0438880962723462E-4</v>
      </c>
      <c r="AN1864" s="12">
        <f t="shared" ca="1" si="786"/>
        <v>7.3530897853086783E-5</v>
      </c>
      <c r="AO1864" s="12">
        <f t="shared" ca="1" si="786"/>
        <v>4.865667050939613E-5</v>
      </c>
      <c r="AP1864" s="12">
        <f t="shared" ca="1" si="786"/>
        <v>3.024624746577425E-5</v>
      </c>
      <c r="AQ1864" s="12">
        <f t="shared" ca="1" si="786"/>
        <v>1.7662704756649928E-5</v>
      </c>
      <c r="AR1864" s="12">
        <f t="shared" ca="1" si="786"/>
        <v>9.6894586288824199E-6</v>
      </c>
      <c r="AS1864" s="12">
        <f t="shared" ca="1" si="786"/>
        <v>4.9934236160205486E-6</v>
      </c>
      <c r="AT1864" s="12">
        <f t="shared" ca="1" si="786"/>
        <v>2.4174299809552052E-6</v>
      </c>
      <c r="AU1864" s="12">
        <f t="shared" ca="1" si="786"/>
        <v>1.0994259710854312E-6</v>
      </c>
      <c r="AV1864" s="12">
        <f t="shared" ca="1" si="786"/>
        <v>4.697152653526533E-7</v>
      </c>
      <c r="AX1864" s="13">
        <f t="shared" si="763"/>
        <v>6.692970127849752E-3</v>
      </c>
    </row>
    <row r="1865" spans="1:50" x14ac:dyDescent="0.25">
      <c r="A1865" s="9" t="str">
        <f t="shared" si="758"/>
        <v>Guatemala</v>
      </c>
      <c r="C1865" s="20">
        <f t="shared" si="759"/>
        <v>401.85122564605803</v>
      </c>
      <c r="D1865" s="15">
        <f t="shared" si="760"/>
        <v>570.38641263197542</v>
      </c>
      <c r="E1865" s="23">
        <f t="shared" si="761"/>
        <v>1</v>
      </c>
      <c r="F1865" s="15">
        <f t="shared" si="764"/>
        <v>570.38641263197542</v>
      </c>
      <c r="H1865" s="12">
        <f t="shared" ref="H1865:AV1865" ca="1" si="787">_xlfn.NORM.DIST(H$1777,$F1865,$B$37+$B$38*$F1865,FALSE)/$AV695*($E1157/1000)</f>
        <v>3.5321258436201212E-9</v>
      </c>
      <c r="I1865" s="12">
        <f t="shared" ca="1" si="787"/>
        <v>1.4247991412214291E-8</v>
      </c>
      <c r="J1865" s="12">
        <f t="shared" ca="1" si="787"/>
        <v>5.3991788750762786E-8</v>
      </c>
      <c r="K1865" s="12">
        <f t="shared" ca="1" si="787"/>
        <v>1.9220221221063702E-7</v>
      </c>
      <c r="L1865" s="12">
        <f t="shared" ca="1" si="787"/>
        <v>6.4275526532979444E-7</v>
      </c>
      <c r="M1865" s="12">
        <f t="shared" ca="1" si="787"/>
        <v>2.0192472442270179E-6</v>
      </c>
      <c r="N1865" s="12">
        <f t="shared" ca="1" si="787"/>
        <v>5.9592272829997768E-6</v>
      </c>
      <c r="O1865" s="12">
        <f t="shared" ca="1" si="787"/>
        <v>1.6521405674831353E-5</v>
      </c>
      <c r="P1865" s="12">
        <f t="shared" ca="1" si="787"/>
        <v>4.3028938827788326E-5</v>
      </c>
      <c r="Q1865" s="12">
        <f t="shared" ca="1" si="787"/>
        <v>1.0527636256843965E-4</v>
      </c>
      <c r="R1865" s="12">
        <f t="shared" ca="1" si="787"/>
        <v>2.419678699373669E-4</v>
      </c>
      <c r="S1865" s="12">
        <f t="shared" ca="1" si="787"/>
        <v>5.2244566085556414E-4</v>
      </c>
      <c r="T1865" s="12">
        <f t="shared" ca="1" si="787"/>
        <v>1.059695637719332E-3</v>
      </c>
      <c r="U1865" s="12">
        <f t="shared" ca="1" si="787"/>
        <v>2.0191926720965901E-3</v>
      </c>
      <c r="V1865" s="12">
        <f t="shared" ca="1" si="787"/>
        <v>3.6143563711816895E-3</v>
      </c>
      <c r="W1865" s="12">
        <f t="shared" ca="1" si="787"/>
        <v>6.0777212262277122E-3</v>
      </c>
      <c r="X1865" s="12">
        <f t="shared" ca="1" si="787"/>
        <v>9.6007945337924592E-3</v>
      </c>
      <c r="Y1865" s="12">
        <f t="shared" ca="1" si="787"/>
        <v>1.4247221290832685E-2</v>
      </c>
      <c r="Z1865" s="12">
        <f t="shared" ca="1" si="787"/>
        <v>1.9861395482703388E-2</v>
      </c>
      <c r="AA1865" s="12">
        <f t="shared" ca="1" si="787"/>
        <v>2.6010334861788588E-2</v>
      </c>
      <c r="AB1865" s="12">
        <f t="shared" ca="1" si="787"/>
        <v>3.1999170650932565E-2</v>
      </c>
      <c r="AC1865" s="12">
        <f t="shared" ca="1" si="787"/>
        <v>3.6981804332478163E-2</v>
      </c>
      <c r="AD1865" s="12">
        <f t="shared" ca="1" si="787"/>
        <v>4.0150787271834125E-2</v>
      </c>
      <c r="AE1865" s="12">
        <f t="shared" ca="1" si="787"/>
        <v>4.0950256746913855E-2</v>
      </c>
      <c r="AF1865" s="12">
        <f t="shared" ca="1" si="787"/>
        <v>3.9235192489180372E-2</v>
      </c>
      <c r="AG1865" s="12">
        <f t="shared" ca="1" si="787"/>
        <v>3.5314376354766391E-2</v>
      </c>
      <c r="AH1865" s="12">
        <f t="shared" ca="1" si="787"/>
        <v>2.9859593389417127E-2</v>
      </c>
      <c r="AI1865" s="12">
        <f t="shared" ca="1" si="787"/>
        <v>2.3717714266764726E-2</v>
      </c>
      <c r="AJ1865" s="12">
        <f t="shared" ca="1" si="787"/>
        <v>1.7697762832458518E-2</v>
      </c>
      <c r="AK1865" s="12">
        <f t="shared" ca="1" si="787"/>
        <v>1.240567798131522E-2</v>
      </c>
      <c r="AL1865" s="12">
        <f t="shared" ca="1" si="787"/>
        <v>8.1691944142626705E-3</v>
      </c>
      <c r="AM1865" s="12">
        <f t="shared" ca="1" si="787"/>
        <v>5.0535265822493434E-3</v>
      </c>
      <c r="AN1865" s="12">
        <f t="shared" ca="1" si="787"/>
        <v>2.9367465832194004E-3</v>
      </c>
      <c r="AO1865" s="12">
        <f t="shared" ca="1" si="787"/>
        <v>1.6032268761679601E-3</v>
      </c>
      <c r="AP1865" s="12">
        <f t="shared" ca="1" si="787"/>
        <v>8.2220495947850207E-4</v>
      </c>
      <c r="AQ1865" s="12">
        <f t="shared" ca="1" si="787"/>
        <v>3.9611546141519712E-4</v>
      </c>
      <c r="AR1865" s="12">
        <f t="shared" ca="1" si="787"/>
        <v>1.7927514876210334E-4</v>
      </c>
      <c r="AS1865" s="12">
        <f t="shared" ca="1" si="787"/>
        <v>7.6221059899891255E-5</v>
      </c>
      <c r="AT1865" s="12">
        <f t="shared" ca="1" si="787"/>
        <v>3.0442931505023626E-5</v>
      </c>
      <c r="AU1865" s="12">
        <f t="shared" ca="1" si="787"/>
        <v>1.1422326034950006E-5</v>
      </c>
      <c r="AV1865" s="12">
        <f t="shared" ca="1" si="787"/>
        <v>4.0260506017786733E-6</v>
      </c>
      <c r="AX1865" s="13">
        <f t="shared" si="763"/>
        <v>4.4203237181347964E-2</v>
      </c>
    </row>
    <row r="1866" spans="1:50" x14ac:dyDescent="0.25">
      <c r="A1866" s="9" t="str">
        <f t="shared" si="758"/>
        <v>Guinea</v>
      </c>
      <c r="C1866" s="20">
        <f t="shared" si="759"/>
        <v>270.73502365740364</v>
      </c>
      <c r="D1866" s="15">
        <f t="shared" si="760"/>
        <v>482.42132155168366</v>
      </c>
      <c r="E1866" s="23">
        <f t="shared" si="761"/>
        <v>1</v>
      </c>
      <c r="F1866" s="15">
        <f t="shared" si="764"/>
        <v>482.42132155168366</v>
      </c>
      <c r="H1866" s="12">
        <f t="shared" ref="H1866:AV1866" ca="1" si="788">_xlfn.NORM.DIST(H$1777,$F1866,$B$37+$B$38*$F1866,FALSE)/$AV696*($E1158/1000)</f>
        <v>5.0337830006088597E-7</v>
      </c>
      <c r="I1866" s="12">
        <f t="shared" ca="1" si="788"/>
        <v>1.6296903051342868E-6</v>
      </c>
      <c r="J1866" s="12">
        <f t="shared" ca="1" si="788"/>
        <v>4.9564675712395453E-6</v>
      </c>
      <c r="K1866" s="12">
        <f t="shared" ca="1" si="788"/>
        <v>1.4161069395220861E-5</v>
      </c>
      <c r="L1866" s="12">
        <f t="shared" ca="1" si="788"/>
        <v>3.8008123437636481E-5</v>
      </c>
      <c r="M1866" s="12">
        <f t="shared" ca="1" si="788"/>
        <v>9.5832628372930688E-5</v>
      </c>
      <c r="N1866" s="12">
        <f t="shared" ca="1" si="788"/>
        <v>2.2699012613049873E-4</v>
      </c>
      <c r="O1866" s="12">
        <f t="shared" ca="1" si="788"/>
        <v>5.0507645971557976E-4</v>
      </c>
      <c r="P1866" s="12">
        <f t="shared" ca="1" si="788"/>
        <v>1.0557567919332034E-3</v>
      </c>
      <c r="Q1866" s="12">
        <f t="shared" ca="1" si="788"/>
        <v>2.0731333365690287E-3</v>
      </c>
      <c r="R1866" s="12">
        <f t="shared" ca="1" si="788"/>
        <v>3.824257978259481E-3</v>
      </c>
      <c r="S1866" s="12">
        <f t="shared" ca="1" si="788"/>
        <v>6.627103028256363E-3</v>
      </c>
      <c r="T1866" s="12">
        <f t="shared" ca="1" si="788"/>
        <v>1.0788395477296936E-2</v>
      </c>
      <c r="U1866" s="12">
        <f t="shared" ca="1" si="788"/>
        <v>1.649858083958269E-2</v>
      </c>
      <c r="V1866" s="12">
        <f t="shared" ca="1" si="788"/>
        <v>2.3702432295196228E-2</v>
      </c>
      <c r="W1866" s="12">
        <f t="shared" ca="1" si="788"/>
        <v>3.1988644333544036E-2</v>
      </c>
      <c r="X1866" s="12">
        <f t="shared" ca="1" si="788"/>
        <v>4.0556022063788881E-2</v>
      </c>
      <c r="Y1866" s="12">
        <f t="shared" ca="1" si="788"/>
        <v>4.8302705954989027E-2</v>
      </c>
      <c r="Z1866" s="12">
        <f t="shared" ca="1" si="788"/>
        <v>5.4043586958611042E-2</v>
      </c>
      <c r="AA1866" s="12">
        <f t="shared" ca="1" si="788"/>
        <v>5.6803286828991023E-2</v>
      </c>
      <c r="AB1866" s="12">
        <f t="shared" ca="1" si="788"/>
        <v>5.6086631959414164E-2</v>
      </c>
      <c r="AC1866" s="12">
        <f t="shared" ca="1" si="788"/>
        <v>5.2023773589550036E-2</v>
      </c>
      <c r="AD1866" s="12">
        <f t="shared" ca="1" si="788"/>
        <v>4.5331588275222129E-2</v>
      </c>
      <c r="AE1866" s="12">
        <f t="shared" ca="1" si="788"/>
        <v>3.7107065873011005E-2</v>
      </c>
      <c r="AF1866" s="12">
        <f t="shared" ca="1" si="788"/>
        <v>2.8534409507609545E-2</v>
      </c>
      <c r="AG1866" s="12">
        <f t="shared" ca="1" si="788"/>
        <v>2.0612836525514329E-2</v>
      </c>
      <c r="AH1866" s="12">
        <f t="shared" ca="1" si="788"/>
        <v>1.3988244774150463E-2</v>
      </c>
      <c r="AI1866" s="12">
        <f t="shared" ca="1" si="788"/>
        <v>8.917544440857619E-3</v>
      </c>
      <c r="AJ1866" s="12">
        <f t="shared" ca="1" si="788"/>
        <v>5.340524802011159E-3</v>
      </c>
      <c r="AK1866" s="12">
        <f t="shared" ca="1" si="788"/>
        <v>3.0045482669613013E-3</v>
      </c>
      <c r="AL1866" s="12">
        <f t="shared" ca="1" si="788"/>
        <v>1.5879288125193155E-3</v>
      </c>
      <c r="AM1866" s="12">
        <f t="shared" ca="1" si="788"/>
        <v>7.8838702384266904E-4</v>
      </c>
      <c r="AN1866" s="12">
        <f t="shared" ca="1" si="788"/>
        <v>3.6770920433200149E-4</v>
      </c>
      <c r="AO1866" s="12">
        <f t="shared" ca="1" si="788"/>
        <v>1.6111134729584662E-4</v>
      </c>
      <c r="AP1866" s="12">
        <f t="shared" ca="1" si="788"/>
        <v>6.6313866817930029E-5</v>
      </c>
      <c r="AQ1866" s="12">
        <f t="shared" ca="1" si="788"/>
        <v>2.5641248692187439E-5</v>
      </c>
      <c r="AR1866" s="12">
        <f t="shared" ca="1" si="788"/>
        <v>9.3138788361635008E-6</v>
      </c>
      <c r="AS1866" s="12">
        <f t="shared" ca="1" si="788"/>
        <v>3.1781807426198601E-6</v>
      </c>
      <c r="AT1866" s="12">
        <f t="shared" ca="1" si="788"/>
        <v>1.018786530864763E-6</v>
      </c>
      <c r="AU1866" s="12">
        <f t="shared" ca="1" si="788"/>
        <v>3.0679225548884737E-7</v>
      </c>
      <c r="AV1866" s="12">
        <f t="shared" ca="1" si="788"/>
        <v>8.6788500501505097E-8</v>
      </c>
      <c r="AX1866" s="13">
        <f t="shared" si="763"/>
        <v>0.20490920962475545</v>
      </c>
    </row>
    <row r="1867" spans="1:50" x14ac:dyDescent="0.25">
      <c r="A1867" s="9" t="str">
        <f t="shared" si="758"/>
        <v>Guinea-Bissau</v>
      </c>
      <c r="C1867" s="20">
        <f t="shared" si="759"/>
        <v>258.69482206108199</v>
      </c>
      <c r="D1867" s="15">
        <f t="shared" si="760"/>
        <v>475.26216280717313</v>
      </c>
      <c r="E1867" s="23">
        <f t="shared" si="761"/>
        <v>1</v>
      </c>
      <c r="F1867" s="15">
        <f t="shared" si="764"/>
        <v>475.26216280717313</v>
      </c>
      <c r="H1867" s="12">
        <f t="shared" ref="H1867:AV1867" ca="1" si="789">_xlfn.NORM.DIST(H$1777,$F1867,$B$37+$B$38*$F1867,FALSE)/$AV697*($E1159/1000)</f>
        <v>9.4132570309895119E-8</v>
      </c>
      <c r="I1867" s="12">
        <f t="shared" ca="1" si="789"/>
        <v>2.9934882080029637E-7</v>
      </c>
      <c r="J1867" s="12">
        <f t="shared" ca="1" si="789"/>
        <v>8.9427642283248238E-7</v>
      </c>
      <c r="K1867" s="12">
        <f t="shared" ca="1" si="789"/>
        <v>2.5097045905684703E-6</v>
      </c>
      <c r="L1867" s="12">
        <f t="shared" ca="1" si="789"/>
        <v>6.6165260095369942E-6</v>
      </c>
      <c r="M1867" s="12">
        <f t="shared" ca="1" si="789"/>
        <v>1.6386795650279554E-5</v>
      </c>
      <c r="N1867" s="12">
        <f t="shared" ca="1" si="789"/>
        <v>3.8125420877272715E-5</v>
      </c>
      <c r="O1867" s="12">
        <f t="shared" ca="1" si="789"/>
        <v>8.3328171167753703E-5</v>
      </c>
      <c r="P1867" s="12">
        <f t="shared" ca="1" si="789"/>
        <v>1.7109040282671653E-4</v>
      </c>
      <c r="Q1867" s="12">
        <f t="shared" ca="1" si="789"/>
        <v>3.3000159748891686E-4</v>
      </c>
      <c r="R1867" s="12">
        <f t="shared" ca="1" si="789"/>
        <v>5.9794746704577221E-4</v>
      </c>
      <c r="S1867" s="12">
        <f t="shared" ca="1" si="789"/>
        <v>1.0178097660469582E-3</v>
      </c>
      <c r="T1867" s="12">
        <f t="shared" ca="1" si="789"/>
        <v>1.6275217147306057E-3</v>
      </c>
      <c r="U1867" s="12">
        <f t="shared" ca="1" si="789"/>
        <v>2.4448012821117501E-3</v>
      </c>
      <c r="V1867" s="12">
        <f t="shared" ca="1" si="789"/>
        <v>3.4499828203833497E-3</v>
      </c>
      <c r="W1867" s="12">
        <f t="shared" ca="1" si="789"/>
        <v>4.5734811679001433E-3</v>
      </c>
      <c r="X1867" s="12">
        <f t="shared" ca="1" si="789"/>
        <v>5.6955209373222892E-3</v>
      </c>
      <c r="Y1867" s="12">
        <f t="shared" ca="1" si="789"/>
        <v>6.6631042028404168E-3</v>
      </c>
      <c r="Z1867" s="12">
        <f t="shared" ca="1" si="789"/>
        <v>7.3227861673086691E-3</v>
      </c>
      <c r="AA1867" s="12">
        <f t="shared" ca="1" si="789"/>
        <v>7.5601897306360405E-3</v>
      </c>
      <c r="AB1867" s="12">
        <f t="shared" ca="1" si="789"/>
        <v>7.3323912720761756E-3</v>
      </c>
      <c r="AC1867" s="12">
        <f t="shared" ca="1" si="789"/>
        <v>6.6805953014230498E-3</v>
      </c>
      <c r="AD1867" s="12">
        <f t="shared" ca="1" si="789"/>
        <v>5.7179623395187205E-3</v>
      </c>
      <c r="AE1867" s="12">
        <f t="shared" ca="1" si="789"/>
        <v>4.5975240776160329E-3</v>
      </c>
      <c r="AF1867" s="12">
        <f t="shared" ca="1" si="789"/>
        <v>3.4726685105013278E-3</v>
      </c>
      <c r="AG1867" s="12">
        <f t="shared" ca="1" si="789"/>
        <v>2.4641051730526229E-3</v>
      </c>
      <c r="AH1867" s="12">
        <f t="shared" ca="1" si="789"/>
        <v>1.6425240862407453E-3</v>
      </c>
      <c r="AI1867" s="12">
        <f t="shared" ca="1" si="789"/>
        <v>1.0285391995088764E-3</v>
      </c>
      <c r="AJ1867" s="12">
        <f t="shared" ca="1" si="789"/>
        <v>6.050434227919103E-4</v>
      </c>
      <c r="AK1867" s="12">
        <f t="shared" ca="1" si="789"/>
        <v>3.3435578001959009E-4</v>
      </c>
      <c r="AL1867" s="12">
        <f t="shared" ca="1" si="789"/>
        <v>1.7357521871532401E-4</v>
      </c>
      <c r="AM1867" s="12">
        <f t="shared" ca="1" si="789"/>
        <v>8.4649267030648226E-5</v>
      </c>
      <c r="AN1867" s="12">
        <f t="shared" ca="1" si="789"/>
        <v>3.8780667290186321E-5</v>
      </c>
      <c r="AO1867" s="12">
        <f t="shared" ca="1" si="789"/>
        <v>1.6690292512854478E-5</v>
      </c>
      <c r="AP1867" s="12">
        <f t="shared" ca="1" si="789"/>
        <v>6.7479089437023302E-6</v>
      </c>
      <c r="AQ1867" s="12">
        <f t="shared" ca="1" si="789"/>
        <v>2.5628965348257631E-6</v>
      </c>
      <c r="AR1867" s="12">
        <f t="shared" ca="1" si="789"/>
        <v>9.1442802798744137E-7</v>
      </c>
      <c r="AS1867" s="12">
        <f t="shared" ca="1" si="789"/>
        <v>3.0649583635828142E-7</v>
      </c>
      <c r="AT1867" s="12">
        <f t="shared" ca="1" si="789"/>
        <v>9.6506424168795184E-8</v>
      </c>
      <c r="AU1867" s="12">
        <f t="shared" ca="1" si="789"/>
        <v>2.8545947579225881E-8</v>
      </c>
      <c r="AV1867" s="12">
        <f t="shared" ca="1" si="789"/>
        <v>7.9321204182306585E-9</v>
      </c>
      <c r="AX1867" s="13">
        <f t="shared" si="763"/>
        <v>0.22583865856245014</v>
      </c>
    </row>
    <row r="1868" spans="1:50" x14ac:dyDescent="0.25">
      <c r="A1868" s="9" t="str">
        <f t="shared" si="758"/>
        <v>Guyana</v>
      </c>
      <c r="C1868" s="20">
        <f t="shared" si="759"/>
        <v>412.03859761710635</v>
      </c>
      <c r="D1868" s="15">
        <f t="shared" si="760"/>
        <v>576.77530110647149</v>
      </c>
      <c r="E1868" s="23">
        <f t="shared" si="761"/>
        <v>1</v>
      </c>
      <c r="F1868" s="15">
        <f t="shared" si="764"/>
        <v>576.77530110647149</v>
      </c>
      <c r="H1868" s="12">
        <f t="shared" ref="H1868:AV1868" ca="1" si="790">_xlfn.NORM.DIST(H$1777,$F1868,$B$37+$B$38*$F1868,FALSE)/$AV698*($E1160/1000)</f>
        <v>6.7960221725700798E-11</v>
      </c>
      <c r="I1868" s="12">
        <f t="shared" ca="1" si="790"/>
        <v>2.7855368682557103E-10</v>
      </c>
      <c r="J1868" s="12">
        <f t="shared" ca="1" si="790"/>
        <v>1.072555143061079E-9</v>
      </c>
      <c r="K1868" s="12">
        <f t="shared" ca="1" si="790"/>
        <v>3.8795999347016756E-9</v>
      </c>
      <c r="L1868" s="12">
        <f t="shared" ca="1" si="790"/>
        <v>1.3182896786694626E-8</v>
      </c>
      <c r="M1868" s="12">
        <f t="shared" ca="1" si="790"/>
        <v>4.2081513889272316E-8</v>
      </c>
      <c r="N1868" s="12">
        <f t="shared" ca="1" si="790"/>
        <v>1.26191020797914E-7</v>
      </c>
      <c r="O1868" s="12">
        <f t="shared" ca="1" si="790"/>
        <v>3.5548570937475487E-7</v>
      </c>
      <c r="P1868" s="12">
        <f t="shared" ca="1" si="790"/>
        <v>9.4074611759240431E-7</v>
      </c>
      <c r="Q1868" s="12">
        <f t="shared" ca="1" si="790"/>
        <v>2.3387258588801432E-6</v>
      </c>
      <c r="R1868" s="12">
        <f t="shared" ca="1" si="790"/>
        <v>5.4618880631137571E-6</v>
      </c>
      <c r="S1868" s="12">
        <f t="shared" ca="1" si="790"/>
        <v>1.1982925743412059E-5</v>
      </c>
      <c r="T1868" s="12">
        <f t="shared" ca="1" si="790"/>
        <v>2.4696734653203023E-5</v>
      </c>
      <c r="U1868" s="12">
        <f t="shared" ca="1" si="790"/>
        <v>4.7815951029926111E-5</v>
      </c>
      <c r="V1868" s="12">
        <f t="shared" ca="1" si="790"/>
        <v>8.6968635325318435E-5</v>
      </c>
      <c r="W1868" s="12">
        <f t="shared" ca="1" si="790"/>
        <v>1.4859668040735093E-4</v>
      </c>
      <c r="X1868" s="12">
        <f t="shared" ca="1" si="790"/>
        <v>2.3851305473964314E-4</v>
      </c>
      <c r="Y1868" s="12">
        <f t="shared" ca="1" si="790"/>
        <v>3.5964315309776617E-4</v>
      </c>
      <c r="Z1868" s="12">
        <f t="shared" ca="1" si="790"/>
        <v>5.094341251721165E-4</v>
      </c>
      <c r="AA1868" s="12">
        <f t="shared" ca="1" si="790"/>
        <v>6.7789255639100199E-4</v>
      </c>
      <c r="AB1868" s="12">
        <f t="shared" ca="1" si="790"/>
        <v>8.4740357481231368E-4</v>
      </c>
      <c r="AC1868" s="12">
        <f t="shared" ca="1" si="790"/>
        <v>9.9512196696949326E-4</v>
      </c>
      <c r="AD1868" s="12">
        <f t="shared" ca="1" si="790"/>
        <v>1.0977891386022404E-3</v>
      </c>
      <c r="AE1868" s="12">
        <f t="shared" ca="1" si="790"/>
        <v>1.1376748064833688E-3</v>
      </c>
      <c r="AF1868" s="12">
        <f t="shared" ca="1" si="790"/>
        <v>1.1075770469079105E-3</v>
      </c>
      <c r="AG1868" s="12">
        <f t="shared" ca="1" si="790"/>
        <v>1.01294612637608E-3</v>
      </c>
      <c r="AH1868" s="12">
        <f t="shared" ca="1" si="790"/>
        <v>8.7027266739626234E-4</v>
      </c>
      <c r="AI1868" s="12">
        <f t="shared" ca="1" si="790"/>
        <v>7.0239422895871523E-4</v>
      </c>
      <c r="AJ1868" s="12">
        <f t="shared" ca="1" si="790"/>
        <v>5.3255334921173435E-4</v>
      </c>
      <c r="AK1868" s="12">
        <f t="shared" ca="1" si="790"/>
        <v>3.7931664516804132E-4</v>
      </c>
      <c r="AL1868" s="12">
        <f t="shared" ca="1" si="790"/>
        <v>2.5380330681485139E-4</v>
      </c>
      <c r="AM1868" s="12">
        <f t="shared" ca="1" si="790"/>
        <v>1.5953252775118186E-4</v>
      </c>
      <c r="AN1868" s="12">
        <f t="shared" ca="1" si="790"/>
        <v>9.4201498579505455E-5</v>
      </c>
      <c r="AO1868" s="12">
        <f t="shared" ca="1" si="790"/>
        <v>5.2254412796244417E-5</v>
      </c>
      <c r="AP1868" s="12">
        <f t="shared" ca="1" si="790"/>
        <v>2.722981725435913E-5</v>
      </c>
      <c r="AQ1868" s="12">
        <f t="shared" ca="1" si="790"/>
        <v>1.3329782910067809E-5</v>
      </c>
      <c r="AR1868" s="12">
        <f t="shared" ca="1" si="790"/>
        <v>6.1299653720937207E-6</v>
      </c>
      <c r="AS1868" s="12">
        <f t="shared" ca="1" si="790"/>
        <v>2.6481925581724769E-6</v>
      </c>
      <c r="AT1868" s="12">
        <f t="shared" ca="1" si="790"/>
        <v>1.0747258507956388E-6</v>
      </c>
      <c r="AU1868" s="12">
        <f t="shared" ca="1" si="790"/>
        <v>4.097343972893704E-7</v>
      </c>
      <c r="AV1868" s="12">
        <f t="shared" ca="1" si="790"/>
        <v>1.4674514740207559E-7</v>
      </c>
      <c r="AX1868" s="13">
        <f t="shared" si="763"/>
        <v>3.8551101747615939E-2</v>
      </c>
    </row>
    <row r="1869" spans="1:50" x14ac:dyDescent="0.25">
      <c r="A1869" s="9" t="str">
        <f t="shared" si="758"/>
        <v>Haiti</v>
      </c>
      <c r="C1869" s="20">
        <f t="shared" si="759"/>
        <v>361.02767469672034</v>
      </c>
      <c r="D1869" s="15">
        <f t="shared" si="760"/>
        <v>543.56065441845999</v>
      </c>
      <c r="E1869" s="23">
        <f t="shared" si="761"/>
        <v>1</v>
      </c>
      <c r="F1869" s="15">
        <f t="shared" si="764"/>
        <v>543.56065441845999</v>
      </c>
      <c r="H1869" s="12">
        <f t="shared" ref="H1869:AV1869" ca="1" si="791">_xlfn.NORM.DIST(H$1777,$F1869,$B$37+$B$38*$F1869,FALSE)/$AV699*($E1161/1000)</f>
        <v>8.7026133496513883E-9</v>
      </c>
      <c r="I1869" s="12">
        <f t="shared" ca="1" si="791"/>
        <v>3.2827776502815138E-8</v>
      </c>
      <c r="J1869" s="12">
        <f t="shared" ca="1" si="791"/>
        <v>1.163294948770443E-7</v>
      </c>
      <c r="K1869" s="12">
        <f t="shared" ca="1" si="791"/>
        <v>3.8725301839814473E-7</v>
      </c>
      <c r="L1869" s="12">
        <f t="shared" ca="1" si="791"/>
        <v>1.21103410975208E-6</v>
      </c>
      <c r="M1869" s="12">
        <f t="shared" ca="1" si="791"/>
        <v>3.5577426861215881E-6</v>
      </c>
      <c r="N1869" s="12">
        <f t="shared" ca="1" si="791"/>
        <v>9.8185936852160749E-6</v>
      </c>
      <c r="O1869" s="12">
        <f t="shared" ca="1" si="791"/>
        <v>2.5455441687740957E-5</v>
      </c>
      <c r="P1869" s="12">
        <f t="shared" ca="1" si="791"/>
        <v>6.1996701062397568E-5</v>
      </c>
      <c r="Q1869" s="12">
        <f t="shared" ca="1" si="791"/>
        <v>1.4184470196594305E-4</v>
      </c>
      <c r="R1869" s="12">
        <f t="shared" ca="1" si="791"/>
        <v>3.0486969232936168E-4</v>
      </c>
      <c r="S1869" s="12">
        <f t="shared" ca="1" si="791"/>
        <v>6.155622532622747E-4</v>
      </c>
      <c r="T1869" s="12">
        <f t="shared" ca="1" si="791"/>
        <v>1.1675790769858966E-3</v>
      </c>
      <c r="U1869" s="12">
        <f t="shared" ca="1" si="791"/>
        <v>2.0804497081949543E-3</v>
      </c>
      <c r="V1869" s="12">
        <f t="shared" ca="1" si="791"/>
        <v>3.4824487574142021E-3</v>
      </c>
      <c r="W1869" s="12">
        <f t="shared" ca="1" si="791"/>
        <v>5.4760681266452192E-3</v>
      </c>
      <c r="X1869" s="12">
        <f t="shared" ca="1" si="791"/>
        <v>8.0892739815750601E-3</v>
      </c>
      <c r="Y1869" s="12">
        <f t="shared" ca="1" si="791"/>
        <v>1.1225529683915516E-2</v>
      </c>
      <c r="Z1869" s="12">
        <f t="shared" ca="1" si="791"/>
        <v>1.4633921971368487E-2</v>
      </c>
      <c r="AA1869" s="12">
        <f t="shared" ca="1" si="791"/>
        <v>1.7921370662491144E-2</v>
      </c>
      <c r="AB1869" s="12">
        <f t="shared" ca="1" si="791"/>
        <v>2.0617609248396222E-2</v>
      </c>
      <c r="AC1869" s="12">
        <f t="shared" ca="1" si="791"/>
        <v>2.2282400788582415E-2</v>
      </c>
      <c r="AD1869" s="12">
        <f t="shared" ca="1" si="791"/>
        <v>2.2622586290959493E-2</v>
      </c>
      <c r="AE1869" s="12">
        <f t="shared" ca="1" si="791"/>
        <v>2.1576406729366195E-2</v>
      </c>
      <c r="AF1869" s="12">
        <f t="shared" ca="1" si="791"/>
        <v>1.9331812842630632E-2</v>
      </c>
      <c r="AG1869" s="12">
        <f t="shared" ca="1" si="791"/>
        <v>1.6271314466207311E-2</v>
      </c>
      <c r="AH1869" s="12">
        <f t="shared" ca="1" si="791"/>
        <v>1.2865577639545756E-2</v>
      </c>
      <c r="AI1869" s="12">
        <f t="shared" ca="1" si="791"/>
        <v>9.5563607590885818E-3</v>
      </c>
      <c r="AJ1869" s="12">
        <f t="shared" ca="1" si="791"/>
        <v>6.6682577365887903E-3</v>
      </c>
      <c r="AK1869" s="12">
        <f t="shared" ca="1" si="791"/>
        <v>4.3710805891509158E-3</v>
      </c>
      <c r="AL1869" s="12">
        <f t="shared" ca="1" si="791"/>
        <v>2.6916701888520943E-3</v>
      </c>
      <c r="AM1869" s="12">
        <f t="shared" ca="1" si="791"/>
        <v>1.5570819504700506E-3</v>
      </c>
      <c r="AN1869" s="12">
        <f t="shared" ca="1" si="791"/>
        <v>8.4617013117346991E-4</v>
      </c>
      <c r="AO1869" s="12">
        <f t="shared" ca="1" si="791"/>
        <v>4.3197688337753148E-4</v>
      </c>
      <c r="AP1869" s="12">
        <f t="shared" ca="1" si="791"/>
        <v>2.0716668528591601E-4</v>
      </c>
      <c r="AQ1869" s="12">
        <f t="shared" ca="1" si="791"/>
        <v>9.3333149812494342E-5</v>
      </c>
      <c r="AR1869" s="12">
        <f t="shared" ca="1" si="791"/>
        <v>3.9501039351245102E-5</v>
      </c>
      <c r="AS1869" s="12">
        <f t="shared" ca="1" si="791"/>
        <v>1.5704991948145826E-5</v>
      </c>
      <c r="AT1869" s="12">
        <f t="shared" ca="1" si="791"/>
        <v>5.8657494437817982E-6</v>
      </c>
      <c r="AU1869" s="12">
        <f t="shared" ca="1" si="791"/>
        <v>2.0580972530409921E-6</v>
      </c>
      <c r="AV1869" s="12">
        <f t="shared" ca="1" si="791"/>
        <v>6.7836724963284069E-7</v>
      </c>
      <c r="AX1869" s="13">
        <f t="shared" si="763"/>
        <v>7.5557165762433334E-2</v>
      </c>
    </row>
    <row r="1870" spans="1:50" x14ac:dyDescent="0.25">
      <c r="A1870" s="9" t="str">
        <f t="shared" si="758"/>
        <v>Honduras</v>
      </c>
      <c r="C1870" s="20">
        <f t="shared" si="759"/>
        <v>454.49431759126281</v>
      </c>
      <c r="D1870" s="15">
        <f t="shared" si="760"/>
        <v>606.59796027735797</v>
      </c>
      <c r="E1870" s="23">
        <f t="shared" si="761"/>
        <v>1</v>
      </c>
      <c r="F1870" s="15">
        <f t="shared" si="764"/>
        <v>606.59796027735797</v>
      </c>
      <c r="H1870" s="12">
        <f t="shared" ref="H1870:AV1870" ca="1" si="792">_xlfn.NORM.DIST(H$1777,$F1870,$B$37+$B$38*$F1870,FALSE)/$AV700*($E1162/1000)</f>
        <v>1.9144384132037538E-10</v>
      </c>
      <c r="I1870" s="12">
        <f t="shared" ca="1" si="792"/>
        <v>8.4542495772660662E-10</v>
      </c>
      <c r="J1870" s="12">
        <f t="shared" ca="1" si="792"/>
        <v>3.5072386947056441E-9</v>
      </c>
      <c r="K1870" s="12">
        <f t="shared" ca="1" si="792"/>
        <v>1.3668226858492533E-8</v>
      </c>
      <c r="L1870" s="12">
        <f t="shared" ca="1" si="792"/>
        <v>5.0039807195880404E-8</v>
      </c>
      <c r="M1870" s="12">
        <f t="shared" ca="1" si="792"/>
        <v>1.7209793998689376E-7</v>
      </c>
      <c r="N1870" s="12">
        <f t="shared" ca="1" si="792"/>
        <v>5.5602242934088576E-7</v>
      </c>
      <c r="O1870" s="12">
        <f t="shared" ca="1" si="792"/>
        <v>1.6875845659919558E-6</v>
      </c>
      <c r="P1870" s="12">
        <f t="shared" ca="1" si="792"/>
        <v>4.8116648956654675E-6</v>
      </c>
      <c r="Q1870" s="12">
        <f t="shared" ca="1" si="792"/>
        <v>1.2887889308039792E-5</v>
      </c>
      <c r="R1870" s="12">
        <f t="shared" ca="1" si="792"/>
        <v>3.2428347326625918E-5</v>
      </c>
      <c r="S1870" s="12">
        <f t="shared" ca="1" si="792"/>
        <v>7.665216563416491E-5</v>
      </c>
      <c r="T1870" s="12">
        <f t="shared" ca="1" si="792"/>
        <v>1.7020826222203614E-4</v>
      </c>
      <c r="U1870" s="12">
        <f t="shared" ca="1" si="792"/>
        <v>3.5505320796992571E-4</v>
      </c>
      <c r="V1870" s="12">
        <f t="shared" ca="1" si="792"/>
        <v>6.9576541808622655E-4</v>
      </c>
      <c r="W1870" s="12">
        <f t="shared" ca="1" si="792"/>
        <v>1.2808221574604189E-3</v>
      </c>
      <c r="X1870" s="12">
        <f t="shared" ca="1" si="792"/>
        <v>2.2149882150145706E-3</v>
      </c>
      <c r="Y1870" s="12">
        <f t="shared" ca="1" si="792"/>
        <v>3.5984096488283399E-3</v>
      </c>
      <c r="Z1870" s="12">
        <f t="shared" ca="1" si="792"/>
        <v>5.4916946336769253E-3</v>
      </c>
      <c r="AA1870" s="12">
        <f t="shared" ca="1" si="792"/>
        <v>7.8733354034442593E-3</v>
      </c>
      <c r="AB1870" s="12">
        <f t="shared" ca="1" si="792"/>
        <v>1.0603951193023861E-2</v>
      </c>
      <c r="AC1870" s="12">
        <f t="shared" ca="1" si="792"/>
        <v>1.3416316110091664E-2</v>
      </c>
      <c r="AD1870" s="12">
        <f t="shared" ca="1" si="792"/>
        <v>1.5946135111474136E-2</v>
      </c>
      <c r="AE1870" s="12">
        <f t="shared" ca="1" si="792"/>
        <v>1.7804680778294796E-2</v>
      </c>
      <c r="AF1870" s="12">
        <f t="shared" ca="1" si="792"/>
        <v>1.8675383914811196E-2</v>
      </c>
      <c r="AG1870" s="12">
        <f t="shared" ca="1" si="792"/>
        <v>1.8401849745120984E-2</v>
      </c>
      <c r="AH1870" s="12">
        <f t="shared" ca="1" si="792"/>
        <v>1.7033740117018012E-2</v>
      </c>
      <c r="AI1870" s="12">
        <f t="shared" ca="1" si="792"/>
        <v>1.4812049287363637E-2</v>
      </c>
      <c r="AJ1870" s="12">
        <f t="shared" ca="1" si="792"/>
        <v>1.2099763310171239E-2</v>
      </c>
      <c r="AK1870" s="12">
        <f t="shared" ca="1" si="792"/>
        <v>9.2852840989511385E-3</v>
      </c>
      <c r="AL1870" s="12">
        <f t="shared" ca="1" si="792"/>
        <v>6.6937596218800783E-3</v>
      </c>
      <c r="AM1870" s="12">
        <f t="shared" ca="1" si="792"/>
        <v>4.5331660078004495E-3</v>
      </c>
      <c r="AN1870" s="12">
        <f t="shared" ca="1" si="792"/>
        <v>2.8839633002357957E-3</v>
      </c>
      <c r="AO1870" s="12">
        <f t="shared" ca="1" si="792"/>
        <v>1.7235918439026093E-3</v>
      </c>
      <c r="AP1870" s="12">
        <f t="shared" ca="1" si="792"/>
        <v>9.6768882557209958E-4</v>
      </c>
      <c r="AQ1870" s="12">
        <f t="shared" ca="1" si="792"/>
        <v>5.1037996365816362E-4</v>
      </c>
      <c r="AR1870" s="12">
        <f t="shared" ca="1" si="792"/>
        <v>2.5287628468662597E-4</v>
      </c>
      <c r="AS1870" s="12">
        <f t="shared" ca="1" si="792"/>
        <v>1.1770073706618572E-4</v>
      </c>
      <c r="AT1870" s="12">
        <f t="shared" ca="1" si="792"/>
        <v>5.1464393344760667E-5</v>
      </c>
      <c r="AU1870" s="12">
        <f t="shared" ca="1" si="792"/>
        <v>2.113932559055246E-5</v>
      </c>
      <c r="AV1870" s="12">
        <f t="shared" ca="1" si="792"/>
        <v>8.1570287473818316E-6</v>
      </c>
      <c r="AX1870" s="13">
        <f t="shared" si="763"/>
        <v>1.9415202798548779E-2</v>
      </c>
    </row>
    <row r="1871" spans="1:50" x14ac:dyDescent="0.25">
      <c r="A1871" s="9" t="str">
        <f t="shared" si="758"/>
        <v>Hungary</v>
      </c>
      <c r="C1871" s="20">
        <f t="shared" si="759"/>
        <v>559.42493374744799</v>
      </c>
      <c r="D1871" s="15">
        <f t="shared" si="760"/>
        <v>676.45221893704309</v>
      </c>
      <c r="E1871" s="23">
        <f t="shared" si="761"/>
        <v>1</v>
      </c>
      <c r="F1871" s="15">
        <f t="shared" si="764"/>
        <v>676.45221893704309</v>
      </c>
      <c r="H1871" s="12">
        <f t="shared" ref="H1871:AV1871" ca="1" si="793">_xlfn.NORM.DIST(H$1777,$F1871,$B$37+$B$38*$F1871,FALSE)/$AV701*($E1163/1000)</f>
        <v>9.2582715743611669E-13</v>
      </c>
      <c r="I1871" s="12">
        <f t="shared" ca="1" si="793"/>
        <v>4.8686312035156225E-12</v>
      </c>
      <c r="J1871" s="12">
        <f t="shared" ca="1" si="793"/>
        <v>2.4051404112181776E-11</v>
      </c>
      <c r="K1871" s="12">
        <f t="shared" ca="1" si="793"/>
        <v>1.1161706218606059E-10</v>
      </c>
      <c r="L1871" s="12">
        <f t="shared" ca="1" si="793"/>
        <v>4.8660585978257134E-10</v>
      </c>
      <c r="M1871" s="12">
        <f t="shared" ca="1" si="793"/>
        <v>1.9928778322575131E-9</v>
      </c>
      <c r="N1871" s="12">
        <f t="shared" ca="1" si="793"/>
        <v>7.6672674580080548E-9</v>
      </c>
      <c r="O1871" s="12">
        <f t="shared" ca="1" si="793"/>
        <v>2.7711315611874741E-8</v>
      </c>
      <c r="P1871" s="12">
        <f t="shared" ca="1" si="793"/>
        <v>9.4087140831374133E-8</v>
      </c>
      <c r="Q1871" s="12">
        <f t="shared" ca="1" si="793"/>
        <v>3.000958520045261E-7</v>
      </c>
      <c r="R1871" s="12">
        <f t="shared" ca="1" si="793"/>
        <v>8.9917931729783081E-7</v>
      </c>
      <c r="S1871" s="12">
        <f t="shared" ca="1" si="793"/>
        <v>2.5309829523719E-6</v>
      </c>
      <c r="T1871" s="12">
        <f t="shared" ca="1" si="793"/>
        <v>6.6925053335222776E-6</v>
      </c>
      <c r="U1871" s="12">
        <f t="shared" ca="1" si="793"/>
        <v>1.6624355862771554E-5</v>
      </c>
      <c r="V1871" s="12">
        <f t="shared" ca="1" si="793"/>
        <v>3.8793371252944971E-5</v>
      </c>
      <c r="W1871" s="12">
        <f t="shared" ca="1" si="793"/>
        <v>8.5040697445356296E-5</v>
      </c>
      <c r="X1871" s="12">
        <f t="shared" ca="1" si="793"/>
        <v>1.7512683498083616E-4</v>
      </c>
      <c r="Y1871" s="12">
        <f t="shared" ca="1" si="793"/>
        <v>3.3879358565768846E-4</v>
      </c>
      <c r="Z1871" s="12">
        <f t="shared" ca="1" si="793"/>
        <v>6.1570723174111442E-4</v>
      </c>
      <c r="AA1871" s="12">
        <f t="shared" ca="1" si="793"/>
        <v>1.0511626589068284E-3</v>
      </c>
      <c r="AB1871" s="12">
        <f t="shared" ca="1" si="793"/>
        <v>1.6858626531284504E-3</v>
      </c>
      <c r="AC1871" s="12">
        <f t="shared" ca="1" si="793"/>
        <v>2.5399844029826584E-3</v>
      </c>
      <c r="AD1871" s="12">
        <f t="shared" ca="1" si="793"/>
        <v>3.5949802154147774E-3</v>
      </c>
      <c r="AE1871" s="12">
        <f t="shared" ca="1" si="793"/>
        <v>4.7798971767833136E-3</v>
      </c>
      <c r="AF1871" s="12">
        <f t="shared" ca="1" si="793"/>
        <v>5.9703143590852962E-3</v>
      </c>
      <c r="AG1871" s="12">
        <f t="shared" ca="1" si="793"/>
        <v>7.0053919409599355E-3</v>
      </c>
      <c r="AH1871" s="12">
        <f t="shared" ca="1" si="793"/>
        <v>7.7219017715691538E-3</v>
      </c>
      <c r="AI1871" s="12">
        <f t="shared" ca="1" si="793"/>
        <v>7.9959984637372715E-3</v>
      </c>
      <c r="AJ1871" s="12">
        <f t="shared" ca="1" si="793"/>
        <v>7.7781752879031432E-3</v>
      </c>
      <c r="AK1871" s="12">
        <f t="shared" ca="1" si="793"/>
        <v>7.1078678557040583E-3</v>
      </c>
      <c r="AL1871" s="12">
        <f t="shared" ca="1" si="793"/>
        <v>6.1017942455092056E-3</v>
      </c>
      <c r="AM1871" s="12">
        <f t="shared" ca="1" si="793"/>
        <v>4.9207620852228257E-3</v>
      </c>
      <c r="AN1871" s="12">
        <f t="shared" ca="1" si="793"/>
        <v>3.7278958575338345E-3</v>
      </c>
      <c r="AO1871" s="12">
        <f t="shared" ca="1" si="793"/>
        <v>2.6530887003175705E-3</v>
      </c>
      <c r="AP1871" s="12">
        <f t="shared" ca="1" si="793"/>
        <v>1.7737661525778052E-3</v>
      </c>
      <c r="AQ1871" s="12">
        <f t="shared" ca="1" si="793"/>
        <v>1.1140317068351426E-3</v>
      </c>
      <c r="AR1871" s="12">
        <f t="shared" ca="1" si="793"/>
        <v>6.5728744194684294E-4</v>
      </c>
      <c r="AS1871" s="12">
        <f t="shared" ca="1" si="793"/>
        <v>3.6430884272585474E-4</v>
      </c>
      <c r="AT1871" s="12">
        <f t="shared" ca="1" si="793"/>
        <v>1.896883617534525E-4</v>
      </c>
      <c r="AU1871" s="12">
        <f t="shared" ca="1" si="793"/>
        <v>9.2782966435472929E-5</v>
      </c>
      <c r="AV1871" s="12">
        <f t="shared" ca="1" si="793"/>
        <v>4.2633640253023209E-5</v>
      </c>
      <c r="AX1871" s="13">
        <f t="shared" si="763"/>
        <v>2.8503114920052143E-3</v>
      </c>
    </row>
    <row r="1872" spans="1:50" x14ac:dyDescent="0.25">
      <c r="A1872" s="9" t="str">
        <f t="shared" si="758"/>
        <v>Iceland</v>
      </c>
      <c r="C1872" s="20">
        <f t="shared" si="759"/>
        <v>548.15960901295875</v>
      </c>
      <c r="D1872" s="15">
        <f t="shared" si="760"/>
        <v>667.88529839556793</v>
      </c>
      <c r="E1872" s="23">
        <f t="shared" si="761"/>
        <v>1</v>
      </c>
      <c r="F1872" s="15">
        <f t="shared" si="764"/>
        <v>667.88529839556793</v>
      </c>
      <c r="H1872" s="12">
        <f t="shared" ref="H1872:AV1872" ca="1" si="794">_xlfn.NORM.DIST(H$1777,$F1872,$B$37+$B$38*$F1872,FALSE)/$AV702*($E1164/1000)</f>
        <v>7.6134319260879241E-14</v>
      </c>
      <c r="I1872" s="12">
        <f t="shared" ca="1" si="794"/>
        <v>3.9188263130822485E-13</v>
      </c>
      <c r="J1872" s="12">
        <f t="shared" ca="1" si="794"/>
        <v>1.8949081203152026E-12</v>
      </c>
      <c r="K1872" s="12">
        <f t="shared" ca="1" si="794"/>
        <v>8.6074972610554073E-12</v>
      </c>
      <c r="L1872" s="12">
        <f t="shared" ca="1" si="794"/>
        <v>3.6730109609220173E-11</v>
      </c>
      <c r="M1872" s="12">
        <f t="shared" ca="1" si="794"/>
        <v>1.4723943776411523E-10</v>
      </c>
      <c r="N1872" s="12">
        <f t="shared" ca="1" si="794"/>
        <v>5.5447589596664703E-10</v>
      </c>
      <c r="O1872" s="12">
        <f t="shared" ca="1" si="794"/>
        <v>1.9615427932022805E-9</v>
      </c>
      <c r="P1872" s="12">
        <f t="shared" ca="1" si="794"/>
        <v>6.5188276337004614E-9</v>
      </c>
      <c r="Q1872" s="12">
        <f t="shared" ca="1" si="794"/>
        <v>2.0351564631004009E-8</v>
      </c>
      <c r="R1872" s="12">
        <f t="shared" ca="1" si="794"/>
        <v>5.9687405856497585E-8</v>
      </c>
      <c r="S1872" s="12">
        <f t="shared" ca="1" si="794"/>
        <v>1.6444633516079749E-7</v>
      </c>
      <c r="T1872" s="12">
        <f t="shared" ca="1" si="794"/>
        <v>4.2562025687863728E-7</v>
      </c>
      <c r="U1872" s="12">
        <f t="shared" ca="1" si="794"/>
        <v>1.034848976816267E-6</v>
      </c>
      <c r="V1872" s="12">
        <f t="shared" ca="1" si="794"/>
        <v>2.3636776820553892E-6</v>
      </c>
      <c r="W1872" s="12">
        <f t="shared" ca="1" si="794"/>
        <v>5.0717300489388571E-6</v>
      </c>
      <c r="X1872" s="12">
        <f t="shared" ca="1" si="794"/>
        <v>1.0223052690938383E-5</v>
      </c>
      <c r="Y1872" s="12">
        <f t="shared" ca="1" si="794"/>
        <v>1.9358052521805308E-5</v>
      </c>
      <c r="Z1872" s="12">
        <f t="shared" ca="1" si="794"/>
        <v>3.4434939425407883E-5</v>
      </c>
      <c r="AA1872" s="12">
        <f t="shared" ca="1" si="794"/>
        <v>5.7543142791799477E-5</v>
      </c>
      <c r="AB1872" s="12">
        <f t="shared" ca="1" si="794"/>
        <v>9.033258263590533E-5</v>
      </c>
      <c r="AC1872" s="12">
        <f t="shared" ca="1" si="794"/>
        <v>1.3321461414114955E-4</v>
      </c>
      <c r="AD1872" s="12">
        <f t="shared" ca="1" si="794"/>
        <v>1.8455079068314828E-4</v>
      </c>
      <c r="AE1872" s="12">
        <f t="shared" ca="1" si="794"/>
        <v>2.4017983610306171E-4</v>
      </c>
      <c r="AF1872" s="12">
        <f t="shared" ca="1" si="794"/>
        <v>2.9363902470176781E-4</v>
      </c>
      <c r="AG1872" s="12">
        <f t="shared" ca="1" si="794"/>
        <v>3.372466129242563E-4</v>
      </c>
      <c r="AH1872" s="12">
        <f t="shared" ca="1" si="794"/>
        <v>3.6386309993240753E-4</v>
      </c>
      <c r="AI1872" s="12">
        <f t="shared" ca="1" si="794"/>
        <v>3.6879500357327839E-4</v>
      </c>
      <c r="AJ1872" s="12">
        <f t="shared" ca="1" si="794"/>
        <v>3.5114673684133425E-4</v>
      </c>
      <c r="AK1872" s="12">
        <f t="shared" ca="1" si="794"/>
        <v>3.1408618908450303E-4</v>
      </c>
      <c r="AL1872" s="12">
        <f t="shared" ca="1" si="794"/>
        <v>2.6391595013705327E-4</v>
      </c>
      <c r="AM1872" s="12">
        <f t="shared" ca="1" si="794"/>
        <v>2.0832386827402782E-4</v>
      </c>
      <c r="AN1872" s="12">
        <f t="shared" ca="1" si="794"/>
        <v>1.5447884690691338E-4</v>
      </c>
      <c r="AO1872" s="12">
        <f t="shared" ca="1" si="794"/>
        <v>1.0761073600295065E-4</v>
      </c>
      <c r="AP1872" s="12">
        <f t="shared" ca="1" si="794"/>
        <v>7.0420447308655102E-5</v>
      </c>
      <c r="AQ1872" s="12">
        <f t="shared" ca="1" si="794"/>
        <v>4.3291093097267413E-5</v>
      </c>
      <c r="AR1872" s="12">
        <f t="shared" ca="1" si="794"/>
        <v>2.5000858335433096E-5</v>
      </c>
      <c r="AS1872" s="12">
        <f t="shared" ca="1" si="794"/>
        <v>1.3563378503914352E-5</v>
      </c>
      <c r="AT1872" s="12">
        <f t="shared" ca="1" si="794"/>
        <v>6.9125365176279543E-6</v>
      </c>
      <c r="AU1872" s="12">
        <f t="shared" ca="1" si="794"/>
        <v>3.3095091841600783E-6</v>
      </c>
      <c r="AV1872" s="12">
        <f t="shared" ca="1" si="794"/>
        <v>1.4884914265298403E-6</v>
      </c>
      <c r="AX1872" s="13">
        <f t="shared" si="763"/>
        <v>3.6937410762543461E-3</v>
      </c>
    </row>
    <row r="1873" spans="1:50" x14ac:dyDescent="0.25">
      <c r="A1873" s="9" t="str">
        <f t="shared" si="758"/>
        <v>India</v>
      </c>
      <c r="C1873" s="20">
        <f t="shared" si="759"/>
        <v>399.36619479736385</v>
      </c>
      <c r="D1873" s="15">
        <f t="shared" si="760"/>
        <v>569.83334279390874</v>
      </c>
      <c r="E1873" s="23">
        <f t="shared" si="761"/>
        <v>1</v>
      </c>
      <c r="F1873" s="15">
        <f t="shared" si="764"/>
        <v>569.83334279390874</v>
      </c>
      <c r="H1873" s="12">
        <f t="shared" ref="H1873:AV1873" ca="1" si="795">_xlfn.NORM.DIST(H$1777,$F1873,$B$37+$B$38*$F1873,FALSE)/$AV703*($E1165/1000)</f>
        <v>1.8156144514872844E-7</v>
      </c>
      <c r="I1873" s="12">
        <f t="shared" ca="1" si="795"/>
        <v>7.3137585574847238E-7</v>
      </c>
      <c r="J1873" s="12">
        <f t="shared" ca="1" si="795"/>
        <v>2.7676693389964755E-6</v>
      </c>
      <c r="K1873" s="12">
        <f t="shared" ca="1" si="795"/>
        <v>9.8388509330555176E-6</v>
      </c>
      <c r="L1873" s="12">
        <f t="shared" ca="1" si="795"/>
        <v>3.2857245577482653E-5</v>
      </c>
      <c r="M1873" s="12">
        <f t="shared" ca="1" si="795"/>
        <v>1.0308002652607613E-4</v>
      </c>
      <c r="N1873" s="12">
        <f t="shared" ca="1" si="795"/>
        <v>3.0379070688254286E-4</v>
      </c>
      <c r="O1873" s="12">
        <f t="shared" ca="1" si="795"/>
        <v>8.4106786901257796E-4</v>
      </c>
      <c r="P1873" s="12">
        <f t="shared" ca="1" si="795"/>
        <v>2.1874805222400536E-3</v>
      </c>
      <c r="Q1873" s="12">
        <f t="shared" ca="1" si="795"/>
        <v>5.3445844295722418E-3</v>
      </c>
      <c r="R1873" s="12">
        <f t="shared" ca="1" si="795"/>
        <v>1.2267054208116501E-2</v>
      </c>
      <c r="S1873" s="12">
        <f t="shared" ca="1" si="795"/>
        <v>2.6449850498176317E-2</v>
      </c>
      <c r="T1873" s="12">
        <f t="shared" ca="1" si="795"/>
        <v>5.3575070808549417E-2</v>
      </c>
      <c r="U1873" s="12">
        <f t="shared" ca="1" si="795"/>
        <v>0.10194334522649888</v>
      </c>
      <c r="V1873" s="12">
        <f t="shared" ca="1" si="795"/>
        <v>0.18222652882523802</v>
      </c>
      <c r="W1873" s="12">
        <f t="shared" ca="1" si="795"/>
        <v>0.30599964260205598</v>
      </c>
      <c r="X1873" s="12">
        <f t="shared" ca="1" si="795"/>
        <v>0.48271059456206888</v>
      </c>
      <c r="Y1873" s="12">
        <f t="shared" ca="1" si="795"/>
        <v>0.71533477360950026</v>
      </c>
      <c r="Z1873" s="12">
        <f t="shared" ca="1" si="795"/>
        <v>0.99583741363654965</v>
      </c>
      <c r="AA1873" s="12">
        <f t="shared" ca="1" si="795"/>
        <v>1.3023392661741267</v>
      </c>
      <c r="AB1873" s="12">
        <f t="shared" ca="1" si="795"/>
        <v>1.5999868971425286</v>
      </c>
      <c r="AC1873" s="12">
        <f t="shared" ca="1" si="795"/>
        <v>1.8465680292686066</v>
      </c>
      <c r="AD1873" s="12">
        <f t="shared" ca="1" si="795"/>
        <v>2.0020309771912568</v>
      </c>
      <c r="AE1873" s="12">
        <f t="shared" ca="1" si="795"/>
        <v>2.0390734446515091</v>
      </c>
      <c r="AF1873" s="12">
        <f t="shared" ca="1" si="795"/>
        <v>1.9509742591136081</v>
      </c>
      <c r="AG1873" s="12">
        <f t="shared" ca="1" si="795"/>
        <v>1.753584931517745</v>
      </c>
      <c r="AH1873" s="12">
        <f t="shared" ca="1" si="795"/>
        <v>1.4806713234162436</v>
      </c>
      <c r="AI1873" s="12">
        <f t="shared" ca="1" si="795"/>
        <v>1.1744840430024028</v>
      </c>
      <c r="AJ1873" s="12">
        <f t="shared" ca="1" si="795"/>
        <v>0.87516949378932107</v>
      </c>
      <c r="AK1873" s="12">
        <f t="shared" ca="1" si="795"/>
        <v>0.61262373097414613</v>
      </c>
      <c r="AL1873" s="12">
        <f t="shared" ca="1" si="795"/>
        <v>0.40285805890669957</v>
      </c>
      <c r="AM1873" s="12">
        <f t="shared" ca="1" si="795"/>
        <v>0.24886675823183224</v>
      </c>
      <c r="AN1873" s="12">
        <f t="shared" ca="1" si="795"/>
        <v>0.14442365122965081</v>
      </c>
      <c r="AO1873" s="12">
        <f t="shared" ca="1" si="795"/>
        <v>7.8734730438440356E-2</v>
      </c>
      <c r="AP1873" s="12">
        <f t="shared" ca="1" si="795"/>
        <v>4.03228262460716E-2</v>
      </c>
      <c r="AQ1873" s="12">
        <f t="shared" ca="1" si="795"/>
        <v>1.9399573352339411E-2</v>
      </c>
      <c r="AR1873" s="12">
        <f t="shared" ca="1" si="795"/>
        <v>8.7677869442140781E-3</v>
      </c>
      <c r="AS1873" s="12">
        <f t="shared" ca="1" si="795"/>
        <v>3.7225830203944221E-3</v>
      </c>
      <c r="AT1873" s="12">
        <f t="shared" ca="1" si="795"/>
        <v>1.484757032862392E-3</v>
      </c>
      <c r="AU1873" s="12">
        <f t="shared" ca="1" si="795"/>
        <v>5.5631783722212298E-4</v>
      </c>
      <c r="AV1873" s="12">
        <f t="shared" ca="1" si="795"/>
        <v>1.9581554860379052E-4</v>
      </c>
      <c r="AX1873" s="13">
        <f t="shared" si="763"/>
        <v>4.4722424495492269E-2</v>
      </c>
    </row>
    <row r="1874" spans="1:50" x14ac:dyDescent="0.25">
      <c r="A1874" s="9" t="str">
        <f t="shared" si="758"/>
        <v>Indonesia</v>
      </c>
      <c r="C1874" s="20">
        <f t="shared" si="759"/>
        <v>438.24950497631443</v>
      </c>
      <c r="D1874" s="15">
        <f t="shared" si="760"/>
        <v>595.64414514682187</v>
      </c>
      <c r="E1874" s="23">
        <f t="shared" si="761"/>
        <v>1</v>
      </c>
      <c r="F1874" s="15">
        <f t="shared" si="764"/>
        <v>595.64414514682187</v>
      </c>
      <c r="H1874" s="12">
        <f t="shared" ref="H1874:AV1874" ca="1" si="796">_xlfn.NORM.DIST(H$1777,$F1874,$B$37+$B$38*$F1874,FALSE)/$AV704*($E1166/1000)</f>
        <v>8.3724763212244967E-9</v>
      </c>
      <c r="I1874" s="12">
        <f t="shared" ca="1" si="796"/>
        <v>3.5974489432577836E-8</v>
      </c>
      <c r="J1874" s="12">
        <f t="shared" ca="1" si="796"/>
        <v>1.4520846843652927E-7</v>
      </c>
      <c r="K1874" s="12">
        <f t="shared" ca="1" si="796"/>
        <v>5.5061221982944498E-7</v>
      </c>
      <c r="L1874" s="12">
        <f t="shared" ca="1" si="796"/>
        <v>1.9613556062366272E-6</v>
      </c>
      <c r="M1874" s="12">
        <f t="shared" ca="1" si="796"/>
        <v>6.5633177709778481E-6</v>
      </c>
      <c r="N1874" s="12">
        <f t="shared" ca="1" si="796"/>
        <v>2.0632274967852434E-5</v>
      </c>
      <c r="O1874" s="12">
        <f t="shared" ca="1" si="796"/>
        <v>6.0929469566954607E-5</v>
      </c>
      <c r="P1874" s="12">
        <f t="shared" ca="1" si="796"/>
        <v>1.6903018720315041E-4</v>
      </c>
      <c r="Q1874" s="12">
        <f t="shared" ca="1" si="796"/>
        <v>4.4051199892822452E-4</v>
      </c>
      <c r="R1874" s="12">
        <f t="shared" ca="1" si="796"/>
        <v>1.0784693509546109E-3</v>
      </c>
      <c r="S1874" s="12">
        <f t="shared" ca="1" si="796"/>
        <v>2.4803585617947164E-3</v>
      </c>
      <c r="T1874" s="12">
        <f t="shared" ca="1" si="796"/>
        <v>5.3589255289016617E-3</v>
      </c>
      <c r="U1874" s="12">
        <f t="shared" ca="1" si="796"/>
        <v>1.0876710552928775E-2</v>
      </c>
      <c r="V1874" s="12">
        <f t="shared" ca="1" si="796"/>
        <v>2.0738341216732872E-2</v>
      </c>
      <c r="W1874" s="12">
        <f t="shared" ca="1" si="796"/>
        <v>3.7145572407348518E-2</v>
      </c>
      <c r="X1874" s="12">
        <f t="shared" ca="1" si="796"/>
        <v>6.2502399339038867E-2</v>
      </c>
      <c r="Y1874" s="12">
        <f t="shared" ca="1" si="796"/>
        <v>9.8796809161610169E-2</v>
      </c>
      <c r="Z1874" s="12">
        <f t="shared" ca="1" si="796"/>
        <v>0.14670527924343282</v>
      </c>
      <c r="AA1874" s="12">
        <f t="shared" ca="1" si="796"/>
        <v>0.20464689570670125</v>
      </c>
      <c r="AB1874" s="12">
        <f t="shared" ca="1" si="796"/>
        <v>0.26817678187187177</v>
      </c>
      <c r="AC1874" s="12">
        <f t="shared" ca="1" si="796"/>
        <v>0.33013668304924182</v>
      </c>
      <c r="AD1874" s="12">
        <f t="shared" ca="1" si="796"/>
        <v>0.38178862685931486</v>
      </c>
      <c r="AE1874" s="12">
        <f t="shared" ca="1" si="796"/>
        <v>0.41477138358013343</v>
      </c>
      <c r="AF1874" s="12">
        <f t="shared" ca="1" si="796"/>
        <v>0.42330283647494077</v>
      </c>
      <c r="AG1874" s="12">
        <f t="shared" ca="1" si="796"/>
        <v>0.40583562424663688</v>
      </c>
      <c r="AH1874" s="12">
        <f t="shared" ca="1" si="796"/>
        <v>0.36551545911682931</v>
      </c>
      <c r="AI1874" s="12">
        <f t="shared" ca="1" si="796"/>
        <v>0.30925585282660223</v>
      </c>
      <c r="AJ1874" s="12">
        <f t="shared" ca="1" si="796"/>
        <v>0.24580272905950909</v>
      </c>
      <c r="AK1874" s="12">
        <f t="shared" ca="1" si="796"/>
        <v>0.18353211443037648</v>
      </c>
      <c r="AL1874" s="12">
        <f t="shared" ca="1" si="796"/>
        <v>0.12873422729193254</v>
      </c>
      <c r="AM1874" s="12">
        <f t="shared" ca="1" si="796"/>
        <v>8.4826703113568477E-2</v>
      </c>
      <c r="AN1874" s="12">
        <f t="shared" ca="1" si="796"/>
        <v>5.2508273691408612E-2</v>
      </c>
      <c r="AO1874" s="12">
        <f t="shared" ca="1" si="796"/>
        <v>3.0533703740273348E-2</v>
      </c>
      <c r="AP1874" s="12">
        <f t="shared" ca="1" si="796"/>
        <v>1.6679684419161907E-2</v>
      </c>
      <c r="AQ1874" s="12">
        <f t="shared" ca="1" si="796"/>
        <v>8.5595861318697661E-3</v>
      </c>
      <c r="AR1874" s="12">
        <f t="shared" ca="1" si="796"/>
        <v>4.1264282520153683E-3</v>
      </c>
      <c r="AS1874" s="12">
        <f t="shared" ca="1" si="796"/>
        <v>1.8687552464882525E-3</v>
      </c>
      <c r="AT1874" s="12">
        <f t="shared" ca="1" si="796"/>
        <v>7.9503664464686036E-4</v>
      </c>
      <c r="AU1874" s="12">
        <f t="shared" ca="1" si="796"/>
        <v>3.1774480809796123E-4</v>
      </c>
      <c r="AV1874" s="12">
        <f t="shared" ca="1" si="796"/>
        <v>1.1929613523384366E-4</v>
      </c>
      <c r="AX1874" s="13">
        <f t="shared" si="763"/>
        <v>2.5206586585003375E-2</v>
      </c>
    </row>
    <row r="1875" spans="1:50" x14ac:dyDescent="0.25">
      <c r="A1875" s="9" t="str">
        <f t="shared" si="758"/>
        <v>Iran (Islamic Republic of)</v>
      </c>
      <c r="C1875" s="20">
        <f t="shared" si="759"/>
        <v>466.75322765521526</v>
      </c>
      <c r="D1875" s="15">
        <f t="shared" si="760"/>
        <v>613.74373567579562</v>
      </c>
      <c r="E1875" s="23">
        <f t="shared" si="761"/>
        <v>1</v>
      </c>
      <c r="F1875" s="15">
        <f t="shared" si="764"/>
        <v>613.74373567579562</v>
      </c>
      <c r="H1875" s="12">
        <f t="shared" ref="H1875:AV1875" ca="1" si="797">_xlfn.NORM.DIST(H$1777,$F1875,$B$37+$B$38*$F1875,FALSE)/$AV705*($E1167/1000)</f>
        <v>8.2060340332824917E-10</v>
      </c>
      <c r="I1875" s="12">
        <f t="shared" ca="1" si="797"/>
        <v>3.6891422836296939E-9</v>
      </c>
      <c r="J1875" s="12">
        <f t="shared" ca="1" si="797"/>
        <v>1.558023816267608E-8</v>
      </c>
      <c r="K1875" s="12">
        <f t="shared" ca="1" si="797"/>
        <v>6.1812936185681194E-8</v>
      </c>
      <c r="L1875" s="12">
        <f t="shared" ca="1" si="797"/>
        <v>2.3037813062192409E-7</v>
      </c>
      <c r="M1875" s="12">
        <f t="shared" ca="1" si="797"/>
        <v>8.0660279236625016E-7</v>
      </c>
      <c r="N1875" s="12">
        <f t="shared" ca="1" si="797"/>
        <v>2.6529849558935952E-6</v>
      </c>
      <c r="O1875" s="12">
        <f t="shared" ca="1" si="797"/>
        <v>8.1972173058125651E-6</v>
      </c>
      <c r="P1875" s="12">
        <f t="shared" ca="1" si="797"/>
        <v>2.3793301296175554E-5</v>
      </c>
      <c r="Q1875" s="12">
        <f t="shared" ca="1" si="797"/>
        <v>6.4878313939873932E-5</v>
      </c>
      <c r="R1875" s="12">
        <f t="shared" ca="1" si="797"/>
        <v>1.6618851246594482E-4</v>
      </c>
      <c r="S1875" s="12">
        <f t="shared" ca="1" si="797"/>
        <v>3.999070321563497E-4</v>
      </c>
      <c r="T1875" s="12">
        <f t="shared" ca="1" si="797"/>
        <v>9.0401091973737254E-4</v>
      </c>
      <c r="U1875" s="12">
        <f t="shared" ca="1" si="797"/>
        <v>1.9197510187224395E-3</v>
      </c>
      <c r="V1875" s="12">
        <f t="shared" ca="1" si="797"/>
        <v>3.8297703443022223E-3</v>
      </c>
      <c r="W1875" s="12">
        <f t="shared" ca="1" si="797"/>
        <v>7.1772347621682376E-3</v>
      </c>
      <c r="X1875" s="12">
        <f t="shared" ca="1" si="797"/>
        <v>1.2635666850069087E-2</v>
      </c>
      <c r="Y1875" s="12">
        <f t="shared" ca="1" si="797"/>
        <v>2.0897569422631296E-2</v>
      </c>
      <c r="Z1875" s="12">
        <f t="shared" ca="1" si="797"/>
        <v>3.2467584637279299E-2</v>
      </c>
      <c r="AA1875" s="12">
        <f t="shared" ca="1" si="797"/>
        <v>4.7387170855934614E-2</v>
      </c>
      <c r="AB1875" s="12">
        <f t="shared" ca="1" si="797"/>
        <v>6.4972290188427859E-2</v>
      </c>
      <c r="AC1875" s="12">
        <f t="shared" ca="1" si="797"/>
        <v>8.3685875636920259E-2</v>
      </c>
      <c r="AD1875" s="12">
        <f t="shared" ca="1" si="797"/>
        <v>0.1012587936001754</v>
      </c>
      <c r="AE1875" s="12">
        <f t="shared" ca="1" si="797"/>
        <v>0.11509857001213772</v>
      </c>
      <c r="AF1875" s="12">
        <f t="shared" ca="1" si="797"/>
        <v>0.12290334469459144</v>
      </c>
      <c r="AG1875" s="12">
        <f t="shared" ca="1" si="797"/>
        <v>0.12328608761118179</v>
      </c>
      <c r="AH1875" s="12">
        <f t="shared" ca="1" si="797"/>
        <v>0.11617723457493503</v>
      </c>
      <c r="AI1875" s="12">
        <f t="shared" ca="1" si="797"/>
        <v>0.10284533405188011</v>
      </c>
      <c r="AJ1875" s="12">
        <f t="shared" ca="1" si="797"/>
        <v>8.5527296963859412E-2</v>
      </c>
      <c r="AK1875" s="12">
        <f t="shared" ca="1" si="797"/>
        <v>6.6816157291315167E-2</v>
      </c>
      <c r="AL1875" s="12">
        <f t="shared" ca="1" si="797"/>
        <v>4.9035977633245818E-2</v>
      </c>
      <c r="AM1875" s="12">
        <f t="shared" ca="1" si="797"/>
        <v>3.3806855429898669E-2</v>
      </c>
      <c r="AN1875" s="12">
        <f t="shared" ca="1" si="797"/>
        <v>2.1895320637741796E-2</v>
      </c>
      <c r="AO1875" s="12">
        <f t="shared" ca="1" si="797"/>
        <v>1.332154012824603E-2</v>
      </c>
      <c r="AP1875" s="12">
        <f t="shared" ca="1" si="797"/>
        <v>7.6140225747899784E-3</v>
      </c>
      <c r="AQ1875" s="12">
        <f t="shared" ca="1" si="797"/>
        <v>4.0881844103621383E-3</v>
      </c>
      <c r="AR1875" s="12">
        <f t="shared" ca="1" si="797"/>
        <v>2.0620699352470778E-3</v>
      </c>
      <c r="AS1875" s="12">
        <f t="shared" ca="1" si="797"/>
        <v>9.7708624102575432E-4</v>
      </c>
      <c r="AT1875" s="12">
        <f t="shared" ca="1" si="797"/>
        <v>4.3492963465978932E-4</v>
      </c>
      <c r="AU1875" s="12">
        <f t="shared" ca="1" si="797"/>
        <v>1.8187026401214094E-4</v>
      </c>
      <c r="AV1875" s="12">
        <f t="shared" ca="1" si="797"/>
        <v>7.1443214901781022E-5</v>
      </c>
      <c r="AX1875" s="13">
        <f t="shared" si="763"/>
        <v>1.6281217860529062E-2</v>
      </c>
    </row>
    <row r="1876" spans="1:50" x14ac:dyDescent="0.25">
      <c r="A1876" s="9" t="str">
        <f t="shared" si="758"/>
        <v>Iraq</v>
      </c>
      <c r="C1876" s="20">
        <f t="shared" si="759"/>
        <v>422.11315563275423</v>
      </c>
      <c r="D1876" s="15">
        <f t="shared" si="760"/>
        <v>584.98284314923978</v>
      </c>
      <c r="E1876" s="23">
        <f t="shared" si="761"/>
        <v>1</v>
      </c>
      <c r="F1876" s="15">
        <f t="shared" si="764"/>
        <v>584.98284314923978</v>
      </c>
      <c r="H1876" s="12">
        <f t="shared" ref="H1876:AV1876" ca="1" si="798">_xlfn.NORM.DIST(H$1777,$F1876,$B$37+$B$38*$F1876,FALSE)/$AV706*($E1168/1000)</f>
        <v>4.9682676728831265E-9</v>
      </c>
      <c r="I1876" s="12">
        <f t="shared" ca="1" si="798"/>
        <v>2.0785971882618481E-8</v>
      </c>
      <c r="J1876" s="12">
        <f t="shared" ca="1" si="798"/>
        <v>8.1694398551203307E-8</v>
      </c>
      <c r="K1876" s="12">
        <f t="shared" ca="1" si="798"/>
        <v>3.0162741972347211E-7</v>
      </c>
      <c r="L1876" s="12">
        <f t="shared" ca="1" si="798"/>
        <v>1.0461788911824818E-6</v>
      </c>
      <c r="M1876" s="12">
        <f t="shared" ca="1" si="798"/>
        <v>3.4087698655379004E-6</v>
      </c>
      <c r="N1876" s="12">
        <f t="shared" ca="1" si="798"/>
        <v>1.0433884039680988E-5</v>
      </c>
      <c r="O1876" s="12">
        <f t="shared" ca="1" si="798"/>
        <v>3.0002049581568528E-5</v>
      </c>
      <c r="P1876" s="12">
        <f t="shared" ca="1" si="798"/>
        <v>8.1042426912593927E-5</v>
      </c>
      <c r="Q1876" s="12">
        <f t="shared" ca="1" si="798"/>
        <v>2.0565086780038503E-4</v>
      </c>
      <c r="R1876" s="12">
        <f t="shared" ca="1" si="798"/>
        <v>4.9023605614352279E-4</v>
      </c>
      <c r="S1876" s="12">
        <f t="shared" ca="1" si="798"/>
        <v>1.0978336745332568E-3</v>
      </c>
      <c r="T1876" s="12">
        <f t="shared" ca="1" si="798"/>
        <v>2.3095344307652132E-3</v>
      </c>
      <c r="U1876" s="12">
        <f t="shared" ca="1" si="798"/>
        <v>4.5642447965712294E-3</v>
      </c>
      <c r="V1876" s="12">
        <f t="shared" ca="1" si="798"/>
        <v>8.4736400544902658E-3</v>
      </c>
      <c r="W1876" s="12">
        <f t="shared" ca="1" si="798"/>
        <v>1.4778409272776167E-2</v>
      </c>
      <c r="X1876" s="12">
        <f t="shared" ca="1" si="798"/>
        <v>2.42126298243047E-2</v>
      </c>
      <c r="Y1876" s="12">
        <f t="shared" ca="1" si="798"/>
        <v>3.7266004310101825E-2</v>
      </c>
      <c r="Z1876" s="12">
        <f t="shared" ca="1" si="798"/>
        <v>5.3881576271352163E-2</v>
      </c>
      <c r="AA1876" s="12">
        <f t="shared" ca="1" si="798"/>
        <v>7.3185382924920037E-2</v>
      </c>
      <c r="AB1876" s="12">
        <f t="shared" ca="1" si="798"/>
        <v>9.3382393597213051E-2</v>
      </c>
      <c r="AC1876" s="12">
        <f t="shared" ca="1" si="798"/>
        <v>0.11193405798984422</v>
      </c>
      <c r="AD1876" s="12">
        <f t="shared" ca="1" si="798"/>
        <v>0.12604223356699121</v>
      </c>
      <c r="AE1876" s="12">
        <f t="shared" ca="1" si="798"/>
        <v>0.13332958502091349</v>
      </c>
      <c r="AF1876" s="12">
        <f t="shared" ca="1" si="798"/>
        <v>0.13249319075463262</v>
      </c>
      <c r="AG1876" s="12">
        <f t="shared" ca="1" si="798"/>
        <v>0.12368504335378275</v>
      </c>
      <c r="AH1876" s="12">
        <f t="shared" ca="1" si="798"/>
        <v>0.10846694468922063</v>
      </c>
      <c r="AI1876" s="12">
        <f t="shared" ca="1" si="798"/>
        <v>8.9358161207533399E-2</v>
      </c>
      <c r="AJ1876" s="12">
        <f t="shared" ca="1" si="798"/>
        <v>6.9155644734405872E-2</v>
      </c>
      <c r="AK1876" s="12">
        <f t="shared" ca="1" si="798"/>
        <v>5.0277959136907184E-2</v>
      </c>
      <c r="AL1876" s="12">
        <f t="shared" ca="1" si="798"/>
        <v>3.4338731000558453E-2</v>
      </c>
      <c r="AM1876" s="12">
        <f t="shared" ca="1" si="798"/>
        <v>2.2031670991992328E-2</v>
      </c>
      <c r="AN1876" s="12">
        <f t="shared" ca="1" si="798"/>
        <v>1.3279056788445731E-2</v>
      </c>
      <c r="AO1876" s="12">
        <f t="shared" ca="1" si="798"/>
        <v>7.5187148400892309E-3</v>
      </c>
      <c r="AP1876" s="12">
        <f t="shared" ca="1" si="798"/>
        <v>3.9992319584884811E-3</v>
      </c>
      <c r="AQ1876" s="12">
        <f t="shared" ca="1" si="798"/>
        <v>1.9983252208506347E-3</v>
      </c>
      <c r="AR1876" s="12">
        <f t="shared" ca="1" si="798"/>
        <v>9.380205218145355E-4</v>
      </c>
      <c r="AS1876" s="12">
        <f t="shared" ca="1" si="798"/>
        <v>4.1363292871518314E-4</v>
      </c>
      <c r="AT1876" s="12">
        <f t="shared" ca="1" si="798"/>
        <v>1.7134619512289309E-4</v>
      </c>
      <c r="AU1876" s="12">
        <f t="shared" ca="1" si="798"/>
        <v>6.6679206030677236E-5</v>
      </c>
      <c r="AV1876" s="12">
        <f t="shared" ca="1" si="798"/>
        <v>2.4376029661782631E-5</v>
      </c>
      <c r="AX1876" s="13">
        <f t="shared" si="763"/>
        <v>3.2169140820888585E-2</v>
      </c>
    </row>
    <row r="1877" spans="1:50" x14ac:dyDescent="0.25">
      <c r="A1877" s="9" t="str">
        <f t="shared" si="758"/>
        <v>Ireland</v>
      </c>
      <c r="C1877" s="20">
        <f t="shared" si="759"/>
        <v>582.63576941244423</v>
      </c>
      <c r="D1877" s="15">
        <f t="shared" si="760"/>
        <v>691.92729346722081</v>
      </c>
      <c r="E1877" s="23">
        <f t="shared" si="761"/>
        <v>1</v>
      </c>
      <c r="F1877" s="15">
        <f t="shared" si="764"/>
        <v>691.92729346722081</v>
      </c>
      <c r="H1877" s="12">
        <f t="shared" ref="H1877:AV1877" ca="1" si="799">_xlfn.NORM.DIST(H$1777,$F1877,$B$37+$B$38*$F1877,FALSE)/$AV707*($E1169/1000)</f>
        <v>2.2005018300622115E-13</v>
      </c>
      <c r="I1877" s="12">
        <f t="shared" ca="1" si="799"/>
        <v>1.2028197350642657E-12</v>
      </c>
      <c r="J1877" s="12">
        <f t="shared" ca="1" si="799"/>
        <v>6.1764076328220458E-12</v>
      </c>
      <c r="K1877" s="12">
        <f t="shared" ca="1" si="799"/>
        <v>2.9793940888131559E-11</v>
      </c>
      <c r="L1877" s="12">
        <f t="shared" ca="1" si="799"/>
        <v>1.3501329844734086E-10</v>
      </c>
      <c r="M1877" s="12">
        <f t="shared" ca="1" si="799"/>
        <v>5.7475365003562649E-10</v>
      </c>
      <c r="N1877" s="12">
        <f t="shared" ca="1" si="799"/>
        <v>2.2984947886032799E-9</v>
      </c>
      <c r="O1877" s="12">
        <f t="shared" ca="1" si="799"/>
        <v>8.6349912875281378E-9</v>
      </c>
      <c r="P1877" s="12">
        <f t="shared" ca="1" si="799"/>
        <v>3.0474520355525171E-8</v>
      </c>
      <c r="Q1877" s="12">
        <f t="shared" ca="1" si="799"/>
        <v>1.0103420975752839E-7</v>
      </c>
      <c r="R1877" s="12">
        <f t="shared" ca="1" si="799"/>
        <v>3.1467092292494717E-7</v>
      </c>
      <c r="S1877" s="12">
        <f t="shared" ca="1" si="799"/>
        <v>9.206644497015827E-7</v>
      </c>
      <c r="T1877" s="12">
        <f t="shared" ca="1" si="799"/>
        <v>2.530478947118157E-6</v>
      </c>
      <c r="U1877" s="12">
        <f t="shared" ca="1" si="799"/>
        <v>6.533722392399906E-6</v>
      </c>
      <c r="V1877" s="12">
        <f t="shared" ca="1" si="799"/>
        <v>1.5848027732824095E-5</v>
      </c>
      <c r="W1877" s="12">
        <f t="shared" ca="1" si="799"/>
        <v>3.6111569291616995E-5</v>
      </c>
      <c r="X1877" s="12">
        <f t="shared" ca="1" si="799"/>
        <v>7.7299039249159647E-5</v>
      </c>
      <c r="Y1877" s="12">
        <f t="shared" ca="1" si="799"/>
        <v>1.5543843865275533E-4</v>
      </c>
      <c r="Z1877" s="12">
        <f t="shared" ca="1" si="799"/>
        <v>2.9362927257246845E-4</v>
      </c>
      <c r="AA1877" s="12">
        <f t="shared" ca="1" si="799"/>
        <v>5.2107095768937116E-4</v>
      </c>
      <c r="AB1877" s="12">
        <f t="shared" ca="1" si="799"/>
        <v>8.6866231666604687E-4</v>
      </c>
      <c r="AC1877" s="12">
        <f t="shared" ca="1" si="799"/>
        <v>1.3603845484793228E-3</v>
      </c>
      <c r="AD1877" s="12">
        <f t="shared" ca="1" si="799"/>
        <v>2.0013774123442342E-3</v>
      </c>
      <c r="AE1877" s="12">
        <f t="shared" ca="1" si="799"/>
        <v>2.7660045642032799E-3</v>
      </c>
      <c r="AF1877" s="12">
        <f t="shared" ca="1" si="799"/>
        <v>3.5911486768515927E-3</v>
      </c>
      <c r="AG1877" s="12">
        <f t="shared" ca="1" si="799"/>
        <v>4.3799633233414289E-3</v>
      </c>
      <c r="AH1877" s="12">
        <f t="shared" ca="1" si="799"/>
        <v>5.0183870854382754E-3</v>
      </c>
      <c r="AI1877" s="12">
        <f t="shared" ca="1" si="799"/>
        <v>5.4015006765279596E-3</v>
      </c>
      <c r="AJ1877" s="12">
        <f t="shared" ca="1" si="799"/>
        <v>5.4616178298001238E-3</v>
      </c>
      <c r="AK1877" s="12">
        <f t="shared" ca="1" si="799"/>
        <v>5.1878185212531416E-3</v>
      </c>
      <c r="AL1877" s="12">
        <f t="shared" ca="1" si="799"/>
        <v>4.6291882049774372E-3</v>
      </c>
      <c r="AM1877" s="12">
        <f t="shared" ca="1" si="799"/>
        <v>3.8804446698320161E-3</v>
      </c>
      <c r="AN1877" s="12">
        <f t="shared" ca="1" si="799"/>
        <v>3.0557283796920978E-3</v>
      </c>
      <c r="AO1877" s="12">
        <f t="shared" ca="1" si="799"/>
        <v>2.2605004346463787E-3</v>
      </c>
      <c r="AP1877" s="12">
        <f t="shared" ca="1" si="799"/>
        <v>1.5709090329769243E-3</v>
      </c>
      <c r="AQ1877" s="12">
        <f t="shared" ca="1" si="799"/>
        <v>1.0255434706738539E-3</v>
      </c>
      <c r="AR1877" s="12">
        <f t="shared" ca="1" si="799"/>
        <v>6.2894650162176292E-4</v>
      </c>
      <c r="AS1877" s="12">
        <f t="shared" ca="1" si="799"/>
        <v>3.6235139074922872E-4</v>
      </c>
      <c r="AT1877" s="12">
        <f t="shared" ca="1" si="799"/>
        <v>1.9611136121620076E-4</v>
      </c>
      <c r="AU1877" s="12">
        <f t="shared" ca="1" si="799"/>
        <v>9.9708497200264346E-5</v>
      </c>
      <c r="AV1877" s="12">
        <f t="shared" ca="1" si="799"/>
        <v>4.7623157007359209E-5</v>
      </c>
      <c r="AX1877" s="13">
        <f t="shared" si="763"/>
        <v>1.7542444527045785E-3</v>
      </c>
    </row>
    <row r="1878" spans="1:50" x14ac:dyDescent="0.25">
      <c r="A1878" s="9" t="str">
        <f t="shared" si="758"/>
        <v>Israel</v>
      </c>
      <c r="C1878" s="20">
        <f t="shared" si="759"/>
        <v>543.83075874902102</v>
      </c>
      <c r="D1878" s="15">
        <f t="shared" si="760"/>
        <v>664.92889366062832</v>
      </c>
      <c r="E1878" s="23">
        <f t="shared" si="761"/>
        <v>1</v>
      </c>
      <c r="F1878" s="15">
        <f t="shared" si="764"/>
        <v>664.92889366062832</v>
      </c>
      <c r="H1878" s="12">
        <f t="shared" ref="H1878:AV1878" ca="1" si="800">_xlfn.NORM.DIST(H$1777,$F1878,$B$37+$B$38*$F1878,FALSE)/$AV708*($E1170/1000)</f>
        <v>4.8538451749445123E-12</v>
      </c>
      <c r="I1878" s="12">
        <f t="shared" ca="1" si="800"/>
        <v>2.4799994826492069E-11</v>
      </c>
      <c r="J1878" s="12">
        <f t="shared" ca="1" si="800"/>
        <v>1.1903477516676416E-10</v>
      </c>
      <c r="K1878" s="12">
        <f t="shared" ca="1" si="800"/>
        <v>5.3672610233189459E-10</v>
      </c>
      <c r="L1878" s="12">
        <f t="shared" ca="1" si="800"/>
        <v>2.273464474001315E-9</v>
      </c>
      <c r="M1878" s="12">
        <f t="shared" ca="1" si="800"/>
        <v>9.046492397404721E-9</v>
      </c>
      <c r="N1878" s="12">
        <f t="shared" ca="1" si="800"/>
        <v>3.3816516478179079E-8</v>
      </c>
      <c r="O1878" s="12">
        <f t="shared" ca="1" si="800"/>
        <v>1.1875013389951911E-7</v>
      </c>
      <c r="P1878" s="12">
        <f t="shared" ca="1" si="800"/>
        <v>3.9173821767088152E-7</v>
      </c>
      <c r="Q1878" s="12">
        <f t="shared" ca="1" si="800"/>
        <v>1.2139879416075574E-6</v>
      </c>
      <c r="R1878" s="12">
        <f t="shared" ca="1" si="800"/>
        <v>3.5341859641991492E-6</v>
      </c>
      <c r="S1878" s="12">
        <f t="shared" ca="1" si="800"/>
        <v>9.6654263852569764E-6</v>
      </c>
      <c r="T1878" s="12">
        <f t="shared" ca="1" si="800"/>
        <v>2.4831858911530553E-5</v>
      </c>
      <c r="U1878" s="12">
        <f t="shared" ca="1" si="800"/>
        <v>5.9931347358181816E-5</v>
      </c>
      <c r="V1878" s="12">
        <f t="shared" ca="1" si="800"/>
        <v>1.3587997109499659E-4</v>
      </c>
      <c r="W1878" s="12">
        <f t="shared" ca="1" si="800"/>
        <v>2.8940994121182633E-4</v>
      </c>
      <c r="X1878" s="12">
        <f t="shared" ca="1" si="800"/>
        <v>5.7906596418884479E-4</v>
      </c>
      <c r="Y1878" s="12">
        <f t="shared" ca="1" si="800"/>
        <v>1.0884268033919578E-3</v>
      </c>
      <c r="Z1878" s="12">
        <f t="shared" ca="1" si="800"/>
        <v>1.9218832951749434E-3</v>
      </c>
      <c r="AA1878" s="12">
        <f t="shared" ca="1" si="800"/>
        <v>3.1879491881979341E-3</v>
      </c>
      <c r="AB1878" s="12">
        <f t="shared" ca="1" si="800"/>
        <v>4.9676657237868035E-3</v>
      </c>
      <c r="AC1878" s="12">
        <f t="shared" ca="1" si="800"/>
        <v>7.2719340706856022E-3</v>
      </c>
      <c r="AD1878" s="12">
        <f t="shared" ca="1" si="800"/>
        <v>1.0000094318487359E-2</v>
      </c>
      <c r="AE1878" s="12">
        <f t="shared" ca="1" si="800"/>
        <v>1.2918582244686025E-2</v>
      </c>
      <c r="AF1878" s="12">
        <f t="shared" ca="1" si="800"/>
        <v>1.5677694867306129E-2</v>
      </c>
      <c r="AG1878" s="12">
        <f t="shared" ca="1" si="800"/>
        <v>1.7873358054195675E-2</v>
      </c>
      <c r="AH1878" s="12">
        <f t="shared" ca="1" si="800"/>
        <v>1.9141972964449219E-2</v>
      </c>
      <c r="AI1878" s="12">
        <f t="shared" ca="1" si="800"/>
        <v>1.9258561123476247E-2</v>
      </c>
      <c r="AJ1878" s="12">
        <f t="shared" ca="1" si="800"/>
        <v>1.8201935411274343E-2</v>
      </c>
      <c r="AK1878" s="12">
        <f t="shared" ca="1" si="800"/>
        <v>1.6160987580159773E-2</v>
      </c>
      <c r="AL1878" s="12">
        <f t="shared" ca="1" si="800"/>
        <v>1.3479532151378985E-2</v>
      </c>
      <c r="AM1878" s="12">
        <f t="shared" ca="1" si="800"/>
        <v>1.0561809652059486E-2</v>
      </c>
      <c r="AN1878" s="12">
        <f t="shared" ca="1" si="800"/>
        <v>7.7742490354028131E-3</v>
      </c>
      <c r="AO1878" s="12">
        <f t="shared" ca="1" si="800"/>
        <v>5.3757016254680628E-3</v>
      </c>
      <c r="AP1878" s="12">
        <f t="shared" ca="1" si="800"/>
        <v>3.4919535449751725E-3</v>
      </c>
      <c r="AQ1878" s="12">
        <f t="shared" ca="1" si="800"/>
        <v>2.1308768651125969E-3</v>
      </c>
      <c r="AR1878" s="12">
        <f t="shared" ca="1" si="800"/>
        <v>1.2215319929754266E-3</v>
      </c>
      <c r="AS1878" s="12">
        <f t="shared" ca="1" si="800"/>
        <v>6.5782130142120392E-4</v>
      </c>
      <c r="AT1878" s="12">
        <f t="shared" ca="1" si="800"/>
        <v>3.3278796658839247E-4</v>
      </c>
      <c r="AU1878" s="12">
        <f t="shared" ca="1" si="800"/>
        <v>1.5815535103338196E-4</v>
      </c>
      <c r="AV1878" s="12">
        <f t="shared" ca="1" si="800"/>
        <v>7.0608463612345344E-5</v>
      </c>
      <c r="AX1878" s="13">
        <f t="shared" si="763"/>
        <v>4.0330668878510566E-3</v>
      </c>
    </row>
    <row r="1879" spans="1:50" x14ac:dyDescent="0.25">
      <c r="A1879" s="9" t="str">
        <f t="shared" si="758"/>
        <v>Italy</v>
      </c>
      <c r="C1879" s="20">
        <f t="shared" si="759"/>
        <v>596.51783398611008</v>
      </c>
      <c r="D1879" s="15">
        <f t="shared" si="760"/>
        <v>700.93840170372505</v>
      </c>
      <c r="E1879" s="23">
        <f t="shared" si="761"/>
        <v>1</v>
      </c>
      <c r="F1879" s="15">
        <f t="shared" si="764"/>
        <v>700.93840170372505</v>
      </c>
      <c r="H1879" s="12">
        <f t="shared" ref="H1879:AV1879" ca="1" si="801">_xlfn.NORM.DIST(H$1777,$F1879,$B$37+$B$38*$F1879,FALSE)/$AV709*($E1171/1000)</f>
        <v>8.4033398911067544E-13</v>
      </c>
      <c r="I1879" s="12">
        <f t="shared" ca="1" si="801"/>
        <v>4.6980153058157683E-12</v>
      </c>
      <c r="J1879" s="12">
        <f t="shared" ca="1" si="801"/>
        <v>2.467365680640004E-11</v>
      </c>
      <c r="K1879" s="12">
        <f t="shared" ca="1" si="801"/>
        <v>1.217332472241023E-10</v>
      </c>
      <c r="L1879" s="12">
        <f t="shared" ca="1" si="801"/>
        <v>5.6421092210617268E-10</v>
      </c>
      <c r="M1879" s="12">
        <f t="shared" ca="1" si="801"/>
        <v>2.4565769132434925E-9</v>
      </c>
      <c r="N1879" s="12">
        <f t="shared" ca="1" si="801"/>
        <v>1.004791234929594E-8</v>
      </c>
      <c r="O1879" s="12">
        <f t="shared" ca="1" si="801"/>
        <v>3.8608053351095498E-8</v>
      </c>
      <c r="P1879" s="12">
        <f t="shared" ca="1" si="801"/>
        <v>1.3935949578293883E-7</v>
      </c>
      <c r="Q1879" s="12">
        <f t="shared" ca="1" si="801"/>
        <v>4.7255441261009702E-7</v>
      </c>
      <c r="R1879" s="12">
        <f t="shared" ca="1" si="801"/>
        <v>1.505302123467299E-6</v>
      </c>
      <c r="S1879" s="12">
        <f t="shared" ca="1" si="801"/>
        <v>4.5045573502798628E-6</v>
      </c>
      <c r="T1879" s="12">
        <f t="shared" ca="1" si="801"/>
        <v>1.2663016178183302E-5</v>
      </c>
      <c r="U1879" s="12">
        <f t="shared" ca="1" si="801"/>
        <v>3.344096472799676E-5</v>
      </c>
      <c r="V1879" s="12">
        <f t="shared" ca="1" si="801"/>
        <v>8.2961582697757037E-5</v>
      </c>
      <c r="W1879" s="12">
        <f t="shared" ca="1" si="801"/>
        <v>1.9334451431045962E-4</v>
      </c>
      <c r="X1879" s="12">
        <f t="shared" ca="1" si="801"/>
        <v>4.2329513316706767E-4</v>
      </c>
      <c r="Y1879" s="12">
        <f t="shared" ca="1" si="801"/>
        <v>8.7058522190011059E-4</v>
      </c>
      <c r="Z1879" s="12">
        <f t="shared" ca="1" si="801"/>
        <v>1.6820383804576351E-3</v>
      </c>
      <c r="AA1879" s="12">
        <f t="shared" ca="1" si="801"/>
        <v>3.0529318277070895E-3</v>
      </c>
      <c r="AB1879" s="12">
        <f t="shared" ca="1" si="801"/>
        <v>5.2054095772013972E-3</v>
      </c>
      <c r="AC1879" s="12">
        <f t="shared" ca="1" si="801"/>
        <v>8.3377583095263774E-3</v>
      </c>
      <c r="AD1879" s="12">
        <f t="shared" ca="1" si="801"/>
        <v>1.2545855809637053E-2</v>
      </c>
      <c r="AE1879" s="12">
        <f t="shared" ca="1" si="801"/>
        <v>1.7734047881420752E-2</v>
      </c>
      <c r="AF1879" s="12">
        <f t="shared" ca="1" si="801"/>
        <v>2.3548977592577954E-2</v>
      </c>
      <c r="AG1879" s="12">
        <f t="shared" ca="1" si="801"/>
        <v>2.9376011603913885E-2</v>
      </c>
      <c r="AH1879" s="12">
        <f t="shared" ca="1" si="801"/>
        <v>3.4424702882412145E-2</v>
      </c>
      <c r="AI1879" s="12">
        <f t="shared" ca="1" si="801"/>
        <v>3.7896941816305096E-2</v>
      </c>
      <c r="AJ1879" s="12">
        <f t="shared" ca="1" si="801"/>
        <v>3.9191756143944025E-2</v>
      </c>
      <c r="AK1879" s="12">
        <f t="shared" ca="1" si="801"/>
        <v>3.807517239285086E-2</v>
      </c>
      <c r="AL1879" s="12">
        <f t="shared" ca="1" si="801"/>
        <v>3.4749265348882487E-2</v>
      </c>
      <c r="AM1879" s="12">
        <f t="shared" ca="1" si="801"/>
        <v>2.979243299747162E-2</v>
      </c>
      <c r="AN1879" s="12">
        <f t="shared" ca="1" si="801"/>
        <v>2.3995119110429199E-2</v>
      </c>
      <c r="AO1879" s="12">
        <f t="shared" ca="1" si="801"/>
        <v>1.8155007963867004E-2</v>
      </c>
      <c r="AP1879" s="12">
        <f t="shared" ca="1" si="801"/>
        <v>1.2904065900410003E-2</v>
      </c>
      <c r="AQ1879" s="12">
        <f t="shared" ca="1" si="801"/>
        <v>8.6161508863540816E-3</v>
      </c>
      <c r="AR1879" s="12">
        <f t="shared" ca="1" si="801"/>
        <v>5.4045136000615808E-3</v>
      </c>
      <c r="AS1879" s="12">
        <f t="shared" ca="1" si="801"/>
        <v>3.1846119999870289E-3</v>
      </c>
      <c r="AT1879" s="12">
        <f t="shared" ca="1" si="801"/>
        <v>1.7628405639697785E-3</v>
      </c>
      <c r="AU1879" s="12">
        <f t="shared" ca="1" si="801"/>
        <v>9.1669769275718469E-4</v>
      </c>
      <c r="AV1879" s="12">
        <f t="shared" ca="1" si="801"/>
        <v>4.4781211232922048E-4</v>
      </c>
      <c r="AX1879" s="13">
        <f t="shared" si="763"/>
        <v>1.3088900346497742E-3</v>
      </c>
    </row>
    <row r="1880" spans="1:50" x14ac:dyDescent="0.25">
      <c r="A1880" s="9" t="str">
        <f t="shared" si="758"/>
        <v>Jamaica</v>
      </c>
      <c r="C1880" s="20">
        <f t="shared" si="759"/>
        <v>414.26733056614756</v>
      </c>
      <c r="D1880" s="15">
        <f t="shared" si="760"/>
        <v>579.00403405551265</v>
      </c>
      <c r="E1880" s="23">
        <f t="shared" si="761"/>
        <v>1</v>
      </c>
      <c r="F1880" s="15">
        <f t="shared" si="764"/>
        <v>579.00403405551265</v>
      </c>
      <c r="H1880" s="12">
        <f t="shared" ref="H1880:AV1880" ca="1" si="802">_xlfn.NORM.DIST(H$1777,$F1880,$B$37+$B$38*$F1880,FALSE)/$AV710*($E1172/1000)</f>
        <v>1.7776677848390186E-10</v>
      </c>
      <c r="I1880" s="12">
        <f t="shared" ca="1" si="802"/>
        <v>7.3269721715380736E-10</v>
      </c>
      <c r="J1880" s="12">
        <f t="shared" ca="1" si="802"/>
        <v>2.8369721788639065E-9</v>
      </c>
      <c r="K1880" s="12">
        <f t="shared" ca="1" si="802"/>
        <v>1.0319109157540539E-8</v>
      </c>
      <c r="L1880" s="12">
        <f t="shared" ca="1" si="802"/>
        <v>3.5260294159637825E-8</v>
      </c>
      <c r="M1880" s="12">
        <f t="shared" ca="1" si="802"/>
        <v>1.1318431596922025E-7</v>
      </c>
      <c r="N1880" s="12">
        <f t="shared" ca="1" si="802"/>
        <v>3.4130540414855384E-7</v>
      </c>
      <c r="O1880" s="12">
        <f t="shared" ca="1" si="802"/>
        <v>9.6684459575118618E-7</v>
      </c>
      <c r="P1880" s="12">
        <f t="shared" ca="1" si="802"/>
        <v>2.5729229341329528E-6</v>
      </c>
      <c r="Q1880" s="12">
        <f t="shared" ca="1" si="802"/>
        <v>6.4321102091322878E-6</v>
      </c>
      <c r="R1880" s="12">
        <f t="shared" ca="1" si="802"/>
        <v>1.5105557936656408E-5</v>
      </c>
      <c r="S1880" s="12">
        <f t="shared" ca="1" si="802"/>
        <v>3.3325498893882596E-5</v>
      </c>
      <c r="T1880" s="12">
        <f t="shared" ca="1" si="802"/>
        <v>6.9067405679353549E-5</v>
      </c>
      <c r="U1880" s="12">
        <f t="shared" ca="1" si="802"/>
        <v>1.344702529320708E-4</v>
      </c>
      <c r="V1880" s="12">
        <f t="shared" ca="1" si="802"/>
        <v>2.4594380919344119E-4</v>
      </c>
      <c r="W1880" s="12">
        <f t="shared" ca="1" si="802"/>
        <v>4.2257340741532151E-4</v>
      </c>
      <c r="X1880" s="12">
        <f t="shared" ca="1" si="802"/>
        <v>6.8206384116293337E-4</v>
      </c>
      <c r="Y1880" s="12">
        <f t="shared" ca="1" si="802"/>
        <v>1.0341998835308864E-3</v>
      </c>
      <c r="Z1880" s="12">
        <f t="shared" ca="1" si="802"/>
        <v>1.4731281801752365E-3</v>
      </c>
      <c r="AA1880" s="12">
        <f t="shared" ca="1" si="802"/>
        <v>1.9712113231629452E-3</v>
      </c>
      <c r="AB1880" s="12">
        <f t="shared" ca="1" si="802"/>
        <v>2.4778923098769628E-3</v>
      </c>
      <c r="AC1880" s="12">
        <f t="shared" ca="1" si="802"/>
        <v>2.9260939445991895E-3</v>
      </c>
      <c r="AD1880" s="12">
        <f t="shared" ca="1" si="802"/>
        <v>3.2460163110737818E-3</v>
      </c>
      <c r="AE1880" s="12">
        <f t="shared" ca="1" si="802"/>
        <v>3.3827486165687154E-3</v>
      </c>
      <c r="AF1880" s="12">
        <f t="shared" ca="1" si="802"/>
        <v>3.3116569866731417E-3</v>
      </c>
      <c r="AG1880" s="12">
        <f t="shared" ca="1" si="802"/>
        <v>3.0456329638842783E-3</v>
      </c>
      <c r="AH1880" s="12">
        <f t="shared" ca="1" si="802"/>
        <v>2.6312758289053105E-3</v>
      </c>
      <c r="AI1880" s="12">
        <f t="shared" ca="1" si="802"/>
        <v>2.135560026440342E-3</v>
      </c>
      <c r="AJ1880" s="12">
        <f t="shared" ca="1" si="802"/>
        <v>1.6282226235585836E-3</v>
      </c>
      <c r="AK1880" s="12">
        <f t="shared" ca="1" si="802"/>
        <v>1.1661982392980462E-3</v>
      </c>
      <c r="AL1880" s="12">
        <f t="shared" ca="1" si="802"/>
        <v>7.8467094703231748E-4</v>
      </c>
      <c r="AM1880" s="12">
        <f t="shared" ca="1" si="802"/>
        <v>4.959745124858934E-4</v>
      </c>
      <c r="AN1880" s="12">
        <f t="shared" ca="1" si="802"/>
        <v>2.9450165548769447E-4</v>
      </c>
      <c r="AO1880" s="12">
        <f t="shared" ca="1" si="802"/>
        <v>1.6427546929838514E-4</v>
      </c>
      <c r="AP1880" s="12">
        <f t="shared" ca="1" si="802"/>
        <v>8.6082384301852541E-5</v>
      </c>
      <c r="AQ1880" s="12">
        <f t="shared" ca="1" si="802"/>
        <v>4.2375267562611031E-5</v>
      </c>
      <c r="AR1880" s="12">
        <f t="shared" ca="1" si="802"/>
        <v>1.9595990225616508E-5</v>
      </c>
      <c r="AS1880" s="12">
        <f t="shared" ca="1" si="802"/>
        <v>8.5129203460894909E-6</v>
      </c>
      <c r="AT1880" s="12">
        <f t="shared" ca="1" si="802"/>
        <v>3.4741336384569914E-6</v>
      </c>
      <c r="AU1880" s="12">
        <f t="shared" ca="1" si="802"/>
        <v>1.3318983033907276E-6</v>
      </c>
      <c r="AV1880" s="12">
        <f t="shared" ca="1" si="802"/>
        <v>4.7968065697229066E-7</v>
      </c>
      <c r="AX1880" s="13">
        <f t="shared" si="763"/>
        <v>3.6723713237576526E-2</v>
      </c>
    </row>
    <row r="1881" spans="1:50" x14ac:dyDescent="0.25">
      <c r="A1881" s="9" t="str">
        <f t="shared" si="758"/>
        <v>Japan</v>
      </c>
      <c r="C1881" s="20">
        <f t="shared" si="759"/>
        <v>631.37580073505364</v>
      </c>
      <c r="D1881" s="15">
        <f t="shared" si="760"/>
        <v>724.54770457614575</v>
      </c>
      <c r="E1881" s="23">
        <f t="shared" si="761"/>
        <v>1</v>
      </c>
      <c r="F1881" s="15">
        <f t="shared" si="764"/>
        <v>724.54770457614575</v>
      </c>
      <c r="H1881" s="12">
        <f t="shared" ref="H1881:AV1881" ca="1" si="803">_xlfn.NORM.DIST(H$1777,$F1881,$B$37+$B$38*$F1881,FALSE)/$AV711*($E1173/1000)</f>
        <v>3.0695663082055872E-13</v>
      </c>
      <c r="I1881" s="12">
        <f t="shared" ca="1" si="803"/>
        <v>1.8204258411625895E-12</v>
      </c>
      <c r="J1881" s="12">
        <f t="shared" ca="1" si="803"/>
        <v>1.0142045603080821E-11</v>
      </c>
      <c r="K1881" s="12">
        <f t="shared" ca="1" si="803"/>
        <v>5.3080465290567969E-11</v>
      </c>
      <c r="L1881" s="12">
        <f t="shared" ca="1" si="803"/>
        <v>2.609759445765713E-10</v>
      </c>
      <c r="M1881" s="12">
        <f t="shared" ca="1" si="803"/>
        <v>1.2053768048233682E-9</v>
      </c>
      <c r="N1881" s="12">
        <f t="shared" ca="1" si="803"/>
        <v>5.2300010591984352E-9</v>
      </c>
      <c r="O1881" s="12">
        <f t="shared" ca="1" si="803"/>
        <v>2.1317551383906968E-8</v>
      </c>
      <c r="P1881" s="12">
        <f t="shared" ca="1" si="803"/>
        <v>8.162617670505782E-8</v>
      </c>
      <c r="Q1881" s="12">
        <f t="shared" ca="1" si="803"/>
        <v>2.9361496463934148E-7</v>
      </c>
      <c r="R1881" s="12">
        <f t="shared" ca="1" si="803"/>
        <v>9.9216410929741311E-7</v>
      </c>
      <c r="S1881" s="12">
        <f t="shared" ca="1" si="803"/>
        <v>3.1495277117543374E-6</v>
      </c>
      <c r="T1881" s="12">
        <f t="shared" ca="1" si="803"/>
        <v>9.3921268602417608E-6</v>
      </c>
      <c r="U1881" s="12">
        <f t="shared" ca="1" si="803"/>
        <v>2.6311103376361215E-5</v>
      </c>
      <c r="V1881" s="12">
        <f t="shared" ca="1" si="803"/>
        <v>6.9242185445059047E-5</v>
      </c>
      <c r="W1881" s="12">
        <f t="shared" ca="1" si="803"/>
        <v>1.7118238286411224E-4</v>
      </c>
      <c r="X1881" s="12">
        <f t="shared" ca="1" si="803"/>
        <v>3.9756117277276701E-4</v>
      </c>
      <c r="Y1881" s="12">
        <f t="shared" ca="1" si="803"/>
        <v>8.6737211012171713E-4</v>
      </c>
      <c r="Z1881" s="12">
        <f t="shared" ca="1" si="803"/>
        <v>1.7777207387229697E-3</v>
      </c>
      <c r="AA1881" s="12">
        <f t="shared" ca="1" si="803"/>
        <v>3.4227739587490797E-3</v>
      </c>
      <c r="AB1881" s="12">
        <f t="shared" ca="1" si="803"/>
        <v>6.1908387777126076E-3</v>
      </c>
      <c r="AC1881" s="12">
        <f t="shared" ca="1" si="803"/>
        <v>1.051907046159414E-2</v>
      </c>
      <c r="AD1881" s="12">
        <f t="shared" ca="1" si="803"/>
        <v>1.6790430410325134E-2</v>
      </c>
      <c r="AE1881" s="12">
        <f t="shared" ca="1" si="803"/>
        <v>2.5176936749928061E-2</v>
      </c>
      <c r="AF1881" s="12">
        <f t="shared" ca="1" si="803"/>
        <v>3.5465047307101857E-2</v>
      </c>
      <c r="AG1881" s="12">
        <f t="shared" ca="1" si="803"/>
        <v>4.693045804826828E-2</v>
      </c>
      <c r="AH1881" s="12">
        <f t="shared" ca="1" si="803"/>
        <v>5.8339894229900748E-2</v>
      </c>
      <c r="AI1881" s="12">
        <f t="shared" ca="1" si="803"/>
        <v>6.8129166645628306E-2</v>
      </c>
      <c r="AJ1881" s="12">
        <f t="shared" ca="1" si="803"/>
        <v>7.474069136813985E-2</v>
      </c>
      <c r="AK1881" s="12">
        <f t="shared" ca="1" si="803"/>
        <v>7.7026069983411674E-2</v>
      </c>
      <c r="AL1881" s="12">
        <f t="shared" ca="1" si="803"/>
        <v>7.4571857983105963E-2</v>
      </c>
      <c r="AM1881" s="12">
        <f t="shared" ca="1" si="803"/>
        <v>6.7821717356240332E-2</v>
      </c>
      <c r="AN1881" s="12">
        <f t="shared" ca="1" si="803"/>
        <v>5.7945430840017423E-2</v>
      </c>
      <c r="AO1881" s="12">
        <f t="shared" ca="1" si="803"/>
        <v>4.6507843766850437E-2</v>
      </c>
      <c r="AP1881" s="12">
        <f t="shared" ca="1" si="803"/>
        <v>3.5066289047368193E-2</v>
      </c>
      <c r="AQ1881" s="12">
        <f t="shared" ca="1" si="803"/>
        <v>2.4837621617831165E-2</v>
      </c>
      <c r="AR1881" s="12">
        <f t="shared" ca="1" si="803"/>
        <v>1.6526724971331352E-2</v>
      </c>
      <c r="AS1881" s="12">
        <f t="shared" ca="1" si="803"/>
        <v>1.0330472547938422E-2</v>
      </c>
      <c r="AT1881" s="12">
        <f t="shared" ca="1" si="803"/>
        <v>6.0661084577825096E-3</v>
      </c>
      <c r="AU1881" s="12">
        <f t="shared" ca="1" si="803"/>
        <v>3.3462373991027744E-3</v>
      </c>
      <c r="AV1881" s="12">
        <f t="shared" ca="1" si="803"/>
        <v>1.734043234794803E-3</v>
      </c>
      <c r="AX1881" s="13">
        <f t="shared" si="763"/>
        <v>5.8627008524804653E-4</v>
      </c>
    </row>
    <row r="1882" spans="1:50" x14ac:dyDescent="0.25">
      <c r="A1882" s="9" t="str">
        <f t="shared" si="758"/>
        <v>Jordan</v>
      </c>
      <c r="C1882" s="20">
        <f t="shared" si="759"/>
        <v>415.69866111725997</v>
      </c>
      <c r="D1882" s="15">
        <f t="shared" si="760"/>
        <v>580.43536460662506</v>
      </c>
      <c r="E1882" s="23">
        <f t="shared" si="761"/>
        <v>1</v>
      </c>
      <c r="F1882" s="15">
        <f t="shared" si="764"/>
        <v>580.43536460662506</v>
      </c>
      <c r="H1882" s="12">
        <f t="shared" ref="H1882:AV1882" ca="1" si="804">_xlfn.NORM.DIST(H$1777,$F1882,$B$37+$B$38*$F1882,FALSE)/$AV712*($E1174/1000)</f>
        <v>8.3812936612224374E-10</v>
      </c>
      <c r="I1882" s="12">
        <f t="shared" ca="1" si="804"/>
        <v>3.4668818787102029E-9</v>
      </c>
      <c r="J1882" s="12">
        <f t="shared" ca="1" si="804"/>
        <v>1.3471737971691213E-8</v>
      </c>
      <c r="K1882" s="12">
        <f t="shared" ca="1" si="804"/>
        <v>4.9177313969681758E-8</v>
      </c>
      <c r="L1882" s="12">
        <f t="shared" ca="1" si="804"/>
        <v>1.6864076986800812E-7</v>
      </c>
      <c r="M1882" s="12">
        <f t="shared" ca="1" si="804"/>
        <v>5.4327152555557176E-7</v>
      </c>
      <c r="N1882" s="12">
        <f t="shared" ca="1" si="804"/>
        <v>1.644098771061136E-6</v>
      </c>
      <c r="O1882" s="12">
        <f t="shared" ca="1" si="804"/>
        <v>4.6740726810316504E-6</v>
      </c>
      <c r="P1882" s="12">
        <f t="shared" ca="1" si="804"/>
        <v>1.2483018461301722E-5</v>
      </c>
      <c r="Q1882" s="12">
        <f t="shared" ca="1" si="804"/>
        <v>3.1318457151449495E-5</v>
      </c>
      <c r="R1882" s="12">
        <f t="shared" ca="1" si="804"/>
        <v>7.3813823223365134E-5</v>
      </c>
      <c r="S1882" s="12">
        <f t="shared" ca="1" si="804"/>
        <v>1.6342994574582571E-4</v>
      </c>
      <c r="T1882" s="12">
        <f t="shared" ca="1" si="804"/>
        <v>3.3992426528954496E-4</v>
      </c>
      <c r="U1882" s="12">
        <f t="shared" ca="1" si="804"/>
        <v>6.6418535204313756E-4</v>
      </c>
      <c r="V1882" s="12">
        <f t="shared" ca="1" si="804"/>
        <v>1.2191384097056683E-3</v>
      </c>
      <c r="W1882" s="12">
        <f t="shared" ca="1" si="804"/>
        <v>2.1021966024480595E-3</v>
      </c>
      <c r="X1882" s="12">
        <f t="shared" ca="1" si="804"/>
        <v>3.4052597131092243E-3</v>
      </c>
      <c r="Y1882" s="12">
        <f t="shared" ca="1" si="804"/>
        <v>5.1818369774158813E-3</v>
      </c>
      <c r="Z1882" s="12">
        <f t="shared" ca="1" si="804"/>
        <v>7.4075372842723926E-3</v>
      </c>
      <c r="AA1882" s="12">
        <f t="shared" ca="1" si="804"/>
        <v>9.9476510237371703E-3</v>
      </c>
      <c r="AB1882" s="12">
        <f t="shared" ca="1" si="804"/>
        <v>1.2549425113004954E-2</v>
      </c>
      <c r="AC1882" s="12">
        <f t="shared" ca="1" si="804"/>
        <v>1.4872491050275587E-2</v>
      </c>
      <c r="AD1882" s="12">
        <f t="shared" ca="1" si="804"/>
        <v>1.6557707110055955E-2</v>
      </c>
      <c r="AE1882" s="12">
        <f t="shared" ca="1" si="804"/>
        <v>1.7317024475511346E-2</v>
      </c>
      <c r="AF1882" s="12">
        <f t="shared" ca="1" si="804"/>
        <v>1.7013863349416892E-2</v>
      </c>
      <c r="AG1882" s="12">
        <f t="shared" ca="1" si="804"/>
        <v>1.5703237705645908E-2</v>
      </c>
      <c r="AH1882" s="12">
        <f t="shared" ca="1" si="804"/>
        <v>1.3615452022420375E-2</v>
      </c>
      <c r="AI1882" s="12">
        <f t="shared" ca="1" si="804"/>
        <v>1.1089999290834011E-2</v>
      </c>
      <c r="AJ1882" s="12">
        <f t="shared" ca="1" si="804"/>
        <v>8.4856979220408243E-3</v>
      </c>
      <c r="AK1882" s="12">
        <f t="shared" ca="1" si="804"/>
        <v>6.0995839287355707E-3</v>
      </c>
      <c r="AL1882" s="12">
        <f t="shared" ca="1" si="804"/>
        <v>4.118788109721435E-3</v>
      </c>
      <c r="AM1882" s="12">
        <f t="shared" ca="1" si="804"/>
        <v>2.6127345247004365E-3</v>
      </c>
      <c r="AN1882" s="12">
        <f t="shared" ca="1" si="804"/>
        <v>1.5569609231329245E-3</v>
      </c>
      <c r="AO1882" s="12">
        <f t="shared" ca="1" si="804"/>
        <v>8.7159902592381683E-4</v>
      </c>
      <c r="AP1882" s="12">
        <f t="shared" ca="1" si="804"/>
        <v>4.5836595663576303E-4</v>
      </c>
      <c r="AQ1882" s="12">
        <f t="shared" ca="1" si="804"/>
        <v>2.2644595530584477E-4</v>
      </c>
      <c r="AR1882" s="12">
        <f t="shared" ca="1" si="804"/>
        <v>1.0509289991128632E-4</v>
      </c>
      <c r="AS1882" s="12">
        <f t="shared" ca="1" si="804"/>
        <v>4.5818279699237601E-5</v>
      </c>
      <c r="AT1882" s="12">
        <f t="shared" ca="1" si="804"/>
        <v>1.8765527500818617E-5</v>
      </c>
      <c r="AU1882" s="12">
        <f t="shared" ca="1" si="804"/>
        <v>7.2200361123064837E-6</v>
      </c>
      <c r="AV1882" s="12">
        <f t="shared" ca="1" si="804"/>
        <v>2.6096036879641534E-6</v>
      </c>
      <c r="AX1882" s="13">
        <f t="shared" si="763"/>
        <v>3.5587942430873029E-2</v>
      </c>
    </row>
    <row r="1883" spans="1:50" x14ac:dyDescent="0.25">
      <c r="A1883" s="9" t="str">
        <f t="shared" si="758"/>
        <v>Kazakhstan</v>
      </c>
      <c r="C1883" s="20">
        <f t="shared" si="759"/>
        <v>587.82468775619486</v>
      </c>
      <c r="D1883" s="15">
        <f t="shared" si="760"/>
        <v>694.6529751548195</v>
      </c>
      <c r="E1883" s="23">
        <f t="shared" si="761"/>
        <v>1</v>
      </c>
      <c r="F1883" s="15">
        <f t="shared" si="764"/>
        <v>694.6529751548195</v>
      </c>
      <c r="H1883" s="12">
        <f t="shared" ref="H1883:AV1883" ca="1" si="805">_xlfn.NORM.DIST(H$1777,$F1883,$B$37+$B$38*$F1883,FALSE)/$AV713*($E1175/1000)</f>
        <v>1.1424286580261269E-12</v>
      </c>
      <c r="I1883" s="12">
        <f t="shared" ca="1" si="805"/>
        <v>6.2873447041694706E-12</v>
      </c>
      <c r="J1883" s="12">
        <f t="shared" ca="1" si="805"/>
        <v>3.2505889030843657E-11</v>
      </c>
      <c r="K1883" s="12">
        <f t="shared" ca="1" si="805"/>
        <v>1.5787502069523718E-10</v>
      </c>
      <c r="L1883" s="12">
        <f t="shared" ca="1" si="805"/>
        <v>7.2031322320769044E-10</v>
      </c>
      <c r="M1883" s="12">
        <f t="shared" ca="1" si="805"/>
        <v>3.0873505889765253E-9</v>
      </c>
      <c r="N1883" s="12">
        <f t="shared" ca="1" si="805"/>
        <v>1.2431029755204137E-8</v>
      </c>
      <c r="O1883" s="12">
        <f t="shared" ca="1" si="805"/>
        <v>4.70202417403628E-8</v>
      </c>
      <c r="P1883" s="12">
        <f t="shared" ca="1" si="805"/>
        <v>1.670779754338998E-7</v>
      </c>
      <c r="Q1883" s="12">
        <f t="shared" ca="1" si="805"/>
        <v>5.577122007698913E-7</v>
      </c>
      <c r="R1883" s="12">
        <f t="shared" ca="1" si="805"/>
        <v>1.7488706189522819E-6</v>
      </c>
      <c r="S1883" s="12">
        <f t="shared" ca="1" si="805"/>
        <v>5.151833428676671E-6</v>
      </c>
      <c r="T1883" s="12">
        <f t="shared" ca="1" si="805"/>
        <v>1.4256815809364038E-5</v>
      </c>
      <c r="U1883" s="12">
        <f t="shared" ca="1" si="805"/>
        <v>3.7062939412088976E-5</v>
      </c>
      <c r="V1883" s="12">
        <f t="shared" ca="1" si="805"/>
        <v>9.051358686570823E-5</v>
      </c>
      <c r="W1883" s="12">
        <f t="shared" ca="1" si="805"/>
        <v>2.0765590530950903E-4</v>
      </c>
      <c r="X1883" s="12">
        <f t="shared" ca="1" si="805"/>
        <v>4.4753951984761585E-4</v>
      </c>
      <c r="Y1883" s="12">
        <f t="shared" ca="1" si="805"/>
        <v>9.0609783350232426E-4</v>
      </c>
      <c r="Z1883" s="12">
        <f t="shared" ca="1" si="805"/>
        <v>1.7233575347281598E-3</v>
      </c>
      <c r="AA1883" s="12">
        <f t="shared" ca="1" si="805"/>
        <v>3.079160149300245E-3</v>
      </c>
      <c r="AB1883" s="12">
        <f t="shared" ca="1" si="805"/>
        <v>5.1682767662654949E-3</v>
      </c>
      <c r="AC1883" s="12">
        <f t="shared" ca="1" si="805"/>
        <v>8.1492162483126924E-3</v>
      </c>
      <c r="AD1883" s="12">
        <f t="shared" ca="1" si="805"/>
        <v>1.2070979635581036E-2</v>
      </c>
      <c r="AE1883" s="12">
        <f t="shared" ca="1" si="805"/>
        <v>1.679677044564639E-2</v>
      </c>
      <c r="AF1883" s="12">
        <f t="shared" ca="1" si="805"/>
        <v>2.1956628384241488E-2</v>
      </c>
      <c r="AG1883" s="12">
        <f t="shared" ca="1" si="805"/>
        <v>2.6962621240126619E-2</v>
      </c>
      <c r="AH1883" s="12">
        <f t="shared" ca="1" si="805"/>
        <v>3.1103922797932091E-2</v>
      </c>
      <c r="AI1883" s="12">
        <f t="shared" ca="1" si="805"/>
        <v>3.370736583004199E-2</v>
      </c>
      <c r="AJ1883" s="12">
        <f t="shared" ca="1" si="805"/>
        <v>3.4315557473187146E-2</v>
      </c>
      <c r="AK1883" s="12">
        <f t="shared" ca="1" si="805"/>
        <v>3.2818135030620338E-2</v>
      </c>
      <c r="AL1883" s="12">
        <f t="shared" ca="1" si="805"/>
        <v>2.9484470404276673E-2</v>
      </c>
      <c r="AM1883" s="12">
        <f t="shared" ca="1" si="805"/>
        <v>2.4884525281776891E-2</v>
      </c>
      <c r="AN1883" s="12">
        <f t="shared" ca="1" si="805"/>
        <v>1.9729768242923038E-2</v>
      </c>
      <c r="AO1883" s="12">
        <f t="shared" ca="1" si="805"/>
        <v>1.4695054541343754E-2</v>
      </c>
      <c r="AP1883" s="12">
        <f t="shared" ca="1" si="805"/>
        <v>1.0281986177666394E-2</v>
      </c>
      <c r="AQ1883" s="12">
        <f t="shared" ca="1" si="805"/>
        <v>6.7583304668723618E-3</v>
      </c>
      <c r="AR1883" s="12">
        <f t="shared" ca="1" si="805"/>
        <v>4.1730964953712001E-3</v>
      </c>
      <c r="AS1883" s="12">
        <f t="shared" ca="1" si="805"/>
        <v>2.4206612895152553E-3</v>
      </c>
      <c r="AT1883" s="12">
        <f t="shared" ca="1" si="805"/>
        <v>1.3190650640786006E-3</v>
      </c>
      <c r="AU1883" s="12">
        <f t="shared" ca="1" si="805"/>
        <v>6.7523509405698545E-4</v>
      </c>
      <c r="AV1883" s="12">
        <f t="shared" ca="1" si="805"/>
        <v>3.247135326430382E-4</v>
      </c>
      <c r="AX1883" s="13">
        <f t="shared" si="763"/>
        <v>1.6068075135541354E-3</v>
      </c>
    </row>
    <row r="1884" spans="1:50" x14ac:dyDescent="0.25">
      <c r="A1884" s="9" t="str">
        <f t="shared" si="758"/>
        <v>Kenya</v>
      </c>
      <c r="C1884" s="20">
        <f t="shared" si="759"/>
        <v>357.35140723385945</v>
      </c>
      <c r="D1884" s="15">
        <f t="shared" si="760"/>
        <v>539.88438695559921</v>
      </c>
      <c r="E1884" s="23">
        <f t="shared" si="761"/>
        <v>1</v>
      </c>
      <c r="F1884" s="15">
        <f t="shared" si="764"/>
        <v>539.88438695559921</v>
      </c>
      <c r="H1884" s="12">
        <f t="shared" ref="H1884:AV1884" ca="1" si="806">_xlfn.NORM.DIST(H$1777,$F1884,$B$37+$B$38*$F1884,FALSE)/$AV714*($E1176/1000)</f>
        <v>7.8114775252063306E-8</v>
      </c>
      <c r="I1884" s="12">
        <f t="shared" ca="1" si="806"/>
        <v>2.9196682713332136E-7</v>
      </c>
      <c r="J1884" s="12">
        <f t="shared" ca="1" si="806"/>
        <v>1.0251571096109006E-6</v>
      </c>
      <c r="K1884" s="12">
        <f t="shared" ca="1" si="806"/>
        <v>3.3814575552383276E-6</v>
      </c>
      <c r="L1884" s="12">
        <f t="shared" ca="1" si="806"/>
        <v>1.047789513990372E-5</v>
      </c>
      <c r="M1884" s="12">
        <f t="shared" ca="1" si="806"/>
        <v>3.0500063960621209E-5</v>
      </c>
      <c r="N1884" s="12">
        <f t="shared" ca="1" si="806"/>
        <v>8.3403456059604904E-5</v>
      </c>
      <c r="O1884" s="12">
        <f t="shared" ca="1" si="806"/>
        <v>2.1425153360287989E-4</v>
      </c>
      <c r="P1884" s="12">
        <f t="shared" ca="1" si="806"/>
        <v>5.1703557513532695E-4</v>
      </c>
      <c r="Q1884" s="12">
        <f t="shared" ca="1" si="806"/>
        <v>1.1721238636217518E-3</v>
      </c>
      <c r="R1884" s="12">
        <f t="shared" ca="1" si="806"/>
        <v>2.4962218746492899E-3</v>
      </c>
      <c r="S1884" s="12">
        <f t="shared" ca="1" si="806"/>
        <v>4.9940105582010367E-3</v>
      </c>
      <c r="T1884" s="12">
        <f t="shared" ca="1" si="806"/>
        <v>9.3858221937632713E-3</v>
      </c>
      <c r="U1884" s="12">
        <f t="shared" ca="1" si="806"/>
        <v>1.6571117010943631E-2</v>
      </c>
      <c r="V1884" s="12">
        <f t="shared" ca="1" si="806"/>
        <v>2.7484499966836044E-2</v>
      </c>
      <c r="W1884" s="12">
        <f t="shared" ca="1" si="806"/>
        <v>4.2823335483627822E-2</v>
      </c>
      <c r="X1884" s="12">
        <f t="shared" ca="1" si="806"/>
        <v>6.2680108153789965E-2</v>
      </c>
      <c r="Y1884" s="12">
        <f t="shared" ca="1" si="806"/>
        <v>8.6185772372763703E-2</v>
      </c>
      <c r="Z1884" s="12">
        <f t="shared" ca="1" si="806"/>
        <v>0.11132636112875323</v>
      </c>
      <c r="AA1884" s="12">
        <f t="shared" ca="1" si="806"/>
        <v>0.13508808472957157</v>
      </c>
      <c r="AB1884" s="12">
        <f t="shared" ca="1" si="806"/>
        <v>0.1539900534796933</v>
      </c>
      <c r="AC1884" s="12">
        <f t="shared" ca="1" si="806"/>
        <v>0.16490160784170665</v>
      </c>
      <c r="AD1884" s="12">
        <f t="shared" ca="1" si="806"/>
        <v>0.16588751651379902</v>
      </c>
      <c r="AE1884" s="12">
        <f t="shared" ca="1" si="806"/>
        <v>0.15676861284562055</v>
      </c>
      <c r="AF1884" s="12">
        <f t="shared" ca="1" si="806"/>
        <v>0.1391749649306836</v>
      </c>
      <c r="AG1884" s="12">
        <f t="shared" ca="1" si="806"/>
        <v>0.11606992944083716</v>
      </c>
      <c r="AH1884" s="12">
        <f t="shared" ca="1" si="806"/>
        <v>9.0935804895486957E-2</v>
      </c>
      <c r="AI1884" s="12">
        <f t="shared" ca="1" si="806"/>
        <v>6.6927823949921819E-2</v>
      </c>
      <c r="AJ1884" s="12">
        <f t="shared" ca="1" si="806"/>
        <v>4.6273791922950419E-2</v>
      </c>
      <c r="AK1884" s="12">
        <f t="shared" ca="1" si="806"/>
        <v>3.0055230899728998E-2</v>
      </c>
      <c r="AL1884" s="12">
        <f t="shared" ca="1" si="806"/>
        <v>1.8338408516431932E-2</v>
      </c>
      <c r="AM1884" s="12">
        <f t="shared" ca="1" si="806"/>
        <v>1.0511381829219544E-2</v>
      </c>
      <c r="AN1884" s="12">
        <f t="shared" ca="1" si="806"/>
        <v>5.6599758261148322E-3</v>
      </c>
      <c r="AO1884" s="12">
        <f t="shared" ca="1" si="806"/>
        <v>2.8630302405243278E-3</v>
      </c>
      <c r="AP1884" s="12">
        <f t="shared" ca="1" si="806"/>
        <v>1.3604854110807545E-3</v>
      </c>
      <c r="AQ1884" s="12">
        <f t="shared" ca="1" si="806"/>
        <v>6.0732119480408039E-4</v>
      </c>
      <c r="AR1884" s="12">
        <f t="shared" ca="1" si="806"/>
        <v>2.5468277974316207E-4</v>
      </c>
      <c r="AS1884" s="12">
        <f t="shared" ca="1" si="806"/>
        <v>1.0033150337515947E-4</v>
      </c>
      <c r="AT1884" s="12">
        <f t="shared" ca="1" si="806"/>
        <v>3.7130573155306872E-5</v>
      </c>
      <c r="AU1884" s="12">
        <f t="shared" ca="1" si="806"/>
        <v>1.2908702184828602E-5</v>
      </c>
      <c r="AV1884" s="12">
        <f t="shared" ca="1" si="806"/>
        <v>4.2158980923182201E-6</v>
      </c>
      <c r="AX1884" s="13">
        <f t="shared" si="763"/>
        <v>8.0929903844053477E-2</v>
      </c>
    </row>
    <row r="1885" spans="1:50" x14ac:dyDescent="0.25">
      <c r="A1885" s="9" t="str">
        <f t="shared" si="758"/>
        <v>Kiribati</v>
      </c>
      <c r="C1885" s="20">
        <f t="shared" si="759"/>
        <v>418.00231423934417</v>
      </c>
      <c r="D1885" s="15">
        <f t="shared" si="760"/>
        <v>580.87200175582973</v>
      </c>
      <c r="E1885" s="23">
        <f t="shared" si="761"/>
        <v>1</v>
      </c>
      <c r="F1885" s="15">
        <f t="shared" si="764"/>
        <v>580.87200175582973</v>
      </c>
      <c r="H1885" s="12">
        <f t="shared" ref="H1885:AV1885" ca="1" si="807">_xlfn.NORM.DIST(H$1777,$F1885,$B$37+$B$38*$F1885,FALSE)/$AV715*($E1177/1000)</f>
        <v>1.5304614171466485E-11</v>
      </c>
      <c r="I1885" s="12">
        <f t="shared" ca="1" si="807"/>
        <v>6.3375944626939861E-11</v>
      </c>
      <c r="J1885" s="12">
        <f t="shared" ca="1" si="807"/>
        <v>2.4653756405446154E-10</v>
      </c>
      <c r="K1885" s="12">
        <f t="shared" ca="1" si="807"/>
        <v>9.00945147282521E-10</v>
      </c>
      <c r="L1885" s="12">
        <f t="shared" ca="1" si="807"/>
        <v>3.0929307412058602E-9</v>
      </c>
      <c r="M1885" s="12">
        <f t="shared" ca="1" si="807"/>
        <v>9.974672256375955E-9</v>
      </c>
      <c r="N1885" s="12">
        <f t="shared" ca="1" si="807"/>
        <v>3.0219249141372959E-8</v>
      </c>
      <c r="O1885" s="12">
        <f t="shared" ca="1" si="807"/>
        <v>8.6005316534525849E-8</v>
      </c>
      <c r="P1885" s="12">
        <f t="shared" ca="1" si="807"/>
        <v>2.2994476292890318E-7</v>
      </c>
      <c r="Q1885" s="12">
        <f t="shared" ca="1" si="807"/>
        <v>5.7753504428000987E-7</v>
      </c>
      <c r="R1885" s="12">
        <f t="shared" ca="1" si="807"/>
        <v>1.3626670542975826E-6</v>
      </c>
      <c r="S1885" s="12">
        <f t="shared" ca="1" si="807"/>
        <v>3.0203534262159063E-6</v>
      </c>
      <c r="T1885" s="12">
        <f t="shared" ca="1" si="807"/>
        <v>6.2890112064796659E-6</v>
      </c>
      <c r="U1885" s="12">
        <f t="shared" ca="1" si="807"/>
        <v>1.2301655685134E-5</v>
      </c>
      <c r="V1885" s="12">
        <f t="shared" ca="1" si="807"/>
        <v>2.2604836012847009E-5</v>
      </c>
      <c r="W1885" s="12">
        <f t="shared" ca="1" si="807"/>
        <v>3.9020762280748325E-5</v>
      </c>
      <c r="X1885" s="12">
        <f t="shared" ca="1" si="807"/>
        <v>6.3277124089098898E-5</v>
      </c>
      <c r="Y1885" s="12">
        <f t="shared" ca="1" si="807"/>
        <v>9.6394956272712206E-5</v>
      </c>
      <c r="Z1885" s="12">
        <f t="shared" ca="1" si="807"/>
        <v>1.3794897684954503E-4</v>
      </c>
      <c r="AA1885" s="12">
        <f t="shared" ca="1" si="807"/>
        <v>1.8545530102840783E-4</v>
      </c>
      <c r="AB1885" s="12">
        <f t="shared" ca="1" si="807"/>
        <v>2.3421602953152066E-4</v>
      </c>
      <c r="AC1885" s="12">
        <f t="shared" ca="1" si="807"/>
        <v>2.7787570155166677E-4</v>
      </c>
      <c r="AD1885" s="12">
        <f t="shared" ca="1" si="807"/>
        <v>3.0969994251781025E-4</v>
      </c>
      <c r="AE1885" s="12">
        <f t="shared" ca="1" si="807"/>
        <v>3.2425618758110276E-4</v>
      </c>
      <c r="AF1885" s="12">
        <f t="shared" ca="1" si="807"/>
        <v>3.189275337824097E-4</v>
      </c>
      <c r="AG1885" s="12">
        <f t="shared" ca="1" si="807"/>
        <v>2.9468114711108767E-4</v>
      </c>
      <c r="AH1885" s="12">
        <f t="shared" ca="1" si="807"/>
        <v>2.557815906818962E-4</v>
      </c>
      <c r="AI1885" s="12">
        <f t="shared" ca="1" si="807"/>
        <v>2.085656632516697E-4</v>
      </c>
      <c r="AJ1885" s="12">
        <f t="shared" ca="1" si="807"/>
        <v>1.5976179548930284E-4</v>
      </c>
      <c r="AK1885" s="12">
        <f t="shared" ca="1" si="807"/>
        <v>1.1496341325093246E-4</v>
      </c>
      <c r="AL1885" s="12">
        <f t="shared" ca="1" si="807"/>
        <v>7.7714661750460183E-5</v>
      </c>
      <c r="AM1885" s="12">
        <f t="shared" ca="1" si="807"/>
        <v>4.935178526853004E-5</v>
      </c>
      <c r="AN1885" s="12">
        <f t="shared" ca="1" si="807"/>
        <v>2.9441461773745779E-5</v>
      </c>
      <c r="AO1885" s="12">
        <f t="shared" ca="1" si="807"/>
        <v>1.6499563890169583E-5</v>
      </c>
      <c r="AP1885" s="12">
        <f t="shared" ca="1" si="807"/>
        <v>8.6864466450416995E-6</v>
      </c>
      <c r="AQ1885" s="12">
        <f t="shared" ca="1" si="807"/>
        <v>4.2960412470864061E-6</v>
      </c>
      <c r="AR1885" s="12">
        <f t="shared" ca="1" si="807"/>
        <v>1.9959576551851646E-6</v>
      </c>
      <c r="AS1885" s="12">
        <f t="shared" ca="1" si="807"/>
        <v>8.7114570378622063E-7</v>
      </c>
      <c r="AT1885" s="12">
        <f t="shared" ca="1" si="807"/>
        <v>3.571797836186622E-7</v>
      </c>
      <c r="AU1885" s="12">
        <f t="shared" ca="1" si="807"/>
        <v>1.375750044068272E-7</v>
      </c>
      <c r="AV1885" s="12">
        <f t="shared" ca="1" si="807"/>
        <v>4.9779301214576929E-8</v>
      </c>
      <c r="AX1885" s="13">
        <f t="shared" si="763"/>
        <v>3.5247255752350472E-2</v>
      </c>
    </row>
    <row r="1886" spans="1:50" x14ac:dyDescent="0.25">
      <c r="A1886" s="9" t="str">
        <f t="shared" si="758"/>
        <v>Kuwait</v>
      </c>
      <c r="C1886" s="20">
        <f t="shared" si="759"/>
        <v>420.49402597569377</v>
      </c>
      <c r="D1886" s="15">
        <f t="shared" si="760"/>
        <v>583.36371349217939</v>
      </c>
      <c r="E1886" s="23">
        <f t="shared" si="761"/>
        <v>1</v>
      </c>
      <c r="F1886" s="15">
        <f t="shared" si="764"/>
        <v>583.36371349217939</v>
      </c>
      <c r="H1886" s="12">
        <f t="shared" ref="H1886:AV1886" ca="1" si="808">_xlfn.NORM.DIST(H$1777,$F1886,$B$37+$B$38*$F1886,FALSE)/$AV716*($E1178/1000)</f>
        <v>2.304713642440169E-10</v>
      </c>
      <c r="I1886" s="12">
        <f t="shared" ca="1" si="808"/>
        <v>9.6033857563297967E-10</v>
      </c>
      <c r="J1886" s="12">
        <f t="shared" ca="1" si="808"/>
        <v>3.7591388803284394E-9</v>
      </c>
      <c r="K1886" s="12">
        <f t="shared" ca="1" si="808"/>
        <v>1.3823211800827672E-8</v>
      </c>
      <c r="L1886" s="12">
        <f t="shared" ca="1" si="808"/>
        <v>4.7751404372855451E-8</v>
      </c>
      <c r="M1886" s="12">
        <f t="shared" ca="1" si="808"/>
        <v>1.549601149921096E-7</v>
      </c>
      <c r="N1886" s="12">
        <f t="shared" ca="1" si="808"/>
        <v>4.724004537790545E-7</v>
      </c>
      <c r="O1886" s="12">
        <f t="shared" ca="1" si="808"/>
        <v>1.3528737716172956E-6</v>
      </c>
      <c r="P1886" s="12">
        <f t="shared" ca="1" si="808"/>
        <v>3.6396602281745936E-6</v>
      </c>
      <c r="Q1886" s="12">
        <f t="shared" ca="1" si="808"/>
        <v>9.1985845330443168E-6</v>
      </c>
      <c r="R1886" s="12">
        <f t="shared" ca="1" si="808"/>
        <v>2.1839251992109741E-5</v>
      </c>
      <c r="S1886" s="12">
        <f t="shared" ca="1" si="808"/>
        <v>4.8709212694779213E-5</v>
      </c>
      <c r="T1886" s="12">
        <f t="shared" ca="1" si="808"/>
        <v>1.0205659050482359E-4</v>
      </c>
      <c r="U1886" s="12">
        <f t="shared" ca="1" si="808"/>
        <v>2.0087578903419518E-4</v>
      </c>
      <c r="V1886" s="12">
        <f t="shared" ca="1" si="808"/>
        <v>3.7142465689372629E-4</v>
      </c>
      <c r="W1886" s="12">
        <f t="shared" ca="1" si="808"/>
        <v>6.45164497715014E-4</v>
      </c>
      <c r="X1886" s="12">
        <f t="shared" ca="1" si="808"/>
        <v>1.0527537227256638E-3</v>
      </c>
      <c r="Y1886" s="12">
        <f t="shared" ca="1" si="808"/>
        <v>1.613762820966992E-3</v>
      </c>
      <c r="Z1886" s="12">
        <f t="shared" ca="1" si="808"/>
        <v>2.3238560389720478E-3</v>
      </c>
      <c r="AA1886" s="12">
        <f t="shared" ca="1" si="808"/>
        <v>3.1436582685072925E-3</v>
      </c>
      <c r="AB1886" s="12">
        <f t="shared" ca="1" si="808"/>
        <v>3.9950115054118761E-3</v>
      </c>
      <c r="AC1886" s="12">
        <f t="shared" ca="1" si="808"/>
        <v>4.7693295663664929E-3</v>
      </c>
      <c r="AD1886" s="12">
        <f t="shared" ca="1" si="808"/>
        <v>5.3487614349925685E-3</v>
      </c>
      <c r="AE1886" s="12">
        <f t="shared" ca="1" si="808"/>
        <v>5.63515306483216E-3</v>
      </c>
      <c r="AF1886" s="12">
        <f t="shared" ca="1" si="808"/>
        <v>5.5771817946549821E-3</v>
      </c>
      <c r="AG1886" s="12">
        <f t="shared" ca="1" si="808"/>
        <v>5.185378706203698E-3</v>
      </c>
      <c r="AH1886" s="12">
        <f t="shared" ca="1" si="808"/>
        <v>4.5290045153048098E-3</v>
      </c>
      <c r="AI1886" s="12">
        <f t="shared" ca="1" si="808"/>
        <v>3.7160506283497731E-3</v>
      </c>
      <c r="AJ1886" s="12">
        <f t="shared" ca="1" si="808"/>
        <v>2.8642906532159933E-3</v>
      </c>
      <c r="AK1886" s="12">
        <f t="shared" ca="1" si="808"/>
        <v>2.0740018726853426E-3</v>
      </c>
      <c r="AL1886" s="12">
        <f t="shared" ca="1" si="808"/>
        <v>1.4107751378200795E-3</v>
      </c>
      <c r="AM1886" s="12">
        <f t="shared" ca="1" si="808"/>
        <v>9.0149442562867475E-4</v>
      </c>
      <c r="AN1886" s="12">
        <f t="shared" ca="1" si="808"/>
        <v>5.4115900382241909E-4</v>
      </c>
      <c r="AO1886" s="12">
        <f t="shared" ca="1" si="808"/>
        <v>3.0517104620550494E-4</v>
      </c>
      <c r="AP1886" s="12">
        <f t="shared" ca="1" si="808"/>
        <v>1.616658758124113E-4</v>
      </c>
      <c r="AQ1886" s="12">
        <f t="shared" ca="1" si="808"/>
        <v>8.045443457991555E-5</v>
      </c>
      <c r="AR1886" s="12">
        <f t="shared" ca="1" si="808"/>
        <v>3.7613020405642258E-5</v>
      </c>
      <c r="AS1886" s="12">
        <f t="shared" ca="1" si="808"/>
        <v>1.6518972380151967E-5</v>
      </c>
      <c r="AT1886" s="12">
        <f t="shared" ca="1" si="808"/>
        <v>6.815291552949776E-6</v>
      </c>
      <c r="AU1886" s="12">
        <f t="shared" ca="1" si="808"/>
        <v>2.6414503175646585E-6</v>
      </c>
      <c r="AV1886" s="12">
        <f t="shared" ca="1" si="808"/>
        <v>9.6173860343374016E-7</v>
      </c>
      <c r="AX1886" s="13">
        <f t="shared" si="763"/>
        <v>3.3353938021498421E-2</v>
      </c>
    </row>
    <row r="1887" spans="1:50" x14ac:dyDescent="0.25">
      <c r="A1887" s="9" t="str">
        <f t="shared" si="758"/>
        <v>Kyrgyzstan</v>
      </c>
      <c r="C1887" s="20">
        <f t="shared" si="759"/>
        <v>404.79077034209433</v>
      </c>
      <c r="D1887" s="15">
        <f t="shared" si="760"/>
        <v>573.32595732801178</v>
      </c>
      <c r="E1887" s="23">
        <f t="shared" si="761"/>
        <v>1</v>
      </c>
      <c r="F1887" s="15">
        <f t="shared" si="764"/>
        <v>573.32595732801178</v>
      </c>
      <c r="H1887" s="12">
        <f t="shared" ref="H1887:AV1887" ca="1" si="809">_xlfn.NORM.DIST(H$1777,$F1887,$B$37+$B$38*$F1887,FALSE)/$AV717*($E1179/1000)</f>
        <v>1.0653554903901915E-9</v>
      </c>
      <c r="I1887" s="12">
        <f t="shared" ca="1" si="809"/>
        <v>4.3291595790518692E-9</v>
      </c>
      <c r="J1887" s="12">
        <f t="shared" ca="1" si="809"/>
        <v>1.6526056611881649E-8</v>
      </c>
      <c r="K1887" s="12">
        <f t="shared" ca="1" si="809"/>
        <v>5.9264069824566807E-8</v>
      </c>
      <c r="L1887" s="12">
        <f t="shared" ca="1" si="809"/>
        <v>1.9965045460938332E-7</v>
      </c>
      <c r="M1887" s="12">
        <f t="shared" ca="1" si="809"/>
        <v>6.3183798210848233E-7</v>
      </c>
      <c r="N1887" s="12">
        <f t="shared" ca="1" si="809"/>
        <v>1.878441827821552E-6</v>
      </c>
      <c r="O1887" s="12">
        <f t="shared" ca="1" si="809"/>
        <v>5.2462183959016536E-6</v>
      </c>
      <c r="P1887" s="12">
        <f t="shared" ca="1" si="809"/>
        <v>1.376421908197037E-5</v>
      </c>
      <c r="Q1887" s="12">
        <f t="shared" ca="1" si="809"/>
        <v>3.3924494264641838E-5</v>
      </c>
      <c r="R1887" s="12">
        <f t="shared" ca="1" si="809"/>
        <v>7.8547394286378305E-5</v>
      </c>
      <c r="S1887" s="12">
        <f t="shared" ca="1" si="809"/>
        <v>1.70846772030766E-4</v>
      </c>
      <c r="T1887" s="12">
        <f t="shared" ca="1" si="809"/>
        <v>3.4909077131629407E-4</v>
      </c>
      <c r="U1887" s="12">
        <f t="shared" ca="1" si="809"/>
        <v>6.700798413213023E-4</v>
      </c>
      <c r="V1887" s="12">
        <f t="shared" ca="1" si="809"/>
        <v>1.2082904215094746E-3</v>
      </c>
      <c r="W1887" s="12">
        <f t="shared" ca="1" si="809"/>
        <v>2.046787271288414E-3</v>
      </c>
      <c r="X1887" s="12">
        <f t="shared" ca="1" si="809"/>
        <v>3.2570968845549186E-3</v>
      </c>
      <c r="Y1887" s="12">
        <f t="shared" ca="1" si="809"/>
        <v>4.8690612939573819E-3</v>
      </c>
      <c r="Z1887" s="12">
        <f t="shared" ca="1" si="809"/>
        <v>6.8378001133936354E-3</v>
      </c>
      <c r="AA1887" s="12">
        <f t="shared" ca="1" si="809"/>
        <v>9.0207813309042453E-3</v>
      </c>
      <c r="AB1887" s="12">
        <f t="shared" ca="1" si="809"/>
        <v>1.117965765091955E-2</v>
      </c>
      <c r="AC1887" s="12">
        <f t="shared" ca="1" si="809"/>
        <v>1.3015757502436597E-2</v>
      </c>
      <c r="AD1887" s="12">
        <f t="shared" ca="1" si="809"/>
        <v>1.4235311915108963E-2</v>
      </c>
      <c r="AE1887" s="12">
        <f t="shared" ca="1" si="809"/>
        <v>1.4625850213061885E-2</v>
      </c>
      <c r="AF1887" s="12">
        <f t="shared" ca="1" si="809"/>
        <v>1.4116656595059906E-2</v>
      </c>
      <c r="AG1887" s="12">
        <f t="shared" ca="1" si="809"/>
        <v>1.2799681813479758E-2</v>
      </c>
      <c r="AH1887" s="12">
        <f t="shared" ca="1" si="809"/>
        <v>1.090242460816432E-2</v>
      </c>
      <c r="AI1887" s="12">
        <f t="shared" ca="1" si="809"/>
        <v>8.7237579175529385E-3</v>
      </c>
      <c r="AJ1887" s="12">
        <f t="shared" ca="1" si="809"/>
        <v>6.557536456495712E-3</v>
      </c>
      <c r="AK1887" s="12">
        <f t="shared" ca="1" si="809"/>
        <v>4.6305696059520517E-3</v>
      </c>
      <c r="AL1887" s="12">
        <f t="shared" ca="1" si="809"/>
        <v>3.0717418510552616E-3</v>
      </c>
      <c r="AM1887" s="12">
        <f t="shared" ca="1" si="809"/>
        <v>1.914218934278926E-3</v>
      </c>
      <c r="AN1887" s="12">
        <f t="shared" ca="1" si="809"/>
        <v>1.12061155275735E-3</v>
      </c>
      <c r="AO1887" s="12">
        <f t="shared" ca="1" si="809"/>
        <v>6.162758907347724E-4</v>
      </c>
      <c r="AP1887" s="12">
        <f t="shared" ca="1" si="809"/>
        <v>3.1838445519577583E-4</v>
      </c>
      <c r="AQ1887" s="12">
        <f t="shared" ca="1" si="809"/>
        <v>1.5452015246172291E-4</v>
      </c>
      <c r="AR1887" s="12">
        <f t="shared" ca="1" si="809"/>
        <v>7.044902634915516E-5</v>
      </c>
      <c r="AS1887" s="12">
        <f t="shared" ca="1" si="809"/>
        <v>3.0173205972564634E-5</v>
      </c>
      <c r="AT1887" s="12">
        <f t="shared" ca="1" si="809"/>
        <v>1.2140162905396288E-5</v>
      </c>
      <c r="AU1887" s="12">
        <f t="shared" ca="1" si="809"/>
        <v>4.5886418991720333E-6</v>
      </c>
      <c r="AV1887" s="12">
        <f t="shared" ca="1" si="809"/>
        <v>1.6292975826916807E-6</v>
      </c>
      <c r="AX1887" s="13">
        <f t="shared" si="763"/>
        <v>4.1524771361999002E-2</v>
      </c>
    </row>
    <row r="1888" spans="1:50" x14ac:dyDescent="0.25">
      <c r="A1888" s="9" t="str">
        <f t="shared" si="758"/>
        <v>Lao People's Democratic Republic</v>
      </c>
      <c r="C1888" s="20">
        <f t="shared" si="759"/>
        <v>433.68462578556318</v>
      </c>
      <c r="D1888" s="15">
        <f t="shared" si="760"/>
        <v>591.07926595607069</v>
      </c>
      <c r="E1888" s="23">
        <f t="shared" si="761"/>
        <v>1</v>
      </c>
      <c r="F1888" s="15">
        <f t="shared" si="764"/>
        <v>591.07926595607069</v>
      </c>
      <c r="H1888" s="12">
        <f t="shared" ref="H1888:AV1888" ca="1" si="810">_xlfn.NORM.DIST(H$1777,$F1888,$B$37+$B$38*$F1888,FALSE)/$AV718*($E1180/1000)</f>
        <v>3.4677139878436463E-10</v>
      </c>
      <c r="I1888" s="12">
        <f t="shared" ca="1" si="810"/>
        <v>1.47308472666603E-9</v>
      </c>
      <c r="J1888" s="12">
        <f t="shared" ca="1" si="810"/>
        <v>5.878530528253962E-9</v>
      </c>
      <c r="K1888" s="12">
        <f t="shared" ca="1" si="810"/>
        <v>2.2037707983922426E-8</v>
      </c>
      <c r="L1888" s="12">
        <f t="shared" ca="1" si="810"/>
        <v>7.7610532827944652E-8</v>
      </c>
      <c r="M1888" s="12">
        <f t="shared" ca="1" si="810"/>
        <v>2.5676244404430268E-7</v>
      </c>
      <c r="N1888" s="12">
        <f t="shared" ca="1" si="810"/>
        <v>7.979927243701481E-7</v>
      </c>
      <c r="O1888" s="12">
        <f t="shared" ca="1" si="810"/>
        <v>2.329823156002175E-6</v>
      </c>
      <c r="P1888" s="12">
        <f t="shared" ca="1" si="810"/>
        <v>6.390040017413261E-6</v>
      </c>
      <c r="Q1888" s="12">
        <f t="shared" ca="1" si="810"/>
        <v>1.646420607581545E-5</v>
      </c>
      <c r="R1888" s="12">
        <f t="shared" ca="1" si="810"/>
        <v>3.9850576052648582E-5</v>
      </c>
      <c r="S1888" s="12">
        <f t="shared" ca="1" si="810"/>
        <v>9.0611852387469436E-5</v>
      </c>
      <c r="T1888" s="12">
        <f t="shared" ca="1" si="810"/>
        <v>1.9354948001175983E-4</v>
      </c>
      <c r="U1888" s="12">
        <f t="shared" ca="1" si="810"/>
        <v>3.8837887895876156E-4</v>
      </c>
      <c r="V1888" s="12">
        <f t="shared" ca="1" si="810"/>
        <v>7.3210908070572953E-4</v>
      </c>
      <c r="W1888" s="12">
        <f t="shared" ca="1" si="810"/>
        <v>1.2964404662532938E-3</v>
      </c>
      <c r="X1888" s="12">
        <f t="shared" ca="1" si="810"/>
        <v>2.1566812267399763E-3</v>
      </c>
      <c r="Y1888" s="12">
        <f t="shared" ca="1" si="810"/>
        <v>3.3703572104234933E-3</v>
      </c>
      <c r="Z1888" s="12">
        <f t="shared" ca="1" si="810"/>
        <v>4.9479180927981987E-3</v>
      </c>
      <c r="AA1888" s="12">
        <f t="shared" ca="1" si="810"/>
        <v>6.8237902027314867E-3</v>
      </c>
      <c r="AB1888" s="12">
        <f t="shared" ca="1" si="810"/>
        <v>8.8406749944769866E-3</v>
      </c>
      <c r="AC1888" s="12">
        <f t="shared" ca="1" si="810"/>
        <v>1.0759740049420138E-2</v>
      </c>
      <c r="AD1888" s="12">
        <f t="shared" ca="1" si="810"/>
        <v>1.2301971823162188E-2</v>
      </c>
      <c r="AE1888" s="12">
        <f t="shared" ca="1" si="810"/>
        <v>1.3213086305143625E-2</v>
      </c>
      <c r="AF1888" s="12">
        <f t="shared" ca="1" si="810"/>
        <v>1.3331849745087375E-2</v>
      </c>
      <c r="AG1888" s="12">
        <f t="shared" ca="1" si="810"/>
        <v>1.263668453703067E-2</v>
      </c>
      <c r="AH1888" s="12">
        <f t="shared" ca="1" si="810"/>
        <v>1.1252071217388075E-2</v>
      </c>
      <c r="AI1888" s="12">
        <f t="shared" ca="1" si="810"/>
        <v>9.4121403710681513E-3</v>
      </c>
      <c r="AJ1888" s="12">
        <f t="shared" ca="1" si="810"/>
        <v>7.3960683110460947E-3</v>
      </c>
      <c r="AK1888" s="12">
        <f t="shared" ca="1" si="810"/>
        <v>5.4597156769781259E-3</v>
      </c>
      <c r="AL1888" s="12">
        <f t="shared" ca="1" si="810"/>
        <v>3.7861318561460532E-3</v>
      </c>
      <c r="AM1888" s="12">
        <f t="shared" ca="1" si="810"/>
        <v>2.4664824945127041E-3</v>
      </c>
      <c r="AN1888" s="12">
        <f t="shared" ca="1" si="810"/>
        <v>1.509443755709002E-3</v>
      </c>
      <c r="AO1888" s="12">
        <f t="shared" ca="1" si="810"/>
        <v>8.6778557708078186E-4</v>
      </c>
      <c r="AP1888" s="12">
        <f t="shared" ca="1" si="810"/>
        <v>4.6866715141724699E-4</v>
      </c>
      <c r="AQ1888" s="12">
        <f t="shared" ca="1" si="810"/>
        <v>2.3777883642170762E-4</v>
      </c>
      <c r="AR1888" s="12">
        <f t="shared" ca="1" si="810"/>
        <v>1.1332832624792638E-4</v>
      </c>
      <c r="AS1888" s="12">
        <f t="shared" ca="1" si="810"/>
        <v>5.0741154780435655E-5</v>
      </c>
      <c r="AT1888" s="12">
        <f t="shared" ca="1" si="810"/>
        <v>2.134218173615779E-5</v>
      </c>
      <c r="AU1888" s="12">
        <f t="shared" ca="1" si="810"/>
        <v>8.432840296336126E-6</v>
      </c>
      <c r="AV1888" s="12">
        <f t="shared" ca="1" si="810"/>
        <v>3.1301527565209141E-6</v>
      </c>
      <c r="AX1888" s="13">
        <f t="shared" si="763"/>
        <v>2.8015615703364923E-2</v>
      </c>
    </row>
    <row r="1889" spans="1:50" x14ac:dyDescent="0.25">
      <c r="A1889" s="9" t="str">
        <f t="shared" si="758"/>
        <v>Latvia</v>
      </c>
      <c r="C1889" s="20">
        <f t="shared" si="759"/>
        <v>605.71666326058698</v>
      </c>
      <c r="D1889" s="15">
        <f t="shared" si="760"/>
        <v>706.62701639582303</v>
      </c>
      <c r="E1889" s="23">
        <f t="shared" si="761"/>
        <v>1</v>
      </c>
      <c r="F1889" s="15">
        <f t="shared" si="764"/>
        <v>706.62701639582303</v>
      </c>
      <c r="H1889" s="12">
        <f t="shared" ref="H1889:AV1889" ca="1" si="811">_xlfn.NORM.DIST(H$1777,$F1889,$B$37+$B$38*$F1889,FALSE)/$AV719*($E1181/1000)</f>
        <v>2.1696992051256036E-14</v>
      </c>
      <c r="I1889" s="12">
        <f t="shared" ca="1" si="811"/>
        <v>1.230377448231136E-13</v>
      </c>
      <c r="J1889" s="12">
        <f t="shared" ca="1" si="811"/>
        <v>6.5544127937720394E-13</v>
      </c>
      <c r="K1889" s="12">
        <f t="shared" ca="1" si="811"/>
        <v>3.2800903894500034E-12</v>
      </c>
      <c r="L1889" s="12">
        <f t="shared" ca="1" si="811"/>
        <v>1.5420357017685428E-11</v>
      </c>
      <c r="M1889" s="12">
        <f t="shared" ca="1" si="811"/>
        <v>6.8101964617939511E-11</v>
      </c>
      <c r="N1889" s="12">
        <f t="shared" ca="1" si="811"/>
        <v>2.8254098020660305E-10</v>
      </c>
      <c r="O1889" s="12">
        <f t="shared" ca="1" si="811"/>
        <v>1.1011838900741947E-9</v>
      </c>
      <c r="P1889" s="12">
        <f t="shared" ca="1" si="811"/>
        <v>4.0317616149347338E-9</v>
      </c>
      <c r="Q1889" s="12">
        <f t="shared" ca="1" si="811"/>
        <v>1.386712521900642E-8</v>
      </c>
      <c r="R1889" s="12">
        <f t="shared" ca="1" si="811"/>
        <v>4.4805839984417128E-8</v>
      </c>
      <c r="S1889" s="12">
        <f t="shared" ca="1" si="811"/>
        <v>1.3600015544452041E-7</v>
      </c>
      <c r="T1889" s="12">
        <f t="shared" ca="1" si="811"/>
        <v>3.8779372811897857E-7</v>
      </c>
      <c r="U1889" s="12">
        <f t="shared" ca="1" si="811"/>
        <v>1.0387684530582974E-6</v>
      </c>
      <c r="V1889" s="12">
        <f t="shared" ca="1" si="811"/>
        <v>2.6139261751326575E-6</v>
      </c>
      <c r="W1889" s="12">
        <f t="shared" ca="1" si="811"/>
        <v>6.1790893959907266E-6</v>
      </c>
      <c r="X1889" s="12">
        <f t="shared" ca="1" si="811"/>
        <v>1.3721836303098063E-5</v>
      </c>
      <c r="Y1889" s="12">
        <f t="shared" ca="1" si="811"/>
        <v>2.8625730914087936E-5</v>
      </c>
      <c r="Z1889" s="12">
        <f t="shared" ca="1" si="811"/>
        <v>5.6099311327691687E-5</v>
      </c>
      <c r="AA1889" s="12">
        <f t="shared" ca="1" si="811"/>
        <v>1.0327972435696979E-4</v>
      </c>
      <c r="AB1889" s="12">
        <f t="shared" ca="1" si="811"/>
        <v>1.7861963818375685E-4</v>
      </c>
      <c r="AC1889" s="12">
        <f t="shared" ca="1" si="811"/>
        <v>2.9020168872896624E-4</v>
      </c>
      <c r="AD1889" s="12">
        <f t="shared" ca="1" si="811"/>
        <v>4.4292200810767566E-4</v>
      </c>
      <c r="AE1889" s="12">
        <f t="shared" ca="1" si="811"/>
        <v>6.3505476648221583E-4</v>
      </c>
      <c r="AF1889" s="12">
        <f t="shared" ca="1" si="811"/>
        <v>8.5536543124648716E-4</v>
      </c>
      <c r="AG1889" s="12">
        <f t="shared" ca="1" si="811"/>
        <v>1.0823028554146252E-3</v>
      </c>
      <c r="AH1889" s="12">
        <f t="shared" ca="1" si="811"/>
        <v>1.2864784292413909E-3</v>
      </c>
      <c r="AI1889" s="12">
        <f t="shared" ca="1" si="811"/>
        <v>1.4365237414346007E-3</v>
      </c>
      <c r="AJ1889" s="12">
        <f t="shared" ca="1" si="811"/>
        <v>1.5068835856176413E-3</v>
      </c>
      <c r="AK1889" s="12">
        <f t="shared" ca="1" si="811"/>
        <v>1.4849204600400736E-3</v>
      </c>
      <c r="AL1889" s="12">
        <f t="shared" ca="1" si="811"/>
        <v>1.3746219523197796E-3</v>
      </c>
      <c r="AM1889" s="12">
        <f t="shared" ca="1" si="811"/>
        <v>1.1954184489043804E-3</v>
      </c>
      <c r="AN1889" s="12">
        <f t="shared" ca="1" si="811"/>
        <v>9.765921470745887E-4</v>
      </c>
      <c r="AO1889" s="12">
        <f t="shared" ca="1" si="811"/>
        <v>7.4948526044442626E-4</v>
      </c>
      <c r="AP1889" s="12">
        <f t="shared" ca="1" si="811"/>
        <v>5.4034303749371211E-4</v>
      </c>
      <c r="AQ1889" s="12">
        <f t="shared" ca="1" si="811"/>
        <v>3.6595915670680032E-4</v>
      </c>
      <c r="AR1889" s="12">
        <f t="shared" ca="1" si="811"/>
        <v>2.3283714820783243E-4</v>
      </c>
      <c r="AS1889" s="12">
        <f t="shared" ca="1" si="811"/>
        <v>1.3916451792673307E-4</v>
      </c>
      <c r="AT1889" s="12">
        <f t="shared" ca="1" si="811"/>
        <v>7.8137832959271233E-5</v>
      </c>
      <c r="AU1889" s="12">
        <f t="shared" ca="1" si="811"/>
        <v>4.1214572589069334E-5</v>
      </c>
      <c r="AV1889" s="12">
        <f t="shared" ca="1" si="811"/>
        <v>2.0421932347979091E-5</v>
      </c>
      <c r="AX1889" s="13">
        <f t="shared" si="763"/>
        <v>1.0837368672293925E-3</v>
      </c>
    </row>
    <row r="1890" spans="1:50" x14ac:dyDescent="0.25">
      <c r="A1890" s="9" t="str">
        <f t="shared" si="758"/>
        <v>Lebanon</v>
      </c>
      <c r="C1890" s="20">
        <f t="shared" si="759"/>
        <v>459.18852971181485</v>
      </c>
      <c r="D1890" s="15">
        <f t="shared" si="760"/>
        <v>609.56833111413437</v>
      </c>
      <c r="E1890" s="23">
        <f t="shared" si="761"/>
        <v>1</v>
      </c>
      <c r="F1890" s="15">
        <f t="shared" si="764"/>
        <v>609.56833111413437</v>
      </c>
      <c r="H1890" s="12">
        <f t="shared" ref="H1890:AV1890" ca="1" si="812">_xlfn.NORM.DIST(H$1777,$F1890,$B$37+$B$38*$F1890,FALSE)/$AV720*($E1182/1000)</f>
        <v>5.705673929953123E-11</v>
      </c>
      <c r="I1890" s="12">
        <f t="shared" ca="1" si="812"/>
        <v>2.5384326936457388E-10</v>
      </c>
      <c r="J1890" s="12">
        <f t="shared" ca="1" si="812"/>
        <v>1.060915883000608E-9</v>
      </c>
      <c r="K1890" s="12">
        <f t="shared" ca="1" si="812"/>
        <v>4.165362903050218E-9</v>
      </c>
      <c r="L1890" s="12">
        <f t="shared" ca="1" si="812"/>
        <v>1.5363187584059916E-8</v>
      </c>
      <c r="M1890" s="12">
        <f t="shared" ca="1" si="812"/>
        <v>5.3231219608753602E-8</v>
      </c>
      <c r="N1890" s="12">
        <f t="shared" ca="1" si="812"/>
        <v>1.7326390364405953E-7</v>
      </c>
      <c r="O1890" s="12">
        <f t="shared" ca="1" si="812"/>
        <v>5.297931856031811E-7</v>
      </c>
      <c r="P1890" s="12">
        <f t="shared" ca="1" si="812"/>
        <v>1.5218128114672521E-6</v>
      </c>
      <c r="Q1890" s="12">
        <f t="shared" ca="1" si="812"/>
        <v>4.1065082415054357E-6</v>
      </c>
      <c r="R1890" s="12">
        <f t="shared" ca="1" si="812"/>
        <v>1.0409760950587086E-5</v>
      </c>
      <c r="S1890" s="12">
        <f t="shared" ca="1" si="812"/>
        <v>2.4789365400514065E-5</v>
      </c>
      <c r="T1890" s="12">
        <f t="shared" ca="1" si="812"/>
        <v>5.5455759374744655E-5</v>
      </c>
      <c r="U1890" s="12">
        <f t="shared" ca="1" si="812"/>
        <v>1.1654254532713016E-4</v>
      </c>
      <c r="V1890" s="12">
        <f t="shared" ca="1" si="812"/>
        <v>2.3008003578472099E-4</v>
      </c>
      <c r="W1890" s="12">
        <f t="shared" ca="1" si="812"/>
        <v>4.2670719748938825E-4</v>
      </c>
      <c r="X1890" s="12">
        <f t="shared" ca="1" si="812"/>
        <v>7.4342574273128677E-4</v>
      </c>
      <c r="Y1890" s="12">
        <f t="shared" ca="1" si="812"/>
        <v>1.2167512954826391E-3</v>
      </c>
      <c r="Z1890" s="12">
        <f t="shared" ca="1" si="812"/>
        <v>1.8707796371149493E-3</v>
      </c>
      <c r="AA1890" s="12">
        <f t="shared" ca="1" si="812"/>
        <v>2.7020914655203052E-3</v>
      </c>
      <c r="AB1890" s="12">
        <f t="shared" ca="1" si="812"/>
        <v>3.6663511036809566E-3</v>
      </c>
      <c r="AC1890" s="12">
        <f t="shared" ca="1" si="812"/>
        <v>4.6733106800647562E-3</v>
      </c>
      <c r="AD1890" s="12">
        <f t="shared" ca="1" si="812"/>
        <v>5.5959245471875691E-3</v>
      </c>
      <c r="AE1890" s="12">
        <f t="shared" ca="1" si="812"/>
        <v>6.2947087600885993E-3</v>
      </c>
      <c r="AF1890" s="12">
        <f t="shared" ca="1" si="812"/>
        <v>6.6517516695429151E-3</v>
      </c>
      <c r="AG1890" s="12">
        <f t="shared" ca="1" si="812"/>
        <v>6.6031780556528915E-3</v>
      </c>
      <c r="AH1890" s="12">
        <f t="shared" ca="1" si="812"/>
        <v>6.1578142467556551E-3</v>
      </c>
      <c r="AI1890" s="12">
        <f t="shared" ca="1" si="812"/>
        <v>5.3945690299864613E-3</v>
      </c>
      <c r="AJ1890" s="12">
        <f t="shared" ca="1" si="812"/>
        <v>4.4395967048466095E-3</v>
      </c>
      <c r="AK1890" s="12">
        <f t="shared" ca="1" si="812"/>
        <v>3.432312965432525E-3</v>
      </c>
      <c r="AL1890" s="12">
        <f t="shared" ca="1" si="812"/>
        <v>2.4927965573290664E-3</v>
      </c>
      <c r="AM1890" s="12">
        <f t="shared" ca="1" si="812"/>
        <v>1.7007613834807431E-3</v>
      </c>
      <c r="AN1890" s="12">
        <f t="shared" ca="1" si="812"/>
        <v>1.0900753815315919E-3</v>
      </c>
      <c r="AO1890" s="12">
        <f t="shared" ca="1" si="812"/>
        <v>6.5633606894600351E-4</v>
      </c>
      <c r="AP1890" s="12">
        <f t="shared" ca="1" si="812"/>
        <v>3.7123815570053675E-4</v>
      </c>
      <c r="AQ1890" s="12">
        <f t="shared" ca="1" si="812"/>
        <v>1.972584136474794E-4</v>
      </c>
      <c r="AR1890" s="12">
        <f t="shared" ca="1" si="812"/>
        <v>9.8463452758505704E-5</v>
      </c>
      <c r="AS1890" s="12">
        <f t="shared" ca="1" si="812"/>
        <v>4.6171201941162735E-5</v>
      </c>
      <c r="AT1890" s="12">
        <f t="shared" ca="1" si="812"/>
        <v>2.0338732985442447E-5</v>
      </c>
      <c r="AU1890" s="12">
        <f t="shared" ca="1" si="812"/>
        <v>8.4165324862437262E-6</v>
      </c>
      <c r="AV1890" s="12">
        <f t="shared" ca="1" si="812"/>
        <v>3.2718931177513465E-6</v>
      </c>
      <c r="AX1890" s="13">
        <f t="shared" si="763"/>
        <v>1.8055146634857543E-2</v>
      </c>
    </row>
    <row r="1891" spans="1:50" x14ac:dyDescent="0.25">
      <c r="A1891" s="9" t="str">
        <f t="shared" si="758"/>
        <v>Lesotho</v>
      </c>
      <c r="C1891" s="20">
        <f t="shared" si="759"/>
        <v>278.13540479701169</v>
      </c>
      <c r="D1891" s="15">
        <f t="shared" si="760"/>
        <v>487.42259131515652</v>
      </c>
      <c r="E1891" s="23">
        <f t="shared" si="761"/>
        <v>1</v>
      </c>
      <c r="F1891" s="15">
        <f t="shared" si="764"/>
        <v>487.42259131515652</v>
      </c>
      <c r="H1891" s="12">
        <f t="shared" ref="H1891:AV1891" ca="1" si="813">_xlfn.NORM.DIST(H$1777,$F1891,$B$37+$B$38*$F1891,FALSE)/$AV721*($E1183/1000)</f>
        <v>3.1423878309401533E-8</v>
      </c>
      <c r="I1891" s="12">
        <f t="shared" ca="1" si="813"/>
        <v>1.0301499270871804E-7</v>
      </c>
      <c r="J1891" s="12">
        <f t="shared" ca="1" si="813"/>
        <v>3.1724711608655552E-7</v>
      </c>
      <c r="K1891" s="12">
        <f t="shared" ca="1" si="813"/>
        <v>9.1780733557392894E-7</v>
      </c>
      <c r="L1891" s="12">
        <f t="shared" ca="1" si="813"/>
        <v>2.49437623964546E-6</v>
      </c>
      <c r="M1891" s="12">
        <f t="shared" ca="1" si="813"/>
        <v>6.3683803308786073E-6</v>
      </c>
      <c r="N1891" s="12">
        <f t="shared" ca="1" si="813"/>
        <v>1.5273994102812212E-5</v>
      </c>
      <c r="O1891" s="12">
        <f t="shared" ca="1" si="813"/>
        <v>3.441381658521941E-5</v>
      </c>
      <c r="P1891" s="12">
        <f t="shared" ca="1" si="813"/>
        <v>7.2839952806198196E-5</v>
      </c>
      <c r="Q1891" s="12">
        <f t="shared" ca="1" si="813"/>
        <v>1.4483151267379992E-4</v>
      </c>
      <c r="R1891" s="12">
        <f t="shared" ca="1" si="813"/>
        <v>2.7052852985128743E-4</v>
      </c>
      <c r="S1891" s="12">
        <f t="shared" ca="1" si="813"/>
        <v>4.7470048241653417E-4</v>
      </c>
      <c r="T1891" s="12">
        <f t="shared" ca="1" si="813"/>
        <v>7.8249733769377718E-4</v>
      </c>
      <c r="U1891" s="12">
        <f t="shared" ca="1" si="813"/>
        <v>1.2117210681936159E-3</v>
      </c>
      <c r="V1891" s="12">
        <f t="shared" ca="1" si="813"/>
        <v>1.7627025968999055E-3</v>
      </c>
      <c r="W1891" s="12">
        <f t="shared" ca="1" si="813"/>
        <v>2.4088625761287557E-3</v>
      </c>
      <c r="X1891" s="12">
        <f t="shared" ca="1" si="813"/>
        <v>3.0924422604256705E-3</v>
      </c>
      <c r="Y1891" s="12">
        <f t="shared" ca="1" si="813"/>
        <v>3.7294755947707169E-3</v>
      </c>
      <c r="Z1891" s="12">
        <f t="shared" ca="1" si="813"/>
        <v>4.2252317477590885E-3</v>
      </c>
      <c r="AA1891" s="12">
        <f t="shared" ca="1" si="813"/>
        <v>4.4968654578201464E-3</v>
      </c>
      <c r="AB1891" s="12">
        <f t="shared" ca="1" si="813"/>
        <v>4.4959953009174698E-3</v>
      </c>
      <c r="AC1891" s="12">
        <f t="shared" ca="1" si="813"/>
        <v>4.2227794374452574E-3</v>
      </c>
      <c r="AD1891" s="12">
        <f t="shared" ca="1" si="813"/>
        <v>3.7258686675871095E-3</v>
      </c>
      <c r="AE1891" s="12">
        <f t="shared" ca="1" si="813"/>
        <v>3.0882559135415751E-3</v>
      </c>
      <c r="AF1891" s="12">
        <f t="shared" ca="1" si="813"/>
        <v>2.4046707227645993E-3</v>
      </c>
      <c r="AG1891" s="12">
        <f t="shared" ca="1" si="813"/>
        <v>1.758954254467035E-3</v>
      </c>
      <c r="AH1891" s="12">
        <f t="shared" ca="1" si="813"/>
        <v>1.2086764732041591E-3</v>
      </c>
      <c r="AI1891" s="12">
        <f t="shared" ca="1" si="813"/>
        <v>7.8022917795498323E-4</v>
      </c>
      <c r="AJ1891" s="12">
        <f t="shared" ca="1" si="813"/>
        <v>4.73141346048427E-4</v>
      </c>
      <c r="AK1891" s="12">
        <f t="shared" ca="1" si="813"/>
        <v>2.6953564660119072E-4</v>
      </c>
      <c r="AL1891" s="12">
        <f t="shared" ca="1" si="813"/>
        <v>1.4424411816664134E-4</v>
      </c>
      <c r="AM1891" s="12">
        <f t="shared" ca="1" si="813"/>
        <v>7.2516462682762649E-5</v>
      </c>
      <c r="AN1891" s="12">
        <f t="shared" ca="1" si="813"/>
        <v>3.4247723175063201E-5</v>
      </c>
      <c r="AO1891" s="12">
        <f t="shared" ca="1" si="813"/>
        <v>1.5194394305596934E-5</v>
      </c>
      <c r="AP1891" s="12">
        <f t="shared" ca="1" si="813"/>
        <v>6.3327402566956723E-6</v>
      </c>
      <c r="AQ1891" s="12">
        <f t="shared" ca="1" si="813"/>
        <v>2.4794568416399725E-6</v>
      </c>
      <c r="AR1891" s="12">
        <f t="shared" ca="1" si="813"/>
        <v>9.1196469526407402E-7</v>
      </c>
      <c r="AS1891" s="12">
        <f t="shared" ca="1" si="813"/>
        <v>3.1510557968783064E-7</v>
      </c>
      <c r="AT1891" s="12">
        <f t="shared" ca="1" si="813"/>
        <v>1.0228000860630731E-7</v>
      </c>
      <c r="AU1891" s="12">
        <f t="shared" ca="1" si="813"/>
        <v>3.1187604145955914E-8</v>
      </c>
      <c r="AV1891" s="12">
        <f t="shared" ca="1" si="813"/>
        <v>8.93366916414441E-9</v>
      </c>
      <c r="AX1891" s="13">
        <f t="shared" si="763"/>
        <v>0.1909976183643306</v>
      </c>
    </row>
    <row r="1892" spans="1:50" x14ac:dyDescent="0.25">
      <c r="A1892" s="9" t="str">
        <f t="shared" si="758"/>
        <v>Liberia</v>
      </c>
      <c r="C1892" s="20">
        <f t="shared" si="759"/>
        <v>228.15516075408812</v>
      </c>
      <c r="D1892" s="15">
        <f t="shared" si="760"/>
        <v>454.82482218169605</v>
      </c>
      <c r="E1892" s="23">
        <f t="shared" si="761"/>
        <v>1</v>
      </c>
      <c r="F1892" s="15">
        <f t="shared" si="764"/>
        <v>454.82482218169605</v>
      </c>
      <c r="H1892" s="12">
        <f t="shared" ref="H1892:AV1892" ca="1" si="814">_xlfn.NORM.DIST(H$1777,$F1892,$B$37+$B$38*$F1892,FALSE)/$AV722*($E1184/1000)</f>
        <v>6.3808141735567052E-7</v>
      </c>
      <c r="I1892" s="12">
        <f t="shared" ca="1" si="814"/>
        <v>1.9280760975347304E-6</v>
      </c>
      <c r="J1892" s="12">
        <f t="shared" ca="1" si="814"/>
        <v>5.4730427354174209E-6</v>
      </c>
      <c r="K1892" s="12">
        <f t="shared" ca="1" si="814"/>
        <v>1.4594529635359188E-5</v>
      </c>
      <c r="L1892" s="12">
        <f t="shared" ca="1" si="814"/>
        <v>3.6560149342856362E-5</v>
      </c>
      <c r="M1892" s="12">
        <f t="shared" ca="1" si="814"/>
        <v>8.6036436512316745E-5</v>
      </c>
      <c r="N1892" s="12">
        <f t="shared" ca="1" si="814"/>
        <v>1.9020129188939536E-4</v>
      </c>
      <c r="O1892" s="12">
        <f t="shared" ca="1" si="814"/>
        <v>3.9500364701607104E-4</v>
      </c>
      <c r="P1892" s="12">
        <f t="shared" ca="1" si="814"/>
        <v>7.7062899134400817E-4</v>
      </c>
      <c r="Q1892" s="12">
        <f t="shared" ca="1" si="814"/>
        <v>1.4123624937425981E-3</v>
      </c>
      <c r="R1892" s="12">
        <f t="shared" ca="1" si="814"/>
        <v>2.4316642152670963E-3</v>
      </c>
      <c r="S1892" s="12">
        <f t="shared" ca="1" si="814"/>
        <v>3.9329427642372681E-3</v>
      </c>
      <c r="T1892" s="12">
        <f t="shared" ca="1" si="814"/>
        <v>5.9756925323662244E-3</v>
      </c>
      <c r="U1892" s="12">
        <f t="shared" ca="1" si="814"/>
        <v>8.5293405716195102E-3</v>
      </c>
      <c r="V1892" s="12">
        <f t="shared" ca="1" si="814"/>
        <v>1.1436661392144373E-2</v>
      </c>
      <c r="W1892" s="12">
        <f t="shared" ca="1" si="814"/>
        <v>1.4405875763122406E-2</v>
      </c>
      <c r="X1892" s="12">
        <f t="shared" ca="1" si="814"/>
        <v>1.704655648967145E-2</v>
      </c>
      <c r="Y1892" s="12">
        <f t="shared" ca="1" si="814"/>
        <v>1.8949172695973002E-2</v>
      </c>
      <c r="Z1892" s="12">
        <f t="shared" ca="1" si="814"/>
        <v>1.9787933422586938E-2</v>
      </c>
      <c r="AA1892" s="12">
        <f t="shared" ca="1" si="814"/>
        <v>1.9411863199000085E-2</v>
      </c>
      <c r="AB1892" s="12">
        <f t="shared" ca="1" si="814"/>
        <v>1.7889186778673138E-2</v>
      </c>
      <c r="AC1892" s="12">
        <f t="shared" ca="1" si="814"/>
        <v>1.5487116661745641E-2</v>
      </c>
      <c r="AD1892" s="12">
        <f t="shared" ca="1" si="814"/>
        <v>1.259525997403094E-2</v>
      </c>
      <c r="AE1892" s="12">
        <f t="shared" ca="1" si="814"/>
        <v>9.6227742443931313E-3</v>
      </c>
      <c r="AF1892" s="12">
        <f t="shared" ca="1" si="814"/>
        <v>6.9063733662887523E-3</v>
      </c>
      <c r="AG1892" s="12">
        <f t="shared" ca="1" si="814"/>
        <v>4.6564656538999475E-3</v>
      </c>
      <c r="AH1892" s="12">
        <f t="shared" ca="1" si="814"/>
        <v>2.9493027086388078E-3</v>
      </c>
      <c r="AI1892" s="12">
        <f t="shared" ca="1" si="814"/>
        <v>1.7548455158965905E-3</v>
      </c>
      <c r="AJ1892" s="12">
        <f t="shared" ca="1" si="814"/>
        <v>9.8087807200916742E-4</v>
      </c>
      <c r="AK1892" s="12">
        <f t="shared" ca="1" si="814"/>
        <v>5.1504806056956601E-4</v>
      </c>
      <c r="AL1892" s="12">
        <f t="shared" ca="1" si="814"/>
        <v>2.5406046077958491E-4</v>
      </c>
      <c r="AM1892" s="12">
        <f t="shared" ca="1" si="814"/>
        <v>1.1772887705214113E-4</v>
      </c>
      <c r="AN1892" s="12">
        <f t="shared" ca="1" si="814"/>
        <v>5.1249014274567859E-5</v>
      </c>
      <c r="AO1892" s="12">
        <f t="shared" ca="1" si="814"/>
        <v>2.0957748601245422E-5</v>
      </c>
      <c r="AP1892" s="12">
        <f t="shared" ca="1" si="814"/>
        <v>8.0511947379884739E-6</v>
      </c>
      <c r="AQ1892" s="12">
        <f t="shared" ca="1" si="814"/>
        <v>2.9055786180717995E-6</v>
      </c>
      <c r="AR1892" s="12">
        <f t="shared" ca="1" si="814"/>
        <v>9.8505737180744406E-7</v>
      </c>
      <c r="AS1892" s="12">
        <f t="shared" ca="1" si="814"/>
        <v>3.1372347355074048E-7</v>
      </c>
      <c r="AT1892" s="12">
        <f t="shared" ca="1" si="814"/>
        <v>9.3861847699956474E-8</v>
      </c>
      <c r="AU1892" s="12">
        <f t="shared" ca="1" si="814"/>
        <v>2.6380788880350143E-8</v>
      </c>
      <c r="AV1892" s="12">
        <f t="shared" ca="1" si="814"/>
        <v>6.9653517382530372E-9</v>
      </c>
      <c r="AX1892" s="13">
        <f t="shared" si="763"/>
        <v>0.29176073754733667</v>
      </c>
    </row>
    <row r="1893" spans="1:50" x14ac:dyDescent="0.25">
      <c r="A1893" s="9" t="str">
        <f t="shared" si="758"/>
        <v>Libya</v>
      </c>
      <c r="C1893" s="20">
        <f t="shared" si="759"/>
        <v>426.1149785571875</v>
      </c>
      <c r="D1893" s="15">
        <f t="shared" si="760"/>
        <v>587.13880961515292</v>
      </c>
      <c r="E1893" s="23">
        <f t="shared" si="761"/>
        <v>1</v>
      </c>
      <c r="F1893" s="15">
        <f t="shared" si="764"/>
        <v>587.13880961515292</v>
      </c>
      <c r="H1893" s="12">
        <f t="shared" ref="H1893:AV1893" ca="1" si="815">_xlfn.NORM.DIST(H$1777,$F1893,$B$37+$B$38*$F1893,FALSE)/$AV723*($E1185/1000)</f>
        <v>3.3660601957948422E-10</v>
      </c>
      <c r="I1893" s="12">
        <f t="shared" ca="1" si="815"/>
        <v>1.4158851880985182E-9</v>
      </c>
      <c r="J1893" s="12">
        <f t="shared" ca="1" si="815"/>
        <v>5.5948802257985445E-9</v>
      </c>
      <c r="K1893" s="12">
        <f t="shared" ca="1" si="815"/>
        <v>2.0768739721296539E-8</v>
      </c>
      <c r="L1893" s="12">
        <f t="shared" ca="1" si="815"/>
        <v>7.2424597216081965E-8</v>
      </c>
      <c r="M1893" s="12">
        <f t="shared" ca="1" si="815"/>
        <v>2.3725677804328641E-7</v>
      </c>
      <c r="N1893" s="12">
        <f t="shared" ca="1" si="815"/>
        <v>7.3014272616205454E-7</v>
      </c>
      <c r="O1893" s="12">
        <f t="shared" ca="1" si="815"/>
        <v>2.1108311405004572E-6</v>
      </c>
      <c r="P1893" s="12">
        <f t="shared" ca="1" si="815"/>
        <v>5.7326551445647483E-6</v>
      </c>
      <c r="Q1893" s="12">
        <f t="shared" ca="1" si="815"/>
        <v>1.4625635182455369E-5</v>
      </c>
      <c r="R1893" s="12">
        <f t="shared" ca="1" si="815"/>
        <v>3.5053408217783413E-5</v>
      </c>
      <c r="S1893" s="12">
        <f t="shared" ca="1" si="815"/>
        <v>7.8922777273273903E-5</v>
      </c>
      <c r="T1893" s="12">
        <f t="shared" ca="1" si="815"/>
        <v>1.6692872010254419E-4</v>
      </c>
      <c r="U1893" s="12">
        <f t="shared" ca="1" si="815"/>
        <v>3.3167776810554786E-4</v>
      </c>
      <c r="V1893" s="12">
        <f t="shared" ca="1" si="815"/>
        <v>6.1909636782402923E-4</v>
      </c>
      <c r="W1893" s="12">
        <f t="shared" ca="1" si="815"/>
        <v>1.0855672795976894E-3</v>
      </c>
      <c r="X1893" s="12">
        <f t="shared" ca="1" si="815"/>
        <v>1.7881824496501747E-3</v>
      </c>
      <c r="Y1893" s="12">
        <f t="shared" ca="1" si="815"/>
        <v>2.7670914120387592E-3</v>
      </c>
      <c r="Z1893" s="12">
        <f t="shared" ca="1" si="815"/>
        <v>4.0224604225284292E-3</v>
      </c>
      <c r="AA1893" s="12">
        <f t="shared" ca="1" si="815"/>
        <v>5.4930891548051379E-3</v>
      </c>
      <c r="AB1893" s="12">
        <f t="shared" ca="1" si="815"/>
        <v>7.0469000357970008E-3</v>
      </c>
      <c r="AC1893" s="12">
        <f t="shared" ca="1" si="815"/>
        <v>8.4925119903454926E-3</v>
      </c>
      <c r="AD1893" s="12">
        <f t="shared" ca="1" si="815"/>
        <v>9.614591158925918E-3</v>
      </c>
      <c r="AE1893" s="12">
        <f t="shared" ca="1" si="815"/>
        <v>1.0225441515555085E-2</v>
      </c>
      <c r="AF1893" s="12">
        <f t="shared" ca="1" si="815"/>
        <v>1.0216212355146595E-2</v>
      </c>
      <c r="AG1893" s="12">
        <f t="shared" ca="1" si="815"/>
        <v>9.5885811703170891E-3</v>
      </c>
      <c r="AH1893" s="12">
        <f t="shared" ca="1" si="815"/>
        <v>8.4542557455776993E-3</v>
      </c>
      <c r="AI1893" s="12">
        <f t="shared" ca="1" si="815"/>
        <v>7.0024982423827053E-3</v>
      </c>
      <c r="AJ1893" s="12">
        <f t="shared" ca="1" si="815"/>
        <v>5.4486289117090091E-3</v>
      </c>
      <c r="AK1893" s="12">
        <f t="shared" ca="1" si="815"/>
        <v>3.9827041578492936E-3</v>
      </c>
      <c r="AL1893" s="12">
        <f t="shared" ca="1" si="815"/>
        <v>2.7347992949951715E-3</v>
      </c>
      <c r="AM1893" s="12">
        <f t="shared" ca="1" si="815"/>
        <v>1.7641254525917033E-3</v>
      </c>
      <c r="AN1893" s="12">
        <f t="shared" ca="1" si="815"/>
        <v>1.0690304298388543E-3</v>
      </c>
      <c r="AO1893" s="12">
        <f t="shared" ca="1" si="815"/>
        <v>6.0856540992401719E-4</v>
      </c>
      <c r="AP1893" s="12">
        <f t="shared" ca="1" si="815"/>
        <v>3.2544758659622285E-4</v>
      </c>
      <c r="AQ1893" s="12">
        <f t="shared" ca="1" si="815"/>
        <v>1.6349762241687268E-4</v>
      </c>
      <c r="AR1893" s="12">
        <f t="shared" ca="1" si="815"/>
        <v>7.7161102195193147E-5</v>
      </c>
      <c r="AS1893" s="12">
        <f t="shared" ca="1" si="815"/>
        <v>3.4209127571454794E-5</v>
      </c>
      <c r="AT1893" s="12">
        <f t="shared" ca="1" si="815"/>
        <v>1.4247614946805731E-5</v>
      </c>
      <c r="AU1893" s="12">
        <f t="shared" ca="1" si="815"/>
        <v>5.5744103480709291E-6</v>
      </c>
      <c r="AV1893" s="12">
        <f t="shared" ca="1" si="815"/>
        <v>2.0488600567911507E-6</v>
      </c>
      <c r="AX1893" s="13">
        <f t="shared" si="763"/>
        <v>3.0645653828499774E-2</v>
      </c>
    </row>
    <row r="1894" spans="1:50" x14ac:dyDescent="0.25">
      <c r="A1894" s="9" t="str">
        <f t="shared" si="758"/>
        <v>Liechtenstein</v>
      </c>
      <c r="C1894" s="20">
        <f t="shared" si="759"/>
        <v>609.18090553416653</v>
      </c>
      <c r="D1894" s="15">
        <f t="shared" si="760"/>
        <v>708.94760800053655</v>
      </c>
      <c r="E1894" s="23">
        <f t="shared" si="761"/>
        <v>1</v>
      </c>
      <c r="F1894" s="15">
        <f t="shared" si="764"/>
        <v>708.94760800053655</v>
      </c>
      <c r="H1894" s="12">
        <f t="shared" ref="H1894:AV1894" ca="1" si="816">_xlfn.NORM.DIST(H$1777,$F1894,$B$37+$B$38*$F1894,FALSE)/$AV724*($E1186/1000)</f>
        <v>9.7271459735855383E-16</v>
      </c>
      <c r="I1894" s="12">
        <f t="shared" ca="1" si="816"/>
        <v>5.5480940692482643E-15</v>
      </c>
      <c r="J1894" s="12">
        <f t="shared" ca="1" si="816"/>
        <v>2.9727527780504066E-14</v>
      </c>
      <c r="K1894" s="12">
        <f t="shared" ca="1" si="816"/>
        <v>1.4963402774074128E-13</v>
      </c>
      <c r="L1894" s="12">
        <f t="shared" ca="1" si="816"/>
        <v>7.0755227791750868E-13</v>
      </c>
      <c r="M1894" s="12">
        <f t="shared" ca="1" si="816"/>
        <v>3.1429921457811751E-12</v>
      </c>
      <c r="N1894" s="12">
        <f t="shared" ca="1" si="816"/>
        <v>1.3115493992844242E-11</v>
      </c>
      <c r="O1894" s="12">
        <f t="shared" ca="1" si="816"/>
        <v>5.1414143442376632E-11</v>
      </c>
      <c r="P1894" s="12">
        <f t="shared" ca="1" si="816"/>
        <v>1.8933772379841143E-10</v>
      </c>
      <c r="Q1894" s="12">
        <f t="shared" ca="1" si="816"/>
        <v>6.5501054769820747E-10</v>
      </c>
      <c r="R1894" s="12">
        <f t="shared" ca="1" si="816"/>
        <v>2.1287076955291056E-9</v>
      </c>
      <c r="S1894" s="12">
        <f t="shared" ca="1" si="816"/>
        <v>6.498907591180819E-9</v>
      </c>
      <c r="T1894" s="12">
        <f t="shared" ca="1" si="816"/>
        <v>1.8638943340021092E-8</v>
      </c>
      <c r="U1894" s="12">
        <f t="shared" ca="1" si="816"/>
        <v>5.0217930283376299E-8</v>
      </c>
      <c r="V1894" s="12">
        <f t="shared" ca="1" si="816"/>
        <v>1.2710215839122701E-7</v>
      </c>
      <c r="W1894" s="12">
        <f t="shared" ca="1" si="816"/>
        <v>3.0220638556824372E-7</v>
      </c>
      <c r="X1894" s="12">
        <f t="shared" ca="1" si="816"/>
        <v>6.7501114367802803E-7</v>
      </c>
      <c r="Y1894" s="12">
        <f t="shared" ca="1" si="816"/>
        <v>1.4163638817682911E-6</v>
      </c>
      <c r="Z1894" s="12">
        <f t="shared" ca="1" si="816"/>
        <v>2.7918709456007182E-6</v>
      </c>
      <c r="AA1894" s="12">
        <f t="shared" ca="1" si="816"/>
        <v>5.1697843761551757E-6</v>
      </c>
      <c r="AB1894" s="12">
        <f t="shared" ca="1" si="816"/>
        <v>8.9930315113450031E-6</v>
      </c>
      <c r="AC1894" s="12">
        <f t="shared" ca="1" si="816"/>
        <v>1.4695907018711465E-5</v>
      </c>
      <c r="AD1894" s="12">
        <f t="shared" ca="1" si="816"/>
        <v>2.2560216899310955E-5</v>
      </c>
      <c r="AE1894" s="12">
        <f t="shared" ca="1" si="816"/>
        <v>3.2534695082406573E-5</v>
      </c>
      <c r="AF1894" s="12">
        <f t="shared" ca="1" si="816"/>
        <v>4.4076470041838408E-5</v>
      </c>
      <c r="AG1894" s="12">
        <f t="shared" ca="1" si="816"/>
        <v>5.6094911309493879E-5</v>
      </c>
      <c r="AH1894" s="12">
        <f t="shared" ca="1" si="816"/>
        <v>6.706512223050768E-5</v>
      </c>
      <c r="AI1894" s="12">
        <f t="shared" ca="1" si="816"/>
        <v>7.5322819817606672E-5</v>
      </c>
      <c r="AJ1894" s="12">
        <f t="shared" ca="1" si="816"/>
        <v>7.9471793576345816E-5</v>
      </c>
      <c r="AK1894" s="12">
        <f t="shared" ca="1" si="816"/>
        <v>7.876913095184353E-5</v>
      </c>
      <c r="AL1894" s="12">
        <f t="shared" ca="1" si="816"/>
        <v>7.3342496410114136E-5</v>
      </c>
      <c r="AM1894" s="12">
        <f t="shared" ca="1" si="816"/>
        <v>6.4152253620438756E-5</v>
      </c>
      <c r="AN1894" s="12">
        <f t="shared" ca="1" si="816"/>
        <v>5.2713850609362394E-5</v>
      </c>
      <c r="AO1894" s="12">
        <f t="shared" ca="1" si="816"/>
        <v>4.0690606241406432E-5</v>
      </c>
      <c r="AP1894" s="12">
        <f t="shared" ca="1" si="816"/>
        <v>2.950666827230613E-5</v>
      </c>
      <c r="AQ1894" s="12">
        <f t="shared" ca="1" si="816"/>
        <v>2.0100311268340998E-5</v>
      </c>
      <c r="AR1894" s="12">
        <f t="shared" ca="1" si="816"/>
        <v>1.2862991611230078E-5</v>
      </c>
      <c r="AS1894" s="12">
        <f t="shared" ca="1" si="816"/>
        <v>7.7328179310403211E-6</v>
      </c>
      <c r="AT1894" s="12">
        <f t="shared" ca="1" si="816"/>
        <v>4.3670702500172366E-6</v>
      </c>
      <c r="AU1894" s="12">
        <f t="shared" ca="1" si="816"/>
        <v>2.3168566643579626E-6</v>
      </c>
      <c r="AV1894" s="12">
        <f t="shared" ca="1" si="816"/>
        <v>1.1546882578729926E-6</v>
      </c>
      <c r="AX1894" s="13">
        <f t="shared" si="763"/>
        <v>1.0025492589046709E-3</v>
      </c>
    </row>
    <row r="1895" spans="1:50" x14ac:dyDescent="0.25">
      <c r="A1895" s="9" t="str">
        <f t="shared" si="758"/>
        <v>Lithuania</v>
      </c>
      <c r="C1895" s="20">
        <f t="shared" si="759"/>
        <v>579.4645493227415</v>
      </c>
      <c r="D1895" s="15">
        <f t="shared" si="760"/>
        <v>690.00890945906303</v>
      </c>
      <c r="E1895" s="23">
        <f t="shared" si="761"/>
        <v>1</v>
      </c>
      <c r="F1895" s="15">
        <f t="shared" si="764"/>
        <v>690.00890945906303</v>
      </c>
      <c r="H1895" s="12">
        <f t="shared" ref="H1895:AV1895" ca="1" si="817">_xlfn.NORM.DIST(H$1777,$F1895,$B$37+$B$38*$F1895,FALSE)/$AV725*($E1187/1000)</f>
        <v>9.0258584800792358E-14</v>
      </c>
      <c r="I1895" s="12">
        <f t="shared" ca="1" si="817"/>
        <v>4.9100336875702281E-13</v>
      </c>
      <c r="J1895" s="12">
        <f t="shared" ca="1" si="817"/>
        <v>2.5092100523980495E-12</v>
      </c>
      <c r="K1895" s="12">
        <f t="shared" ca="1" si="817"/>
        <v>1.2046091579760726E-11</v>
      </c>
      <c r="L1895" s="12">
        <f t="shared" ca="1" si="817"/>
        <v>5.4326521371283963E-11</v>
      </c>
      <c r="M1895" s="12">
        <f t="shared" ca="1" si="817"/>
        <v>2.3016232120947188E-10</v>
      </c>
      <c r="N1895" s="12">
        <f t="shared" ca="1" si="817"/>
        <v>9.1603729420176783E-10</v>
      </c>
      <c r="O1895" s="12">
        <f t="shared" ca="1" si="817"/>
        <v>3.4249061596788237E-9</v>
      </c>
      <c r="P1895" s="12">
        <f t="shared" ca="1" si="817"/>
        <v>1.2029312100551341E-8</v>
      </c>
      <c r="Q1895" s="12">
        <f t="shared" ca="1" si="817"/>
        <v>3.96907681361497E-8</v>
      </c>
      <c r="R1895" s="12">
        <f t="shared" ca="1" si="817"/>
        <v>1.2302540683153467E-7</v>
      </c>
      <c r="S1895" s="12">
        <f t="shared" ca="1" si="817"/>
        <v>3.5822567586119548E-7</v>
      </c>
      <c r="T1895" s="12">
        <f t="shared" ca="1" si="817"/>
        <v>9.7988521861536085E-7</v>
      </c>
      <c r="U1895" s="12">
        <f t="shared" ca="1" si="817"/>
        <v>2.5179685251629038E-6</v>
      </c>
      <c r="V1895" s="12">
        <f t="shared" ca="1" si="817"/>
        <v>6.0782979190232676E-6</v>
      </c>
      <c r="W1895" s="12">
        <f t="shared" ca="1" si="817"/>
        <v>1.3783841259937294E-5</v>
      </c>
      <c r="X1895" s="12">
        <f t="shared" ca="1" si="817"/>
        <v>2.9363994782110561E-5</v>
      </c>
      <c r="Y1895" s="12">
        <f t="shared" ca="1" si="817"/>
        <v>5.8764711500671566E-5</v>
      </c>
      <c r="Z1895" s="12">
        <f t="shared" ca="1" si="817"/>
        <v>1.1047771250721721E-4</v>
      </c>
      <c r="AA1895" s="12">
        <f t="shared" ca="1" si="817"/>
        <v>1.9511440473852324E-4</v>
      </c>
      <c r="AB1895" s="12">
        <f t="shared" ca="1" si="817"/>
        <v>3.2371333354562319E-4</v>
      </c>
      <c r="AC1895" s="12">
        <f t="shared" ca="1" si="817"/>
        <v>5.0453167602502417E-4</v>
      </c>
      <c r="AD1895" s="12">
        <f t="shared" ca="1" si="817"/>
        <v>7.3870813601491561E-4</v>
      </c>
      <c r="AE1895" s="12">
        <f t="shared" ca="1" si="817"/>
        <v>1.0160472897505421E-3</v>
      </c>
      <c r="AF1895" s="12">
        <f t="shared" ca="1" si="817"/>
        <v>1.3128392611275205E-3</v>
      </c>
      <c r="AG1895" s="12">
        <f t="shared" ca="1" si="817"/>
        <v>1.5935503323261432E-3</v>
      </c>
      <c r="AH1895" s="12">
        <f t="shared" ca="1" si="817"/>
        <v>1.817090715320978E-3</v>
      </c>
      <c r="AI1895" s="12">
        <f t="shared" ca="1" si="817"/>
        <v>1.9464534784768271E-3</v>
      </c>
      <c r="AJ1895" s="12">
        <f t="shared" ca="1" si="817"/>
        <v>1.9587005356318408E-3</v>
      </c>
      <c r="AK1895" s="12">
        <f t="shared" ca="1" si="817"/>
        <v>1.8516063043645795E-3</v>
      </c>
      <c r="AL1895" s="12">
        <f t="shared" ca="1" si="817"/>
        <v>1.644318164515904E-3</v>
      </c>
      <c r="AM1895" s="12">
        <f t="shared" ca="1" si="817"/>
        <v>1.3717647948527515E-3</v>
      </c>
      <c r="AN1895" s="12">
        <f t="shared" ca="1" si="817"/>
        <v>1.0750534227562849E-3</v>
      </c>
      <c r="AO1895" s="12">
        <f t="shared" ca="1" si="817"/>
        <v>7.9147469554860538E-4</v>
      </c>
      <c r="AP1895" s="12">
        <f t="shared" ca="1" si="817"/>
        <v>5.4739473710435844E-4</v>
      </c>
      <c r="AQ1895" s="12">
        <f t="shared" ca="1" si="817"/>
        <v>3.5564834789495023E-4</v>
      </c>
      <c r="AR1895" s="12">
        <f t="shared" ca="1" si="817"/>
        <v>2.1706888151436324E-4</v>
      </c>
      <c r="AS1895" s="12">
        <f t="shared" ca="1" si="817"/>
        <v>1.2446032658489185E-4</v>
      </c>
      <c r="AT1895" s="12">
        <f t="shared" ca="1" si="817"/>
        <v>6.7037976805319236E-5</v>
      </c>
      <c r="AU1895" s="12">
        <f t="shared" ca="1" si="817"/>
        <v>3.3920907016784725E-5</v>
      </c>
      <c r="AV1895" s="12">
        <f t="shared" ca="1" si="817"/>
        <v>1.6123919039028468E-5</v>
      </c>
      <c r="AX1895" s="13">
        <f t="shared" si="763"/>
        <v>1.8652830304525989E-3</v>
      </c>
    </row>
    <row r="1896" spans="1:50" x14ac:dyDescent="0.25">
      <c r="A1896" s="9" t="str">
        <f t="shared" si="758"/>
        <v>Luxembourg</v>
      </c>
      <c r="C1896" s="20">
        <f t="shared" si="759"/>
        <v>623.20236483631538</v>
      </c>
      <c r="D1896" s="15">
        <f t="shared" si="760"/>
        <v>718.52261771915948</v>
      </c>
      <c r="E1896" s="23">
        <f t="shared" si="761"/>
        <v>1</v>
      </c>
      <c r="F1896" s="15">
        <f t="shared" si="764"/>
        <v>718.52261771915948</v>
      </c>
      <c r="H1896" s="12">
        <f t="shared" ref="H1896:AV1896" ca="1" si="818">_xlfn.NORM.DIST(H$1777,$F1896,$B$37+$B$38*$F1896,FALSE)/$AV726*($E1188/1000)</f>
        <v>4.7042543182751287E-15</v>
      </c>
      <c r="I1896" s="12">
        <f t="shared" ca="1" si="818"/>
        <v>2.7481795885963667E-14</v>
      </c>
      <c r="J1896" s="12">
        <f t="shared" ca="1" si="818"/>
        <v>1.5081898788285833E-13</v>
      </c>
      <c r="K1896" s="12">
        <f t="shared" ca="1" si="818"/>
        <v>7.7754141249008276E-13</v>
      </c>
      <c r="L1896" s="12">
        <f t="shared" ca="1" si="818"/>
        <v>3.7657165866588259E-12</v>
      </c>
      <c r="M1896" s="12">
        <f t="shared" ca="1" si="818"/>
        <v>1.7132799331779517E-11</v>
      </c>
      <c r="N1896" s="12">
        <f t="shared" ca="1" si="818"/>
        <v>7.3226052066685903E-11</v>
      </c>
      <c r="O1896" s="12">
        <f t="shared" ca="1" si="818"/>
        <v>2.9400824304016851E-10</v>
      </c>
      <c r="P1896" s="12">
        <f t="shared" ca="1" si="818"/>
        <v>1.1089449522084988E-9</v>
      </c>
      <c r="Q1896" s="12">
        <f t="shared" ca="1" si="818"/>
        <v>3.9293169791030587E-9</v>
      </c>
      <c r="R1896" s="12">
        <f t="shared" ca="1" si="818"/>
        <v>1.3079186611218577E-8</v>
      </c>
      <c r="S1896" s="12">
        <f t="shared" ca="1" si="818"/>
        <v>4.0897899415953248E-8</v>
      </c>
      <c r="T1896" s="12">
        <f t="shared" ca="1" si="818"/>
        <v>1.2013729899273284E-7</v>
      </c>
      <c r="U1896" s="12">
        <f t="shared" ca="1" si="818"/>
        <v>3.3152121060432025E-7</v>
      </c>
      <c r="V1896" s="12">
        <f t="shared" ca="1" si="818"/>
        <v>8.5941191502720162E-7</v>
      </c>
      <c r="W1896" s="12">
        <f t="shared" ca="1" si="818"/>
        <v>2.0928977750441126E-6</v>
      </c>
      <c r="X1896" s="12">
        <f t="shared" ca="1" si="818"/>
        <v>4.7879681959033357E-6</v>
      </c>
      <c r="Y1896" s="12">
        <f t="shared" ca="1" si="818"/>
        <v>1.0289898537663215E-5</v>
      </c>
      <c r="Z1896" s="12">
        <f t="shared" ca="1" si="818"/>
        <v>2.0774353763545829E-5</v>
      </c>
      <c r="AA1896" s="12">
        <f t="shared" ca="1" si="818"/>
        <v>3.9400392497026785E-5</v>
      </c>
      <c r="AB1896" s="12">
        <f t="shared" ca="1" si="818"/>
        <v>7.0198877607418738E-5</v>
      </c>
      <c r="AC1896" s="12">
        <f t="shared" ca="1" si="818"/>
        <v>1.1749418778527787E-4</v>
      </c>
      <c r="AD1896" s="12">
        <f t="shared" ca="1" si="818"/>
        <v>1.8473925731657525E-4</v>
      </c>
      <c r="AE1896" s="12">
        <f t="shared" ca="1" si="818"/>
        <v>2.7287176383881527E-4</v>
      </c>
      <c r="AF1896" s="12">
        <f t="shared" ca="1" si="818"/>
        <v>3.7862963070666036E-4</v>
      </c>
      <c r="AG1896" s="12">
        <f t="shared" ca="1" si="818"/>
        <v>4.9354549540512325E-4</v>
      </c>
      <c r="AH1896" s="12">
        <f t="shared" ca="1" si="818"/>
        <v>6.0436093151371422E-4</v>
      </c>
      <c r="AI1896" s="12">
        <f t="shared" ca="1" si="818"/>
        <v>6.9521985418033482E-4</v>
      </c>
      <c r="AJ1896" s="12">
        <f t="shared" ca="1" si="818"/>
        <v>7.5128470174468001E-4</v>
      </c>
      <c r="AK1896" s="12">
        <f t="shared" ca="1" si="818"/>
        <v>7.6268204008820293E-4</v>
      </c>
      <c r="AL1896" s="12">
        <f t="shared" ca="1" si="818"/>
        <v>7.2734270701823884E-4</v>
      </c>
      <c r="AM1896" s="12">
        <f t="shared" ca="1" si="818"/>
        <v>6.5161526909213966E-4</v>
      </c>
      <c r="AN1896" s="12">
        <f t="shared" ca="1" si="818"/>
        <v>5.4840323902024331E-4</v>
      </c>
      <c r="AO1896" s="12">
        <f t="shared" ca="1" si="818"/>
        <v>4.335761301761365E-4</v>
      </c>
      <c r="AP1896" s="12">
        <f t="shared" ca="1" si="818"/>
        <v>3.2202331268811835E-4</v>
      </c>
      <c r="AQ1896" s="12">
        <f t="shared" ca="1" si="818"/>
        <v>2.2468074576131533E-4</v>
      </c>
      <c r="AR1896" s="12">
        <f t="shared" ca="1" si="818"/>
        <v>1.4726549278726081E-4</v>
      </c>
      <c r="AS1896" s="12">
        <f t="shared" ca="1" si="818"/>
        <v>9.0676078159448596E-5</v>
      </c>
      <c r="AT1896" s="12">
        <f t="shared" ca="1" si="818"/>
        <v>5.2449464222079518E-5</v>
      </c>
      <c r="AU1896" s="12">
        <f t="shared" ca="1" si="818"/>
        <v>2.8500073438641254E-5</v>
      </c>
      <c r="AV1896" s="12">
        <f t="shared" ca="1" si="818"/>
        <v>1.4548140843344866E-5</v>
      </c>
      <c r="AX1896" s="13">
        <f t="shared" si="763"/>
        <v>7.2320456806114161E-4</v>
      </c>
    </row>
    <row r="1897" spans="1:50" x14ac:dyDescent="0.25">
      <c r="A1897" s="9" t="str">
        <f t="shared" si="758"/>
        <v>Madagascar</v>
      </c>
      <c r="C1897" s="20">
        <f t="shared" si="759"/>
        <v>291.02203040778272</v>
      </c>
      <c r="D1897" s="15">
        <f t="shared" si="760"/>
        <v>495.59225580791792</v>
      </c>
      <c r="E1897" s="23">
        <f t="shared" si="761"/>
        <v>1</v>
      </c>
      <c r="F1897" s="15">
        <f t="shared" si="764"/>
        <v>495.59225580791792</v>
      </c>
      <c r="H1897" s="12">
        <f t="shared" ref="H1897:AV1897" ca="1" si="819">_xlfn.NORM.DIST(H$1777,$F1897,$B$37+$B$38*$F1897,FALSE)/$AV727*($E1189/1000)</f>
        <v>5.3621975866812925E-7</v>
      </c>
      <c r="I1897" s="12">
        <f t="shared" ca="1" si="819"/>
        <v>1.7941285832088651E-6</v>
      </c>
      <c r="J1897" s="12">
        <f t="shared" ca="1" si="819"/>
        <v>5.6392443419927327E-6</v>
      </c>
      <c r="K1897" s="12">
        <f t="shared" ca="1" si="819"/>
        <v>1.6651173828259584E-5</v>
      </c>
      <c r="L1897" s="12">
        <f t="shared" ca="1" si="819"/>
        <v>4.6187599531794649E-5</v>
      </c>
      <c r="M1897" s="12">
        <f t="shared" ca="1" si="819"/>
        <v>1.2035455279997026E-4</v>
      </c>
      <c r="N1897" s="12">
        <f t="shared" ca="1" si="819"/>
        <v>2.9461594673719349E-4</v>
      </c>
      <c r="O1897" s="12">
        <f t="shared" ca="1" si="819"/>
        <v>6.7749574494922347E-4</v>
      </c>
      <c r="P1897" s="12">
        <f t="shared" ca="1" si="819"/>
        <v>1.4635699651741492E-3</v>
      </c>
      <c r="Q1897" s="12">
        <f t="shared" ca="1" si="819"/>
        <v>2.9701405421190636E-3</v>
      </c>
      <c r="R1897" s="12">
        <f t="shared" ca="1" si="819"/>
        <v>5.6623551606770281E-3</v>
      </c>
      <c r="S1897" s="12">
        <f t="shared" ca="1" si="819"/>
        <v>1.0140837123498036E-2</v>
      </c>
      <c r="T1897" s="12">
        <f t="shared" ca="1" si="819"/>
        <v>1.7061102943662417E-2</v>
      </c>
      <c r="U1897" s="12">
        <f t="shared" ca="1" si="819"/>
        <v>2.6964787019509585E-2</v>
      </c>
      <c r="V1897" s="12">
        <f t="shared" ca="1" si="819"/>
        <v>4.0035336229282487E-2</v>
      </c>
      <c r="W1897" s="12">
        <f t="shared" ca="1" si="819"/>
        <v>5.5840148028601225E-2</v>
      </c>
      <c r="X1897" s="12">
        <f t="shared" ca="1" si="819"/>
        <v>7.316548174687125E-2</v>
      </c>
      <c r="Y1897" s="12">
        <f t="shared" ca="1" si="819"/>
        <v>9.0058043337958235E-2</v>
      </c>
      <c r="Z1897" s="12">
        <f t="shared" ca="1" si="819"/>
        <v>0.10413467652189141</v>
      </c>
      <c r="AA1897" s="12">
        <f t="shared" ca="1" si="819"/>
        <v>0.11311620662100171</v>
      </c>
      <c r="AB1897" s="12">
        <f t="shared" ca="1" si="819"/>
        <v>0.11542792474478895</v>
      </c>
      <c r="AC1897" s="12">
        <f t="shared" ca="1" si="819"/>
        <v>0.11065053997490124</v>
      </c>
      <c r="AD1897" s="12">
        <f t="shared" ca="1" si="819"/>
        <v>9.9644373857285196E-2</v>
      </c>
      <c r="AE1897" s="12">
        <f t="shared" ca="1" si="819"/>
        <v>8.4296321274057021E-2</v>
      </c>
      <c r="AF1897" s="12">
        <f t="shared" ca="1" si="819"/>
        <v>6.6991708973581671E-2</v>
      </c>
      <c r="AG1897" s="12">
        <f t="shared" ca="1" si="819"/>
        <v>5.0013826869591063E-2</v>
      </c>
      <c r="AH1897" s="12">
        <f t="shared" ca="1" si="819"/>
        <v>3.5076456278353624E-2</v>
      </c>
      <c r="AI1897" s="12">
        <f t="shared" ca="1" si="819"/>
        <v>2.3109892754685238E-2</v>
      </c>
      <c r="AJ1897" s="12">
        <f t="shared" ca="1" si="819"/>
        <v>1.4303316352635067E-2</v>
      </c>
      <c r="AK1897" s="12">
        <f t="shared" ca="1" si="819"/>
        <v>8.3163384071619755E-3</v>
      </c>
      <c r="AL1897" s="12">
        <f t="shared" ca="1" si="819"/>
        <v>4.5423872606433647E-3</v>
      </c>
      <c r="AM1897" s="12">
        <f t="shared" ca="1" si="819"/>
        <v>2.3307342383905704E-3</v>
      </c>
      <c r="AN1897" s="12">
        <f t="shared" ca="1" si="819"/>
        <v>1.1234608675877436E-3</v>
      </c>
      <c r="AO1897" s="12">
        <f t="shared" ca="1" si="819"/>
        <v>5.0872108498487445E-4</v>
      </c>
      <c r="AP1897" s="12">
        <f t="shared" ca="1" si="819"/>
        <v>2.1640043112949994E-4</v>
      </c>
      <c r="AQ1897" s="12">
        <f t="shared" ca="1" si="819"/>
        <v>8.6475503627318168E-5</v>
      </c>
      <c r="AR1897" s="12">
        <f t="shared" ca="1" si="819"/>
        <v>3.246270260888429E-5</v>
      </c>
      <c r="AS1897" s="12">
        <f t="shared" ca="1" si="819"/>
        <v>1.1448084893600724E-5</v>
      </c>
      <c r="AT1897" s="12">
        <f t="shared" ca="1" si="819"/>
        <v>3.7926049213031398E-6</v>
      </c>
      <c r="AU1897" s="12">
        <f t="shared" ca="1" si="819"/>
        <v>1.1803178148708392E-6</v>
      </c>
      <c r="AV1897" s="12">
        <f t="shared" ca="1" si="819"/>
        <v>3.4507771597251303E-7</v>
      </c>
      <c r="AX1897" s="13">
        <f t="shared" si="763"/>
        <v>0.16955568060985574</v>
      </c>
    </row>
    <row r="1898" spans="1:50" x14ac:dyDescent="0.25">
      <c r="A1898" s="9" t="str">
        <f t="shared" si="758"/>
        <v>Malawi</v>
      </c>
      <c r="C1898" s="20">
        <f t="shared" si="759"/>
        <v>245.56849980699698</v>
      </c>
      <c r="D1898" s="15">
        <f t="shared" si="760"/>
        <v>467.1294300343136</v>
      </c>
      <c r="E1898" s="23">
        <f t="shared" si="761"/>
        <v>1</v>
      </c>
      <c r="F1898" s="15">
        <f t="shared" si="764"/>
        <v>467.1294300343136</v>
      </c>
      <c r="H1898" s="12">
        <f t="shared" ref="H1898:AV1898" ca="1" si="820">_xlfn.NORM.DIST(H$1777,$F1898,$B$37+$B$38*$F1898,FALSE)/$AV728*($E1190/1000)</f>
        <v>1.4928101695785752E-6</v>
      </c>
      <c r="I1898" s="12">
        <f t="shared" ca="1" si="820"/>
        <v>4.6517055560278412E-6</v>
      </c>
      <c r="J1898" s="12">
        <f t="shared" ca="1" si="820"/>
        <v>1.3616843426309471E-5</v>
      </c>
      <c r="K1898" s="12">
        <f t="shared" ca="1" si="820"/>
        <v>3.7445295781560416E-5</v>
      </c>
      <c r="L1898" s="12">
        <f t="shared" ca="1" si="820"/>
        <v>9.6733005607889922E-5</v>
      </c>
      <c r="M1898" s="12">
        <f t="shared" ca="1" si="820"/>
        <v>2.3475167162477175E-4</v>
      </c>
      <c r="N1898" s="12">
        <f t="shared" ca="1" si="820"/>
        <v>5.3517929094749905E-4</v>
      </c>
      <c r="O1898" s="12">
        <f t="shared" ca="1" si="820"/>
        <v>1.1461633072744005E-3</v>
      </c>
      <c r="P1898" s="12">
        <f t="shared" ca="1" si="820"/>
        <v>2.3059521818124058E-3</v>
      </c>
      <c r="Q1898" s="12">
        <f t="shared" ca="1" si="820"/>
        <v>4.3582354419662746E-3</v>
      </c>
      <c r="R1898" s="12">
        <f t="shared" ca="1" si="820"/>
        <v>7.7379812671277111E-3</v>
      </c>
      <c r="S1898" s="12">
        <f t="shared" ca="1" si="820"/>
        <v>1.2906285109004526E-2</v>
      </c>
      <c r="T1898" s="12">
        <f t="shared" ca="1" si="820"/>
        <v>2.0222341044569395E-2</v>
      </c>
      <c r="U1898" s="12">
        <f t="shared" ca="1" si="820"/>
        <v>2.9765843969789856E-2</v>
      </c>
      <c r="V1898" s="12">
        <f t="shared" ca="1" si="820"/>
        <v>4.1158692151875072E-2</v>
      </c>
      <c r="W1898" s="12">
        <f t="shared" ca="1" si="820"/>
        <v>5.346400965571961E-2</v>
      </c>
      <c r="X1898" s="12">
        <f t="shared" ca="1" si="820"/>
        <v>6.5240620314262976E-2</v>
      </c>
      <c r="Y1898" s="12">
        <f t="shared" ca="1" si="820"/>
        <v>7.4787881586724683E-2</v>
      </c>
      <c r="Z1898" s="12">
        <f t="shared" ca="1" si="820"/>
        <v>8.0538025235363492E-2</v>
      </c>
      <c r="AA1898" s="12">
        <f t="shared" ca="1" si="820"/>
        <v>8.1475552926303679E-2</v>
      </c>
      <c r="AB1898" s="12">
        <f t="shared" ca="1" si="820"/>
        <v>7.7430176838034395E-2</v>
      </c>
      <c r="AC1898" s="12">
        <f t="shared" ca="1" si="820"/>
        <v>6.9127329654284114E-2</v>
      </c>
      <c r="AD1898" s="12">
        <f t="shared" ca="1" si="820"/>
        <v>5.7975687197395931E-2</v>
      </c>
      <c r="AE1898" s="12">
        <f t="shared" ca="1" si="820"/>
        <v>4.5677110655492896E-2</v>
      </c>
      <c r="AF1898" s="12">
        <f t="shared" ca="1" si="820"/>
        <v>3.3807101588319934E-2</v>
      </c>
      <c r="AG1898" s="12">
        <f t="shared" ca="1" si="820"/>
        <v>2.3505735652027824E-2</v>
      </c>
      <c r="AH1898" s="12">
        <f t="shared" ca="1" si="820"/>
        <v>1.5353109652713292E-2</v>
      </c>
      <c r="AI1898" s="12">
        <f t="shared" ca="1" si="820"/>
        <v>9.4205324640834753E-3</v>
      </c>
      <c r="AJ1898" s="12">
        <f t="shared" ca="1" si="820"/>
        <v>5.4301414695262437E-3</v>
      </c>
      <c r="AK1898" s="12">
        <f t="shared" ca="1" si="820"/>
        <v>2.9403798156764252E-3</v>
      </c>
      <c r="AL1898" s="12">
        <f t="shared" ca="1" si="820"/>
        <v>1.4957269414112117E-3</v>
      </c>
      <c r="AM1898" s="12">
        <f t="shared" ca="1" si="820"/>
        <v>7.1475597530873121E-4</v>
      </c>
      <c r="AN1898" s="12">
        <f t="shared" ca="1" si="820"/>
        <v>3.2086316861356577E-4</v>
      </c>
      <c r="AO1898" s="12">
        <f t="shared" ca="1" si="820"/>
        <v>1.3531269256883063E-4</v>
      </c>
      <c r="AP1898" s="12">
        <f t="shared" ca="1" si="820"/>
        <v>5.3606049012665659E-5</v>
      </c>
      <c r="AQ1898" s="12">
        <f t="shared" ca="1" si="820"/>
        <v>1.995012664645262E-5</v>
      </c>
      <c r="AR1898" s="12">
        <f t="shared" ca="1" si="820"/>
        <v>6.9748377556251564E-6</v>
      </c>
      <c r="AS1898" s="12">
        <f t="shared" ca="1" si="820"/>
        <v>2.2907577125495258E-6</v>
      </c>
      <c r="AT1898" s="12">
        <f t="shared" ca="1" si="820"/>
        <v>7.0677438271225548E-7</v>
      </c>
      <c r="AU1898" s="12">
        <f t="shared" ca="1" si="820"/>
        <v>2.0485144764754075E-7</v>
      </c>
      <c r="AV1898" s="12">
        <f t="shared" ca="1" si="820"/>
        <v>5.5776835340108597E-8</v>
      </c>
      <c r="AX1898" s="13">
        <f t="shared" si="763"/>
        <v>0.25101653244518529</v>
      </c>
    </row>
    <row r="1899" spans="1:50" x14ac:dyDescent="0.25">
      <c r="A1899" s="9" t="str">
        <f t="shared" si="758"/>
        <v>Malaysia</v>
      </c>
      <c r="C1899" s="20">
        <f t="shared" si="759"/>
        <v>504.24994075538262</v>
      </c>
      <c r="D1899" s="15">
        <f t="shared" si="760"/>
        <v>638.43013822174703</v>
      </c>
      <c r="E1899" s="23">
        <f t="shared" si="761"/>
        <v>1</v>
      </c>
      <c r="F1899" s="15">
        <f t="shared" si="764"/>
        <v>638.43013822174703</v>
      </c>
      <c r="H1899" s="12">
        <f t="shared" ref="H1899:AV1899" ca="1" si="821">_xlfn.NORM.DIST(H$1777,$F1899,$B$37+$B$38*$F1899,FALSE)/$AV729*($E1191/1000)</f>
        <v>6.6502751385061087E-11</v>
      </c>
      <c r="I1899" s="12">
        <f t="shared" ca="1" si="821"/>
        <v>3.1800549629321289E-10</v>
      </c>
      <c r="J1899" s="12">
        <f t="shared" ca="1" si="821"/>
        <v>1.4285196998011909E-9</v>
      </c>
      <c r="K1899" s="12">
        <f t="shared" ca="1" si="821"/>
        <v>6.0282941611238179E-9</v>
      </c>
      <c r="L1899" s="12">
        <f t="shared" ca="1" si="821"/>
        <v>2.3897872165760995E-8</v>
      </c>
      <c r="M1899" s="12">
        <f t="shared" ca="1" si="821"/>
        <v>8.8998077627430036E-8</v>
      </c>
      <c r="N1899" s="12">
        <f t="shared" ca="1" si="821"/>
        <v>3.1135698491762935E-7</v>
      </c>
      <c r="O1899" s="12">
        <f t="shared" ca="1" si="821"/>
        <v>1.0232769584322855E-6</v>
      </c>
      <c r="P1899" s="12">
        <f t="shared" ca="1" si="821"/>
        <v>3.1592527480159777E-6</v>
      </c>
      <c r="Q1899" s="12">
        <f t="shared" ca="1" si="821"/>
        <v>9.1628830539208724E-6</v>
      </c>
      <c r="R1899" s="12">
        <f t="shared" ca="1" si="821"/>
        <v>2.4965283969607288E-5</v>
      </c>
      <c r="S1899" s="12">
        <f t="shared" ca="1" si="821"/>
        <v>6.3899501758794865E-5</v>
      </c>
      <c r="T1899" s="12">
        <f t="shared" ca="1" si="821"/>
        <v>1.5364379591172966E-4</v>
      </c>
      <c r="U1899" s="12">
        <f t="shared" ca="1" si="821"/>
        <v>3.4704770721282087E-4</v>
      </c>
      <c r="V1899" s="12">
        <f t="shared" ca="1" si="821"/>
        <v>7.3641042120542932E-4</v>
      </c>
      <c r="W1899" s="12">
        <f t="shared" ca="1" si="821"/>
        <v>1.4679364915747865E-3</v>
      </c>
      <c r="X1899" s="12">
        <f t="shared" ca="1" si="821"/>
        <v>2.7488510185671388E-3</v>
      </c>
      <c r="Y1899" s="12">
        <f t="shared" ca="1" si="821"/>
        <v>4.8356151942019971E-3</v>
      </c>
      <c r="Z1899" s="12">
        <f t="shared" ca="1" si="821"/>
        <v>7.9911422063623505E-3</v>
      </c>
      <c r="AA1899" s="12">
        <f t="shared" ca="1" si="821"/>
        <v>1.240573728157744E-2</v>
      </c>
      <c r="AB1899" s="12">
        <f t="shared" ca="1" si="821"/>
        <v>1.8092263123688019E-2</v>
      </c>
      <c r="AC1899" s="12">
        <f t="shared" ca="1" si="821"/>
        <v>2.4786762505181179E-2</v>
      </c>
      <c r="AD1899" s="12">
        <f t="shared" ca="1" si="821"/>
        <v>3.1900927553076976E-2</v>
      </c>
      <c r="AE1899" s="12">
        <f t="shared" ca="1" si="821"/>
        <v>3.8569446894786863E-2</v>
      </c>
      <c r="AF1899" s="12">
        <f t="shared" ca="1" si="821"/>
        <v>4.380665635344666E-2</v>
      </c>
      <c r="AG1899" s="12">
        <f t="shared" ca="1" si="821"/>
        <v>4.6740504505842911E-2</v>
      </c>
      <c r="AH1899" s="12">
        <f t="shared" ca="1" si="821"/>
        <v>4.6849318796586076E-2</v>
      </c>
      <c r="AI1899" s="12">
        <f t="shared" ca="1" si="821"/>
        <v>4.4113321604617381E-2</v>
      </c>
      <c r="AJ1899" s="12">
        <f t="shared" ca="1" si="821"/>
        <v>3.9020500411229571E-2</v>
      </c>
      <c r="AK1899" s="12">
        <f t="shared" ca="1" si="821"/>
        <v>3.2424441482405267E-2</v>
      </c>
      <c r="AL1899" s="12">
        <f t="shared" ca="1" si="821"/>
        <v>2.5310968787769218E-2</v>
      </c>
      <c r="AM1899" s="12">
        <f t="shared" ca="1" si="821"/>
        <v>1.8561010970285279E-2</v>
      </c>
      <c r="AN1899" s="12">
        <f t="shared" ca="1" si="821"/>
        <v>1.2786482290190379E-2</v>
      </c>
      <c r="AO1899" s="12">
        <f t="shared" ca="1" si="821"/>
        <v>8.2747928470866157E-3</v>
      </c>
      <c r="AP1899" s="12">
        <f t="shared" ca="1" si="821"/>
        <v>5.0305998572686651E-3</v>
      </c>
      <c r="AQ1899" s="12">
        <f t="shared" ca="1" si="821"/>
        <v>2.873022405110821E-3</v>
      </c>
      <c r="AR1899" s="12">
        <f t="shared" ca="1" si="821"/>
        <v>1.5413981960488894E-3</v>
      </c>
      <c r="AS1899" s="12">
        <f t="shared" ca="1" si="821"/>
        <v>7.7686807519995326E-4</v>
      </c>
      <c r="AT1899" s="12">
        <f t="shared" ca="1" si="821"/>
        <v>3.6782081142955212E-4</v>
      </c>
      <c r="AU1899" s="12">
        <f t="shared" ca="1" si="821"/>
        <v>1.6359947901741116E-4</v>
      </c>
      <c r="AV1899" s="12">
        <f t="shared" ca="1" si="821"/>
        <v>6.835717863460385E-5</v>
      </c>
      <c r="AX1899" s="13">
        <f t="shared" si="763"/>
        <v>8.555791074449183E-3</v>
      </c>
    </row>
    <row r="1900" spans="1:50" x14ac:dyDescent="0.25">
      <c r="A1900" s="9" t="str">
        <f t="shared" si="758"/>
        <v>Maldives</v>
      </c>
      <c r="C1900" s="20">
        <f t="shared" si="759"/>
        <v>459.0057053467437</v>
      </c>
      <c r="D1900" s="15">
        <f t="shared" si="760"/>
        <v>609.38550674906321</v>
      </c>
      <c r="E1900" s="23">
        <f t="shared" si="761"/>
        <v>1</v>
      </c>
      <c r="F1900" s="15">
        <f t="shared" si="764"/>
        <v>609.38550674906321</v>
      </c>
      <c r="H1900" s="12">
        <f t="shared" ref="H1900:AV1900" ca="1" si="822">_xlfn.NORM.DIST(H$1777,$F1900,$B$37+$B$38*$F1900,FALSE)/$AV730*($E1192/1000)</f>
        <v>4.4233751100372988E-12</v>
      </c>
      <c r="I1900" s="12">
        <f t="shared" ca="1" si="822"/>
        <v>1.9670435473510324E-11</v>
      </c>
      <c r="J1900" s="12">
        <f t="shared" ca="1" si="822"/>
        <v>8.2173308728268444E-11</v>
      </c>
      <c r="K1900" s="12">
        <f t="shared" ca="1" si="822"/>
        <v>3.2248102744252629E-10</v>
      </c>
      <c r="L1900" s="12">
        <f t="shared" ca="1" si="822"/>
        <v>1.1888694253066568E-9</v>
      </c>
      <c r="M1900" s="12">
        <f t="shared" ca="1" si="822"/>
        <v>4.1173780273057683E-9</v>
      </c>
      <c r="N1900" s="12">
        <f t="shared" ca="1" si="822"/>
        <v>1.3395654006868164E-8</v>
      </c>
      <c r="O1900" s="12">
        <f t="shared" ca="1" si="822"/>
        <v>4.0941494875450288E-8</v>
      </c>
      <c r="P1900" s="12">
        <f t="shared" ca="1" si="822"/>
        <v>1.1754930472493252E-7</v>
      </c>
      <c r="Q1900" s="12">
        <f t="shared" ca="1" si="822"/>
        <v>3.1705384805206477E-7</v>
      </c>
      <c r="R1900" s="12">
        <f t="shared" ca="1" si="822"/>
        <v>8.0334591056273109E-7</v>
      </c>
      <c r="S1900" s="12">
        <f t="shared" ca="1" si="822"/>
        <v>1.9121798650559112E-6</v>
      </c>
      <c r="T1900" s="12">
        <f t="shared" ca="1" si="822"/>
        <v>4.2757419751161815E-6</v>
      </c>
      <c r="U1900" s="12">
        <f t="shared" ca="1" si="822"/>
        <v>8.9815405013147674E-6</v>
      </c>
      <c r="V1900" s="12">
        <f t="shared" ca="1" si="822"/>
        <v>1.7723389049493752E-5</v>
      </c>
      <c r="W1900" s="12">
        <f t="shared" ca="1" si="822"/>
        <v>3.2854836022008031E-5</v>
      </c>
      <c r="X1900" s="12">
        <f t="shared" ca="1" si="822"/>
        <v>5.7214806297819457E-5</v>
      </c>
      <c r="Y1900" s="12">
        <f t="shared" ca="1" si="822"/>
        <v>9.3599634926932722E-5</v>
      </c>
      <c r="Z1900" s="12">
        <f t="shared" ca="1" si="822"/>
        <v>1.438455637340851E-4</v>
      </c>
      <c r="AA1900" s="12">
        <f t="shared" ca="1" si="822"/>
        <v>2.0767077575545141E-4</v>
      </c>
      <c r="AB1900" s="12">
        <f t="shared" ca="1" si="822"/>
        <v>2.8165073747329965E-4</v>
      </c>
      <c r="AC1900" s="12">
        <f t="shared" ca="1" si="822"/>
        <v>3.5884177408143002E-4</v>
      </c>
      <c r="AD1900" s="12">
        <f t="shared" ca="1" si="822"/>
        <v>4.2948865106841555E-4</v>
      </c>
      <c r="AE1900" s="12">
        <f t="shared" ca="1" si="822"/>
        <v>4.8289975443532423E-4</v>
      </c>
      <c r="AF1900" s="12">
        <f t="shared" ca="1" si="822"/>
        <v>5.1005718721758818E-4</v>
      </c>
      <c r="AG1900" s="12">
        <f t="shared" ca="1" si="822"/>
        <v>5.0610118421662168E-4</v>
      </c>
      <c r="AH1900" s="12">
        <f t="shared" ca="1" si="822"/>
        <v>4.7175056644373626E-4</v>
      </c>
      <c r="AI1900" s="12">
        <f t="shared" ca="1" si="822"/>
        <v>4.1308944850591351E-4</v>
      </c>
      <c r="AJ1900" s="12">
        <f t="shared" ca="1" si="822"/>
        <v>3.3980703715555258E-4</v>
      </c>
      <c r="AK1900" s="12">
        <f t="shared" ca="1" si="822"/>
        <v>2.6258942366339937E-4</v>
      </c>
      <c r="AL1900" s="12">
        <f t="shared" ca="1" si="822"/>
        <v>1.9062448628643494E-4</v>
      </c>
      <c r="AM1900" s="12">
        <f t="shared" ca="1" si="822"/>
        <v>1.2999801997003646E-4</v>
      </c>
      <c r="AN1900" s="12">
        <f t="shared" ca="1" si="822"/>
        <v>8.3282045540637321E-5</v>
      </c>
      <c r="AO1900" s="12">
        <f t="shared" ca="1" si="822"/>
        <v>5.012133436539515E-5</v>
      </c>
      <c r="AP1900" s="12">
        <f t="shared" ca="1" si="822"/>
        <v>2.8336777519829595E-5</v>
      </c>
      <c r="AQ1900" s="12">
        <f t="shared" ca="1" si="822"/>
        <v>1.5049944249419295E-5</v>
      </c>
      <c r="AR1900" s="12">
        <f t="shared" ca="1" si="822"/>
        <v>7.5088930169259869E-6</v>
      </c>
      <c r="AS1900" s="12">
        <f t="shared" ca="1" si="822"/>
        <v>3.5194397695865105E-6</v>
      </c>
      <c r="AT1900" s="12">
        <f t="shared" ca="1" si="822"/>
        <v>1.5496290619944144E-6</v>
      </c>
      <c r="AU1900" s="12">
        <f t="shared" ca="1" si="822"/>
        <v>6.4097126870517245E-7</v>
      </c>
      <c r="AV1900" s="12">
        <f t="shared" ca="1" si="822"/>
        <v>2.4906113792858134E-7</v>
      </c>
      <c r="AX1900" s="13">
        <f t="shared" si="763"/>
        <v>1.8136446470234088E-2</v>
      </c>
    </row>
    <row r="1901" spans="1:50" x14ac:dyDescent="0.25">
      <c r="A1901" s="9" t="str">
        <f t="shared" si="758"/>
        <v>Mali</v>
      </c>
      <c r="C1901" s="20">
        <f t="shared" si="759"/>
        <v>228.47710549365888</v>
      </c>
      <c r="D1901" s="15">
        <f t="shared" si="760"/>
        <v>455.14676692126682</v>
      </c>
      <c r="E1901" s="23">
        <f t="shared" si="761"/>
        <v>1</v>
      </c>
      <c r="F1901" s="15">
        <f t="shared" si="764"/>
        <v>455.14676692126682</v>
      </c>
      <c r="H1901" s="12">
        <f t="shared" ref="H1901:AV1901" ca="1" si="823">_xlfn.NORM.DIST(H$1777,$F1901,$B$37+$B$38*$F1901,FALSE)/$AV731*($E1193/1000)</f>
        <v>3.3501951609781743E-6</v>
      </c>
      <c r="I1901" s="12">
        <f t="shared" ca="1" si="823"/>
        <v>1.0131359539158862E-5</v>
      </c>
      <c r="J1901" s="12">
        <f t="shared" ca="1" si="823"/>
        <v>2.8782064587077995E-5</v>
      </c>
      <c r="K1901" s="12">
        <f t="shared" ca="1" si="823"/>
        <v>7.6812650992919126E-5</v>
      </c>
      <c r="L1901" s="12">
        <f t="shared" ca="1" si="823"/>
        <v>1.9257511210220553E-4</v>
      </c>
      <c r="M1901" s="12">
        <f t="shared" ca="1" si="823"/>
        <v>4.535489435033995E-4</v>
      </c>
      <c r="N1901" s="12">
        <f t="shared" ca="1" si="823"/>
        <v>1.00347083543349E-3</v>
      </c>
      <c r="O1901" s="12">
        <f t="shared" ca="1" si="823"/>
        <v>2.0856524736290413E-3</v>
      </c>
      <c r="P1901" s="12">
        <f t="shared" ca="1" si="823"/>
        <v>4.0722621692699983E-3</v>
      </c>
      <c r="Q1901" s="12">
        <f t="shared" ca="1" si="823"/>
        <v>7.4694067468223943E-3</v>
      </c>
      <c r="R1901" s="12">
        <f t="shared" ca="1" si="823"/>
        <v>1.287043081231379E-2</v>
      </c>
      <c r="S1901" s="12">
        <f t="shared" ca="1" si="823"/>
        <v>2.0833232175807362E-2</v>
      </c>
      <c r="T1901" s="12">
        <f t="shared" ca="1" si="823"/>
        <v>3.1679390573208122E-2</v>
      </c>
      <c r="U1901" s="12">
        <f t="shared" ca="1" si="823"/>
        <v>4.525364625441293E-2</v>
      </c>
      <c r="V1901" s="12">
        <f t="shared" ca="1" si="823"/>
        <v>6.0727713831891822E-2</v>
      </c>
      <c r="W1901" s="12">
        <f t="shared" ca="1" si="823"/>
        <v>7.6555585261906547E-2</v>
      </c>
      <c r="X1901" s="12">
        <f t="shared" ca="1" si="823"/>
        <v>9.0661609546991234E-2</v>
      </c>
      <c r="Y1901" s="12">
        <f t="shared" ca="1" si="823"/>
        <v>0.10086176503232469</v>
      </c>
      <c r="Z1901" s="12">
        <f t="shared" ca="1" si="823"/>
        <v>0.10541108840142478</v>
      </c>
      <c r="AA1901" s="12">
        <f t="shared" ca="1" si="823"/>
        <v>0.1034910101963271</v>
      </c>
      <c r="AB1901" s="12">
        <f t="shared" ca="1" si="823"/>
        <v>9.5449915818669184E-2</v>
      </c>
      <c r="AC1901" s="12">
        <f t="shared" ca="1" si="823"/>
        <v>8.2699915935760343E-2</v>
      </c>
      <c r="AD1901" s="12">
        <f t="shared" ca="1" si="823"/>
        <v>6.7311796448004182E-2</v>
      </c>
      <c r="AE1901" s="12">
        <f t="shared" ca="1" si="823"/>
        <v>5.146759674035397E-2</v>
      </c>
      <c r="AF1901" s="12">
        <f t="shared" ca="1" si="823"/>
        <v>3.6968616035242208E-2</v>
      </c>
      <c r="AG1901" s="12">
        <f t="shared" ca="1" si="823"/>
        <v>2.4945320630935526E-2</v>
      </c>
      <c r="AH1901" s="12">
        <f t="shared" ca="1" si="823"/>
        <v>1.5812538037978704E-2</v>
      </c>
      <c r="AI1901" s="12">
        <f t="shared" ca="1" si="823"/>
        <v>9.4160915182577871E-3</v>
      </c>
      <c r="AJ1901" s="12">
        <f t="shared" ca="1" si="823"/>
        <v>5.2674006556700298E-3</v>
      </c>
      <c r="AK1901" s="12">
        <f t="shared" ca="1" si="823"/>
        <v>2.7680799581641727E-3</v>
      </c>
      <c r="AL1901" s="12">
        <f t="shared" ca="1" si="823"/>
        <v>1.3665247542014416E-3</v>
      </c>
      <c r="AM1901" s="12">
        <f t="shared" ca="1" si="823"/>
        <v>6.3374270091595458E-4</v>
      </c>
      <c r="AN1901" s="12">
        <f t="shared" ca="1" si="823"/>
        <v>2.7609912639716761E-4</v>
      </c>
      <c r="AO1901" s="12">
        <f t="shared" ca="1" si="823"/>
        <v>1.1299876304556733E-4</v>
      </c>
      <c r="AP1901" s="12">
        <f t="shared" ca="1" si="823"/>
        <v>4.3444913942709551E-5</v>
      </c>
      <c r="AQ1901" s="12">
        <f t="shared" ca="1" si="823"/>
        <v>1.5691367286397997E-5</v>
      </c>
      <c r="AR1901" s="12">
        <f t="shared" ca="1" si="823"/>
        <v>5.324014500091653E-6</v>
      </c>
      <c r="AS1901" s="12">
        <f t="shared" ca="1" si="823"/>
        <v>1.6969703962859983E-6</v>
      </c>
      <c r="AT1901" s="12">
        <f t="shared" ca="1" si="823"/>
        <v>5.0811954141973966E-7</v>
      </c>
      <c r="AU1901" s="12">
        <f t="shared" ca="1" si="823"/>
        <v>1.4292694919644628E-7</v>
      </c>
      <c r="AV1901" s="12">
        <f t="shared" ca="1" si="823"/>
        <v>3.7767561478801811E-8</v>
      </c>
      <c r="AX1901" s="13">
        <f t="shared" si="763"/>
        <v>0.29065656192438316</v>
      </c>
    </row>
    <row r="1902" spans="1:50" x14ac:dyDescent="0.25">
      <c r="A1902" s="9" t="str">
        <f t="shared" si="758"/>
        <v>Malta</v>
      </c>
      <c r="C1902" s="20">
        <f t="shared" si="759"/>
        <v>465.39633781094915</v>
      </c>
      <c r="D1902" s="15">
        <f t="shared" si="760"/>
        <v>612.38684583152951</v>
      </c>
      <c r="E1902" s="23">
        <f t="shared" si="761"/>
        <v>1</v>
      </c>
      <c r="F1902" s="15">
        <f t="shared" si="764"/>
        <v>612.38684583152951</v>
      </c>
      <c r="H1902" s="12">
        <f t="shared" ref="H1902:AV1902" ca="1" si="824">_xlfn.NORM.DIST(H$1777,$F1902,$B$37+$B$38*$F1902,FALSE)/$AV732*($E1194/1000)</f>
        <v>2.7358840650893344E-12</v>
      </c>
      <c r="I1902" s="12">
        <f t="shared" ca="1" si="824"/>
        <v>1.2257913636650189E-11</v>
      </c>
      <c r="J1902" s="12">
        <f t="shared" ca="1" si="824"/>
        <v>5.1593147028857954E-11</v>
      </c>
      <c r="K1902" s="12">
        <f t="shared" ca="1" si="824"/>
        <v>2.0399713889637979E-10</v>
      </c>
      <c r="L1902" s="12">
        <f t="shared" ca="1" si="824"/>
        <v>7.5772694002477183E-10</v>
      </c>
      <c r="M1902" s="12">
        <f t="shared" ca="1" si="824"/>
        <v>2.643978839925792E-9</v>
      </c>
      <c r="N1902" s="12">
        <f t="shared" ca="1" si="824"/>
        <v>8.6668207971559015E-9</v>
      </c>
      <c r="O1902" s="12">
        <f t="shared" ca="1" si="824"/>
        <v>2.6688136693215348E-8</v>
      </c>
      <c r="P1902" s="12">
        <f t="shared" ca="1" si="824"/>
        <v>7.7202841445333566E-8</v>
      </c>
      <c r="Q1902" s="12">
        <f t="shared" ca="1" si="824"/>
        <v>2.0979972332784377E-7</v>
      </c>
      <c r="R1902" s="12">
        <f t="shared" ca="1" si="824"/>
        <v>5.3559082952498825E-7</v>
      </c>
      <c r="S1902" s="12">
        <f t="shared" ca="1" si="824"/>
        <v>1.2844522044215571E-6</v>
      </c>
      <c r="T1902" s="12">
        <f t="shared" ca="1" si="824"/>
        <v>2.8937390128018225E-6</v>
      </c>
      <c r="U1902" s="12">
        <f t="shared" ca="1" si="824"/>
        <v>6.1243128142947074E-6</v>
      </c>
      <c r="V1902" s="12">
        <f t="shared" ca="1" si="824"/>
        <v>1.2176205410993589E-5</v>
      </c>
      <c r="W1902" s="12">
        <f t="shared" ca="1" si="824"/>
        <v>2.2741712327054172E-5</v>
      </c>
      <c r="X1902" s="12">
        <f t="shared" ca="1" si="824"/>
        <v>3.9901658932556139E-5</v>
      </c>
      <c r="Y1902" s="12">
        <f t="shared" ca="1" si="824"/>
        <v>6.5768106348095841E-5</v>
      </c>
      <c r="Z1902" s="12">
        <f t="shared" ca="1" si="824"/>
        <v>1.0183482413359983E-4</v>
      </c>
      <c r="AA1902" s="12">
        <f t="shared" ca="1" si="824"/>
        <v>1.4812688595959613E-4</v>
      </c>
      <c r="AB1902" s="12">
        <f t="shared" ca="1" si="824"/>
        <v>2.0240818141431494E-4</v>
      </c>
      <c r="AC1902" s="12">
        <f t="shared" ca="1" si="824"/>
        <v>2.5982373873669086E-4</v>
      </c>
      <c r="AD1902" s="12">
        <f t="shared" ca="1" si="824"/>
        <v>3.1331860737792826E-4</v>
      </c>
      <c r="AE1902" s="12">
        <f t="shared" ca="1" si="824"/>
        <v>3.5493607482326453E-4</v>
      </c>
      <c r="AF1902" s="12">
        <f t="shared" ca="1" si="824"/>
        <v>3.7772061814845485E-4</v>
      </c>
      <c r="AG1902" s="12">
        <f t="shared" ca="1" si="824"/>
        <v>3.7761378160426591E-4</v>
      </c>
      <c r="AH1902" s="12">
        <f t="shared" ca="1" si="824"/>
        <v>3.5463498387964203E-4</v>
      </c>
      <c r="AI1902" s="12">
        <f t="shared" ca="1" si="824"/>
        <v>3.12875754312397E-4</v>
      </c>
      <c r="AJ1902" s="12">
        <f t="shared" ca="1" si="824"/>
        <v>2.5930974537459776E-4</v>
      </c>
      <c r="AK1902" s="12">
        <f t="shared" ca="1" si="824"/>
        <v>2.018935119456826E-4</v>
      </c>
      <c r="AL1902" s="12">
        <f t="shared" ca="1" si="824"/>
        <v>1.4766667006522389E-4</v>
      </c>
      <c r="AM1902" s="12">
        <f t="shared" ca="1" si="824"/>
        <v>1.0146101326907151E-4</v>
      </c>
      <c r="AN1902" s="12">
        <f t="shared" ca="1" si="824"/>
        <v>6.5489625026275307E-5</v>
      </c>
      <c r="AO1902" s="12">
        <f t="shared" ca="1" si="824"/>
        <v>3.9710230437218716E-5</v>
      </c>
      <c r="AP1902" s="12">
        <f t="shared" ca="1" si="824"/>
        <v>2.261980755029765E-5</v>
      </c>
      <c r="AQ1902" s="12">
        <f t="shared" ca="1" si="824"/>
        <v>1.2104085948390162E-5</v>
      </c>
      <c r="AR1902" s="12">
        <f t="shared" ca="1" si="824"/>
        <v>6.0845951505827889E-6</v>
      </c>
      <c r="AS1902" s="12">
        <f t="shared" ca="1" si="824"/>
        <v>2.8733462933497003E-6</v>
      </c>
      <c r="AT1902" s="12">
        <f t="shared" ca="1" si="824"/>
        <v>1.2746790494782246E-6</v>
      </c>
      <c r="AU1902" s="12">
        <f t="shared" ca="1" si="824"/>
        <v>5.3121498877451776E-7</v>
      </c>
      <c r="AV1902" s="12">
        <f t="shared" ca="1" si="824"/>
        <v>2.0796793915907905E-7</v>
      </c>
      <c r="AX1902" s="13">
        <f t="shared" si="763"/>
        <v>1.6840572275496631E-2</v>
      </c>
    </row>
    <row r="1903" spans="1:50" x14ac:dyDescent="0.25">
      <c r="A1903" s="9" t="str">
        <f t="shared" si="758"/>
        <v>Marshall Islands</v>
      </c>
      <c r="C1903" s="20">
        <f t="shared" si="759"/>
        <v>440.72965450718033</v>
      </c>
      <c r="D1903" s="15">
        <f t="shared" si="760"/>
        <v>596.34048875575536</v>
      </c>
      <c r="E1903" s="23">
        <f t="shared" si="761"/>
        <v>1</v>
      </c>
      <c r="F1903" s="15">
        <f t="shared" si="764"/>
        <v>596.34048875575536</v>
      </c>
      <c r="H1903" s="12">
        <f t="shared" ref="H1903:AV1903" ca="1" si="825">_xlfn.NORM.DIST(H$1777,$F1903,$B$37+$B$38*$F1903,FALSE)/$AV733*($E1195/1000)</f>
        <v>5.9156953159846599E-12</v>
      </c>
      <c r="I1903" s="12">
        <f t="shared" ca="1" si="825"/>
        <v>2.5462588664801995E-11</v>
      </c>
      <c r="J1903" s="12">
        <f t="shared" ca="1" si="825"/>
        <v>1.0295700620562228E-10</v>
      </c>
      <c r="K1903" s="12">
        <f t="shared" ca="1" si="825"/>
        <v>3.9108022090553716E-10</v>
      </c>
      <c r="L1903" s="12">
        <f t="shared" ca="1" si="825"/>
        <v>1.3955082005550141E-9</v>
      </c>
      <c r="M1903" s="12">
        <f t="shared" ca="1" si="825"/>
        <v>4.6779494972029965E-9</v>
      </c>
      <c r="N1903" s="12">
        <f t="shared" ca="1" si="825"/>
        <v>1.4731102783712681E-8</v>
      </c>
      <c r="O1903" s="12">
        <f t="shared" ca="1" si="825"/>
        <v>4.3578430562391959E-8</v>
      </c>
      <c r="P1903" s="12">
        <f t="shared" ca="1" si="825"/>
        <v>1.2110567819765601E-7</v>
      </c>
      <c r="Q1903" s="12">
        <f t="shared" ca="1" si="825"/>
        <v>3.1616516776982467E-7</v>
      </c>
      <c r="R1903" s="12">
        <f t="shared" ca="1" si="825"/>
        <v>7.7538988613938665E-7</v>
      </c>
      <c r="S1903" s="12">
        <f t="shared" ca="1" si="825"/>
        <v>1.7864169764266472E-6</v>
      </c>
      <c r="T1903" s="12">
        <f t="shared" ca="1" si="825"/>
        <v>3.8663586490306763E-6</v>
      </c>
      <c r="U1903" s="12">
        <f t="shared" ca="1" si="825"/>
        <v>7.8610042733628218E-6</v>
      </c>
      <c r="V1903" s="12">
        <f t="shared" ca="1" si="825"/>
        <v>1.5014487830287229E-5</v>
      </c>
      <c r="W1903" s="12">
        <f t="shared" ca="1" si="825"/>
        <v>2.6940125034856783E-5</v>
      </c>
      <c r="X1903" s="12">
        <f t="shared" ca="1" si="825"/>
        <v>4.5409350141479421E-5</v>
      </c>
      <c r="Y1903" s="12">
        <f t="shared" ca="1" si="825"/>
        <v>7.1903091137874001E-5</v>
      </c>
      <c r="Z1903" s="12">
        <f t="shared" ca="1" si="825"/>
        <v>1.0695631476528721E-4</v>
      </c>
      <c r="AA1903" s="12">
        <f t="shared" ca="1" si="825"/>
        <v>1.4945893902628448E-4</v>
      </c>
      <c r="AB1903" s="12">
        <f t="shared" ca="1" si="825"/>
        <v>1.9619771909439661E-4</v>
      </c>
      <c r="AC1903" s="12">
        <f t="shared" ca="1" si="825"/>
        <v>2.4194831852663573E-4</v>
      </c>
      <c r="AD1903" s="12">
        <f t="shared" ca="1" si="825"/>
        <v>2.8029016367782269E-4</v>
      </c>
      <c r="AE1903" s="12">
        <f t="shared" ca="1" si="825"/>
        <v>3.0503501927790923E-4</v>
      </c>
      <c r="AF1903" s="12">
        <f t="shared" ca="1" si="825"/>
        <v>3.1185171712513708E-4</v>
      </c>
      <c r="AG1903" s="12">
        <f t="shared" ca="1" si="825"/>
        <v>2.995043767884987E-4</v>
      </c>
      <c r="AH1903" s="12">
        <f t="shared" ca="1" si="825"/>
        <v>2.7021832760207906E-4</v>
      </c>
      <c r="AI1903" s="12">
        <f t="shared" ca="1" si="825"/>
        <v>2.2902507030548945E-4</v>
      </c>
      <c r="AJ1903" s="12">
        <f t="shared" ca="1" si="825"/>
        <v>1.8235087154632988E-4</v>
      </c>
      <c r="AK1903" s="12">
        <f t="shared" ca="1" si="825"/>
        <v>1.3639211265907883E-4</v>
      </c>
      <c r="AL1903" s="12">
        <f t="shared" ca="1" si="825"/>
        <v>9.5835687889263678E-5</v>
      </c>
      <c r="AM1903" s="12">
        <f t="shared" ca="1" si="825"/>
        <v>6.325893373376542E-5</v>
      </c>
      <c r="AN1903" s="12">
        <f t="shared" ca="1" si="825"/>
        <v>3.9225913392469127E-5</v>
      </c>
      <c r="AO1903" s="12">
        <f t="shared" ca="1" si="825"/>
        <v>2.2849718692518496E-5</v>
      </c>
      <c r="AP1903" s="12">
        <f t="shared" ca="1" si="825"/>
        <v>1.2503892903512662E-5</v>
      </c>
      <c r="AQ1903" s="12">
        <f t="shared" ca="1" si="825"/>
        <v>6.4278573136009033E-6</v>
      </c>
      <c r="AR1903" s="12">
        <f t="shared" ca="1" si="825"/>
        <v>3.1041579031369751E-6</v>
      </c>
      <c r="AS1903" s="12">
        <f t="shared" ca="1" si="825"/>
        <v>1.4082442191171408E-6</v>
      </c>
      <c r="AT1903" s="12">
        <f t="shared" ca="1" si="825"/>
        <v>6.0016234561616234E-7</v>
      </c>
      <c r="AU1903" s="12">
        <f t="shared" ca="1" si="825"/>
        <v>2.4027916059564125E-7</v>
      </c>
      <c r="AV1903" s="12">
        <f t="shared" ca="1" si="825"/>
        <v>9.0369122015334657E-8</v>
      </c>
      <c r="AX1903" s="13">
        <f t="shared" si="763"/>
        <v>2.4799573182608871E-2</v>
      </c>
    </row>
    <row r="1904" spans="1:50" x14ac:dyDescent="0.25">
      <c r="A1904" s="9" t="str">
        <f t="shared" si="758"/>
        <v>Martinique</v>
      </c>
      <c r="C1904" s="20">
        <f t="shared" si="759"/>
        <v>445.01295926663335</v>
      </c>
      <c r="D1904" s="15">
        <f t="shared" si="760"/>
        <v>598.8602040603912</v>
      </c>
      <c r="E1904" s="23">
        <f t="shared" si="761"/>
        <v>1</v>
      </c>
      <c r="F1904" s="15">
        <f t="shared" si="764"/>
        <v>598.8602040603912</v>
      </c>
      <c r="H1904" s="12">
        <f t="shared" ref="H1904:AV1904" ca="1" si="826">_xlfn.NORM.DIST(H$1777,$F1904,$B$37+$B$38*$F1904,FALSE)/$AV734*($E1196/1000)</f>
        <v>5.322704981964519E-12</v>
      </c>
      <c r="I1904" s="12">
        <f t="shared" ca="1" si="826"/>
        <v>2.3054987870370582E-11</v>
      </c>
      <c r="J1904" s="12">
        <f t="shared" ca="1" si="826"/>
        <v>9.3811049697986441E-11</v>
      </c>
      <c r="K1904" s="12">
        <f t="shared" ca="1" si="826"/>
        <v>3.5859124979067056E-10</v>
      </c>
      <c r="L1904" s="12">
        <f t="shared" ca="1" si="826"/>
        <v>1.2876622834519098E-9</v>
      </c>
      <c r="M1904" s="12">
        <f t="shared" ca="1" si="826"/>
        <v>4.343710345358617E-9</v>
      </c>
      <c r="N1904" s="12">
        <f t="shared" ca="1" si="826"/>
        <v>1.3765003753986178E-8</v>
      </c>
      <c r="O1904" s="12">
        <f t="shared" ca="1" si="826"/>
        <v>4.097777806949683E-8</v>
      </c>
      <c r="P1904" s="12">
        <f t="shared" ca="1" si="826"/>
        <v>1.1459800910994342E-7</v>
      </c>
      <c r="Q1904" s="12">
        <f t="shared" ca="1" si="826"/>
        <v>3.0106643111213499E-7</v>
      </c>
      <c r="R1904" s="12">
        <f t="shared" ca="1" si="826"/>
        <v>7.4302630801560325E-7</v>
      </c>
      <c r="S1904" s="12">
        <f t="shared" ca="1" si="826"/>
        <v>1.722672188295499E-6</v>
      </c>
      <c r="T1904" s="12">
        <f t="shared" ca="1" si="826"/>
        <v>3.7519555844393904E-6</v>
      </c>
      <c r="U1904" s="12">
        <f t="shared" ca="1" si="826"/>
        <v>7.6766073893983366E-6</v>
      </c>
      <c r="V1904" s="12">
        <f t="shared" ca="1" si="826"/>
        <v>1.475494400702043E-5</v>
      </c>
      <c r="W1904" s="12">
        <f t="shared" ca="1" si="826"/>
        <v>2.6641728406484633E-5</v>
      </c>
      <c r="X1904" s="12">
        <f t="shared" ca="1" si="826"/>
        <v>4.5190154117081638E-5</v>
      </c>
      <c r="Y1904" s="12">
        <f t="shared" ca="1" si="826"/>
        <v>7.2008181463127367E-5</v>
      </c>
      <c r="Z1904" s="12">
        <f t="shared" ca="1" si="826"/>
        <v>1.0778950032447251E-4</v>
      </c>
      <c r="AA1904" s="12">
        <f t="shared" ca="1" si="826"/>
        <v>1.5157503218498101E-4</v>
      </c>
      <c r="AB1904" s="12">
        <f t="shared" ca="1" si="826"/>
        <v>2.0023291710027512E-4</v>
      </c>
      <c r="AC1904" s="12">
        <f t="shared" ca="1" si="826"/>
        <v>2.4848482681967044E-4</v>
      </c>
      <c r="AD1904" s="12">
        <f t="shared" ca="1" si="826"/>
        <v>2.8968157276108988E-4</v>
      </c>
      <c r="AE1904" s="12">
        <f t="shared" ca="1" si="826"/>
        <v>3.1724768354546073E-4</v>
      </c>
      <c r="AF1904" s="12">
        <f t="shared" ca="1" si="826"/>
        <v>3.2638684372080342E-4</v>
      </c>
      <c r="AG1904" s="12">
        <f t="shared" ca="1" si="826"/>
        <v>3.1544483750862068E-4</v>
      </c>
      <c r="AH1904" s="12">
        <f t="shared" ca="1" si="826"/>
        <v>2.8639853943965705E-4</v>
      </c>
      <c r="AI1904" s="12">
        <f t="shared" ca="1" si="826"/>
        <v>2.4427260750229079E-4</v>
      </c>
      <c r="AJ1904" s="12">
        <f t="shared" ca="1" si="826"/>
        <v>1.957200566086229E-4</v>
      </c>
      <c r="AK1904" s="12">
        <f t="shared" ca="1" si="826"/>
        <v>1.4731687305240913E-4</v>
      </c>
      <c r="AL1904" s="12">
        <f t="shared" ca="1" si="826"/>
        <v>1.0416606202750323E-4</v>
      </c>
      <c r="AM1904" s="12">
        <f t="shared" ca="1" si="826"/>
        <v>6.9192113274474962E-5</v>
      </c>
      <c r="AN1904" s="12">
        <f t="shared" ca="1" si="826"/>
        <v>4.3176112730142076E-5</v>
      </c>
      <c r="AO1904" s="12">
        <f t="shared" ca="1" si="826"/>
        <v>2.5309704680882675E-5</v>
      </c>
      <c r="AP1904" s="12">
        <f t="shared" ca="1" si="826"/>
        <v>1.3937574807489543E-5</v>
      </c>
      <c r="AQ1904" s="12">
        <f t="shared" ca="1" si="826"/>
        <v>7.210144024170259E-6</v>
      </c>
      <c r="AR1904" s="12">
        <f t="shared" ca="1" si="826"/>
        <v>3.5039448607443812E-6</v>
      </c>
      <c r="AS1904" s="12">
        <f t="shared" ca="1" si="826"/>
        <v>1.599658144952102E-6</v>
      </c>
      <c r="AT1904" s="12">
        <f t="shared" ca="1" si="826"/>
        <v>6.8604672396698049E-7</v>
      </c>
      <c r="AU1904" s="12">
        <f t="shared" ca="1" si="826"/>
        <v>2.7639921347809601E-7</v>
      </c>
      <c r="AV1904" s="12">
        <f t="shared" ca="1" si="826"/>
        <v>1.0461079578089751E-7</v>
      </c>
      <c r="AX1904" s="13">
        <f t="shared" si="763"/>
        <v>2.3372572995536814E-2</v>
      </c>
    </row>
    <row r="1905" spans="1:50" x14ac:dyDescent="0.25">
      <c r="A1905" s="9" t="str">
        <f t="shared" si="758"/>
        <v>Mauritania</v>
      </c>
      <c r="C1905" s="20">
        <f t="shared" si="759"/>
        <v>213.22769209170346</v>
      </c>
      <c r="D1905" s="15">
        <f t="shared" si="760"/>
        <v>445.12388136565414</v>
      </c>
      <c r="E1905" s="23">
        <f t="shared" si="761"/>
        <v>1</v>
      </c>
      <c r="F1905" s="15">
        <f t="shared" si="764"/>
        <v>445.12388136565414</v>
      </c>
      <c r="H1905" s="12">
        <f t="shared" ref="H1905:AV1905" ca="1" si="827">_xlfn.NORM.DIST(H$1777,$F1905,$B$37+$B$38*$F1905,FALSE)/$AV735*($E1197/1000)</f>
        <v>9.7627595966940718E-7</v>
      </c>
      <c r="I1905" s="12">
        <f t="shared" ca="1" si="827"/>
        <v>2.8793072195471644E-6</v>
      </c>
      <c r="J1905" s="12">
        <f t="shared" ca="1" si="827"/>
        <v>7.9773750788077447E-6</v>
      </c>
      <c r="K1905" s="12">
        <f t="shared" ca="1" si="827"/>
        <v>2.0762928715416601E-5</v>
      </c>
      <c r="L1905" s="12">
        <f t="shared" ca="1" si="827"/>
        <v>5.0766100898286845E-5</v>
      </c>
      <c r="M1905" s="12">
        <f t="shared" ca="1" si="827"/>
        <v>1.1660457736080117E-4</v>
      </c>
      <c r="N1905" s="12">
        <f t="shared" ca="1" si="827"/>
        <v>2.5160193951322682E-4</v>
      </c>
      <c r="O1905" s="12">
        <f t="shared" ca="1" si="827"/>
        <v>5.0999857771880498E-4</v>
      </c>
      <c r="P1905" s="12">
        <f t="shared" ca="1" si="827"/>
        <v>9.7113708773741885E-4</v>
      </c>
      <c r="Q1905" s="12">
        <f t="shared" ca="1" si="827"/>
        <v>1.7371955581510592E-3</v>
      </c>
      <c r="R1905" s="12">
        <f t="shared" ca="1" si="827"/>
        <v>2.9192646961674006E-3</v>
      </c>
      <c r="S1905" s="12">
        <f t="shared" ca="1" si="827"/>
        <v>4.6084495240701897E-3</v>
      </c>
      <c r="T1905" s="12">
        <f t="shared" ca="1" si="827"/>
        <v>6.834280345473228E-3</v>
      </c>
      <c r="U1905" s="12">
        <f t="shared" ca="1" si="827"/>
        <v>9.5211046661369605E-3</v>
      </c>
      <c r="V1905" s="12">
        <f t="shared" ca="1" si="827"/>
        <v>1.2460586487129624E-2</v>
      </c>
      <c r="W1905" s="12">
        <f t="shared" ca="1" si="827"/>
        <v>1.5319557579286098E-2</v>
      </c>
      <c r="X1905" s="12">
        <f t="shared" ca="1" si="827"/>
        <v>1.7693369921008392E-2</v>
      </c>
      <c r="Y1905" s="12">
        <f t="shared" ca="1" si="827"/>
        <v>1.9196916978176638E-2</v>
      </c>
      <c r="Z1905" s="12">
        <f t="shared" ca="1" si="827"/>
        <v>1.9566313635044286E-2</v>
      </c>
      <c r="AA1905" s="12">
        <f t="shared" ca="1" si="827"/>
        <v>1.8734544120602683E-2</v>
      </c>
      <c r="AB1905" s="12">
        <f t="shared" ca="1" si="827"/>
        <v>1.6851316803649152E-2</v>
      </c>
      <c r="AC1905" s="12">
        <f t="shared" ca="1" si="827"/>
        <v>1.4239054491970226E-2</v>
      </c>
      <c r="AD1905" s="12">
        <f t="shared" ca="1" si="827"/>
        <v>1.1302774303374331E-2</v>
      </c>
      <c r="AE1905" s="12">
        <f t="shared" ca="1" si="827"/>
        <v>8.4284080652353901E-3</v>
      </c>
      <c r="AF1905" s="12">
        <f t="shared" ca="1" si="827"/>
        <v>5.9042215735305367E-3</v>
      </c>
      <c r="AG1905" s="12">
        <f t="shared" ca="1" si="827"/>
        <v>3.8854053648769218E-3</v>
      </c>
      <c r="AH1905" s="12">
        <f t="shared" ca="1" si="827"/>
        <v>2.4019646888333891E-3</v>
      </c>
      <c r="AI1905" s="12">
        <f t="shared" ca="1" si="827"/>
        <v>1.3949334753685782E-3</v>
      </c>
      <c r="AJ1905" s="12">
        <f t="shared" ca="1" si="827"/>
        <v>7.6102157523646487E-4</v>
      </c>
      <c r="AK1905" s="12">
        <f t="shared" ca="1" si="827"/>
        <v>3.9002912352424901E-4</v>
      </c>
      <c r="AL1905" s="12">
        <f t="shared" ca="1" si="827"/>
        <v>1.877818873153844E-4</v>
      </c>
      <c r="AM1905" s="12">
        <f t="shared" ca="1" si="827"/>
        <v>8.4931140708873485E-5</v>
      </c>
      <c r="AN1905" s="12">
        <f t="shared" ca="1" si="827"/>
        <v>3.6085839193748371E-5</v>
      </c>
      <c r="AO1905" s="12">
        <f t="shared" ca="1" si="827"/>
        <v>1.4403341462859448E-5</v>
      </c>
      <c r="AP1905" s="12">
        <f t="shared" ca="1" si="827"/>
        <v>5.4006533074282691E-6</v>
      </c>
      <c r="AQ1905" s="12">
        <f t="shared" ca="1" si="827"/>
        <v>1.9023303459820903E-6</v>
      </c>
      <c r="AR1905" s="12">
        <f t="shared" ca="1" si="827"/>
        <v>6.2948033563078342E-7</v>
      </c>
      <c r="AS1905" s="12">
        <f t="shared" ca="1" si="827"/>
        <v>1.9567484319455539E-7</v>
      </c>
      <c r="AT1905" s="12">
        <f t="shared" ca="1" si="827"/>
        <v>5.7140549972034391E-8</v>
      </c>
      <c r="AU1905" s="12">
        <f t="shared" ca="1" si="827"/>
        <v>1.5675104061079271E-8</v>
      </c>
      <c r="AV1905" s="12">
        <f t="shared" ca="1" si="827"/>
        <v>4.0395505208833665E-9</v>
      </c>
      <c r="AX1905" s="13">
        <f t="shared" si="763"/>
        <v>0.32590871914369063</v>
      </c>
    </row>
    <row r="1906" spans="1:50" x14ac:dyDescent="0.25">
      <c r="A1906" s="9" t="str">
        <f t="shared" ref="A1906:A1969" si="828">A274</f>
        <v>Mauritius</v>
      </c>
      <c r="C1906" s="20">
        <f t="shared" ref="C1906:C1969" si="829">E736</f>
        <v>470.26299383989834</v>
      </c>
      <c r="D1906" s="15">
        <f t="shared" ref="D1906:D1969" si="830">C1906+IFERROR(INDEX(B$2259:B$2601,MATCH(C1906,B$2259:B$2601,1)+C$60)-INDEX(B$2259:B$2601,MATCH(C1906,B$2259:B$2601,1)),0)</f>
        <v>615.58760943624543</v>
      </c>
      <c r="E1906" s="23">
        <f t="shared" ref="E1906:E1969" si="831">INDEX(B$23:B$29,MATCH(B274,A$23:A$29,0))</f>
        <v>1</v>
      </c>
      <c r="F1906" s="15">
        <f t="shared" si="764"/>
        <v>615.58760943624543</v>
      </c>
      <c r="H1906" s="12">
        <f t="shared" ref="H1906:AV1906" ca="1" si="832">_xlfn.NORM.DIST(H$1777,$F1906,$B$37+$B$38*$F1906,FALSE)/$AV736*($E1198/1000)</f>
        <v>6.1079232259784815E-12</v>
      </c>
      <c r="I1906" s="12">
        <f t="shared" ca="1" si="832"/>
        <v>2.7585929484591274E-11</v>
      </c>
      <c r="J1906" s="12">
        <f t="shared" ca="1" si="832"/>
        <v>1.1704106604333793E-10</v>
      </c>
      <c r="K1906" s="12">
        <f t="shared" ca="1" si="832"/>
        <v>4.6649340762772738E-10</v>
      </c>
      <c r="L1906" s="12">
        <f t="shared" ca="1" si="832"/>
        <v>1.7466639131749193E-9</v>
      </c>
      <c r="M1906" s="12">
        <f t="shared" ca="1" si="832"/>
        <v>6.1436968685532207E-9</v>
      </c>
      <c r="N1906" s="12">
        <f t="shared" ca="1" si="832"/>
        <v>2.0300503331961256E-8</v>
      </c>
      <c r="O1906" s="12">
        <f t="shared" ca="1" si="832"/>
        <v>6.3014490256045449E-8</v>
      </c>
      <c r="P1906" s="12">
        <f t="shared" ca="1" si="832"/>
        <v>1.8375139457711773E-7</v>
      </c>
      <c r="Q1906" s="12">
        <f t="shared" ca="1" si="832"/>
        <v>5.0335855602339656E-7</v>
      </c>
      <c r="R1906" s="12">
        <f t="shared" ca="1" si="832"/>
        <v>1.295331304210061E-6</v>
      </c>
      <c r="S1906" s="12">
        <f t="shared" ca="1" si="832"/>
        <v>3.131416691953075E-6</v>
      </c>
      <c r="T1906" s="12">
        <f t="shared" ca="1" si="832"/>
        <v>7.1114384925586492E-6</v>
      </c>
      <c r="U1906" s="12">
        <f t="shared" ca="1" si="832"/>
        <v>1.5171574321279994E-5</v>
      </c>
      <c r="V1906" s="12">
        <f t="shared" ca="1" si="832"/>
        <v>3.0406080053094507E-5</v>
      </c>
      <c r="W1906" s="12">
        <f t="shared" ca="1" si="832"/>
        <v>5.7246219982710881E-5</v>
      </c>
      <c r="X1906" s="12">
        <f t="shared" ca="1" si="832"/>
        <v>1.0124877805712825E-4</v>
      </c>
      <c r="Y1906" s="12">
        <f t="shared" ca="1" si="832"/>
        <v>1.6822454442351009E-4</v>
      </c>
      <c r="Z1906" s="12">
        <f t="shared" ca="1" si="832"/>
        <v>2.6257025505389175E-4</v>
      </c>
      <c r="AA1906" s="12">
        <f t="shared" ca="1" si="832"/>
        <v>3.8499783392922156E-4</v>
      </c>
      <c r="AB1906" s="12">
        <f t="shared" ca="1" si="832"/>
        <v>5.3030734341277135E-4</v>
      </c>
      <c r="AC1906" s="12">
        <f t="shared" ca="1" si="832"/>
        <v>6.8620454600151705E-4</v>
      </c>
      <c r="AD1906" s="12">
        <f t="shared" ca="1" si="832"/>
        <v>8.3413459888393045E-4</v>
      </c>
      <c r="AE1906" s="12">
        <f t="shared" ca="1" si="832"/>
        <v>9.5252257020799901E-4</v>
      </c>
      <c r="AF1906" s="12">
        <f t="shared" ca="1" si="832"/>
        <v>1.0218120258091441E-3</v>
      </c>
      <c r="AG1906" s="12">
        <f t="shared" ca="1" si="832"/>
        <v>1.0297299368981962E-3</v>
      </c>
      <c r="AH1906" s="12">
        <f t="shared" ca="1" si="832"/>
        <v>9.7483758072399395E-4</v>
      </c>
      <c r="AI1906" s="12">
        <f t="shared" ca="1" si="832"/>
        <v>8.6695744873489832E-4</v>
      </c>
      <c r="AJ1906" s="12">
        <f t="shared" ca="1" si="832"/>
        <v>7.2430235341990491E-4</v>
      </c>
      <c r="AK1906" s="12">
        <f t="shared" ca="1" si="832"/>
        <v>5.6845829115673824E-4</v>
      </c>
      <c r="AL1906" s="12">
        <f t="shared" ca="1" si="832"/>
        <v>4.1911567994742271E-4</v>
      </c>
      <c r="AM1906" s="12">
        <f t="shared" ca="1" si="832"/>
        <v>2.9028581053239559E-4</v>
      </c>
      <c r="AN1906" s="12">
        <f t="shared" ca="1" si="832"/>
        <v>1.8887492335438263E-4</v>
      </c>
      <c r="AO1906" s="12">
        <f t="shared" ca="1" si="832"/>
        <v>1.1544613278788348E-4</v>
      </c>
      <c r="AP1906" s="12">
        <f t="shared" ca="1" si="832"/>
        <v>6.6288939747657485E-5</v>
      </c>
      <c r="AQ1906" s="12">
        <f t="shared" ca="1" si="832"/>
        <v>3.5756858094880736E-5</v>
      </c>
      <c r="AR1906" s="12">
        <f t="shared" ca="1" si="832"/>
        <v>1.8118999958336296E-5</v>
      </c>
      <c r="AS1906" s="12">
        <f t="shared" ca="1" si="832"/>
        <v>8.6251308407564316E-6</v>
      </c>
      <c r="AT1906" s="12">
        <f t="shared" ca="1" si="832"/>
        <v>3.8570365533851641E-6</v>
      </c>
      <c r="AU1906" s="12">
        <f t="shared" ca="1" si="832"/>
        <v>1.6203111195762505E-6</v>
      </c>
      <c r="AV1906" s="12">
        <f t="shared" ca="1" si="832"/>
        <v>6.3943980125015353E-7</v>
      </c>
      <c r="AX1906" s="13">
        <f t="shared" ref="AX1906:AX1969" si="833">_xlfn.NORM.DIST(D$608,F1906,$B$37+$B$38*$F1906,TRUE)</f>
        <v>1.5546670800037013E-2</v>
      </c>
    </row>
    <row r="1907" spans="1:50" x14ac:dyDescent="0.25">
      <c r="A1907" s="9" t="str">
        <f t="shared" si="828"/>
        <v>Mexico</v>
      </c>
      <c r="C1907" s="20">
        <f t="shared" si="829"/>
        <v>469.94145459728213</v>
      </c>
      <c r="D1907" s="15">
        <f t="shared" si="830"/>
        <v>616.9319626178625</v>
      </c>
      <c r="E1907" s="23">
        <f t="shared" si="831"/>
        <v>1</v>
      </c>
      <c r="F1907" s="15">
        <f t="shared" ref="F1907:F1970" si="834">C1907+E1907*(D1907-C1907)</f>
        <v>616.9319626178625</v>
      </c>
      <c r="H1907" s="12">
        <f t="shared" ref="H1907:AV1907" ca="1" si="835">_xlfn.NORM.DIST(H$1777,$F1907,$B$37+$B$38*$F1907,FALSE)/$AV737*($E1199/1000)</f>
        <v>9.9733022808170478E-10</v>
      </c>
      <c r="I1907" s="12">
        <f t="shared" ca="1" si="835"/>
        <v>4.5195234841656112E-9</v>
      </c>
      <c r="J1907" s="12">
        <f t="shared" ca="1" si="835"/>
        <v>1.9239904295409892E-8</v>
      </c>
      <c r="K1907" s="12">
        <f t="shared" ca="1" si="835"/>
        <v>7.6943114609216171E-8</v>
      </c>
      <c r="L1907" s="12">
        <f t="shared" ca="1" si="835"/>
        <v>2.8906347019849048E-7</v>
      </c>
      <c r="M1907" s="12">
        <f t="shared" ca="1" si="835"/>
        <v>1.0201716644602071E-6</v>
      </c>
      <c r="N1907" s="12">
        <f t="shared" ca="1" si="835"/>
        <v>3.3822826377514646E-6</v>
      </c>
      <c r="O1907" s="12">
        <f t="shared" ca="1" si="835"/>
        <v>1.0534238109583277E-5</v>
      </c>
      <c r="P1907" s="12">
        <f t="shared" ca="1" si="835"/>
        <v>3.0821442451915107E-5</v>
      </c>
      <c r="Q1907" s="12">
        <f t="shared" ca="1" si="835"/>
        <v>8.4714818387714478E-5</v>
      </c>
      <c r="R1907" s="12">
        <f t="shared" ca="1" si="835"/>
        <v>2.1873707643741981E-4</v>
      </c>
      <c r="S1907" s="12">
        <f t="shared" ca="1" si="835"/>
        <v>5.3056917791160878E-4</v>
      </c>
      <c r="T1907" s="12">
        <f t="shared" ca="1" si="835"/>
        <v>1.2089775210589264E-3</v>
      </c>
      <c r="U1907" s="12">
        <f t="shared" ca="1" si="835"/>
        <v>2.5879210888450554E-3</v>
      </c>
      <c r="V1907" s="12">
        <f t="shared" ca="1" si="835"/>
        <v>5.2040376297161654E-3</v>
      </c>
      <c r="W1907" s="12">
        <f t="shared" ca="1" si="835"/>
        <v>9.8307447876586126E-3</v>
      </c>
      <c r="X1907" s="12">
        <f t="shared" ca="1" si="835"/>
        <v>1.7445724505830089E-2</v>
      </c>
      <c r="Y1907" s="12">
        <f t="shared" ca="1" si="835"/>
        <v>2.9083602028665022E-2</v>
      </c>
      <c r="Z1907" s="12">
        <f t="shared" ca="1" si="835"/>
        <v>4.5547439889485772E-2</v>
      </c>
      <c r="AA1907" s="12">
        <f t="shared" ca="1" si="835"/>
        <v>6.7009494899551075E-2</v>
      </c>
      <c r="AB1907" s="12">
        <f t="shared" ca="1" si="835"/>
        <v>9.2611583980859724E-2</v>
      </c>
      <c r="AC1907" s="12">
        <f t="shared" ca="1" si="835"/>
        <v>0.12024052808485351</v>
      </c>
      <c r="AD1907" s="12">
        <f t="shared" ca="1" si="835"/>
        <v>0.14665370273626815</v>
      </c>
      <c r="AE1907" s="12">
        <f t="shared" ca="1" si="835"/>
        <v>0.16803191816712601</v>
      </c>
      <c r="AF1907" s="12">
        <f t="shared" ca="1" si="835"/>
        <v>0.18086191815345198</v>
      </c>
      <c r="AG1907" s="12">
        <f t="shared" ca="1" si="835"/>
        <v>0.18287699411583946</v>
      </c>
      <c r="AH1907" s="12">
        <f t="shared" ca="1" si="835"/>
        <v>0.17371111660587352</v>
      </c>
      <c r="AI1907" s="12">
        <f t="shared" ca="1" si="835"/>
        <v>0.15500751143658942</v>
      </c>
      <c r="AJ1907" s="12">
        <f t="shared" ca="1" si="835"/>
        <v>0.12993748928700477</v>
      </c>
      <c r="AK1907" s="12">
        <f t="shared" ca="1" si="835"/>
        <v>0.10232288878455126</v>
      </c>
      <c r="AL1907" s="12">
        <f t="shared" ca="1" si="835"/>
        <v>7.5695089940580301E-2</v>
      </c>
      <c r="AM1907" s="12">
        <f t="shared" ca="1" si="835"/>
        <v>5.2604054725294475E-2</v>
      </c>
      <c r="AN1907" s="12">
        <f t="shared" ca="1" si="835"/>
        <v>3.4342137864791587E-2</v>
      </c>
      <c r="AO1907" s="12">
        <f t="shared" ca="1" si="835"/>
        <v>2.1061632406769865E-2</v>
      </c>
      <c r="AP1907" s="12">
        <f t="shared" ca="1" si="835"/>
        <v>1.213426079787895E-2</v>
      </c>
      <c r="AQ1907" s="12">
        <f t="shared" ca="1" si="835"/>
        <v>6.5673659350895886E-3</v>
      </c>
      <c r="AR1907" s="12">
        <f t="shared" ca="1" si="835"/>
        <v>3.3390713704408567E-3</v>
      </c>
      <c r="AS1907" s="12">
        <f t="shared" ca="1" si="835"/>
        <v>1.5948387629586723E-3</v>
      </c>
      <c r="AT1907" s="12">
        <f t="shared" ca="1" si="835"/>
        <v>7.1559032226604577E-4</v>
      </c>
      <c r="AU1907" s="12">
        <f t="shared" ca="1" si="835"/>
        <v>3.016259682778562E-4</v>
      </c>
      <c r="AV1907" s="12">
        <f t="shared" ca="1" si="835"/>
        <v>1.1943444467118226E-4</v>
      </c>
      <c r="AX1907" s="13">
        <f t="shared" si="833"/>
        <v>1.5029213109144974E-2</v>
      </c>
    </row>
    <row r="1908" spans="1:50" x14ac:dyDescent="0.25">
      <c r="A1908" s="9" t="str">
        <f t="shared" si="828"/>
        <v>Micronesia (Federated States of)</v>
      </c>
      <c r="C1908" s="20">
        <f t="shared" si="829"/>
        <v>436.1002738366638</v>
      </c>
      <c r="D1908" s="15">
        <f t="shared" si="830"/>
        <v>593.49491400717125</v>
      </c>
      <c r="E1908" s="23">
        <f t="shared" si="831"/>
        <v>1</v>
      </c>
      <c r="F1908" s="15">
        <f t="shared" si="834"/>
        <v>593.49491400717125</v>
      </c>
      <c r="H1908" s="12">
        <f t="shared" ref="H1908:AV1908" ca="1" si="836">_xlfn.NORM.DIST(H$1777,$F1908,$B$37+$B$38*$F1908,FALSE)/$AV738*($E1200/1000)</f>
        <v>4.9281091460699761E-12</v>
      </c>
      <c r="I1908" s="12">
        <f t="shared" ca="1" si="836"/>
        <v>2.1061414277984997E-11</v>
      </c>
      <c r="J1908" s="12">
        <f t="shared" ca="1" si="836"/>
        <v>8.4557345078138998E-11</v>
      </c>
      <c r="K1908" s="12">
        <f t="shared" ca="1" si="836"/>
        <v>3.1891264628478885E-10</v>
      </c>
      <c r="L1908" s="12">
        <f t="shared" ca="1" si="836"/>
        <v>1.1299227134665448E-9</v>
      </c>
      <c r="M1908" s="12">
        <f t="shared" ca="1" si="836"/>
        <v>3.7608181252681257E-9</v>
      </c>
      <c r="N1908" s="12">
        <f t="shared" ca="1" si="836"/>
        <v>1.1759057624149644E-8</v>
      </c>
      <c r="O1908" s="12">
        <f t="shared" ca="1" si="836"/>
        <v>3.4539758827298627E-8</v>
      </c>
      <c r="P1908" s="12">
        <f t="shared" ca="1" si="836"/>
        <v>9.530653443367106E-8</v>
      </c>
      <c r="Q1908" s="12">
        <f t="shared" ca="1" si="836"/>
        <v>2.4704874375906362E-7</v>
      </c>
      <c r="R1908" s="12">
        <f t="shared" ca="1" si="836"/>
        <v>6.0158807201143052E-7</v>
      </c>
      <c r="S1908" s="12">
        <f t="shared" ca="1" si="836"/>
        <v>1.3761709261278548E-6</v>
      </c>
      <c r="T1908" s="12">
        <f t="shared" ca="1" si="836"/>
        <v>2.9573459759727001E-6</v>
      </c>
      <c r="U1908" s="12">
        <f t="shared" ca="1" si="836"/>
        <v>5.9701945893365615E-6</v>
      </c>
      <c r="V1908" s="12">
        <f t="shared" ca="1" si="836"/>
        <v>1.1322215921718969E-5</v>
      </c>
      <c r="W1908" s="12">
        <f t="shared" ca="1" si="836"/>
        <v>2.0171164638768565E-5</v>
      </c>
      <c r="X1908" s="12">
        <f t="shared" ca="1" si="836"/>
        <v>3.3758808520165909E-5</v>
      </c>
      <c r="Y1908" s="12">
        <f t="shared" ca="1" si="836"/>
        <v>5.3076202368536314E-5</v>
      </c>
      <c r="Z1908" s="12">
        <f t="shared" ca="1" si="836"/>
        <v>7.8391534757260705E-5</v>
      </c>
      <c r="AA1908" s="12">
        <f t="shared" ca="1" si="836"/>
        <v>1.0876648356667141E-4</v>
      </c>
      <c r="AB1908" s="12">
        <f t="shared" ca="1" si="836"/>
        <v>1.4176780122077766E-4</v>
      </c>
      <c r="AC1908" s="12">
        <f t="shared" ca="1" si="836"/>
        <v>1.7358680678317189E-4</v>
      </c>
      <c r="AD1908" s="12">
        <f t="shared" ca="1" si="836"/>
        <v>1.996698168556926E-4</v>
      </c>
      <c r="AE1908" s="12">
        <f t="shared" ca="1" si="836"/>
        <v>2.1575691308979342E-4</v>
      </c>
      <c r="AF1908" s="12">
        <f t="shared" ca="1" si="836"/>
        <v>2.1901487647067551E-4</v>
      </c>
      <c r="AG1908" s="12">
        <f t="shared" ca="1" si="836"/>
        <v>2.0885222440511286E-4</v>
      </c>
      <c r="AH1908" s="12">
        <f t="shared" ca="1" si="836"/>
        <v>1.8709457293544619E-4</v>
      </c>
      <c r="AI1908" s="12">
        <f t="shared" ca="1" si="836"/>
        <v>1.5744898667175333E-4</v>
      </c>
      <c r="AJ1908" s="12">
        <f t="shared" ca="1" si="836"/>
        <v>1.244729964842909E-4</v>
      </c>
      <c r="AK1908" s="12">
        <f t="shared" ca="1" si="836"/>
        <v>9.2441506440650001E-5</v>
      </c>
      <c r="AL1908" s="12">
        <f t="shared" ca="1" si="836"/>
        <v>6.4493430551957646E-5</v>
      </c>
      <c r="AM1908" s="12">
        <f t="shared" ca="1" si="836"/>
        <v>4.2268860295529099E-5</v>
      </c>
      <c r="AN1908" s="12">
        <f t="shared" ca="1" si="836"/>
        <v>2.6024487891377781E-5</v>
      </c>
      <c r="AO1908" s="12">
        <f t="shared" ca="1" si="836"/>
        <v>1.5052215983140541E-5</v>
      </c>
      <c r="AP1908" s="12">
        <f t="shared" ca="1" si="836"/>
        <v>8.1785306454048384E-6</v>
      </c>
      <c r="AQ1908" s="12">
        <f t="shared" ca="1" si="836"/>
        <v>4.1745217122344227E-6</v>
      </c>
      <c r="AR1908" s="12">
        <f t="shared" ca="1" si="836"/>
        <v>2.0016804981321732E-6</v>
      </c>
      <c r="AS1908" s="12">
        <f t="shared" ca="1" si="836"/>
        <v>9.0165290571714323E-7</v>
      </c>
      <c r="AT1908" s="12">
        <f t="shared" ca="1" si="836"/>
        <v>3.8154046980003985E-7</v>
      </c>
      <c r="AU1908" s="12">
        <f t="shared" ca="1" si="836"/>
        <v>1.5166956058034391E-7</v>
      </c>
      <c r="AV1908" s="12">
        <f t="shared" ca="1" si="836"/>
        <v>5.6638643289034168E-8</v>
      </c>
      <c r="AX1908" s="13">
        <f t="shared" si="833"/>
        <v>2.6498268591981504E-2</v>
      </c>
    </row>
    <row r="1909" spans="1:50" x14ac:dyDescent="0.25">
      <c r="A1909" s="9" t="str">
        <f t="shared" si="828"/>
        <v>Monaco</v>
      </c>
      <c r="C1909" s="20">
        <f t="shared" si="829"/>
        <v>734.17900388021053</v>
      </c>
      <c r="D1909" s="15">
        <f t="shared" si="830"/>
        <v>793.23726405139337</v>
      </c>
      <c r="E1909" s="23">
        <f t="shared" si="831"/>
        <v>1</v>
      </c>
      <c r="F1909" s="15">
        <f t="shared" si="834"/>
        <v>793.23726405139337</v>
      </c>
      <c r="H1909" s="12">
        <f t="shared" ref="H1909:AV1909" ca="1" si="837">_xlfn.NORM.DIST(H$1777,$F1909,$B$37+$B$38*$F1909,FALSE)/$AV739*($E1201/1000)</f>
        <v>2.6044780929862761E-18</v>
      </c>
      <c r="I1909" s="12">
        <f t="shared" ca="1" si="837"/>
        <v>1.8339834945350923E-17</v>
      </c>
      <c r="J1909" s="12">
        <f t="shared" ca="1" si="837"/>
        <v>1.2131841610345351E-16</v>
      </c>
      <c r="K1909" s="12">
        <f t="shared" ca="1" si="837"/>
        <v>7.5390154860182441E-16</v>
      </c>
      <c r="L1909" s="12">
        <f t="shared" ca="1" si="837"/>
        <v>4.4010786934615401E-15</v>
      </c>
      <c r="M1909" s="12">
        <f t="shared" ca="1" si="837"/>
        <v>2.4135718256193922E-14</v>
      </c>
      <c r="N1909" s="12">
        <f t="shared" ca="1" si="837"/>
        <v>1.2434201928539715E-13</v>
      </c>
      <c r="O1909" s="12">
        <f t="shared" ca="1" si="837"/>
        <v>6.0177230861296954E-13</v>
      </c>
      <c r="P1909" s="12">
        <f t="shared" ca="1" si="837"/>
        <v>2.7359180040047093E-12</v>
      </c>
      <c r="Q1909" s="12">
        <f t="shared" ca="1" si="837"/>
        <v>1.168504933595444E-11</v>
      </c>
      <c r="R1909" s="12">
        <f t="shared" ca="1" si="837"/>
        <v>4.6882916261238133E-11</v>
      </c>
      <c r="S1909" s="12">
        <f t="shared" ca="1" si="837"/>
        <v>1.7670762142522167E-10</v>
      </c>
      <c r="T1909" s="12">
        <f t="shared" ca="1" si="837"/>
        <v>6.2568038306348076E-10</v>
      </c>
      <c r="U1909" s="12">
        <f t="shared" ca="1" si="837"/>
        <v>2.0811644143669266E-9</v>
      </c>
      <c r="V1909" s="12">
        <f t="shared" ca="1" si="837"/>
        <v>6.5030461904296653E-9</v>
      </c>
      <c r="W1909" s="12">
        <f t="shared" ca="1" si="837"/>
        <v>1.9089030905367513E-8</v>
      </c>
      <c r="X1909" s="12">
        <f t="shared" ca="1" si="837"/>
        <v>5.26389864288406E-8</v>
      </c>
      <c r="Y1909" s="12">
        <f t="shared" ca="1" si="837"/>
        <v>1.3636023793739E-7</v>
      </c>
      <c r="Z1909" s="12">
        <f t="shared" ca="1" si="837"/>
        <v>3.3183682340254712E-7</v>
      </c>
      <c r="AA1909" s="12">
        <f t="shared" ca="1" si="837"/>
        <v>7.5860901464230922E-7</v>
      </c>
      <c r="AB1909" s="12">
        <f t="shared" ca="1" si="837"/>
        <v>1.6291760457228209E-6</v>
      </c>
      <c r="AC1909" s="12">
        <f t="shared" ca="1" si="837"/>
        <v>3.2868102109392943E-6</v>
      </c>
      <c r="AD1909" s="12">
        <f t="shared" ca="1" si="837"/>
        <v>6.2292797355793075E-6</v>
      </c>
      <c r="AE1909" s="12">
        <f t="shared" ca="1" si="837"/>
        <v>1.1090666225315454E-5</v>
      </c>
      <c r="AF1909" s="12">
        <f t="shared" ca="1" si="837"/>
        <v>1.8549577900530176E-5</v>
      </c>
      <c r="AG1909" s="12">
        <f t="shared" ca="1" si="837"/>
        <v>2.9145198849351789E-5</v>
      </c>
      <c r="AH1909" s="12">
        <f t="shared" ca="1" si="837"/>
        <v>4.3018633298832281E-5</v>
      </c>
      <c r="AI1909" s="12">
        <f t="shared" ca="1" si="837"/>
        <v>5.9648948138053267E-5</v>
      </c>
      <c r="AJ1909" s="12">
        <f t="shared" ca="1" si="837"/>
        <v>7.7697235269240476E-5</v>
      </c>
      <c r="AK1909" s="12">
        <f t="shared" ca="1" si="837"/>
        <v>9.5074693947816045E-5</v>
      </c>
      <c r="AL1909" s="12">
        <f t="shared" ca="1" si="837"/>
        <v>1.092901196932135E-4</v>
      </c>
      <c r="AM1909" s="12">
        <f t="shared" ca="1" si="837"/>
        <v>1.1801941620094004E-4</v>
      </c>
      <c r="AN1909" s="12">
        <f t="shared" ca="1" si="837"/>
        <v>1.1972438568126867E-4</v>
      </c>
      <c r="AO1909" s="12">
        <f t="shared" ca="1" si="837"/>
        <v>1.1409546100909414E-4</v>
      </c>
      <c r="AP1909" s="12">
        <f t="shared" ca="1" si="837"/>
        <v>1.0214349469525953E-4</v>
      </c>
      <c r="AQ1909" s="12">
        <f t="shared" ca="1" si="837"/>
        <v>8.5903261386774822E-5</v>
      </c>
      <c r="AR1909" s="12">
        <f t="shared" ca="1" si="837"/>
        <v>6.7868021274399351E-5</v>
      </c>
      <c r="AS1909" s="12">
        <f t="shared" ca="1" si="837"/>
        <v>5.0370622376515898E-5</v>
      </c>
      <c r="AT1909" s="12">
        <f t="shared" ca="1" si="837"/>
        <v>3.5119315417358966E-5</v>
      </c>
      <c r="AU1909" s="12">
        <f t="shared" ca="1" si="837"/>
        <v>2.3002305177908488E-5</v>
      </c>
      <c r="AV1909" s="12">
        <f t="shared" ca="1" si="837"/>
        <v>1.4153155406598568E-5</v>
      </c>
      <c r="AX1909" s="13">
        <f t="shared" si="833"/>
        <v>4.2055772412577675E-5</v>
      </c>
    </row>
    <row r="1910" spans="1:50" x14ac:dyDescent="0.25">
      <c r="A1910" s="9" t="str">
        <f t="shared" si="828"/>
        <v>Mongolia</v>
      </c>
      <c r="C1910" s="20">
        <f t="shared" si="829"/>
        <v>455.87352769005633</v>
      </c>
      <c r="D1910" s="15">
        <f t="shared" si="830"/>
        <v>606.25332909237591</v>
      </c>
      <c r="E1910" s="23">
        <f t="shared" si="831"/>
        <v>1</v>
      </c>
      <c r="F1910" s="15">
        <f t="shared" si="834"/>
        <v>606.25332909237591</v>
      </c>
      <c r="H1910" s="12">
        <f t="shared" ref="H1910:AV1910" ca="1" si="838">_xlfn.NORM.DIST(H$1777,$F1910,$B$37+$B$38*$F1910,FALSE)/$AV740*($E1202/1000)</f>
        <v>7.1117543548729975E-11</v>
      </c>
      <c r="I1910" s="12">
        <f t="shared" ca="1" si="838"/>
        <v>3.1378792944841373E-10</v>
      </c>
      <c r="J1910" s="12">
        <f t="shared" ca="1" si="838"/>
        <v>1.3006256495252394E-9</v>
      </c>
      <c r="K1910" s="12">
        <f t="shared" ca="1" si="838"/>
        <v>5.0643649019422321E-9</v>
      </c>
      <c r="L1910" s="12">
        <f t="shared" ca="1" si="838"/>
        <v>1.8524831272105746E-8</v>
      </c>
      <c r="M1910" s="12">
        <f t="shared" ca="1" si="838"/>
        <v>6.3656114560401353E-8</v>
      </c>
      <c r="N1910" s="12">
        <f t="shared" ca="1" si="838"/>
        <v>2.0548616508530192E-7</v>
      </c>
      <c r="O1910" s="12">
        <f t="shared" ca="1" si="838"/>
        <v>6.2313427871123435E-7</v>
      </c>
      <c r="P1910" s="12">
        <f t="shared" ca="1" si="838"/>
        <v>1.7751591394982121E-6</v>
      </c>
      <c r="Q1910" s="12">
        <f t="shared" ca="1" si="838"/>
        <v>4.7506117427182775E-6</v>
      </c>
      <c r="R1910" s="12">
        <f t="shared" ca="1" si="838"/>
        <v>1.1943136004546466E-5</v>
      </c>
      <c r="S1910" s="12">
        <f t="shared" ca="1" si="838"/>
        <v>2.8206150109533314E-5</v>
      </c>
      <c r="T1910" s="12">
        <f t="shared" ca="1" si="838"/>
        <v>6.2578599953802224E-5</v>
      </c>
      <c r="U1910" s="12">
        <f t="shared" ca="1" si="838"/>
        <v>1.3042608771122376E-4</v>
      </c>
      <c r="V1910" s="12">
        <f t="shared" ca="1" si="838"/>
        <v>2.5536400843986215E-4</v>
      </c>
      <c r="W1910" s="12">
        <f t="shared" ca="1" si="838"/>
        <v>4.6969020265218029E-4</v>
      </c>
      <c r="X1910" s="12">
        <f t="shared" ca="1" si="838"/>
        <v>8.1155864910798187E-4</v>
      </c>
      <c r="Y1910" s="12">
        <f t="shared" ca="1" si="838"/>
        <v>1.3173006761788544E-3</v>
      </c>
      <c r="Z1910" s="12">
        <f t="shared" ca="1" si="838"/>
        <v>2.0086603820628863E-3</v>
      </c>
      <c r="AA1910" s="12">
        <f t="shared" ca="1" si="838"/>
        <v>2.8772970985383802E-3</v>
      </c>
      <c r="AB1910" s="12">
        <f t="shared" ca="1" si="838"/>
        <v>3.8718586720185699E-3</v>
      </c>
      <c r="AC1910" s="12">
        <f t="shared" ca="1" si="838"/>
        <v>4.8945287100689268E-3</v>
      </c>
      <c r="AD1910" s="12">
        <f t="shared" ca="1" si="838"/>
        <v>5.8124450331992336E-3</v>
      </c>
      <c r="AE1910" s="12">
        <f t="shared" ca="1" si="838"/>
        <v>6.4843049696130519E-3</v>
      </c>
      <c r="AF1910" s="12">
        <f t="shared" ca="1" si="838"/>
        <v>6.7955498197835949E-3</v>
      </c>
      <c r="AG1910" s="12">
        <f t="shared" ca="1" si="838"/>
        <v>6.69025026599087E-3</v>
      </c>
      <c r="AH1910" s="12">
        <f t="shared" ca="1" si="838"/>
        <v>6.187521515483514E-3</v>
      </c>
      <c r="AI1910" s="12">
        <f t="shared" ca="1" si="838"/>
        <v>5.3758565952241877E-3</v>
      </c>
      <c r="AJ1910" s="12">
        <f t="shared" ca="1" si="838"/>
        <v>4.3876827949926363E-3</v>
      </c>
      <c r="AK1910" s="12">
        <f t="shared" ca="1" si="838"/>
        <v>3.3641810931007619E-3</v>
      </c>
      <c r="AL1910" s="12">
        <f t="shared" ca="1" si="838"/>
        <v>2.4231489081699017E-3</v>
      </c>
      <c r="AM1910" s="12">
        <f t="shared" ca="1" si="838"/>
        <v>1.6395982114355723E-3</v>
      </c>
      <c r="AN1910" s="12">
        <f t="shared" ca="1" si="838"/>
        <v>1.0422007066444451E-3</v>
      </c>
      <c r="AO1910" s="12">
        <f t="shared" ca="1" si="838"/>
        <v>6.2233164579398031E-4</v>
      </c>
      <c r="AP1910" s="12">
        <f t="shared" ca="1" si="838"/>
        <v>3.4909931990404185E-4</v>
      </c>
      <c r="AQ1910" s="12">
        <f t="shared" ca="1" si="838"/>
        <v>1.8396394525352296E-4</v>
      </c>
      <c r="AR1910" s="12">
        <f t="shared" ca="1" si="838"/>
        <v>9.1069514584572441E-5</v>
      </c>
      <c r="AS1910" s="12">
        <f t="shared" ca="1" si="838"/>
        <v>4.2351609883817651E-5</v>
      </c>
      <c r="AT1910" s="12">
        <f t="shared" ca="1" si="838"/>
        <v>1.8502202089992618E-5</v>
      </c>
      <c r="AU1910" s="12">
        <f t="shared" ca="1" si="838"/>
        <v>7.5933516353544977E-6</v>
      </c>
      <c r="AV1910" s="12">
        <f t="shared" ca="1" si="838"/>
        <v>2.9275222077016246E-6</v>
      </c>
      <c r="AX1910" s="13">
        <f t="shared" si="833"/>
        <v>1.9578495719758362E-2</v>
      </c>
    </row>
    <row r="1911" spans="1:50" x14ac:dyDescent="0.25">
      <c r="A1911" s="9" t="str">
        <f t="shared" si="828"/>
        <v>Montenegro</v>
      </c>
      <c r="C1911" s="20">
        <f t="shared" si="829"/>
        <v>477.76119737721069</v>
      </c>
      <c r="D1911" s="15">
        <f t="shared" si="830"/>
        <v>621.43880066346583</v>
      </c>
      <c r="E1911" s="23">
        <f t="shared" si="831"/>
        <v>1</v>
      </c>
      <c r="F1911" s="15">
        <f t="shared" si="834"/>
        <v>621.43880066346583</v>
      </c>
      <c r="H1911" s="12">
        <f t="shared" ref="H1911:AV1911" ca="1" si="839">_xlfn.NORM.DIST(H$1777,$F1911,$B$37+$B$38*$F1911,FALSE)/$AV741*($E1203/1000)</f>
        <v>2.4734944891575899E-12</v>
      </c>
      <c r="I1911" s="12">
        <f t="shared" ca="1" si="839"/>
        <v>1.1335948115248579E-11</v>
      </c>
      <c r="J1911" s="12">
        <f t="shared" ca="1" si="839"/>
        <v>4.8804666195453092E-11</v>
      </c>
      <c r="K1911" s="12">
        <f t="shared" ca="1" si="839"/>
        <v>1.9738831460274211E-10</v>
      </c>
      <c r="L1911" s="12">
        <f t="shared" ca="1" si="839"/>
        <v>7.4996004393999592E-10</v>
      </c>
      <c r="M1911" s="12">
        <f t="shared" ca="1" si="839"/>
        <v>2.6767721662178982E-9</v>
      </c>
      <c r="N1911" s="12">
        <f t="shared" ca="1" si="839"/>
        <v>8.9751410910293251E-9</v>
      </c>
      <c r="O1911" s="12">
        <f t="shared" ca="1" si="839"/>
        <v>2.8270126781421562E-8</v>
      </c>
      <c r="P1911" s="12">
        <f t="shared" ca="1" si="839"/>
        <v>8.3650939443645473E-8</v>
      </c>
      <c r="Q1911" s="12">
        <f t="shared" ca="1" si="839"/>
        <v>2.3252544494798659E-7</v>
      </c>
      <c r="R1911" s="12">
        <f t="shared" ca="1" si="839"/>
        <v>6.0719297792620652E-7</v>
      </c>
      <c r="S1911" s="12">
        <f t="shared" ca="1" si="839"/>
        <v>1.489496858409069E-6</v>
      </c>
      <c r="T1911" s="12">
        <f t="shared" ca="1" si="839"/>
        <v>3.4324880789811194E-6</v>
      </c>
      <c r="U1911" s="12">
        <f t="shared" ca="1" si="839"/>
        <v>7.430791549648013E-6</v>
      </c>
      <c r="V1911" s="12">
        <f t="shared" ca="1" si="839"/>
        <v>1.5111852791516719E-5</v>
      </c>
      <c r="W1911" s="12">
        <f t="shared" ca="1" si="839"/>
        <v>2.8870675478447004E-5</v>
      </c>
      <c r="X1911" s="12">
        <f t="shared" ca="1" si="839"/>
        <v>5.1814674067475477E-5</v>
      </c>
      <c r="Y1911" s="12">
        <f t="shared" ca="1" si="839"/>
        <v>8.7358504581375962E-5</v>
      </c>
      <c r="Z1911" s="12">
        <f t="shared" ca="1" si="839"/>
        <v>1.3836116382731235E-4</v>
      </c>
      <c r="AA1911" s="12">
        <f t="shared" ca="1" si="839"/>
        <v>2.0586372016710288E-4</v>
      </c>
      <c r="AB1911" s="12">
        <f t="shared" ca="1" si="839"/>
        <v>2.8774118098234038E-4</v>
      </c>
      <c r="AC1911" s="12">
        <f t="shared" ca="1" si="839"/>
        <v>3.7781641407784775E-4</v>
      </c>
      <c r="AD1911" s="12">
        <f t="shared" ca="1" si="839"/>
        <v>4.6603251308302519E-4</v>
      </c>
      <c r="AE1911" s="12">
        <f t="shared" ca="1" si="839"/>
        <v>5.4001796305131052E-4</v>
      </c>
      <c r="AF1911" s="12">
        <f t="shared" ca="1" si="839"/>
        <v>5.8783682775750631E-4</v>
      </c>
      <c r="AG1911" s="12">
        <f t="shared" ca="1" si="839"/>
        <v>6.0112109728939272E-4</v>
      </c>
      <c r="AH1911" s="12">
        <f t="shared" ca="1" si="839"/>
        <v>5.7746244437202501E-4</v>
      </c>
      <c r="AI1911" s="12">
        <f t="shared" ca="1" si="839"/>
        <v>5.2112524719496588E-4</v>
      </c>
      <c r="AJ1911" s="12">
        <f t="shared" ca="1" si="839"/>
        <v>4.4179121764325761E-4</v>
      </c>
      <c r="AK1911" s="12">
        <f t="shared" ca="1" si="839"/>
        <v>3.5184277499428343E-4</v>
      </c>
      <c r="AL1911" s="12">
        <f t="shared" ca="1" si="839"/>
        <v>2.6323085307897968E-4</v>
      </c>
      <c r="AM1911" s="12">
        <f t="shared" ca="1" si="839"/>
        <v>1.8500417958680068E-4</v>
      </c>
      <c r="AN1911" s="12">
        <f t="shared" ca="1" si="839"/>
        <v>1.2214702215844196E-4</v>
      </c>
      <c r="AO1911" s="12">
        <f t="shared" ca="1" si="839"/>
        <v>7.5760149370359675E-5</v>
      </c>
      <c r="AP1911" s="12">
        <f t="shared" ca="1" si="839"/>
        <v>4.4142340423622863E-5</v>
      </c>
      <c r="AQ1911" s="12">
        <f t="shared" ca="1" si="839"/>
        <v>2.4161644162116956E-5</v>
      </c>
      <c r="AR1911" s="12">
        <f t="shared" ca="1" si="839"/>
        <v>1.2423793013301562E-5</v>
      </c>
      <c r="AS1911" s="12">
        <f t="shared" ca="1" si="839"/>
        <v>6.0012058686091894E-6</v>
      </c>
      <c r="AT1911" s="12">
        <f t="shared" ca="1" si="839"/>
        <v>2.7231993720245422E-6</v>
      </c>
      <c r="AU1911" s="12">
        <f t="shared" ca="1" si="839"/>
        <v>1.1608522463062208E-6</v>
      </c>
      <c r="AV1911" s="12">
        <f t="shared" ca="1" si="839"/>
        <v>4.6486949537756126E-7</v>
      </c>
      <c r="AX1911" s="13">
        <f t="shared" si="833"/>
        <v>1.34010496091736E-2</v>
      </c>
    </row>
    <row r="1912" spans="1:50" x14ac:dyDescent="0.25">
      <c r="A1912" s="9" t="str">
        <f t="shared" si="828"/>
        <v>Montserrat</v>
      </c>
      <c r="C1912" s="20">
        <f t="shared" si="829"/>
        <v>422.77162996928791</v>
      </c>
      <c r="D1912" s="15">
        <f t="shared" si="830"/>
        <v>583.7954610272534</v>
      </c>
      <c r="E1912" s="23">
        <f t="shared" si="831"/>
        <v>1</v>
      </c>
      <c r="F1912" s="15">
        <f t="shared" si="834"/>
        <v>583.7954610272534</v>
      </c>
      <c r="H1912" s="12">
        <f t="shared" ref="H1912:AV1912" ca="1" si="840">_xlfn.NORM.DIST(H$1777,$F1912,$B$37+$B$38*$F1912,FALSE)/$AV742*($E1204/1000)</f>
        <v>1.5854869465693042E-12</v>
      </c>
      <c r="I1912" s="12">
        <f t="shared" ca="1" si="840"/>
        <v>6.6136138857200014E-12</v>
      </c>
      <c r="J1912" s="12">
        <f t="shared" ca="1" si="840"/>
        <v>2.5916216360762073E-11</v>
      </c>
      <c r="K1912" s="12">
        <f t="shared" ca="1" si="840"/>
        <v>9.5402762939131088E-11</v>
      </c>
      <c r="L1912" s="12">
        <f t="shared" ca="1" si="840"/>
        <v>3.2991867748550789E-10</v>
      </c>
      <c r="M1912" s="12">
        <f t="shared" ca="1" si="840"/>
        <v>1.071789376088625E-9</v>
      </c>
      <c r="N1912" s="12">
        <f t="shared" ca="1" si="840"/>
        <v>3.2709099500436377E-9</v>
      </c>
      <c r="O1912" s="12">
        <f t="shared" ca="1" si="840"/>
        <v>9.3774406216466731E-9</v>
      </c>
      <c r="P1912" s="12">
        <f t="shared" ca="1" si="840"/>
        <v>2.5255539644490459E-8</v>
      </c>
      <c r="Q1912" s="12">
        <f t="shared" ca="1" si="840"/>
        <v>6.3897751699148794E-8</v>
      </c>
      <c r="R1912" s="12">
        <f t="shared" ca="1" si="840"/>
        <v>1.5186968667939025E-7</v>
      </c>
      <c r="S1912" s="12">
        <f t="shared" ca="1" si="840"/>
        <v>3.390886173135498E-7</v>
      </c>
      <c r="T1912" s="12">
        <f t="shared" ca="1" si="840"/>
        <v>7.1123303571731551E-7</v>
      </c>
      <c r="U1912" s="12">
        <f t="shared" ca="1" si="840"/>
        <v>1.4014164951689016E-6</v>
      </c>
      <c r="V1912" s="12">
        <f t="shared" ca="1" si="840"/>
        <v>2.5940546666666886E-6</v>
      </c>
      <c r="W1912" s="12">
        <f t="shared" ca="1" si="840"/>
        <v>4.510738162490527E-6</v>
      </c>
      <c r="X1912" s="12">
        <f t="shared" ca="1" si="840"/>
        <v>7.3683917384551446E-6</v>
      </c>
      <c r="Y1912" s="12">
        <f t="shared" ca="1" si="840"/>
        <v>1.1307182210352301E-5</v>
      </c>
      <c r="Z1912" s="12">
        <f t="shared" ca="1" si="840"/>
        <v>1.6300190098326047E-5</v>
      </c>
      <c r="AA1912" s="12">
        <f t="shared" ca="1" si="840"/>
        <v>2.2074330614401273E-5</v>
      </c>
      <c r="AB1912" s="12">
        <f t="shared" ca="1" si="840"/>
        <v>2.8082709743959696E-5</v>
      </c>
      <c r="AC1912" s="12">
        <f t="shared" ca="1" si="840"/>
        <v>3.3561941378786934E-5</v>
      </c>
      <c r="AD1912" s="12">
        <f t="shared" ca="1" si="840"/>
        <v>3.7680072751976405E-5</v>
      </c>
      <c r="AE1912" s="12">
        <f t="shared" ca="1" si="840"/>
        <v>3.9740468773249428E-5</v>
      </c>
      <c r="AF1912" s="12">
        <f t="shared" ca="1" si="840"/>
        <v>3.93741175563556E-5</v>
      </c>
      <c r="AG1912" s="12">
        <f t="shared" ca="1" si="840"/>
        <v>3.6647577876518152E-5</v>
      </c>
      <c r="AH1912" s="12">
        <f t="shared" ca="1" si="840"/>
        <v>3.2043231991778528E-5</v>
      </c>
      <c r="AI1912" s="12">
        <f t="shared" ca="1" si="840"/>
        <v>2.6319882530806501E-5</v>
      </c>
      <c r="AJ1912" s="12">
        <f t="shared" ca="1" si="840"/>
        <v>2.0308982906918318E-5</v>
      </c>
      <c r="AK1912" s="12">
        <f t="shared" ca="1" si="840"/>
        <v>1.4721396039860493E-5</v>
      </c>
      <c r="AL1912" s="12">
        <f t="shared" ca="1" si="840"/>
        <v>1.0024585252712344E-5</v>
      </c>
      <c r="AM1912" s="12">
        <f t="shared" ca="1" si="840"/>
        <v>6.4126926543211054E-6</v>
      </c>
      <c r="AN1912" s="12">
        <f t="shared" ca="1" si="840"/>
        <v>3.8536390365441174E-6</v>
      </c>
      <c r="AO1912" s="12">
        <f t="shared" ca="1" si="840"/>
        <v>2.1754957263695593E-6</v>
      </c>
      <c r="AP1912" s="12">
        <f t="shared" ca="1" si="840"/>
        <v>1.1537242768235335E-6</v>
      </c>
      <c r="AQ1912" s="12">
        <f t="shared" ca="1" si="840"/>
        <v>5.747810253916462E-7</v>
      </c>
      <c r="AR1912" s="12">
        <f t="shared" ca="1" si="840"/>
        <v>2.6900441589327847E-7</v>
      </c>
      <c r="AS1912" s="12">
        <f t="shared" ca="1" si="840"/>
        <v>1.1826956260669374E-7</v>
      </c>
      <c r="AT1912" s="12">
        <f t="shared" ca="1" si="840"/>
        <v>4.8847592832660516E-8</v>
      </c>
      <c r="AU1912" s="12">
        <f t="shared" ca="1" si="840"/>
        <v>1.8952649804626413E-8</v>
      </c>
      <c r="AV1912" s="12">
        <f t="shared" ca="1" si="840"/>
        <v>6.9080155113465933E-9</v>
      </c>
      <c r="AX1912" s="13">
        <f t="shared" si="833"/>
        <v>3.3034546986989662E-2</v>
      </c>
    </row>
    <row r="1913" spans="1:50" x14ac:dyDescent="0.25">
      <c r="A1913" s="9" t="str">
        <f t="shared" si="828"/>
        <v>Morocco</v>
      </c>
      <c r="C1913" s="20">
        <f t="shared" si="829"/>
        <v>317.2853798381048</v>
      </c>
      <c r="D1913" s="15">
        <f t="shared" si="830"/>
        <v>514.97874750785491</v>
      </c>
      <c r="E1913" s="23">
        <f t="shared" si="831"/>
        <v>1</v>
      </c>
      <c r="F1913" s="15">
        <f t="shared" si="834"/>
        <v>514.97874750785491</v>
      </c>
      <c r="H1913" s="12">
        <f t="shared" ref="H1913:AV1913" ca="1" si="841">_xlfn.NORM.DIST(H$1777,$F1913,$B$37+$B$38*$F1913,FALSE)/$AV743*($E1205/1000)</f>
        <v>1.001105632329981E-7</v>
      </c>
      <c r="I1913" s="12">
        <f t="shared" ca="1" si="841"/>
        <v>3.5159223342299681E-7</v>
      </c>
      <c r="J1913" s="12">
        <f t="shared" ca="1" si="841"/>
        <v>1.1599926467782669E-6</v>
      </c>
      <c r="K1913" s="12">
        <f t="shared" ca="1" si="841"/>
        <v>3.5952392325990724E-6</v>
      </c>
      <c r="L1913" s="12">
        <f t="shared" ca="1" si="841"/>
        <v>1.0467836899208796E-5</v>
      </c>
      <c r="M1913" s="12">
        <f t="shared" ca="1" si="841"/>
        <v>2.8631407293932245E-5</v>
      </c>
      <c r="N1913" s="12">
        <f t="shared" ca="1" si="841"/>
        <v>7.3567337347442402E-5</v>
      </c>
      <c r="O1913" s="12">
        <f t="shared" ca="1" si="841"/>
        <v>1.775758799001987E-4</v>
      </c>
      <c r="P1913" s="12">
        <f t="shared" ca="1" si="841"/>
        <v>4.0266094437311427E-4</v>
      </c>
      <c r="Q1913" s="12">
        <f t="shared" ca="1" si="841"/>
        <v>8.5773204384601758E-4</v>
      </c>
      <c r="R1913" s="12">
        <f t="shared" ca="1" si="841"/>
        <v>1.7164073172925339E-3</v>
      </c>
      <c r="S1913" s="12">
        <f t="shared" ca="1" si="841"/>
        <v>3.226604048768034E-3</v>
      </c>
      <c r="T1913" s="12">
        <f t="shared" ca="1" si="841"/>
        <v>5.6980674576107507E-3</v>
      </c>
      <c r="U1913" s="12">
        <f t="shared" ca="1" si="841"/>
        <v>9.4529224115554086E-3</v>
      </c>
      <c r="V1913" s="12">
        <f t="shared" ca="1" si="841"/>
        <v>1.4731982524685367E-2</v>
      </c>
      <c r="W1913" s="12">
        <f t="shared" ca="1" si="841"/>
        <v>2.1568149820630381E-2</v>
      </c>
      <c r="X1913" s="12">
        <f t="shared" ca="1" si="841"/>
        <v>2.9663417420283007E-2</v>
      </c>
      <c r="Y1913" s="12">
        <f t="shared" ca="1" si="841"/>
        <v>3.8325344693475503E-2</v>
      </c>
      <c r="Z1913" s="12">
        <f t="shared" ca="1" si="841"/>
        <v>4.6516555777194789E-2</v>
      </c>
      <c r="AA1913" s="12">
        <f t="shared" ca="1" si="841"/>
        <v>5.3037815345321329E-2</v>
      </c>
      <c r="AB1913" s="12">
        <f t="shared" ca="1" si="841"/>
        <v>5.6809412497663643E-2</v>
      </c>
      <c r="AC1913" s="12">
        <f t="shared" ca="1" si="841"/>
        <v>5.7162546002725079E-2</v>
      </c>
      <c r="AD1913" s="12">
        <f t="shared" ca="1" si="841"/>
        <v>5.4033042767217786E-2</v>
      </c>
      <c r="AE1913" s="12">
        <f t="shared" ca="1" si="841"/>
        <v>4.7980401780570558E-2</v>
      </c>
      <c r="AF1913" s="12">
        <f t="shared" ca="1" si="841"/>
        <v>4.0024409282629958E-2</v>
      </c>
      <c r="AG1913" s="12">
        <f t="shared" ca="1" si="841"/>
        <v>3.136480388419903E-2</v>
      </c>
      <c r="AH1913" s="12">
        <f t="shared" ca="1" si="841"/>
        <v>2.3089621655824701E-2</v>
      </c>
      <c r="AI1913" s="12">
        <f t="shared" ca="1" si="841"/>
        <v>1.5967894400829283E-2</v>
      </c>
      <c r="AJ1913" s="12">
        <f t="shared" ca="1" si="841"/>
        <v>1.0373733383463372E-2</v>
      </c>
      <c r="AK1913" s="12">
        <f t="shared" ca="1" si="841"/>
        <v>6.3310990324924434E-3</v>
      </c>
      <c r="AL1913" s="12">
        <f t="shared" ca="1" si="841"/>
        <v>3.629775180751923E-3</v>
      </c>
      <c r="AM1913" s="12">
        <f t="shared" ca="1" si="841"/>
        <v>1.9549557940670499E-3</v>
      </c>
      <c r="AN1913" s="12">
        <f t="shared" ca="1" si="841"/>
        <v>9.8912402598306539E-4</v>
      </c>
      <c r="AO1913" s="12">
        <f t="shared" ca="1" si="841"/>
        <v>4.7013345347927488E-4</v>
      </c>
      <c r="AP1913" s="12">
        <f t="shared" ca="1" si="841"/>
        <v>2.0991726286815078E-4</v>
      </c>
      <c r="AQ1913" s="12">
        <f t="shared" ca="1" si="841"/>
        <v>8.8050484326497784E-5</v>
      </c>
      <c r="AR1913" s="12">
        <f t="shared" ca="1" si="841"/>
        <v>3.4695403155816496E-5</v>
      </c>
      <c r="AS1913" s="12">
        <f t="shared" ca="1" si="841"/>
        <v>1.2843066234351254E-5</v>
      </c>
      <c r="AT1913" s="12">
        <f t="shared" ca="1" si="841"/>
        <v>4.4660347831428163E-6</v>
      </c>
      <c r="AU1913" s="12">
        <f t="shared" ca="1" si="841"/>
        <v>1.4589220054765128E-6</v>
      </c>
      <c r="AV1913" s="12">
        <f t="shared" ca="1" si="841"/>
        <v>4.4771190588709899E-7</v>
      </c>
      <c r="AX1913" s="13">
        <f t="shared" si="833"/>
        <v>0.12511570757494736</v>
      </c>
    </row>
    <row r="1914" spans="1:50" x14ac:dyDescent="0.25">
      <c r="A1914" s="9" t="str">
        <f t="shared" si="828"/>
        <v>Mozambique</v>
      </c>
      <c r="C1914" s="20">
        <f t="shared" si="829"/>
        <v>267.67329342853441</v>
      </c>
      <c r="D1914" s="15">
        <f t="shared" si="830"/>
        <v>481.78620431283656</v>
      </c>
      <c r="E1914" s="23">
        <f t="shared" si="831"/>
        <v>1</v>
      </c>
      <c r="F1914" s="15">
        <f t="shared" si="834"/>
        <v>481.78620431283656</v>
      </c>
      <c r="H1914" s="12">
        <f t="shared" ref="H1914:AV1914" ca="1" si="842">_xlfn.NORM.DIST(H$1777,$F1914,$B$37+$B$38*$F1914,FALSE)/$AV744*($E1206/1000)</f>
        <v>1.3644893004885334E-6</v>
      </c>
      <c r="I1914" s="12">
        <f t="shared" ca="1" si="842"/>
        <v>4.4105338236309709E-6</v>
      </c>
      <c r="J1914" s="12">
        <f t="shared" ca="1" si="842"/>
        <v>1.3392719539487227E-5</v>
      </c>
      <c r="K1914" s="12">
        <f t="shared" ca="1" si="842"/>
        <v>3.8203485394327881E-5</v>
      </c>
      <c r="L1914" s="12">
        <f t="shared" ca="1" si="842"/>
        <v>1.023749714116235E-4</v>
      </c>
      <c r="M1914" s="12">
        <f t="shared" ca="1" si="842"/>
        <v>2.5771588925273535E-4</v>
      </c>
      <c r="N1914" s="12">
        <f t="shared" ca="1" si="842"/>
        <v>6.0945997884056646E-4</v>
      </c>
      <c r="O1914" s="12">
        <f t="shared" ca="1" si="842"/>
        <v>1.3539598433868775E-3</v>
      </c>
      <c r="P1914" s="12">
        <f t="shared" ca="1" si="842"/>
        <v>2.8256799532926126E-3</v>
      </c>
      <c r="Q1914" s="12">
        <f t="shared" ca="1" si="842"/>
        <v>5.5398340079697407E-3</v>
      </c>
      <c r="R1914" s="12">
        <f t="shared" ca="1" si="842"/>
        <v>1.0202982184954119E-2</v>
      </c>
      <c r="S1914" s="12">
        <f t="shared" ca="1" si="842"/>
        <v>1.7652820272315076E-2</v>
      </c>
      <c r="T1914" s="12">
        <f t="shared" ca="1" si="842"/>
        <v>2.869179146535248E-2</v>
      </c>
      <c r="U1914" s="12">
        <f t="shared" ca="1" si="842"/>
        <v>4.3808443859310306E-2</v>
      </c>
      <c r="V1914" s="12">
        <f t="shared" ca="1" si="842"/>
        <v>6.2836875570636455E-2</v>
      </c>
      <c r="W1914" s="12">
        <f t="shared" ca="1" si="842"/>
        <v>8.4669682901989202E-2</v>
      </c>
      <c r="X1914" s="12">
        <f t="shared" ca="1" si="842"/>
        <v>0.10717608256305575</v>
      </c>
      <c r="Y1914" s="12">
        <f t="shared" ca="1" si="842"/>
        <v>0.12744547474945864</v>
      </c>
      <c r="Z1914" s="12">
        <f t="shared" ca="1" si="842"/>
        <v>0.14236641691439278</v>
      </c>
      <c r="AA1914" s="12">
        <f t="shared" ca="1" si="842"/>
        <v>0.14939886052638773</v>
      </c>
      <c r="AB1914" s="12">
        <f t="shared" ca="1" si="842"/>
        <v>0.14727994396411756</v>
      </c>
      <c r="AC1914" s="12">
        <f t="shared" ca="1" si="842"/>
        <v>0.13639439705210687</v>
      </c>
      <c r="AD1914" s="12">
        <f t="shared" ca="1" si="842"/>
        <v>0.11866046481428003</v>
      </c>
      <c r="AE1914" s="12">
        <f t="shared" ca="1" si="842"/>
        <v>9.6977761448332311E-2</v>
      </c>
      <c r="AF1914" s="12">
        <f t="shared" ca="1" si="842"/>
        <v>7.4455170021103495E-2</v>
      </c>
      <c r="AG1914" s="12">
        <f t="shared" ca="1" si="842"/>
        <v>5.3699984365173009E-2</v>
      </c>
      <c r="AH1914" s="12">
        <f t="shared" ca="1" si="842"/>
        <v>3.6383967384574806E-2</v>
      </c>
      <c r="AI1914" s="12">
        <f t="shared" ca="1" si="842"/>
        <v>2.3158079634420813E-2</v>
      </c>
      <c r="AJ1914" s="12">
        <f t="shared" ca="1" si="842"/>
        <v>1.3846870393200747E-2</v>
      </c>
      <c r="AK1914" s="12">
        <f t="shared" ca="1" si="842"/>
        <v>7.7778095794546085E-3</v>
      </c>
      <c r="AL1914" s="12">
        <f t="shared" ca="1" si="842"/>
        <v>4.10411555551467E-3</v>
      </c>
      <c r="AM1914" s="12">
        <f t="shared" ca="1" si="842"/>
        <v>2.0344098463778515E-3</v>
      </c>
      <c r="AN1914" s="12">
        <f t="shared" ca="1" si="842"/>
        <v>9.4735753311258448E-4</v>
      </c>
      <c r="AO1914" s="12">
        <f t="shared" ca="1" si="842"/>
        <v>4.1442502415740357E-4</v>
      </c>
      <c r="AP1914" s="12">
        <f t="shared" ca="1" si="842"/>
        <v>1.7030783376146281E-4</v>
      </c>
      <c r="AQ1914" s="12">
        <f t="shared" ca="1" si="842"/>
        <v>6.5747595310616035E-5</v>
      </c>
      <c r="AR1914" s="12">
        <f t="shared" ca="1" si="842"/>
        <v>2.3844142935453808E-5</v>
      </c>
      <c r="AS1914" s="12">
        <f t="shared" ca="1" si="842"/>
        <v>8.1234433220751998E-6</v>
      </c>
      <c r="AT1914" s="12">
        <f t="shared" ca="1" si="842"/>
        <v>2.5998912819349108E-6</v>
      </c>
      <c r="AU1914" s="12">
        <f t="shared" ca="1" si="842"/>
        <v>7.8167606787878998E-7</v>
      </c>
      <c r="AV1914" s="12">
        <f t="shared" ca="1" si="842"/>
        <v>2.2077761547161651E-7</v>
      </c>
      <c r="AX1914" s="13">
        <f t="shared" si="833"/>
        <v>0.20671798304763067</v>
      </c>
    </row>
    <row r="1915" spans="1:50" x14ac:dyDescent="0.25">
      <c r="A1915" s="9" t="str">
        <f t="shared" si="828"/>
        <v>Myanmar</v>
      </c>
      <c r="C1915" s="20">
        <f t="shared" si="829"/>
        <v>444.54613292037146</v>
      </c>
      <c r="D1915" s="15">
        <f t="shared" si="830"/>
        <v>598.3933777141292</v>
      </c>
      <c r="E1915" s="23">
        <f t="shared" si="831"/>
        <v>1</v>
      </c>
      <c r="F1915" s="15">
        <f t="shared" si="834"/>
        <v>598.3933777141292</v>
      </c>
      <c r="H1915" s="12">
        <f t="shared" ref="H1915:AV1915" ca="1" si="843">_xlfn.NORM.DIST(H$1777,$F1915,$B$37+$B$38*$F1915,FALSE)/$AV745*($E1207/1000)</f>
        <v>1.3467074811820208E-9</v>
      </c>
      <c r="I1915" s="12">
        <f t="shared" ca="1" si="843"/>
        <v>5.8263815945355411E-9</v>
      </c>
      <c r="J1915" s="12">
        <f t="shared" ca="1" si="843"/>
        <v>2.3679971328485228E-8</v>
      </c>
      <c r="K1915" s="12">
        <f t="shared" ca="1" si="843"/>
        <v>9.04107379982161E-8</v>
      </c>
      <c r="L1915" s="12">
        <f t="shared" ca="1" si="843"/>
        <v>3.2427648082743385E-7</v>
      </c>
      <c r="M1915" s="12">
        <f t="shared" ca="1" si="843"/>
        <v>1.0926158167222164E-6</v>
      </c>
      <c r="N1915" s="12">
        <f t="shared" ca="1" si="843"/>
        <v>3.4584070655620706E-6</v>
      </c>
      <c r="O1915" s="12">
        <f t="shared" ca="1" si="843"/>
        <v>1.0283508974022093E-5</v>
      </c>
      <c r="P1915" s="12">
        <f t="shared" ca="1" si="843"/>
        <v>2.8725205735498621E-5</v>
      </c>
      <c r="Q1915" s="12">
        <f t="shared" ca="1" si="843"/>
        <v>7.5377470470621588E-5</v>
      </c>
      <c r="R1915" s="12">
        <f t="shared" ca="1" si="843"/>
        <v>1.8581320121438207E-4</v>
      </c>
      <c r="S1915" s="12">
        <f t="shared" ca="1" si="843"/>
        <v>4.3029684977058781E-4</v>
      </c>
      <c r="T1915" s="12">
        <f t="shared" ca="1" si="843"/>
        <v>9.3608732034753186E-4</v>
      </c>
      <c r="U1915" s="12">
        <f t="shared" ca="1" si="843"/>
        <v>1.9130272373748742E-3</v>
      </c>
      <c r="V1915" s="12">
        <f t="shared" ca="1" si="843"/>
        <v>3.6726753426245058E-3</v>
      </c>
      <c r="W1915" s="12">
        <f t="shared" ca="1" si="843"/>
        <v>6.6236979517364002E-3</v>
      </c>
      <c r="X1915" s="12">
        <f t="shared" ca="1" si="843"/>
        <v>1.1222124833394376E-2</v>
      </c>
      <c r="Y1915" s="12">
        <f t="shared" ca="1" si="843"/>
        <v>1.7861020372589326E-2</v>
      </c>
      <c r="Z1915" s="12">
        <f t="shared" ca="1" si="843"/>
        <v>2.6705089088934271E-2</v>
      </c>
      <c r="AA1915" s="12">
        <f t="shared" ca="1" si="843"/>
        <v>3.7509250933423666E-2</v>
      </c>
      <c r="AB1915" s="12">
        <f t="shared" ca="1" si="843"/>
        <v>4.9492494825695219E-2</v>
      </c>
      <c r="AC1915" s="12">
        <f t="shared" ca="1" si="843"/>
        <v>6.1347503812823466E-2</v>
      </c>
      <c r="AD1915" s="12">
        <f t="shared" ca="1" si="843"/>
        <v>7.1434998689154774E-2</v>
      </c>
      <c r="AE1915" s="12">
        <f t="shared" ca="1" si="843"/>
        <v>7.8141506680729486E-2</v>
      </c>
      <c r="AF1915" s="12">
        <f t="shared" ca="1" si="843"/>
        <v>8.0298811133965864E-2</v>
      </c>
      <c r="AG1915" s="12">
        <f t="shared" ca="1" si="843"/>
        <v>7.7516301782693156E-2</v>
      </c>
      <c r="AH1915" s="12">
        <f t="shared" ca="1" si="843"/>
        <v>7.0296478430207074E-2</v>
      </c>
      <c r="AI1915" s="12">
        <f t="shared" ca="1" si="843"/>
        <v>5.9886742199407643E-2</v>
      </c>
      <c r="AJ1915" s="12">
        <f t="shared" ca="1" si="843"/>
        <v>4.7927458795155253E-2</v>
      </c>
      <c r="AK1915" s="12">
        <f t="shared" ca="1" si="843"/>
        <v>3.6032526231276056E-2</v>
      </c>
      <c r="AL1915" s="12">
        <f t="shared" ca="1" si="843"/>
        <v>2.5448466384748264E-2</v>
      </c>
      <c r="AM1915" s="12">
        <f t="shared" ca="1" si="843"/>
        <v>1.6884379853997693E-2</v>
      </c>
      <c r="AN1915" s="12">
        <f t="shared" ca="1" si="843"/>
        <v>1.0523621212718661E-2</v>
      </c>
      <c r="AO1915" s="12">
        <f t="shared" ca="1" si="843"/>
        <v>6.1617191050454215E-3</v>
      </c>
      <c r="AP1915" s="12">
        <f t="shared" ca="1" si="843"/>
        <v>3.3891842505890573E-3</v>
      </c>
      <c r="AQ1915" s="12">
        <f t="shared" ca="1" si="843"/>
        <v>1.7512375381617017E-3</v>
      </c>
      <c r="AR1915" s="12">
        <f t="shared" ca="1" si="843"/>
        <v>8.5006381738591272E-4</v>
      </c>
      <c r="AS1915" s="12">
        <f t="shared" ca="1" si="843"/>
        <v>3.8762751678299111E-4</v>
      </c>
      <c r="AT1915" s="12">
        <f t="shared" ca="1" si="843"/>
        <v>1.6604823434850915E-4</v>
      </c>
      <c r="AU1915" s="12">
        <f t="shared" ca="1" si="843"/>
        <v>6.6820622890320609E-5</v>
      </c>
      <c r="AV1915" s="12">
        <f t="shared" ca="1" si="843"/>
        <v>2.5260583163197374E-5</v>
      </c>
      <c r="AX1915" s="13">
        <f t="shared" si="833"/>
        <v>2.3631611436197502E-2</v>
      </c>
    </row>
    <row r="1916" spans="1:50" x14ac:dyDescent="0.25">
      <c r="A1916" s="9" t="str">
        <f t="shared" si="828"/>
        <v>Namibia</v>
      </c>
      <c r="C1916" s="20">
        <f t="shared" si="829"/>
        <v>292.21945794072008</v>
      </c>
      <c r="D1916" s="15">
        <f t="shared" si="830"/>
        <v>496.78968334085528</v>
      </c>
      <c r="E1916" s="23">
        <f t="shared" si="831"/>
        <v>1</v>
      </c>
      <c r="F1916" s="15">
        <f t="shared" si="834"/>
        <v>496.78968334085528</v>
      </c>
      <c r="H1916" s="12">
        <f t="shared" ref="H1916:AV1916" ca="1" si="844">_xlfn.NORM.DIST(H$1777,$F1916,$B$37+$B$38*$F1916,FALSE)/$AV746*($E1208/1000)</f>
        <v>3.1914781263261928E-8</v>
      </c>
      <c r="I1916" s="12">
        <f t="shared" ca="1" si="844"/>
        <v>1.0710326615583895E-7</v>
      </c>
      <c r="J1916" s="12">
        <f t="shared" ca="1" si="844"/>
        <v>3.3765264233757642E-7</v>
      </c>
      <c r="K1916" s="12">
        <f t="shared" ca="1" si="844"/>
        <v>9.999866111201622E-7</v>
      </c>
      <c r="L1916" s="12">
        <f t="shared" ca="1" si="844"/>
        <v>2.7821133017092358E-6</v>
      </c>
      <c r="M1916" s="12">
        <f t="shared" ca="1" si="844"/>
        <v>7.2712995282296647E-6</v>
      </c>
      <c r="N1916" s="12">
        <f t="shared" ca="1" si="844"/>
        <v>1.7852779958777015E-5</v>
      </c>
      <c r="O1916" s="12">
        <f t="shared" ca="1" si="844"/>
        <v>4.1177148088886825E-5</v>
      </c>
      <c r="P1916" s="12">
        <f t="shared" ca="1" si="844"/>
        <v>8.9220216188449917E-5</v>
      </c>
      <c r="Q1916" s="12">
        <f t="shared" ca="1" si="844"/>
        <v>1.8160461178622929E-4</v>
      </c>
      <c r="R1916" s="12">
        <f t="shared" ca="1" si="844"/>
        <v>3.4725385028109261E-4</v>
      </c>
      <c r="S1916" s="12">
        <f t="shared" ca="1" si="844"/>
        <v>6.2376910624283141E-4</v>
      </c>
      <c r="T1916" s="12">
        <f t="shared" ca="1" si="844"/>
        <v>1.052585172423063E-3</v>
      </c>
      <c r="U1916" s="12">
        <f t="shared" ca="1" si="844"/>
        <v>1.6685807512814824E-3</v>
      </c>
      <c r="V1916" s="12">
        <f t="shared" ca="1" si="844"/>
        <v>2.4848135434632282E-3</v>
      </c>
      <c r="W1916" s="12">
        <f t="shared" ca="1" si="844"/>
        <v>3.4761377387801857E-3</v>
      </c>
      <c r="X1916" s="12">
        <f t="shared" ca="1" si="844"/>
        <v>4.5683223672429996E-3</v>
      </c>
      <c r="Y1916" s="12">
        <f t="shared" ca="1" si="844"/>
        <v>5.6399220752998682E-3</v>
      </c>
      <c r="Z1916" s="12">
        <f t="shared" ca="1" si="844"/>
        <v>6.5410287696797036E-3</v>
      </c>
      <c r="AA1916" s="12">
        <f t="shared" ca="1" si="844"/>
        <v>7.1264888496705616E-3</v>
      </c>
      <c r="AB1916" s="12">
        <f t="shared" ca="1" si="844"/>
        <v>7.2939327616522659E-3</v>
      </c>
      <c r="AC1916" s="12">
        <f t="shared" ca="1" si="844"/>
        <v>7.0130106094995811E-3</v>
      </c>
      <c r="AD1916" s="12">
        <f t="shared" ca="1" si="844"/>
        <v>6.3343758873243127E-3</v>
      </c>
      <c r="AE1916" s="12">
        <f t="shared" ca="1" si="844"/>
        <v>5.3747684772776283E-3</v>
      </c>
      <c r="AF1916" s="12">
        <f t="shared" ca="1" si="844"/>
        <v>4.2842251509271128E-3</v>
      </c>
      <c r="AG1916" s="12">
        <f t="shared" ca="1" si="844"/>
        <v>3.2080520527603506E-3</v>
      </c>
      <c r="AH1916" s="12">
        <f t="shared" ca="1" si="844"/>
        <v>2.2566651454289889E-3</v>
      </c>
      <c r="AI1916" s="12">
        <f t="shared" ca="1" si="844"/>
        <v>1.4912464777756286E-3</v>
      </c>
      <c r="AJ1916" s="12">
        <f t="shared" ca="1" si="844"/>
        <v>9.2573852080844342E-4</v>
      </c>
      <c r="AK1916" s="12">
        <f t="shared" ca="1" si="844"/>
        <v>5.3986333715520275E-4</v>
      </c>
      <c r="AL1916" s="12">
        <f t="shared" ca="1" si="844"/>
        <v>2.9575761083371717E-4</v>
      </c>
      <c r="AM1916" s="12">
        <f t="shared" ca="1" si="844"/>
        <v>1.522105020805549E-4</v>
      </c>
      <c r="AN1916" s="12">
        <f t="shared" ca="1" si="844"/>
        <v>7.3588491884366992E-5</v>
      </c>
      <c r="AO1916" s="12">
        <f t="shared" ca="1" si="844"/>
        <v>3.3421949727116074E-5</v>
      </c>
      <c r="AP1916" s="12">
        <f t="shared" ca="1" si="844"/>
        <v>1.425969562298754E-5</v>
      </c>
      <c r="AQ1916" s="12">
        <f t="shared" ca="1" si="844"/>
        <v>5.7153828095335428E-6</v>
      </c>
      <c r="AR1916" s="12">
        <f t="shared" ca="1" si="844"/>
        <v>2.1519738412035253E-6</v>
      </c>
      <c r="AS1916" s="12">
        <f t="shared" ca="1" si="844"/>
        <v>7.6117628028400871E-7</v>
      </c>
      <c r="AT1916" s="12">
        <f t="shared" ca="1" si="844"/>
        <v>2.529240338904503E-7</v>
      </c>
      <c r="AU1916" s="12">
        <f t="shared" ca="1" si="844"/>
        <v>7.8949893416623648E-8</v>
      </c>
      <c r="AV1916" s="12">
        <f t="shared" ca="1" si="844"/>
        <v>2.3150991269717919E-8</v>
      </c>
      <c r="AX1916" s="13">
        <f t="shared" si="833"/>
        <v>0.1665479479820344</v>
      </c>
    </row>
    <row r="1917" spans="1:50" x14ac:dyDescent="0.25">
      <c r="A1917" s="9" t="str">
        <f t="shared" si="828"/>
        <v>Nauru</v>
      </c>
      <c r="C1917" s="20">
        <f t="shared" si="829"/>
        <v>485.16013321188768</v>
      </c>
      <c r="D1917" s="15">
        <f t="shared" si="830"/>
        <v>625.59949874692109</v>
      </c>
      <c r="E1917" s="23">
        <f t="shared" si="831"/>
        <v>1</v>
      </c>
      <c r="F1917" s="15">
        <f t="shared" si="834"/>
        <v>625.59949874692109</v>
      </c>
      <c r="H1917" s="12">
        <f t="shared" ref="H1917:AV1917" ca="1" si="845">_xlfn.NORM.DIST(H$1777,$F1917,$B$37+$B$38*$F1917,FALSE)/$AV747*($E1209/1000)</f>
        <v>1.2656565850375531E-13</v>
      </c>
      <c r="I1917" s="12">
        <f t="shared" ca="1" si="845"/>
        <v>5.8611145042720945E-13</v>
      </c>
      <c r="J1917" s="12">
        <f t="shared" ca="1" si="845"/>
        <v>2.5497706853706008E-12</v>
      </c>
      <c r="K1917" s="12">
        <f t="shared" ca="1" si="845"/>
        <v>1.0420261945035573E-11</v>
      </c>
      <c r="L1917" s="12">
        <f t="shared" ca="1" si="845"/>
        <v>4.0004858992764856E-11</v>
      </c>
      <c r="M1917" s="12">
        <f t="shared" ca="1" si="845"/>
        <v>1.4427910725403844E-10</v>
      </c>
      <c r="N1917" s="12">
        <f t="shared" ca="1" si="845"/>
        <v>4.8882200012823821E-10</v>
      </c>
      <c r="O1917" s="12">
        <f t="shared" ca="1" si="845"/>
        <v>1.5558031122018211E-9</v>
      </c>
      <c r="P1917" s="12">
        <f t="shared" ca="1" si="845"/>
        <v>4.6517366827893713E-9</v>
      </c>
      <c r="Q1917" s="12">
        <f t="shared" ca="1" si="845"/>
        <v>1.306568564224239E-8</v>
      </c>
      <c r="R1917" s="12">
        <f t="shared" ca="1" si="845"/>
        <v>3.4475127561111212E-8</v>
      </c>
      <c r="S1917" s="12">
        <f t="shared" ca="1" si="845"/>
        <v>8.5454739280961556E-8</v>
      </c>
      <c r="T1917" s="12">
        <f t="shared" ca="1" si="845"/>
        <v>1.9898622824124691E-7</v>
      </c>
      <c r="U1917" s="12">
        <f t="shared" ca="1" si="845"/>
        <v>4.3527776362481687E-7</v>
      </c>
      <c r="V1917" s="12">
        <f t="shared" ca="1" si="845"/>
        <v>8.9447156277433395E-7</v>
      </c>
      <c r="W1917" s="12">
        <f t="shared" ca="1" si="845"/>
        <v>1.7267250488926306E-6</v>
      </c>
      <c r="X1917" s="12">
        <f t="shared" ca="1" si="845"/>
        <v>3.1313847723634335E-6</v>
      </c>
      <c r="Y1917" s="12">
        <f t="shared" ca="1" si="845"/>
        <v>5.3346542397851738E-6</v>
      </c>
      <c r="Z1917" s="12">
        <f t="shared" ca="1" si="845"/>
        <v>8.5375392285079737E-6</v>
      </c>
      <c r="AA1917" s="12">
        <f t="shared" ca="1" si="845"/>
        <v>1.2835587243918713E-5</v>
      </c>
      <c r="AB1917" s="12">
        <f t="shared" ca="1" si="845"/>
        <v>1.8128228580701604E-5</v>
      </c>
      <c r="AC1917" s="12">
        <f t="shared" ca="1" si="845"/>
        <v>2.4052021818977448E-5</v>
      </c>
      <c r="AD1917" s="12">
        <f t="shared" ca="1" si="845"/>
        <v>2.9978120748460289E-5</v>
      </c>
      <c r="AE1917" s="12">
        <f t="shared" ca="1" si="845"/>
        <v>3.5100541372473387E-5</v>
      </c>
      <c r="AF1917" s="12">
        <f t="shared" ca="1" si="845"/>
        <v>3.8608223620295201E-5</v>
      </c>
      <c r="AG1917" s="12">
        <f t="shared" ca="1" si="845"/>
        <v>3.989352570928877E-5</v>
      </c>
      <c r="AH1917" s="12">
        <f t="shared" ca="1" si="845"/>
        <v>3.8724125148973349E-5</v>
      </c>
      <c r="AI1917" s="12">
        <f t="shared" ca="1" si="845"/>
        <v>3.5311600695040809E-5</v>
      </c>
      <c r="AJ1917" s="12">
        <f t="shared" ca="1" si="845"/>
        <v>3.0248914163363066E-5</v>
      </c>
      <c r="AK1917" s="12">
        <f t="shared" ca="1" si="845"/>
        <v>2.4342140741506243E-5</v>
      </c>
      <c r="AL1917" s="12">
        <f t="shared" ca="1" si="845"/>
        <v>1.8401971068048996E-5</v>
      </c>
      <c r="AM1917" s="12">
        <f t="shared" ca="1" si="845"/>
        <v>1.3068523191376955E-5</v>
      </c>
      <c r="AN1917" s="12">
        <f t="shared" ca="1" si="845"/>
        <v>8.7185703681726312E-6</v>
      </c>
      <c r="AO1917" s="12">
        <f t="shared" ca="1" si="845"/>
        <v>5.4641251296259979E-6</v>
      </c>
      <c r="AP1917" s="12">
        <f t="shared" ca="1" si="845"/>
        <v>3.2170113282141764E-6</v>
      </c>
      <c r="AQ1917" s="12">
        <f t="shared" ca="1" si="845"/>
        <v>1.779267061809054E-6</v>
      </c>
      <c r="AR1917" s="12">
        <f t="shared" ca="1" si="845"/>
        <v>9.2445607943502005E-7</v>
      </c>
      <c r="AS1917" s="12">
        <f t="shared" ca="1" si="845"/>
        <v>4.5121966779022551E-7</v>
      </c>
      <c r="AT1917" s="12">
        <f t="shared" ca="1" si="845"/>
        <v>2.0689326578568543E-7</v>
      </c>
      <c r="AU1917" s="12">
        <f t="shared" ca="1" si="845"/>
        <v>8.9117148807176167E-8</v>
      </c>
      <c r="AV1917" s="12">
        <f t="shared" ca="1" si="845"/>
        <v>3.6060588216281137E-8</v>
      </c>
      <c r="AX1917" s="13">
        <f t="shared" si="833"/>
        <v>1.2035472526644348E-2</v>
      </c>
    </row>
    <row r="1918" spans="1:50" x14ac:dyDescent="0.25">
      <c r="A1918" s="9" t="str">
        <f t="shared" si="828"/>
        <v>Nepal</v>
      </c>
      <c r="C1918" s="20">
        <f t="shared" si="829"/>
        <v>390.8678582010578</v>
      </c>
      <c r="D1918" s="15">
        <f t="shared" si="830"/>
        <v>563.28911376061092</v>
      </c>
      <c r="E1918" s="23">
        <f t="shared" si="831"/>
        <v>1</v>
      </c>
      <c r="F1918" s="15">
        <f t="shared" si="834"/>
        <v>563.28911376061092</v>
      </c>
      <c r="H1918" s="12">
        <f t="shared" ref="H1918:AV1918" ca="1" si="846">_xlfn.NORM.DIST(H$1777,$F1918,$B$37+$B$38*$F1918,FALSE)/$AV748*($E1210/1000)</f>
        <v>5.0851863892972684E-9</v>
      </c>
      <c r="I1918" s="12">
        <f t="shared" ca="1" si="846"/>
        <v>2.0152018719383557E-8</v>
      </c>
      <c r="J1918" s="12">
        <f t="shared" ca="1" si="846"/>
        <v>7.5021688547191438E-8</v>
      </c>
      <c r="K1918" s="12">
        <f t="shared" ca="1" si="846"/>
        <v>2.6236850856114638E-7</v>
      </c>
      <c r="L1918" s="12">
        <f t="shared" ca="1" si="846"/>
        <v>8.6197202898502524E-7</v>
      </c>
      <c r="M1918" s="12">
        <f t="shared" ca="1" si="846"/>
        <v>2.6603037994278144E-6</v>
      </c>
      <c r="N1918" s="12">
        <f t="shared" ca="1" si="846"/>
        <v>7.7130454608103486E-6</v>
      </c>
      <c r="O1918" s="12">
        <f t="shared" ca="1" si="846"/>
        <v>2.1007633998155459E-5</v>
      </c>
      <c r="P1918" s="12">
        <f t="shared" ca="1" si="846"/>
        <v>5.3750806942989051E-5</v>
      </c>
      <c r="Q1918" s="12">
        <f t="shared" ca="1" si="846"/>
        <v>1.2919610762968082E-4</v>
      </c>
      <c r="R1918" s="12">
        <f t="shared" ca="1" si="846"/>
        <v>2.9172286192578238E-4</v>
      </c>
      <c r="S1918" s="12">
        <f t="shared" ca="1" si="846"/>
        <v>6.1879685297286326E-4</v>
      </c>
      <c r="T1918" s="12">
        <f t="shared" ca="1" si="846"/>
        <v>1.2330546406558454E-3</v>
      </c>
      <c r="U1918" s="12">
        <f t="shared" ca="1" si="846"/>
        <v>2.3081984369087965E-3</v>
      </c>
      <c r="V1918" s="12">
        <f t="shared" ca="1" si="846"/>
        <v>4.0590140821492203E-3</v>
      </c>
      <c r="W1918" s="12">
        <f t="shared" ca="1" si="846"/>
        <v>6.7053981204083036E-3</v>
      </c>
      <c r="X1918" s="12">
        <f t="shared" ca="1" si="846"/>
        <v>1.0406032395487949E-2</v>
      </c>
      <c r="Y1918" s="12">
        <f t="shared" ca="1" si="846"/>
        <v>1.5170586590626825E-2</v>
      </c>
      <c r="Z1918" s="12">
        <f t="shared" ca="1" si="846"/>
        <v>2.0776680850244981E-2</v>
      </c>
      <c r="AA1918" s="12">
        <f t="shared" ca="1" si="846"/>
        <v>2.673046775428007E-2</v>
      </c>
      <c r="AB1918" s="12">
        <f t="shared" ca="1" si="846"/>
        <v>3.2306770253115485E-2</v>
      </c>
      <c r="AC1918" s="12">
        <f t="shared" ca="1" si="846"/>
        <v>3.6680658435287727E-2</v>
      </c>
      <c r="AD1918" s="12">
        <f t="shared" ca="1" si="846"/>
        <v>3.9123463730964175E-2</v>
      </c>
      <c r="AE1918" s="12">
        <f t="shared" ca="1" si="846"/>
        <v>3.9200722071914627E-2</v>
      </c>
      <c r="AF1918" s="12">
        <f t="shared" ca="1" si="846"/>
        <v>3.6898391201851052E-2</v>
      </c>
      <c r="AG1918" s="12">
        <f t="shared" ca="1" si="846"/>
        <v>3.2627018570830654E-2</v>
      </c>
      <c r="AH1918" s="12">
        <f t="shared" ca="1" si="846"/>
        <v>2.7102162453472144E-2</v>
      </c>
      <c r="AI1918" s="12">
        <f t="shared" ca="1" si="846"/>
        <v>2.1148866368015939E-2</v>
      </c>
      <c r="AJ1918" s="12">
        <f t="shared" ca="1" si="846"/>
        <v>1.5503395878067434E-2</v>
      </c>
      <c r="AK1918" s="12">
        <f t="shared" ca="1" si="846"/>
        <v>1.0676359164783189E-2</v>
      </c>
      <c r="AL1918" s="12">
        <f t="shared" ca="1" si="846"/>
        <v>6.906787734108904E-3</v>
      </c>
      <c r="AM1918" s="12">
        <f t="shared" ca="1" si="846"/>
        <v>4.1974510241551315E-3</v>
      </c>
      <c r="AN1918" s="12">
        <f t="shared" ca="1" si="846"/>
        <v>2.3963583394628375E-3</v>
      </c>
      <c r="AO1918" s="12">
        <f t="shared" ca="1" si="846"/>
        <v>1.2852111332016627E-3</v>
      </c>
      <c r="AP1918" s="12">
        <f t="shared" ca="1" si="846"/>
        <v>6.4752090206077423E-4</v>
      </c>
      <c r="AQ1918" s="12">
        <f t="shared" ca="1" si="846"/>
        <v>3.0647122199810577E-4</v>
      </c>
      <c r="AR1918" s="12">
        <f t="shared" ca="1" si="846"/>
        <v>1.3626433554675033E-4</v>
      </c>
      <c r="AS1918" s="12">
        <f t="shared" ca="1" si="846"/>
        <v>5.6915597647917693E-5</v>
      </c>
      <c r="AT1918" s="12">
        <f t="shared" ca="1" si="846"/>
        <v>2.233248202770139E-5</v>
      </c>
      <c r="AU1918" s="12">
        <f t="shared" ca="1" si="846"/>
        <v>8.2318847339021827E-6</v>
      </c>
      <c r="AV1918" s="12">
        <f t="shared" ca="1" si="846"/>
        <v>2.8504810817140805E-6</v>
      </c>
      <c r="AX1918" s="13">
        <f t="shared" si="833"/>
        <v>5.1245947198134703E-2</v>
      </c>
    </row>
    <row r="1919" spans="1:50" x14ac:dyDescent="0.25">
      <c r="A1919" s="9" t="str">
        <f t="shared" si="828"/>
        <v>Netherlands</v>
      </c>
      <c r="C1919" s="20">
        <f t="shared" si="829"/>
        <v>653.57899718946783</v>
      </c>
      <c r="D1919" s="15">
        <f t="shared" si="830"/>
        <v>738.63091397013818</v>
      </c>
      <c r="E1919" s="23">
        <f t="shared" si="831"/>
        <v>1</v>
      </c>
      <c r="F1919" s="15">
        <f t="shared" si="834"/>
        <v>738.63091397013818</v>
      </c>
      <c r="H1919" s="12">
        <f t="shared" ref="H1919:AV1919" ca="1" si="847">_xlfn.NORM.DIST(H$1777,$F1919,$B$37+$B$38*$F1919,FALSE)/$AV749*($E1211/1000)</f>
        <v>2.3562978928080769E-14</v>
      </c>
      <c r="I1919" s="12">
        <f t="shared" ca="1" si="847"/>
        <v>1.4474941511479186E-13</v>
      </c>
      <c r="J1919" s="12">
        <f t="shared" ca="1" si="847"/>
        <v>8.3533376263182675E-13</v>
      </c>
      <c r="K1919" s="12">
        <f t="shared" ca="1" si="847"/>
        <v>4.5285570948858632E-12</v>
      </c>
      <c r="L1919" s="12">
        <f t="shared" ca="1" si="847"/>
        <v>2.3063024211516968E-11</v>
      </c>
      <c r="M1919" s="12">
        <f t="shared" ca="1" si="847"/>
        <v>1.1033905424263587E-10</v>
      </c>
      <c r="N1919" s="12">
        <f t="shared" ca="1" si="847"/>
        <v>4.9590541919342039E-10</v>
      </c>
      <c r="O1919" s="12">
        <f t="shared" ca="1" si="847"/>
        <v>2.0937510694537669E-9</v>
      </c>
      <c r="P1919" s="12">
        <f t="shared" ca="1" si="847"/>
        <v>8.3043918407656363E-9</v>
      </c>
      <c r="Q1919" s="12">
        <f t="shared" ca="1" si="847"/>
        <v>3.0941916856754999E-8</v>
      </c>
      <c r="R1919" s="12">
        <f t="shared" ca="1" si="847"/>
        <v>1.0830367448033867E-7</v>
      </c>
      <c r="S1919" s="12">
        <f t="shared" ca="1" si="847"/>
        <v>3.5611950655011004E-7</v>
      </c>
      <c r="T1919" s="12">
        <f t="shared" ca="1" si="847"/>
        <v>1.100031012973965E-6</v>
      </c>
      <c r="U1919" s="12">
        <f t="shared" ca="1" si="847"/>
        <v>3.1920573874325929E-6</v>
      </c>
      <c r="V1919" s="12">
        <f t="shared" ca="1" si="847"/>
        <v>8.7014784053244347E-6</v>
      </c>
      <c r="W1919" s="12">
        <f t="shared" ca="1" si="847"/>
        <v>2.2282914698405799E-5</v>
      </c>
      <c r="X1919" s="12">
        <f t="shared" ca="1" si="847"/>
        <v>5.3605276892666442E-5</v>
      </c>
      <c r="Y1919" s="12">
        <f t="shared" ca="1" si="847"/>
        <v>1.2114337937990376E-4</v>
      </c>
      <c r="Z1919" s="12">
        <f t="shared" ca="1" si="847"/>
        <v>2.5718664914807087E-4</v>
      </c>
      <c r="AA1919" s="12">
        <f t="shared" ca="1" si="847"/>
        <v>5.129248624564796E-4</v>
      </c>
      <c r="AB1919" s="12">
        <f t="shared" ca="1" si="847"/>
        <v>9.6098293610892658E-4</v>
      </c>
      <c r="AC1919" s="12">
        <f t="shared" ca="1" si="847"/>
        <v>1.6913527598569917E-3</v>
      </c>
      <c r="AD1919" s="12">
        <f t="shared" ca="1" si="847"/>
        <v>2.7964645070791159E-3</v>
      </c>
      <c r="AE1919" s="12">
        <f t="shared" ca="1" si="847"/>
        <v>4.3435119598368198E-3</v>
      </c>
      <c r="AF1919" s="12">
        <f t="shared" ca="1" si="847"/>
        <v>6.3376656911873878E-3</v>
      </c>
      <c r="AG1919" s="12">
        <f t="shared" ca="1" si="847"/>
        <v>8.6870881108562555E-3</v>
      </c>
      <c r="AH1919" s="12">
        <f t="shared" ca="1" si="847"/>
        <v>1.1186023340652421E-2</v>
      </c>
      <c r="AI1919" s="12">
        <f t="shared" ca="1" si="847"/>
        <v>1.3531122031715683E-2</v>
      </c>
      <c r="AJ1919" s="12">
        <f t="shared" ca="1" si="847"/>
        <v>1.5376181447327461E-2</v>
      </c>
      <c r="AK1919" s="12">
        <f t="shared" ca="1" si="847"/>
        <v>1.6414202033960389E-2</v>
      </c>
      <c r="AL1919" s="12">
        <f t="shared" ca="1" si="847"/>
        <v>1.6460675325593841E-2</v>
      </c>
      <c r="AM1919" s="12">
        <f t="shared" ca="1" si="847"/>
        <v>1.5507154648003819E-2</v>
      </c>
      <c r="AN1919" s="12">
        <f t="shared" ca="1" si="847"/>
        <v>1.3723762131492323E-2</v>
      </c>
      <c r="AO1919" s="12">
        <f t="shared" ca="1" si="847"/>
        <v>1.1409611080755637E-2</v>
      </c>
      <c r="AP1919" s="12">
        <f t="shared" ca="1" si="847"/>
        <v>8.9109723203781594E-3</v>
      </c>
      <c r="AQ1919" s="12">
        <f t="shared" ca="1" si="847"/>
        <v>6.5378649198975947E-3</v>
      </c>
      <c r="AR1919" s="12">
        <f t="shared" ca="1" si="847"/>
        <v>4.5061265763797842E-3</v>
      </c>
      <c r="AS1919" s="12">
        <f t="shared" ca="1" si="847"/>
        <v>2.9176112522092765E-3</v>
      </c>
      <c r="AT1919" s="12">
        <f t="shared" ca="1" si="847"/>
        <v>1.7746309788899859E-3</v>
      </c>
      <c r="AU1919" s="12">
        <f t="shared" ca="1" si="847"/>
        <v>1.0140171183432192E-3</v>
      </c>
      <c r="AV1919" s="12">
        <f t="shared" ca="1" si="847"/>
        <v>5.443009718425878E-4</v>
      </c>
      <c r="AX1919" s="13">
        <f t="shared" si="833"/>
        <v>3.5419766780948512E-4</v>
      </c>
    </row>
    <row r="1920" spans="1:50" x14ac:dyDescent="0.25">
      <c r="A1920" s="9" t="str">
        <f t="shared" si="828"/>
        <v>Netherlands Antilles</v>
      </c>
      <c r="C1920" s="20">
        <f t="shared" si="829"/>
        <v>464.98634953208614</v>
      </c>
      <c r="D1920" s="15">
        <f t="shared" si="830"/>
        <v>611.9768575526665</v>
      </c>
      <c r="E1920" s="23">
        <f t="shared" si="831"/>
        <v>1</v>
      </c>
      <c r="F1920" s="15">
        <f t="shared" si="834"/>
        <v>611.9768575526665</v>
      </c>
      <c r="H1920" s="12">
        <f t="shared" ref="H1920:AV1920" ca="1" si="848">_xlfn.NORM.DIST(H$1777,$F1920,$B$37+$B$38*$F1920,FALSE)/$AV750*($E1212/1000)</f>
        <v>3.0308700483098451E-12</v>
      </c>
      <c r="I1920" s="12">
        <f t="shared" ca="1" si="848"/>
        <v>1.3565663625943346E-11</v>
      </c>
      <c r="J1920" s="12">
        <f t="shared" ca="1" si="848"/>
        <v>5.7038929632605114E-11</v>
      </c>
      <c r="K1920" s="12">
        <f t="shared" ca="1" si="848"/>
        <v>2.2529849210969363E-10</v>
      </c>
      <c r="L1920" s="12">
        <f t="shared" ca="1" si="848"/>
        <v>8.3599137704039344E-10</v>
      </c>
      <c r="M1920" s="12">
        <f t="shared" ca="1" si="848"/>
        <v>2.9140829208361689E-9</v>
      </c>
      <c r="N1920" s="12">
        <f t="shared" ca="1" si="848"/>
        <v>9.5424217673794435E-9</v>
      </c>
      <c r="O1920" s="12">
        <f t="shared" ca="1" si="848"/>
        <v>2.9354311974806695E-8</v>
      </c>
      <c r="P1920" s="12">
        <f t="shared" ca="1" si="848"/>
        <v>8.4828502018189971E-8</v>
      </c>
      <c r="Q1920" s="12">
        <f t="shared" ca="1" si="848"/>
        <v>2.3028639706117607E-7</v>
      </c>
      <c r="R1920" s="12">
        <f t="shared" ca="1" si="848"/>
        <v>5.8728832474821869E-7</v>
      </c>
      <c r="S1920" s="12">
        <f t="shared" ca="1" si="848"/>
        <v>1.406990108208027E-6</v>
      </c>
      <c r="T1920" s="12">
        <f t="shared" ca="1" si="848"/>
        <v>3.1665570437486022E-6</v>
      </c>
      <c r="U1920" s="12">
        <f t="shared" ca="1" si="848"/>
        <v>6.6948396989420629E-6</v>
      </c>
      <c r="V1920" s="12">
        <f t="shared" ca="1" si="848"/>
        <v>1.3296876783446241E-5</v>
      </c>
      <c r="W1920" s="12">
        <f t="shared" ca="1" si="848"/>
        <v>2.4809367986123611E-5</v>
      </c>
      <c r="X1920" s="12">
        <f t="shared" ca="1" si="848"/>
        <v>4.3484887637536619E-5</v>
      </c>
      <c r="Y1920" s="12">
        <f t="shared" ca="1" si="848"/>
        <v>7.1600754454414177E-5</v>
      </c>
      <c r="Z1920" s="12">
        <f t="shared" ca="1" si="848"/>
        <v>1.1075247484054281E-4</v>
      </c>
      <c r="AA1920" s="12">
        <f t="shared" ca="1" si="848"/>
        <v>1.6093328476236916E-4</v>
      </c>
      <c r="AB1920" s="12">
        <f t="shared" ca="1" si="848"/>
        <v>2.1968221891304558E-4</v>
      </c>
      <c r="AC1920" s="12">
        <f t="shared" ca="1" si="848"/>
        <v>2.8170887696554037E-4</v>
      </c>
      <c r="AD1920" s="12">
        <f t="shared" ca="1" si="848"/>
        <v>3.3936164236244085E-4</v>
      </c>
      <c r="AE1920" s="12">
        <f t="shared" ca="1" si="848"/>
        <v>3.8404451650765755E-4</v>
      </c>
      <c r="AF1920" s="12">
        <f t="shared" ca="1" si="848"/>
        <v>4.0827894035974112E-4</v>
      </c>
      <c r="AG1920" s="12">
        <f t="shared" ca="1" si="848"/>
        <v>4.0774531927546744E-4</v>
      </c>
      <c r="AH1920" s="12">
        <f t="shared" ca="1" si="848"/>
        <v>3.8254064379872799E-4</v>
      </c>
      <c r="AI1920" s="12">
        <f t="shared" ca="1" si="848"/>
        <v>3.3714970149425864E-4</v>
      </c>
      <c r="AJ1920" s="12">
        <f t="shared" ca="1" si="848"/>
        <v>2.7914160383187713E-4</v>
      </c>
      <c r="AK1920" s="12">
        <f t="shared" ca="1" si="848"/>
        <v>2.1711156320148309E-4</v>
      </c>
      <c r="AL1920" s="12">
        <f t="shared" ca="1" si="848"/>
        <v>1.5863460589291432E-4</v>
      </c>
      <c r="AM1920" s="12">
        <f t="shared" ca="1" si="848"/>
        <v>1.0888536432136167E-4</v>
      </c>
      <c r="AN1920" s="12">
        <f t="shared" ca="1" si="848"/>
        <v>7.0209790646712087E-5</v>
      </c>
      <c r="AO1920" s="12">
        <f t="shared" ca="1" si="848"/>
        <v>4.2528732787557539E-5</v>
      </c>
      <c r="AP1920" s="12">
        <f t="shared" ca="1" si="848"/>
        <v>2.4200470060757366E-5</v>
      </c>
      <c r="AQ1920" s="12">
        <f t="shared" ca="1" si="848"/>
        <v>1.2936647832720323E-5</v>
      </c>
      <c r="AR1920" s="12">
        <f t="shared" ca="1" si="848"/>
        <v>6.4964530590261475E-6</v>
      </c>
      <c r="AS1920" s="12">
        <f t="shared" ca="1" si="848"/>
        <v>3.0646963324811235E-6</v>
      </c>
      <c r="AT1920" s="12">
        <f t="shared" ca="1" si="848"/>
        <v>1.358173296422502E-6</v>
      </c>
      <c r="AU1920" s="12">
        <f t="shared" ca="1" si="848"/>
        <v>5.6543087739545862E-7</v>
      </c>
      <c r="AV1920" s="12">
        <f t="shared" ca="1" si="848"/>
        <v>2.2113650914028676E-7</v>
      </c>
      <c r="AX1920" s="13">
        <f t="shared" si="833"/>
        <v>1.7012783310833824E-2</v>
      </c>
    </row>
    <row r="1921" spans="1:50" x14ac:dyDescent="0.25">
      <c r="A1921" s="9" t="str">
        <f t="shared" si="828"/>
        <v>New Caledonia</v>
      </c>
      <c r="C1921" s="20">
        <f t="shared" si="829"/>
        <v>529.5574265390793</v>
      </c>
      <c r="D1921" s="15">
        <f t="shared" si="830"/>
        <v>656.30448426885494</v>
      </c>
      <c r="E1921" s="23">
        <f t="shared" si="831"/>
        <v>1</v>
      </c>
      <c r="F1921" s="15">
        <f t="shared" si="834"/>
        <v>656.30448426885494</v>
      </c>
      <c r="H1921" s="12">
        <f t="shared" ref="H1921:AV1921" ca="1" si="849">_xlfn.NORM.DIST(H$1777,$F1921,$B$37+$B$38*$F1921,FALSE)/$AV751*($E1213/1000)</f>
        <v>1.6897962768244466E-13</v>
      </c>
      <c r="I1921" s="12">
        <f t="shared" ca="1" si="849"/>
        <v>8.4496007022680962E-13</v>
      </c>
      <c r="J1921" s="12">
        <f t="shared" ca="1" si="849"/>
        <v>3.9691235567354764E-12</v>
      </c>
      <c r="K1921" s="12">
        <f t="shared" ca="1" si="849"/>
        <v>1.7514979994096275E-11</v>
      </c>
      <c r="L1921" s="12">
        <f t="shared" ca="1" si="849"/>
        <v>7.2607463901395397E-11</v>
      </c>
      <c r="M1921" s="12">
        <f t="shared" ca="1" si="849"/>
        <v>2.827544733613226E-10</v>
      </c>
      <c r="N1921" s="12">
        <f t="shared" ca="1" si="849"/>
        <v>1.0344137772571839E-9</v>
      </c>
      <c r="O1921" s="12">
        <f t="shared" ca="1" si="849"/>
        <v>3.5549680580580746E-9</v>
      </c>
      <c r="P1921" s="12">
        <f t="shared" ca="1" si="849"/>
        <v>1.1477140664275022E-8</v>
      </c>
      <c r="Q1921" s="12">
        <f t="shared" ca="1" si="849"/>
        <v>3.4808739819379152E-8</v>
      </c>
      <c r="R1921" s="12">
        <f t="shared" ca="1" si="849"/>
        <v>9.9174379538919627E-8</v>
      </c>
      <c r="S1921" s="12">
        <f t="shared" ca="1" si="849"/>
        <v>2.6544055593444741E-7</v>
      </c>
      <c r="T1921" s="12">
        <f t="shared" ca="1" si="849"/>
        <v>6.6740838605593264E-7</v>
      </c>
      <c r="U1921" s="12">
        <f t="shared" ca="1" si="849"/>
        <v>1.5764225377181768E-6</v>
      </c>
      <c r="V1921" s="12">
        <f t="shared" ca="1" si="849"/>
        <v>3.4979226854914955E-6</v>
      </c>
      <c r="W1921" s="12">
        <f t="shared" ca="1" si="849"/>
        <v>7.2912899958897677E-6</v>
      </c>
      <c r="X1921" s="12">
        <f t="shared" ca="1" si="849"/>
        <v>1.427759742499489E-5</v>
      </c>
      <c r="Y1921" s="12">
        <f t="shared" ca="1" si="849"/>
        <v>2.6264097851433927E-5</v>
      </c>
      <c r="Z1921" s="12">
        <f t="shared" ca="1" si="849"/>
        <v>4.5386473337768709E-5</v>
      </c>
      <c r="AA1921" s="12">
        <f t="shared" ca="1" si="849"/>
        <v>7.367955315250653E-5</v>
      </c>
      <c r="AB1921" s="12">
        <f t="shared" ca="1" si="849"/>
        <v>1.1236320631243267E-4</v>
      </c>
      <c r="AC1921" s="12">
        <f t="shared" ca="1" si="849"/>
        <v>1.6097478673133297E-4</v>
      </c>
      <c r="AD1921" s="12">
        <f t="shared" ca="1" si="849"/>
        <v>2.1664475952817806E-4</v>
      </c>
      <c r="AE1921" s="12">
        <f t="shared" ca="1" si="849"/>
        <v>2.7390194295564955E-4</v>
      </c>
      <c r="AF1921" s="12">
        <f t="shared" ca="1" si="849"/>
        <v>3.253109130561914E-4</v>
      </c>
      <c r="AG1921" s="12">
        <f t="shared" ca="1" si="849"/>
        <v>3.629599839936029E-4</v>
      </c>
      <c r="AH1921" s="12">
        <f t="shared" ca="1" si="849"/>
        <v>3.8043061249785643E-4</v>
      </c>
      <c r="AI1921" s="12">
        <f t="shared" ca="1" si="849"/>
        <v>3.745836013413032E-4</v>
      </c>
      <c r="AJ1921" s="12">
        <f t="shared" ca="1" si="849"/>
        <v>3.4648039026355685E-4</v>
      </c>
      <c r="AK1921" s="12">
        <f t="shared" ca="1" si="849"/>
        <v>3.0106838569519251E-4</v>
      </c>
      <c r="AL1921" s="12">
        <f t="shared" ca="1" si="849"/>
        <v>2.4575832752471064E-4</v>
      </c>
      <c r="AM1921" s="12">
        <f t="shared" ca="1" si="849"/>
        <v>1.8845511376863598E-4</v>
      </c>
      <c r="AN1921" s="12">
        <f t="shared" ca="1" si="849"/>
        <v>1.3575761675888146E-4</v>
      </c>
      <c r="AO1921" s="12">
        <f t="shared" ca="1" si="849"/>
        <v>9.187071129243092E-5</v>
      </c>
      <c r="AP1921" s="12">
        <f t="shared" ca="1" si="849"/>
        <v>5.8404531868143337E-5</v>
      </c>
      <c r="AQ1921" s="12">
        <f t="shared" ca="1" si="849"/>
        <v>3.4879689532293299E-5</v>
      </c>
      <c r="AR1921" s="12">
        <f t="shared" ca="1" si="849"/>
        <v>1.956839781570694E-5</v>
      </c>
      <c r="AS1921" s="12">
        <f t="shared" ca="1" si="849"/>
        <v>1.0313225692035757E-5</v>
      </c>
      <c r="AT1921" s="12">
        <f t="shared" ca="1" si="849"/>
        <v>5.1061123902943401E-6</v>
      </c>
      <c r="AU1921" s="12">
        <f t="shared" ca="1" si="849"/>
        <v>2.3748862477753004E-6</v>
      </c>
      <c r="AV1921" s="12">
        <f t="shared" ca="1" si="849"/>
        <v>1.0376522935749288E-6</v>
      </c>
      <c r="AX1921" s="13">
        <f t="shared" si="833"/>
        <v>5.1879323198424131E-3</v>
      </c>
    </row>
    <row r="1922" spans="1:50" x14ac:dyDescent="0.25">
      <c r="A1922" s="9" t="str">
        <f t="shared" si="828"/>
        <v>New Zealand</v>
      </c>
      <c r="C1922" s="20">
        <f t="shared" si="829"/>
        <v>534.57380828151963</v>
      </c>
      <c r="D1922" s="15">
        <f t="shared" si="830"/>
        <v>659.88439935702456</v>
      </c>
      <c r="E1922" s="23">
        <f t="shared" si="831"/>
        <v>1</v>
      </c>
      <c r="F1922" s="15">
        <f t="shared" si="834"/>
        <v>659.88439935702456</v>
      </c>
      <c r="H1922" s="12">
        <f t="shared" ref="H1922:AV1922" ca="1" si="850">_xlfn.NORM.DIST(H$1777,$F1922,$B$37+$B$38*$F1922,FALSE)/$AV752*($E1214/1000)</f>
        <v>2.0815101584292546E-12</v>
      </c>
      <c r="I1922" s="12">
        <f t="shared" ca="1" si="850"/>
        <v>1.0501883965708841E-11</v>
      </c>
      <c r="J1922" s="12">
        <f t="shared" ca="1" si="850"/>
        <v>4.9775140107692978E-11</v>
      </c>
      <c r="K1922" s="12">
        <f t="shared" ca="1" si="850"/>
        <v>2.2162276132510849E-10</v>
      </c>
      <c r="L1922" s="12">
        <f t="shared" ca="1" si="850"/>
        <v>9.2698525709636589E-10</v>
      </c>
      <c r="M1922" s="12">
        <f t="shared" ca="1" si="850"/>
        <v>3.6424020977460412E-9</v>
      </c>
      <c r="N1922" s="12">
        <f t="shared" ca="1" si="850"/>
        <v>1.3444960870187808E-8</v>
      </c>
      <c r="O1922" s="12">
        <f t="shared" ca="1" si="850"/>
        <v>4.662166642158474E-8</v>
      </c>
      <c r="P1922" s="12">
        <f t="shared" ca="1" si="850"/>
        <v>1.5187022543567655E-7</v>
      </c>
      <c r="Q1922" s="12">
        <f t="shared" ca="1" si="850"/>
        <v>4.6474430588585577E-7</v>
      </c>
      <c r="R1922" s="12">
        <f t="shared" ca="1" si="850"/>
        <v>1.3360173932682442E-6</v>
      </c>
      <c r="S1922" s="12">
        <f t="shared" ca="1" si="850"/>
        <v>3.6080017684084055E-6</v>
      </c>
      <c r="T1922" s="12">
        <f t="shared" ca="1" si="850"/>
        <v>9.1533056816720019E-6</v>
      </c>
      <c r="U1922" s="12">
        <f t="shared" ca="1" si="850"/>
        <v>2.1814526238867459E-5</v>
      </c>
      <c r="V1922" s="12">
        <f t="shared" ca="1" si="850"/>
        <v>4.8839386488999527E-5</v>
      </c>
      <c r="W1922" s="12">
        <f t="shared" ca="1" si="850"/>
        <v>1.0271910078938051E-4</v>
      </c>
      <c r="X1922" s="12">
        <f t="shared" ca="1" si="850"/>
        <v>2.0294988655372668E-4</v>
      </c>
      <c r="Y1922" s="12">
        <f t="shared" ca="1" si="850"/>
        <v>3.7668906380171297E-4</v>
      </c>
      <c r="Z1922" s="12">
        <f t="shared" ca="1" si="850"/>
        <v>6.5680100027125875E-4</v>
      </c>
      <c r="AA1922" s="12">
        <f t="shared" ca="1" si="850"/>
        <v>1.0758239149092656E-3</v>
      </c>
      <c r="AB1922" s="12">
        <f t="shared" ca="1" si="850"/>
        <v>1.6554084879484953E-3</v>
      </c>
      <c r="AC1922" s="12">
        <f t="shared" ca="1" si="850"/>
        <v>2.392906646949348E-3</v>
      </c>
      <c r="AD1922" s="12">
        <f t="shared" ca="1" si="850"/>
        <v>3.2493981535554593E-3</v>
      </c>
      <c r="AE1922" s="12">
        <f t="shared" ca="1" si="850"/>
        <v>4.145116084327518E-3</v>
      </c>
      <c r="AF1922" s="12">
        <f t="shared" ca="1" si="850"/>
        <v>4.9673762959521429E-3</v>
      </c>
      <c r="AG1922" s="12">
        <f t="shared" ca="1" si="850"/>
        <v>5.5920882755493067E-3</v>
      </c>
      <c r="AH1922" s="12">
        <f t="shared" ca="1" si="850"/>
        <v>5.9139489494582824E-3</v>
      </c>
      <c r="AI1922" s="12">
        <f t="shared" ca="1" si="850"/>
        <v>5.8754037885505074E-3</v>
      </c>
      <c r="AJ1922" s="12">
        <f t="shared" ca="1" si="850"/>
        <v>5.4834572442693215E-3</v>
      </c>
      <c r="AK1922" s="12">
        <f t="shared" ca="1" si="850"/>
        <v>4.8075941603228662E-3</v>
      </c>
      <c r="AL1922" s="12">
        <f t="shared" ca="1" si="850"/>
        <v>3.9596584946075758E-3</v>
      </c>
      <c r="AM1922" s="12">
        <f t="shared" ca="1" si="850"/>
        <v>3.0636860459418189E-3</v>
      </c>
      <c r="AN1922" s="12">
        <f t="shared" ca="1" si="850"/>
        <v>2.2268316258395532E-3</v>
      </c>
      <c r="AO1922" s="12">
        <f t="shared" ca="1" si="850"/>
        <v>1.5205023565556799E-3</v>
      </c>
      <c r="AP1922" s="12">
        <f t="shared" ca="1" si="850"/>
        <v>9.7531164455323422E-4</v>
      </c>
      <c r="AQ1922" s="12">
        <f t="shared" ca="1" si="850"/>
        <v>5.8770084637000243E-4</v>
      </c>
      <c r="AR1922" s="12">
        <f t="shared" ca="1" si="850"/>
        <v>3.3267932970010235E-4</v>
      </c>
      <c r="AS1922" s="12">
        <f t="shared" ca="1" si="850"/>
        <v>1.7690980926665599E-4</v>
      </c>
      <c r="AT1922" s="12">
        <f t="shared" ca="1" si="850"/>
        <v>8.8376053853240805E-5</v>
      </c>
      <c r="AU1922" s="12">
        <f t="shared" ca="1" si="850"/>
        <v>4.1473806003815354E-5</v>
      </c>
      <c r="AV1922" s="12">
        <f t="shared" ca="1" si="850"/>
        <v>1.8283939393218904E-5</v>
      </c>
      <c r="AX1922" s="13">
        <f t="shared" si="833"/>
        <v>4.676913640738474E-3</v>
      </c>
    </row>
    <row r="1923" spans="1:50" x14ac:dyDescent="0.25">
      <c r="A1923" s="9" t="str">
        <f t="shared" si="828"/>
        <v>Nicaragua</v>
      </c>
      <c r="C1923" s="20">
        <f t="shared" si="829"/>
        <v>387.73324991186871</v>
      </c>
      <c r="D1923" s="15">
        <f t="shared" si="830"/>
        <v>560.15450547142188</v>
      </c>
      <c r="E1923" s="23">
        <f t="shared" si="831"/>
        <v>1</v>
      </c>
      <c r="F1923" s="15">
        <f t="shared" si="834"/>
        <v>560.15450547142188</v>
      </c>
      <c r="H1923" s="12">
        <f t="shared" ref="H1923:AV1923" ca="1" si="851">_xlfn.NORM.DIST(H$1777,$F1923,$B$37+$B$38*$F1923,FALSE)/$AV753*($E1215/1000)</f>
        <v>1.6968857276827291E-9</v>
      </c>
      <c r="I1923" s="12">
        <f t="shared" ca="1" si="851"/>
        <v>6.6720750254956256E-9</v>
      </c>
      <c r="J1923" s="12">
        <f t="shared" ca="1" si="851"/>
        <v>2.4644830771817241E-8</v>
      </c>
      <c r="K1923" s="12">
        <f t="shared" ca="1" si="851"/>
        <v>8.5515995231683725E-8</v>
      </c>
      <c r="L1923" s="12">
        <f t="shared" ca="1" si="851"/>
        <v>2.787567954734775E-7</v>
      </c>
      <c r="M1923" s="12">
        <f t="shared" ca="1" si="851"/>
        <v>8.5361132269359161E-7</v>
      </c>
      <c r="N1923" s="12">
        <f t="shared" ca="1" si="851"/>
        <v>2.4555651765512102E-6</v>
      </c>
      <c r="O1923" s="12">
        <f t="shared" ca="1" si="851"/>
        <v>6.6358927669731973E-6</v>
      </c>
      <c r="P1923" s="12">
        <f t="shared" ca="1" si="851"/>
        <v>1.6846273525606083E-5</v>
      </c>
      <c r="Q1923" s="12">
        <f t="shared" ca="1" si="851"/>
        <v>4.0175836799504608E-5</v>
      </c>
      <c r="R1923" s="12">
        <f t="shared" ca="1" si="851"/>
        <v>9.0008310409125713E-5</v>
      </c>
      <c r="S1923" s="12">
        <f t="shared" ca="1" si="851"/>
        <v>1.8943354322371674E-4</v>
      </c>
      <c r="T1923" s="12">
        <f t="shared" ca="1" si="851"/>
        <v>3.7453098304729556E-4</v>
      </c>
      <c r="U1923" s="12">
        <f t="shared" ca="1" si="851"/>
        <v>6.9562505074752528E-4</v>
      </c>
      <c r="V1923" s="12">
        <f t="shared" ca="1" si="851"/>
        <v>1.2137221314732474E-3</v>
      </c>
      <c r="W1923" s="12">
        <f t="shared" ca="1" si="851"/>
        <v>1.9893899687165469E-3</v>
      </c>
      <c r="X1923" s="12">
        <f t="shared" ca="1" si="851"/>
        <v>3.063212822137268E-3</v>
      </c>
      <c r="Y1923" s="12">
        <f t="shared" ca="1" si="851"/>
        <v>4.4308904603739957E-3</v>
      </c>
      <c r="Z1923" s="12">
        <f t="shared" ca="1" si="851"/>
        <v>6.0209005092794156E-3</v>
      </c>
      <c r="AA1923" s="12">
        <f t="shared" ca="1" si="851"/>
        <v>7.6857894520523662E-3</v>
      </c>
      <c r="AB1923" s="12">
        <f t="shared" ca="1" si="851"/>
        <v>9.2166290853216808E-3</v>
      </c>
      <c r="AC1923" s="12">
        <f t="shared" ca="1" si="851"/>
        <v>1.0382748444836472E-2</v>
      </c>
      <c r="AD1923" s="12">
        <f t="shared" ca="1" si="851"/>
        <v>1.0987759594794016E-2</v>
      </c>
      <c r="AE1923" s="12">
        <f t="shared" ca="1" si="851"/>
        <v>1.0923518799377408E-2</v>
      </c>
      <c r="AF1923" s="12">
        <f t="shared" ca="1" si="851"/>
        <v>1.020170044269913E-2</v>
      </c>
      <c r="AG1923" s="12">
        <f t="shared" ca="1" si="851"/>
        <v>8.9503324794864229E-3</v>
      </c>
      <c r="AH1923" s="12">
        <f t="shared" ca="1" si="851"/>
        <v>7.3767041286208965E-3</v>
      </c>
      <c r="AI1923" s="12">
        <f t="shared" ca="1" si="851"/>
        <v>5.7113944599256981E-3</v>
      </c>
      <c r="AJ1923" s="12">
        <f t="shared" ca="1" si="851"/>
        <v>4.1541152573384595E-3</v>
      </c>
      <c r="AK1923" s="12">
        <f t="shared" ca="1" si="851"/>
        <v>2.8383864373733476E-3</v>
      </c>
      <c r="AL1923" s="12">
        <f t="shared" ca="1" si="851"/>
        <v>1.8218855814420985E-3</v>
      </c>
      <c r="AM1923" s="12">
        <f t="shared" ca="1" si="851"/>
        <v>1.0985688224904608E-3</v>
      </c>
      <c r="AN1923" s="12">
        <f t="shared" ca="1" si="851"/>
        <v>6.2228600668366772E-4</v>
      </c>
      <c r="AO1923" s="12">
        <f t="shared" ca="1" si="851"/>
        <v>3.3113828531974702E-4</v>
      </c>
      <c r="AP1923" s="12">
        <f t="shared" ca="1" si="851"/>
        <v>1.6553329159012186E-4</v>
      </c>
      <c r="AQ1923" s="12">
        <f t="shared" ca="1" si="851"/>
        <v>7.7735232389807945E-5</v>
      </c>
      <c r="AR1923" s="12">
        <f t="shared" ca="1" si="851"/>
        <v>3.4293123725157058E-5</v>
      </c>
      <c r="AS1923" s="12">
        <f t="shared" ca="1" si="851"/>
        <v>1.4211921054104906E-5</v>
      </c>
      <c r="AT1923" s="12">
        <f t="shared" ca="1" si="851"/>
        <v>5.5329293054772767E-6</v>
      </c>
      <c r="AU1923" s="12">
        <f t="shared" ca="1" si="851"/>
        <v>2.0235505178966529E-6</v>
      </c>
      <c r="AV1923" s="12">
        <f t="shared" ca="1" si="851"/>
        <v>6.9523171528451433E-7</v>
      </c>
      <c r="AX1923" s="13">
        <f t="shared" si="833"/>
        <v>5.4628124666290211E-2</v>
      </c>
    </row>
    <row r="1924" spans="1:50" x14ac:dyDescent="0.25">
      <c r="A1924" s="9" t="str">
        <f t="shared" si="828"/>
        <v>Niger</v>
      </c>
      <c r="C1924" s="20">
        <f t="shared" si="829"/>
        <v>215.37937237006844</v>
      </c>
      <c r="D1924" s="15">
        <f t="shared" si="830"/>
        <v>444.64740483224773</v>
      </c>
      <c r="E1924" s="23">
        <f t="shared" si="831"/>
        <v>1</v>
      </c>
      <c r="F1924" s="15">
        <f t="shared" si="834"/>
        <v>444.64740483224773</v>
      </c>
      <c r="H1924" s="12">
        <f t="shared" ref="H1924:AV1924" ca="1" si="852">_xlfn.NORM.DIST(H$1777,$F1924,$B$37+$B$38*$F1924,FALSE)/$AV754*($E1216/1000)</f>
        <v>9.1152642854692111E-6</v>
      </c>
      <c r="I1924" s="12">
        <f t="shared" ca="1" si="852"/>
        <v>2.6851425595689554E-5</v>
      </c>
      <c r="J1924" s="12">
        <f t="shared" ca="1" si="852"/>
        <v>7.4305682288510304E-5</v>
      </c>
      <c r="K1924" s="12">
        <f t="shared" ca="1" si="852"/>
        <v>1.9316716202515043E-4</v>
      </c>
      <c r="L1924" s="12">
        <f t="shared" ca="1" si="852"/>
        <v>4.7173833204496517E-4</v>
      </c>
      <c r="M1924" s="12">
        <f t="shared" ca="1" si="852"/>
        <v>1.0822451042987709E-3</v>
      </c>
      <c r="N1924" s="12">
        <f t="shared" ca="1" si="852"/>
        <v>2.3324196281895803E-3</v>
      </c>
      <c r="O1924" s="12">
        <f t="shared" ca="1" si="852"/>
        <v>4.7221995993580604E-3</v>
      </c>
      <c r="P1924" s="12">
        <f t="shared" ca="1" si="852"/>
        <v>8.9812872641270962E-3</v>
      </c>
      <c r="Q1924" s="12">
        <f t="shared" ca="1" si="852"/>
        <v>1.6046836575015166E-2</v>
      </c>
      <c r="R1924" s="12">
        <f t="shared" ca="1" si="852"/>
        <v>2.6933752614299058E-2</v>
      </c>
      <c r="S1924" s="12">
        <f t="shared" ca="1" si="852"/>
        <v>4.2467911030892438E-2</v>
      </c>
      <c r="T1924" s="12">
        <f t="shared" ca="1" si="852"/>
        <v>6.290447263553274E-2</v>
      </c>
      <c r="U1924" s="12">
        <f t="shared" ca="1" si="852"/>
        <v>8.7530366628739406E-2</v>
      </c>
      <c r="V1924" s="12">
        <f t="shared" ca="1" si="852"/>
        <v>0.11441752896458719</v>
      </c>
      <c r="W1924" s="12">
        <f t="shared" ca="1" si="852"/>
        <v>0.14050215187649531</v>
      </c>
      <c r="X1924" s="12">
        <f t="shared" ca="1" si="852"/>
        <v>0.16208020682777838</v>
      </c>
      <c r="Y1924" s="12">
        <f t="shared" ca="1" si="852"/>
        <v>0.17564410703307479</v>
      </c>
      <c r="Z1924" s="12">
        <f t="shared" ca="1" si="852"/>
        <v>0.17881081379444994</v>
      </c>
      <c r="AA1924" s="12">
        <f t="shared" ca="1" si="852"/>
        <v>0.17100569376606992</v>
      </c>
      <c r="AB1924" s="12">
        <f t="shared" ca="1" si="852"/>
        <v>0.1536328038904573</v>
      </c>
      <c r="AC1924" s="12">
        <f t="shared" ca="1" si="852"/>
        <v>0.12966236466214254</v>
      </c>
      <c r="AD1924" s="12">
        <f t="shared" ca="1" si="852"/>
        <v>0.10280175132052122</v>
      </c>
      <c r="AE1924" s="12">
        <f t="shared" ca="1" si="852"/>
        <v>7.6567361904456788E-2</v>
      </c>
      <c r="AF1924" s="12">
        <f t="shared" ca="1" si="852"/>
        <v>5.3572689460227502E-2</v>
      </c>
      <c r="AG1924" s="12">
        <f t="shared" ca="1" si="852"/>
        <v>3.5212739167885532E-2</v>
      </c>
      <c r="AH1924" s="12">
        <f t="shared" ca="1" si="852"/>
        <v>2.1742664524130206E-2</v>
      </c>
      <c r="AI1924" s="12">
        <f t="shared" ca="1" si="852"/>
        <v>1.2611952172713863E-2</v>
      </c>
      <c r="AJ1924" s="12">
        <f t="shared" ca="1" si="852"/>
        <v>6.8724004903171158E-3</v>
      </c>
      <c r="AK1924" s="12">
        <f t="shared" ca="1" si="852"/>
        <v>3.5179624537007219E-3</v>
      </c>
      <c r="AL1924" s="12">
        <f t="shared" ca="1" si="852"/>
        <v>1.6917279897694572E-3</v>
      </c>
      <c r="AM1924" s="12">
        <f t="shared" ca="1" si="852"/>
        <v>7.6423419241996617E-4</v>
      </c>
      <c r="AN1924" s="12">
        <f t="shared" ca="1" si="852"/>
        <v>3.2432392629112269E-4</v>
      </c>
      <c r="AO1924" s="12">
        <f t="shared" ca="1" si="852"/>
        <v>1.2929689879724056E-4</v>
      </c>
      <c r="AP1924" s="12">
        <f t="shared" ca="1" si="852"/>
        <v>4.8423237542422819E-5</v>
      </c>
      <c r="AQ1924" s="12">
        <f t="shared" ca="1" si="852"/>
        <v>1.703633344952182E-5</v>
      </c>
      <c r="AR1924" s="12">
        <f t="shared" ca="1" si="852"/>
        <v>5.6306046664705079E-6</v>
      </c>
      <c r="AS1924" s="12">
        <f t="shared" ca="1" si="852"/>
        <v>1.7481976610759824E-6</v>
      </c>
      <c r="AT1924" s="12">
        <f t="shared" ca="1" si="852"/>
        <v>5.0989720180949159E-7</v>
      </c>
      <c r="AU1924" s="12">
        <f t="shared" ca="1" si="852"/>
        <v>1.397112303950907E-7</v>
      </c>
      <c r="AV1924" s="12">
        <f t="shared" ca="1" si="852"/>
        <v>3.5961400844762021E-8</v>
      </c>
      <c r="AX1924" s="13">
        <f t="shared" si="833"/>
        <v>0.32762742732568284</v>
      </c>
    </row>
    <row r="1925" spans="1:50" x14ac:dyDescent="0.25">
      <c r="A1925" s="9" t="str">
        <f t="shared" si="828"/>
        <v>Nigeria</v>
      </c>
      <c r="C1925" s="20">
        <f t="shared" si="829"/>
        <v>312.73795678820397</v>
      </c>
      <c r="D1925" s="15">
        <f t="shared" si="830"/>
        <v>510.43132445795402</v>
      </c>
      <c r="E1925" s="23">
        <f t="shared" si="831"/>
        <v>1</v>
      </c>
      <c r="F1925" s="15">
        <f t="shared" si="834"/>
        <v>510.43132445795402</v>
      </c>
      <c r="H1925" s="12">
        <f t="shared" ref="H1925:AV1925" ca="1" si="853">_xlfn.NORM.DIST(H$1777,$F1925,$B$37+$B$38*$F1925,FALSE)/$AV755*($E1217/1000)</f>
        <v>2.059075240836685E-6</v>
      </c>
      <c r="I1925" s="12">
        <f t="shared" ca="1" si="853"/>
        <v>7.1498064108939127E-6</v>
      </c>
      <c r="J1925" s="12">
        <f t="shared" ca="1" si="853"/>
        <v>2.3322384139514527E-5</v>
      </c>
      <c r="K1925" s="12">
        <f t="shared" ca="1" si="853"/>
        <v>7.1467435845181505E-5</v>
      </c>
      <c r="L1925" s="12">
        <f t="shared" ca="1" si="853"/>
        <v>2.0573114898230621E-4</v>
      </c>
      <c r="M1925" s="12">
        <f t="shared" ca="1" si="853"/>
        <v>5.5635051902791955E-4</v>
      </c>
      <c r="N1925" s="12">
        <f t="shared" ca="1" si="853"/>
        <v>1.4133624159430006E-3</v>
      </c>
      <c r="O1925" s="12">
        <f t="shared" ca="1" si="853"/>
        <v>3.3729909359097635E-3</v>
      </c>
      <c r="P1925" s="12">
        <f t="shared" ca="1" si="853"/>
        <v>7.5619430924076013E-3</v>
      </c>
      <c r="Q1925" s="12">
        <f t="shared" ca="1" si="853"/>
        <v>1.5926055697804305E-2</v>
      </c>
      <c r="R1925" s="12">
        <f t="shared" ca="1" si="853"/>
        <v>3.1509364969379762E-2</v>
      </c>
      <c r="S1925" s="12">
        <f t="shared" ca="1" si="853"/>
        <v>5.8563586544035012E-2</v>
      </c>
      <c r="T1925" s="12">
        <f t="shared" ca="1" si="853"/>
        <v>0.102252109401283</v>
      </c>
      <c r="U1925" s="12">
        <f t="shared" ca="1" si="853"/>
        <v>0.16771560803992036</v>
      </c>
      <c r="V1925" s="12">
        <f t="shared" ca="1" si="853"/>
        <v>0.25842306967240236</v>
      </c>
      <c r="W1925" s="12">
        <f t="shared" ca="1" si="853"/>
        <v>0.37406379509410265</v>
      </c>
      <c r="X1925" s="12">
        <f t="shared" ca="1" si="853"/>
        <v>0.50864720848116984</v>
      </c>
      <c r="Y1925" s="12">
        <f t="shared" ca="1" si="853"/>
        <v>0.64974695057079013</v>
      </c>
      <c r="Z1925" s="12">
        <f t="shared" ca="1" si="853"/>
        <v>0.77970160704543767</v>
      </c>
      <c r="AA1925" s="12">
        <f t="shared" ca="1" si="853"/>
        <v>0.87896018649167629</v>
      </c>
      <c r="AB1925" s="12">
        <f t="shared" ca="1" si="853"/>
        <v>0.93082185756514624</v>
      </c>
      <c r="AC1925" s="12">
        <f t="shared" ca="1" si="853"/>
        <v>0.92602036315770897</v>
      </c>
      <c r="AD1925" s="12">
        <f t="shared" ca="1" si="853"/>
        <v>0.86542830614749255</v>
      </c>
      <c r="AE1925" s="12">
        <f t="shared" ca="1" si="853"/>
        <v>0.7597981813386111</v>
      </c>
      <c r="AF1925" s="12">
        <f t="shared" ca="1" si="853"/>
        <v>0.6266456054647217</v>
      </c>
      <c r="AG1925" s="12">
        <f t="shared" ca="1" si="853"/>
        <v>0.48551465343825057</v>
      </c>
      <c r="AH1925" s="12">
        <f t="shared" ca="1" si="853"/>
        <v>0.35337781448977257</v>
      </c>
      <c r="AI1925" s="12">
        <f t="shared" ca="1" si="853"/>
        <v>0.24161996318517887</v>
      </c>
      <c r="AJ1925" s="12">
        <f t="shared" ca="1" si="853"/>
        <v>0.15519686423438986</v>
      </c>
      <c r="AK1925" s="12">
        <f t="shared" ca="1" si="853"/>
        <v>9.3646093483386664E-2</v>
      </c>
      <c r="AL1925" s="12">
        <f t="shared" ca="1" si="853"/>
        <v>5.3082697365647691E-2</v>
      </c>
      <c r="AM1925" s="12">
        <f t="shared" ca="1" si="853"/>
        <v>2.8266555923018542E-2</v>
      </c>
      <c r="AN1925" s="12">
        <f t="shared" ca="1" si="853"/>
        <v>1.4139999815908385E-2</v>
      </c>
      <c r="AO1925" s="12">
        <f t="shared" ca="1" si="853"/>
        <v>6.6448090681630913E-3</v>
      </c>
      <c r="AP1925" s="12">
        <f t="shared" ca="1" si="853"/>
        <v>2.9334061892120353E-3</v>
      </c>
      <c r="AQ1925" s="12">
        <f t="shared" ca="1" si="853"/>
        <v>1.2165178798134143E-3</v>
      </c>
      <c r="AR1925" s="12">
        <f t="shared" ca="1" si="853"/>
        <v>4.7393783865203862E-4</v>
      </c>
      <c r="AS1925" s="12">
        <f t="shared" ca="1" si="853"/>
        <v>1.7345262063075365E-4</v>
      </c>
      <c r="AT1925" s="12">
        <f t="shared" ca="1" si="853"/>
        <v>5.9634412196805306E-5</v>
      </c>
      <c r="AU1925" s="12">
        <f t="shared" ca="1" si="853"/>
        <v>1.92605912540106E-5</v>
      </c>
      <c r="AV1925" s="12">
        <f t="shared" ca="1" si="853"/>
        <v>5.8438476004135509E-6</v>
      </c>
      <c r="AX1925" s="13">
        <f t="shared" si="833"/>
        <v>0.1347286397231193</v>
      </c>
    </row>
    <row r="1926" spans="1:50" x14ac:dyDescent="0.25">
      <c r="A1926" s="9" t="str">
        <f t="shared" si="828"/>
        <v>Niue</v>
      </c>
      <c r="C1926" s="20">
        <f t="shared" si="829"/>
        <v>451.20871748918648</v>
      </c>
      <c r="D1926" s="15">
        <f t="shared" si="830"/>
        <v>603.3123601752817</v>
      </c>
      <c r="E1926" s="23">
        <f t="shared" si="831"/>
        <v>1</v>
      </c>
      <c r="F1926" s="15">
        <f t="shared" si="834"/>
        <v>603.3123601752817</v>
      </c>
      <c r="H1926" s="12">
        <f t="shared" ref="H1926:AV1926" ca="1" si="854">_xlfn.NORM.DIST(H$1777,$F1926,$B$37+$B$38*$F1926,FALSE)/$AV756*($E1218/1000)</f>
        <v>4.9780526624295973E-13</v>
      </c>
      <c r="I1926" s="12">
        <f t="shared" ca="1" si="854"/>
        <v>2.1803482033801345E-12</v>
      </c>
      <c r="J1926" s="12">
        <f t="shared" ca="1" si="854"/>
        <v>8.9711645137547705E-12</v>
      </c>
      <c r="K1926" s="12">
        <f t="shared" ca="1" si="854"/>
        <v>3.4675950976398701E-11</v>
      </c>
      <c r="L1926" s="12">
        <f t="shared" ca="1" si="854"/>
        <v>1.2591124974709456E-10</v>
      </c>
      <c r="M1926" s="12">
        <f t="shared" ca="1" si="854"/>
        <v>4.2949418061326079E-10</v>
      </c>
      <c r="N1926" s="12">
        <f t="shared" ca="1" si="854"/>
        <v>1.376279458287847E-9</v>
      </c>
      <c r="O1926" s="12">
        <f t="shared" ca="1" si="854"/>
        <v>4.142977424519313E-9</v>
      </c>
      <c r="P1926" s="12">
        <f t="shared" ca="1" si="854"/>
        <v>1.1715885013730833E-8</v>
      </c>
      <c r="Q1926" s="12">
        <f t="shared" ca="1" si="854"/>
        <v>3.1123915627185814E-8</v>
      </c>
      <c r="R1926" s="12">
        <f t="shared" ca="1" si="854"/>
        <v>7.7672977373207527E-8</v>
      </c>
      <c r="S1926" s="12">
        <f t="shared" ca="1" si="854"/>
        <v>1.8209678214545236E-7</v>
      </c>
      <c r="T1926" s="12">
        <f t="shared" ca="1" si="854"/>
        <v>4.0104322567800529E-7</v>
      </c>
      <c r="U1926" s="12">
        <f t="shared" ca="1" si="854"/>
        <v>8.2972980914525662E-7</v>
      </c>
      <c r="V1926" s="12">
        <f t="shared" ca="1" si="854"/>
        <v>1.6126450805903626E-6</v>
      </c>
      <c r="W1926" s="12">
        <f t="shared" ca="1" si="854"/>
        <v>2.9444046443101369E-6</v>
      </c>
      <c r="X1926" s="12">
        <f t="shared" ca="1" si="854"/>
        <v>5.0502489493644105E-6</v>
      </c>
      <c r="Y1926" s="12">
        <f t="shared" ca="1" si="854"/>
        <v>8.1373814527835617E-6</v>
      </c>
      <c r="Z1926" s="12">
        <f t="shared" ca="1" si="854"/>
        <v>1.2317233013893636E-5</v>
      </c>
      <c r="AA1926" s="12">
        <f t="shared" ca="1" si="854"/>
        <v>1.7514519809058592E-5</v>
      </c>
      <c r="AB1926" s="12">
        <f t="shared" ca="1" si="854"/>
        <v>2.3395908127553278E-5</v>
      </c>
      <c r="AC1926" s="12">
        <f t="shared" ca="1" si="854"/>
        <v>2.9358791491546538E-5</v>
      </c>
      <c r="AD1926" s="12">
        <f t="shared" ca="1" si="854"/>
        <v>3.4609317634514306E-5</v>
      </c>
      <c r="AE1926" s="12">
        <f t="shared" ca="1" si="854"/>
        <v>3.8326970618132558E-5</v>
      </c>
      <c r="AF1926" s="12">
        <f t="shared" ca="1" si="854"/>
        <v>3.9872415441160003E-5</v>
      </c>
      <c r="AG1926" s="12">
        <f t="shared" ca="1" si="854"/>
        <v>3.8967019827452791E-5</v>
      </c>
      <c r="AH1926" s="12">
        <f t="shared" ca="1" si="854"/>
        <v>3.5774900471068607E-5</v>
      </c>
      <c r="AI1926" s="12">
        <f t="shared" ca="1" si="854"/>
        <v>3.08543406981222E-5</v>
      </c>
      <c r="AJ1926" s="12">
        <f t="shared" ca="1" si="854"/>
        <v>2.4998313041076923E-5</v>
      </c>
      <c r="AK1926" s="12">
        <f t="shared" ca="1" si="854"/>
        <v>1.9026623680379677E-5</v>
      </c>
      <c r="AL1926" s="12">
        <f t="shared" ca="1" si="854"/>
        <v>1.3604085405717148E-5</v>
      </c>
      <c r="AM1926" s="12">
        <f t="shared" ca="1" si="854"/>
        <v>9.1376299404980166E-6</v>
      </c>
      <c r="AN1926" s="12">
        <f t="shared" ca="1" si="854"/>
        <v>5.7657310037570844E-6</v>
      </c>
      <c r="AO1926" s="12">
        <f t="shared" ca="1" si="854"/>
        <v>3.4176830352980373E-6</v>
      </c>
      <c r="AP1926" s="12">
        <f t="shared" ca="1" si="854"/>
        <v>1.9031182913964989E-6</v>
      </c>
      <c r="AQ1926" s="12">
        <f t="shared" ca="1" si="854"/>
        <v>9.9553464677021652E-7</v>
      </c>
      <c r="AR1926" s="12">
        <f t="shared" ca="1" si="854"/>
        <v>4.8921928606736653E-7</v>
      </c>
      <c r="AS1926" s="12">
        <f t="shared" ca="1" si="854"/>
        <v>2.2584337480094784E-7</v>
      </c>
      <c r="AT1926" s="12">
        <f t="shared" ca="1" si="854"/>
        <v>9.7941721930060293E-8</v>
      </c>
      <c r="AU1926" s="12">
        <f t="shared" ca="1" si="854"/>
        <v>3.9901085459993436E-8</v>
      </c>
      <c r="AV1926" s="12">
        <f t="shared" ca="1" si="854"/>
        <v>1.5270676617154496E-8</v>
      </c>
      <c r="AX1926" s="13">
        <f t="shared" si="833"/>
        <v>2.1020018531015705E-2</v>
      </c>
    </row>
    <row r="1927" spans="1:50" x14ac:dyDescent="0.25">
      <c r="A1927" s="9" t="str">
        <f t="shared" si="828"/>
        <v>Norfolk Island</v>
      </c>
      <c r="C1927" s="20">
        <f t="shared" si="829"/>
        <v>545.17828283563415</v>
      </c>
      <c r="D1927" s="15">
        <f t="shared" si="830"/>
        <v>666.27641774724145</v>
      </c>
      <c r="E1927" s="23">
        <f t="shared" si="831"/>
        <v>1</v>
      </c>
      <c r="F1927" s="15">
        <f t="shared" si="834"/>
        <v>666.27641774724145</v>
      </c>
      <c r="H1927" s="12">
        <f t="shared" ref="H1927:AV1927" ca="1" si="855">_xlfn.NORM.DIST(H$1777,$F1927,$B$37+$B$38*$F1927,FALSE)/$AV757*($E1219/1000)</f>
        <v>9.1457167635261424E-15</v>
      </c>
      <c r="I1927" s="12">
        <f t="shared" ca="1" si="855"/>
        <v>4.6886355273126014E-14</v>
      </c>
      <c r="J1927" s="12">
        <f t="shared" ca="1" si="855"/>
        <v>2.2580408553413686E-13</v>
      </c>
      <c r="K1927" s="12">
        <f t="shared" ca="1" si="855"/>
        <v>1.0215831282093222E-12</v>
      </c>
      <c r="L1927" s="12">
        <f t="shared" ca="1" si="855"/>
        <v>4.341824080688774E-12</v>
      </c>
      <c r="M1927" s="12">
        <f t="shared" ca="1" si="855"/>
        <v>1.7335139029576415E-11</v>
      </c>
      <c r="N1927" s="12">
        <f t="shared" ca="1" si="855"/>
        <v>6.5018812015029883E-11</v>
      </c>
      <c r="O1927" s="12">
        <f t="shared" ca="1" si="855"/>
        <v>2.2909062966886683E-10</v>
      </c>
      <c r="P1927" s="12">
        <f t="shared" ca="1" si="855"/>
        <v>7.5828456622554476E-10</v>
      </c>
      <c r="Q1927" s="12">
        <f t="shared" ca="1" si="855"/>
        <v>2.3578365859956423E-9</v>
      </c>
      <c r="R1927" s="12">
        <f t="shared" ca="1" si="855"/>
        <v>6.8873441214540603E-9</v>
      </c>
      <c r="S1927" s="12">
        <f t="shared" ca="1" si="855"/>
        <v>1.8899332169557242E-8</v>
      </c>
      <c r="T1927" s="12">
        <f t="shared" ca="1" si="855"/>
        <v>4.8718928535413792E-8</v>
      </c>
      <c r="U1927" s="12">
        <f t="shared" ca="1" si="855"/>
        <v>1.179792398170212E-7</v>
      </c>
      <c r="V1927" s="12">
        <f t="shared" ca="1" si="855"/>
        <v>2.6839230092330701E-7</v>
      </c>
      <c r="W1927" s="12">
        <f t="shared" ca="1" si="855"/>
        <v>5.7357618157342055E-7</v>
      </c>
      <c r="X1927" s="12">
        <f t="shared" ca="1" si="855"/>
        <v>1.1515127691429878E-6</v>
      </c>
      <c r="Y1927" s="12">
        <f t="shared" ca="1" si="855"/>
        <v>2.1717158594154531E-6</v>
      </c>
      <c r="Z1927" s="12">
        <f t="shared" ca="1" si="855"/>
        <v>3.8476347855220379E-6</v>
      </c>
      <c r="AA1927" s="12">
        <f t="shared" ca="1" si="855"/>
        <v>6.4038518600657281E-6</v>
      </c>
      <c r="AB1927" s="12">
        <f t="shared" ca="1" si="855"/>
        <v>1.0012564024470724E-5</v>
      </c>
      <c r="AC1927" s="12">
        <f t="shared" ca="1" si="855"/>
        <v>1.4706384970208307E-5</v>
      </c>
      <c r="AD1927" s="12">
        <f t="shared" ca="1" si="855"/>
        <v>2.0291920371503331E-5</v>
      </c>
      <c r="AE1927" s="12">
        <f t="shared" ca="1" si="855"/>
        <v>2.6302496008123612E-5</v>
      </c>
      <c r="AF1927" s="12">
        <f t="shared" ca="1" si="855"/>
        <v>3.2027819493585266E-5</v>
      </c>
      <c r="AG1927" s="12">
        <f t="shared" ca="1" si="855"/>
        <v>3.6636533611908688E-5</v>
      </c>
      <c r="AH1927" s="12">
        <f t="shared" ca="1" si="855"/>
        <v>3.9369325522127071E-5</v>
      </c>
      <c r="AI1927" s="12">
        <f t="shared" ca="1" si="855"/>
        <v>3.9742773165125618E-5</v>
      </c>
      <c r="AJ1927" s="12">
        <f t="shared" ca="1" si="855"/>
        <v>3.7689029664363127E-5</v>
      </c>
      <c r="AK1927" s="12">
        <f t="shared" ca="1" si="855"/>
        <v>3.3575952325796492E-5</v>
      </c>
      <c r="AL1927" s="12">
        <f t="shared" ca="1" si="855"/>
        <v>2.8099482238929514E-5</v>
      </c>
      <c r="AM1927" s="12">
        <f t="shared" ca="1" si="855"/>
        <v>2.2091483999608501E-5</v>
      </c>
      <c r="AN1927" s="12">
        <f t="shared" ca="1" si="855"/>
        <v>1.6315788183636066E-5</v>
      </c>
      <c r="AO1927" s="12">
        <f t="shared" ca="1" si="855"/>
        <v>1.1320036346748453E-5</v>
      </c>
      <c r="AP1927" s="12">
        <f t="shared" ca="1" si="855"/>
        <v>7.3780939137357836E-6</v>
      </c>
      <c r="AQ1927" s="12">
        <f t="shared" ca="1" si="855"/>
        <v>4.5174892884119016E-6</v>
      </c>
      <c r="AR1927" s="12">
        <f t="shared" ca="1" si="855"/>
        <v>2.5984040164343667E-6</v>
      </c>
      <c r="AS1927" s="12">
        <f t="shared" ca="1" si="855"/>
        <v>1.404018470418475E-6</v>
      </c>
      <c r="AT1927" s="12">
        <f t="shared" ca="1" si="855"/>
        <v>7.1268161965285551E-7</v>
      </c>
      <c r="AU1927" s="12">
        <f t="shared" ca="1" si="855"/>
        <v>3.3984030931932275E-7</v>
      </c>
      <c r="AV1927" s="12">
        <f t="shared" ca="1" si="855"/>
        <v>1.5223370503421476E-7</v>
      </c>
      <c r="AX1927" s="13">
        <f t="shared" si="833"/>
        <v>3.875085376655586E-3</v>
      </c>
    </row>
    <row r="1928" spans="1:50" x14ac:dyDescent="0.25">
      <c r="A1928" s="9" t="str">
        <f t="shared" si="828"/>
        <v>North Macedonia</v>
      </c>
      <c r="C1928" s="20">
        <f t="shared" si="829"/>
        <v>439.98774255665484</v>
      </c>
      <c r="D1928" s="15">
        <f t="shared" si="830"/>
        <v>595.59857680522987</v>
      </c>
      <c r="E1928" s="23">
        <f t="shared" si="831"/>
        <v>1</v>
      </c>
      <c r="F1928" s="15">
        <f t="shared" si="834"/>
        <v>595.59857680522987</v>
      </c>
      <c r="H1928" s="12">
        <f t="shared" ref="H1928:AV1928" ca="1" si="856">_xlfn.NORM.DIST(H$1777,$F1928,$B$37+$B$38*$F1928,FALSE)/$AV758*($E1220/1000)</f>
        <v>3.2476441236482931E-11</v>
      </c>
      <c r="I1928" s="12">
        <f t="shared" ca="1" si="856"/>
        <v>1.3952745381800372E-10</v>
      </c>
      <c r="J1928" s="12">
        <f t="shared" ca="1" si="856"/>
        <v>5.6312848975937015E-10</v>
      </c>
      <c r="K1928" s="12">
        <f t="shared" ca="1" si="856"/>
        <v>2.1350690509123606E-9</v>
      </c>
      <c r="L1928" s="12">
        <f t="shared" ca="1" si="856"/>
        <v>7.604539947973701E-9</v>
      </c>
      <c r="M1928" s="12">
        <f t="shared" ca="1" si="856"/>
        <v>2.5444303134367285E-8</v>
      </c>
      <c r="N1928" s="12">
        <f t="shared" ca="1" si="856"/>
        <v>7.9976937714471363E-8</v>
      </c>
      <c r="O1928" s="12">
        <f t="shared" ca="1" si="856"/>
        <v>2.3615414688129242E-7</v>
      </c>
      <c r="P1928" s="12">
        <f t="shared" ca="1" si="856"/>
        <v>6.5506285873870266E-7</v>
      </c>
      <c r="Q1928" s="12">
        <f t="shared" ca="1" si="856"/>
        <v>1.7069742548604825E-6</v>
      </c>
      <c r="R1928" s="12">
        <f t="shared" ca="1" si="856"/>
        <v>4.1785688336464776E-6</v>
      </c>
      <c r="S1928" s="12">
        <f t="shared" ca="1" si="856"/>
        <v>9.6091449656636651E-6</v>
      </c>
      <c r="T1928" s="12">
        <f t="shared" ca="1" si="856"/>
        <v>2.0758622190887133E-5</v>
      </c>
      <c r="U1928" s="12">
        <f t="shared" ca="1" si="856"/>
        <v>4.2127811557662501E-5</v>
      </c>
      <c r="V1928" s="12">
        <f t="shared" ca="1" si="856"/>
        <v>8.0314852915841528E-5</v>
      </c>
      <c r="W1928" s="12">
        <f t="shared" ca="1" si="856"/>
        <v>1.4383991987492004E-4</v>
      </c>
      <c r="X1928" s="12">
        <f t="shared" ca="1" si="856"/>
        <v>2.4200235455927287E-4</v>
      </c>
      <c r="Y1928" s="12">
        <f t="shared" ca="1" si="856"/>
        <v>3.8248670622916865E-4</v>
      </c>
      <c r="Z1928" s="12">
        <f t="shared" ca="1" si="856"/>
        <v>5.6789715643862045E-4</v>
      </c>
      <c r="AA1928" s="12">
        <f t="shared" ca="1" si="856"/>
        <v>7.9209931504141862E-4</v>
      </c>
      <c r="AB1928" s="12">
        <f t="shared" ca="1" si="856"/>
        <v>1.0378776893070223E-3</v>
      </c>
      <c r="AC1928" s="12">
        <f t="shared" ca="1" si="856"/>
        <v>1.2775247117910258E-3</v>
      </c>
      <c r="AD1928" s="12">
        <f t="shared" ca="1" si="856"/>
        <v>1.4772331262758892E-3</v>
      </c>
      <c r="AE1928" s="12">
        <f t="shared" ca="1" si="856"/>
        <v>1.6046686245372935E-3</v>
      </c>
      <c r="AF1928" s="12">
        <f t="shared" ca="1" si="856"/>
        <v>1.6374885773119598E-3</v>
      </c>
      <c r="AG1928" s="12">
        <f t="shared" ca="1" si="856"/>
        <v>1.5697402421764044E-3</v>
      </c>
      <c r="AH1928" s="12">
        <f t="shared" ca="1" si="856"/>
        <v>1.4136239675344535E-3</v>
      </c>
      <c r="AI1928" s="12">
        <f t="shared" ca="1" si="856"/>
        <v>1.1959047822488504E-3</v>
      </c>
      <c r="AJ1928" s="12">
        <f t="shared" ca="1" si="856"/>
        <v>9.5042072963012541E-4</v>
      </c>
      <c r="AK1928" s="12">
        <f t="shared" ca="1" si="856"/>
        <v>7.0956435830287292E-4</v>
      </c>
      <c r="AL1928" s="12">
        <f t="shared" ca="1" si="856"/>
        <v>4.9765031112296439E-4</v>
      </c>
      <c r="AM1928" s="12">
        <f t="shared" ca="1" si="856"/>
        <v>3.2787881901260311E-4</v>
      </c>
      <c r="AN1928" s="12">
        <f t="shared" ca="1" si="856"/>
        <v>2.0293597351783276E-4</v>
      </c>
      <c r="AO1928" s="12">
        <f t="shared" ca="1" si="856"/>
        <v>1.1799437689705256E-4</v>
      </c>
      <c r="AP1928" s="12">
        <f t="shared" ca="1" si="856"/>
        <v>6.4449592841200141E-5</v>
      </c>
      <c r="AQ1928" s="12">
        <f t="shared" ca="1" si="856"/>
        <v>3.307011002234822E-5</v>
      </c>
      <c r="AR1928" s="12">
        <f t="shared" ca="1" si="856"/>
        <v>1.5940711299995172E-5</v>
      </c>
      <c r="AS1928" s="12">
        <f t="shared" ca="1" si="856"/>
        <v>7.2183236028043415E-6</v>
      </c>
      <c r="AT1928" s="12">
        <f t="shared" ca="1" si="856"/>
        <v>3.07058832479683E-6</v>
      </c>
      <c r="AU1928" s="12">
        <f t="shared" ca="1" si="856"/>
        <v>1.2270533219958192E-6</v>
      </c>
      <c r="AV1928" s="12">
        <f t="shared" ca="1" si="856"/>
        <v>4.6064023774796825E-7</v>
      </c>
      <c r="AX1928" s="13">
        <f t="shared" si="833"/>
        <v>2.523341533175983E-2</v>
      </c>
    </row>
    <row r="1929" spans="1:50" x14ac:dyDescent="0.25">
      <c r="A1929" s="9" t="str">
        <f t="shared" si="828"/>
        <v>Norway</v>
      </c>
      <c r="C1929" s="20">
        <f t="shared" si="829"/>
        <v>561.97704323483254</v>
      </c>
      <c r="D1929" s="15">
        <f t="shared" si="830"/>
        <v>677.67801919227884</v>
      </c>
      <c r="E1929" s="23">
        <f t="shared" si="831"/>
        <v>1</v>
      </c>
      <c r="F1929" s="15">
        <f t="shared" si="834"/>
        <v>677.67801919227884</v>
      </c>
      <c r="H1929" s="12">
        <f t="shared" ref="H1929:AV1929" ca="1" si="857">_xlfn.NORM.DIST(H$1777,$F1929,$B$37+$B$38*$F1929,FALSE)/$AV759*($E1221/1000)</f>
        <v>7.2201451519931183E-13</v>
      </c>
      <c r="I1929" s="12">
        <f t="shared" ca="1" si="857"/>
        <v>3.80849848045743E-12</v>
      </c>
      <c r="J1929" s="12">
        <f t="shared" ca="1" si="857"/>
        <v>1.887201354479397E-11</v>
      </c>
      <c r="K1929" s="12">
        <f t="shared" ca="1" si="857"/>
        <v>8.7849498656569874E-11</v>
      </c>
      <c r="L1929" s="12">
        <f t="shared" ca="1" si="857"/>
        <v>3.8416423473911689E-10</v>
      </c>
      <c r="M1929" s="12">
        <f t="shared" ca="1" si="857"/>
        <v>1.5781604944859729E-9</v>
      </c>
      <c r="N1929" s="12">
        <f t="shared" ca="1" si="857"/>
        <v>6.0903464763075727E-9</v>
      </c>
      <c r="O1929" s="12">
        <f t="shared" ca="1" si="857"/>
        <v>2.2079509814793909E-8</v>
      </c>
      <c r="P1929" s="12">
        <f t="shared" ca="1" si="857"/>
        <v>7.5195776718931286E-8</v>
      </c>
      <c r="Q1929" s="12">
        <f t="shared" ca="1" si="857"/>
        <v>2.4057697884924831E-7</v>
      </c>
      <c r="R1929" s="12">
        <f t="shared" ca="1" si="857"/>
        <v>7.2305490853327587E-7</v>
      </c>
      <c r="S1929" s="12">
        <f t="shared" ca="1" si="857"/>
        <v>2.0414797931465665E-6</v>
      </c>
      <c r="T1929" s="12">
        <f t="shared" ca="1" si="857"/>
        <v>5.4147135606495566E-6</v>
      </c>
      <c r="U1929" s="12">
        <f t="shared" ca="1" si="857"/>
        <v>1.3491569780009946E-5</v>
      </c>
      <c r="V1929" s="12">
        <f t="shared" ca="1" si="857"/>
        <v>3.1579560055792646E-5</v>
      </c>
      <c r="W1929" s="12">
        <f t="shared" ca="1" si="857"/>
        <v>6.9439448319228106E-5</v>
      </c>
      <c r="X1929" s="12">
        <f t="shared" ca="1" si="857"/>
        <v>1.4343761092525204E-4</v>
      </c>
      <c r="Y1929" s="12">
        <f t="shared" ca="1" si="857"/>
        <v>2.7834051035874801E-4</v>
      </c>
      <c r="Z1929" s="12">
        <f t="shared" ca="1" si="857"/>
        <v>5.0739524182089979E-4</v>
      </c>
      <c r="AA1929" s="12">
        <f t="shared" ca="1" si="857"/>
        <v>8.6890632012926036E-4</v>
      </c>
      <c r="AB1929" s="12">
        <f t="shared" ca="1" si="857"/>
        <v>1.3978356645803283E-3</v>
      </c>
      <c r="AC1929" s="12">
        <f t="shared" ca="1" si="857"/>
        <v>2.1124958896320775E-3</v>
      </c>
      <c r="AD1929" s="12">
        <f t="shared" ca="1" si="857"/>
        <v>2.9991088138657824E-3</v>
      </c>
      <c r="AE1929" s="12">
        <f t="shared" ca="1" si="857"/>
        <v>3.9998634797398062E-3</v>
      </c>
      <c r="AF1929" s="12">
        <f t="shared" ca="1" si="857"/>
        <v>5.0113496921858208E-3</v>
      </c>
      <c r="AG1929" s="12">
        <f t="shared" ca="1" si="857"/>
        <v>5.898218324648828E-3</v>
      </c>
      <c r="AH1929" s="12">
        <f t="shared" ca="1" si="857"/>
        <v>6.5214410692942442E-3</v>
      </c>
      <c r="AI1929" s="12">
        <f t="shared" ca="1" si="857"/>
        <v>6.7736522859538403E-3</v>
      </c>
      <c r="AJ1929" s="12">
        <f t="shared" ca="1" si="857"/>
        <v>6.6093510390053765E-3</v>
      </c>
      <c r="AK1929" s="12">
        <f t="shared" ca="1" si="857"/>
        <v>6.0583077890614626E-3</v>
      </c>
      <c r="AL1929" s="12">
        <f t="shared" ca="1" si="857"/>
        <v>5.2167550274152853E-3</v>
      </c>
      <c r="AM1929" s="12">
        <f t="shared" ca="1" si="857"/>
        <v>4.2199387525040967E-3</v>
      </c>
      <c r="AN1929" s="12">
        <f t="shared" ca="1" si="857"/>
        <v>3.2067746891866894E-3</v>
      </c>
      <c r="AO1929" s="12">
        <f t="shared" ca="1" si="857"/>
        <v>2.2892189975236661E-3</v>
      </c>
      <c r="AP1929" s="12">
        <f t="shared" ca="1" si="857"/>
        <v>1.5351924660992706E-3</v>
      </c>
      <c r="AQ1929" s="12">
        <f t="shared" ca="1" si="857"/>
        <v>9.6715240131533783E-4</v>
      </c>
      <c r="AR1929" s="12">
        <f t="shared" ca="1" si="857"/>
        <v>5.7237887054238667E-4</v>
      </c>
      <c r="AS1929" s="12">
        <f t="shared" ca="1" si="857"/>
        <v>3.1822102266671604E-4</v>
      </c>
      <c r="AT1929" s="12">
        <f t="shared" ca="1" si="857"/>
        <v>1.6619989142882904E-4</v>
      </c>
      <c r="AU1929" s="12">
        <f t="shared" ca="1" si="857"/>
        <v>8.1543472027107087E-5</v>
      </c>
      <c r="AV1929" s="12">
        <f t="shared" ca="1" si="857"/>
        <v>3.7584108888891954E-5</v>
      </c>
      <c r="AX1929" s="13">
        <f t="shared" si="833"/>
        <v>2.7450146394552067E-3</v>
      </c>
    </row>
    <row r="1930" spans="1:50" x14ac:dyDescent="0.25">
      <c r="A1930" s="9" t="str">
        <f t="shared" si="828"/>
        <v>Oman</v>
      </c>
      <c r="C1930" s="20">
        <f t="shared" si="829"/>
        <v>392.69536072327128</v>
      </c>
      <c r="D1930" s="15">
        <f t="shared" si="830"/>
        <v>565.11661628282445</v>
      </c>
      <c r="E1930" s="23">
        <f t="shared" si="831"/>
        <v>1</v>
      </c>
      <c r="F1930" s="15">
        <f t="shared" si="834"/>
        <v>565.11661628282445</v>
      </c>
      <c r="H1930" s="12">
        <f t="shared" ref="H1930:AV1930" ca="1" si="858">_xlfn.NORM.DIST(H$1777,$F1930,$B$37+$B$38*$F1930,FALSE)/$AV760*($E1222/1000)</f>
        <v>8.9228851880925185E-10</v>
      </c>
      <c r="I1930" s="12">
        <f t="shared" ca="1" si="858"/>
        <v>3.5522307754511427E-9</v>
      </c>
      <c r="J1930" s="12">
        <f t="shared" ca="1" si="858"/>
        <v>1.3284757618461024E-8</v>
      </c>
      <c r="K1930" s="12">
        <f t="shared" ca="1" si="858"/>
        <v>4.6672674969481889E-8</v>
      </c>
      <c r="L1930" s="12">
        <f t="shared" ca="1" si="858"/>
        <v>1.5403816797622036E-7</v>
      </c>
      <c r="M1930" s="12">
        <f t="shared" ca="1" si="858"/>
        <v>4.7758490537316372E-7</v>
      </c>
      <c r="N1930" s="12">
        <f t="shared" ca="1" si="858"/>
        <v>1.3910073795492834E-6</v>
      </c>
      <c r="O1930" s="12">
        <f t="shared" ca="1" si="858"/>
        <v>3.8059657079875268E-6</v>
      </c>
      <c r="P1930" s="12">
        <f t="shared" ca="1" si="858"/>
        <v>9.7826587169744167E-6</v>
      </c>
      <c r="Q1930" s="12">
        <f t="shared" ca="1" si="858"/>
        <v>2.3621394317724279E-5</v>
      </c>
      <c r="R1930" s="12">
        <f t="shared" ca="1" si="858"/>
        <v>5.3580992142039476E-5</v>
      </c>
      <c r="S1930" s="12">
        <f t="shared" ca="1" si="858"/>
        <v>1.1417540676092622E-4</v>
      </c>
      <c r="T1930" s="12">
        <f t="shared" ca="1" si="858"/>
        <v>2.2855513274289298E-4</v>
      </c>
      <c r="U1930" s="12">
        <f t="shared" ca="1" si="858"/>
        <v>4.2979957831474979E-4</v>
      </c>
      <c r="V1930" s="12">
        <f t="shared" ca="1" si="858"/>
        <v>7.5927235254988693E-4</v>
      </c>
      <c r="W1930" s="12">
        <f t="shared" ca="1" si="858"/>
        <v>1.2600442073170859E-3</v>
      </c>
      <c r="X1930" s="12">
        <f t="shared" ca="1" si="858"/>
        <v>1.9644029290096362E-3</v>
      </c>
      <c r="Y1930" s="12">
        <f t="shared" ca="1" si="858"/>
        <v>2.8769476458802312E-3</v>
      </c>
      <c r="Z1930" s="12">
        <f t="shared" ca="1" si="858"/>
        <v>3.9581289555654054E-3</v>
      </c>
      <c r="AA1930" s="12">
        <f t="shared" ca="1" si="858"/>
        <v>5.1156934821592259E-3</v>
      </c>
      <c r="AB1930" s="12">
        <f t="shared" ca="1" si="858"/>
        <v>6.211202453815531E-3</v>
      </c>
      <c r="AC1930" s="12">
        <f t="shared" ca="1" si="858"/>
        <v>7.0844061362423834E-3</v>
      </c>
      <c r="AD1930" s="12">
        <f t="shared" ca="1" si="858"/>
        <v>7.5908045755226829E-3</v>
      </c>
      <c r="AE1930" s="12">
        <f t="shared" ca="1" si="858"/>
        <v>7.6406228992982779E-3</v>
      </c>
      <c r="AF1930" s="12">
        <f t="shared" ca="1" si="858"/>
        <v>7.2248080912697722E-3</v>
      </c>
      <c r="AG1930" s="12">
        <f t="shared" ca="1" si="858"/>
        <v>6.4177154957445314E-3</v>
      </c>
      <c r="AH1930" s="12">
        <f t="shared" ca="1" si="858"/>
        <v>5.3553911938152478E-3</v>
      </c>
      <c r="AI1930" s="12">
        <f t="shared" ca="1" si="858"/>
        <v>4.1981556336869383E-3</v>
      </c>
      <c r="AJ1930" s="12">
        <f t="shared" ca="1" si="858"/>
        <v>3.0915940593770415E-3</v>
      </c>
      <c r="AK1930" s="12">
        <f t="shared" ca="1" si="858"/>
        <v>2.1387646059902446E-3</v>
      </c>
      <c r="AL1930" s="12">
        <f t="shared" ca="1" si="858"/>
        <v>1.3899529756825422E-3</v>
      </c>
      <c r="AM1930" s="12">
        <f t="shared" ca="1" si="858"/>
        <v>8.4858201245640804E-4</v>
      </c>
      <c r="AN1930" s="12">
        <f t="shared" ca="1" si="858"/>
        <v>4.8668070744008765E-4</v>
      </c>
      <c r="AO1930" s="12">
        <f t="shared" ca="1" si="858"/>
        <v>2.622110771089189E-4</v>
      </c>
      <c r="AP1930" s="12">
        <f t="shared" ca="1" si="858"/>
        <v>1.3271332595166238E-4</v>
      </c>
      <c r="AQ1930" s="12">
        <f t="shared" ca="1" si="858"/>
        <v>6.3100765350624269E-5</v>
      </c>
      <c r="AR1930" s="12">
        <f t="shared" ca="1" si="858"/>
        <v>2.8184563638052599E-5</v>
      </c>
      <c r="AS1930" s="12">
        <f t="shared" ca="1" si="858"/>
        <v>1.1826183099343364E-5</v>
      </c>
      <c r="AT1930" s="12">
        <f t="shared" ca="1" si="858"/>
        <v>4.6615943311156999E-6</v>
      </c>
      <c r="AU1930" s="12">
        <f t="shared" ca="1" si="858"/>
        <v>1.7261596085463406E-6</v>
      </c>
      <c r="AV1930" s="12">
        <f t="shared" ca="1" si="858"/>
        <v>6.0045991174257013E-7</v>
      </c>
      <c r="AX1930" s="13">
        <f t="shared" si="833"/>
        <v>4.9352325169248819E-2</v>
      </c>
    </row>
    <row r="1931" spans="1:50" x14ac:dyDescent="0.25">
      <c r="A1931" s="9" t="str">
        <f t="shared" si="828"/>
        <v>Pakistan</v>
      </c>
      <c r="C1931" s="20">
        <f t="shared" si="829"/>
        <v>374.30427826898085</v>
      </c>
      <c r="D1931" s="15">
        <f t="shared" si="830"/>
        <v>552.72328913086756</v>
      </c>
      <c r="E1931" s="23">
        <f t="shared" si="831"/>
        <v>1</v>
      </c>
      <c r="F1931" s="15">
        <f t="shared" si="834"/>
        <v>552.72328913086756</v>
      </c>
      <c r="H1931" s="12">
        <f t="shared" ref="H1931:AV1931" ca="1" si="859">_xlfn.NORM.DIST(H$1777,$F1931,$B$37+$B$38*$F1931,FALSE)/$AV761*($E1223/1000)</f>
        <v>1.3434676926865351E-7</v>
      </c>
      <c r="I1931" s="12">
        <f t="shared" ca="1" si="859"/>
        <v>5.1852202780186783E-7</v>
      </c>
      <c r="J1931" s="12">
        <f t="shared" ca="1" si="859"/>
        <v>1.8800257138324998E-6</v>
      </c>
      <c r="K1931" s="12">
        <f t="shared" ca="1" si="859"/>
        <v>6.4034933484445277E-6</v>
      </c>
      <c r="L1931" s="12">
        <f t="shared" ca="1" si="859"/>
        <v>2.0489281586525181E-5</v>
      </c>
      <c r="M1931" s="12">
        <f t="shared" ca="1" si="859"/>
        <v>6.1587573592809174E-5</v>
      </c>
      <c r="N1931" s="12">
        <f t="shared" ca="1" si="859"/>
        <v>1.7390659515512983E-4</v>
      </c>
      <c r="O1931" s="12">
        <f t="shared" ca="1" si="859"/>
        <v>4.6131290638160352E-4</v>
      </c>
      <c r="P1931" s="12">
        <f t="shared" ca="1" si="859"/>
        <v>1.1495602894978131E-3</v>
      </c>
      <c r="Q1931" s="12">
        <f t="shared" ca="1" si="859"/>
        <v>2.6910669081929421E-3</v>
      </c>
      <c r="R1931" s="12">
        <f t="shared" ca="1" si="859"/>
        <v>5.9179846367498814E-3</v>
      </c>
      <c r="S1931" s="12">
        <f t="shared" ca="1" si="859"/>
        <v>1.2225869783702704E-2</v>
      </c>
      <c r="T1931" s="12">
        <f t="shared" ca="1" si="859"/>
        <v>2.3726970659280179E-2</v>
      </c>
      <c r="U1931" s="12">
        <f t="shared" ca="1" si="859"/>
        <v>4.3257499899939052E-2</v>
      </c>
      <c r="V1931" s="12">
        <f t="shared" ca="1" si="859"/>
        <v>7.4086168077916723E-2</v>
      </c>
      <c r="W1931" s="12">
        <f t="shared" ca="1" si="859"/>
        <v>0.11919813065572411</v>
      </c>
      <c r="X1931" s="12">
        <f t="shared" ca="1" si="859"/>
        <v>0.18015999098582083</v>
      </c>
      <c r="Y1931" s="12">
        <f t="shared" ca="1" si="859"/>
        <v>0.25580195140318318</v>
      </c>
      <c r="Z1931" s="12">
        <f t="shared" ca="1" si="859"/>
        <v>0.3411975860027896</v>
      </c>
      <c r="AA1931" s="12">
        <f t="shared" ca="1" si="859"/>
        <v>0.42752807699375278</v>
      </c>
      <c r="AB1931" s="12">
        <f t="shared" ca="1" si="859"/>
        <v>0.50324553201827815</v>
      </c>
      <c r="AC1931" s="12">
        <f t="shared" ca="1" si="859"/>
        <v>0.55648288139799096</v>
      </c>
      <c r="AD1931" s="12">
        <f t="shared" ca="1" si="859"/>
        <v>0.57806980534890251</v>
      </c>
      <c r="AE1931" s="12">
        <f t="shared" ca="1" si="859"/>
        <v>0.56411202333368871</v>
      </c>
      <c r="AF1931" s="12">
        <f t="shared" ca="1" si="859"/>
        <v>0.51713867956072257</v>
      </c>
      <c r="AG1931" s="12">
        <f t="shared" ca="1" si="859"/>
        <v>0.44535392376618632</v>
      </c>
      <c r="AH1931" s="12">
        <f t="shared" ca="1" si="859"/>
        <v>0.36029657912435042</v>
      </c>
      <c r="AI1931" s="12">
        <f t="shared" ca="1" si="859"/>
        <v>0.27382404977579672</v>
      </c>
      <c r="AJ1931" s="12">
        <f t="shared" ca="1" si="859"/>
        <v>0.19549679175747167</v>
      </c>
      <c r="AK1931" s="12">
        <f t="shared" ca="1" si="859"/>
        <v>0.13111859141617296</v>
      </c>
      <c r="AL1931" s="12">
        <f t="shared" ca="1" si="859"/>
        <v>8.2612451564373093E-2</v>
      </c>
      <c r="AM1931" s="12">
        <f t="shared" ca="1" si="859"/>
        <v>4.8897126761673883E-2</v>
      </c>
      <c r="AN1931" s="12">
        <f t="shared" ca="1" si="859"/>
        <v>2.7188031556241842E-2</v>
      </c>
      <c r="AO1931" s="12">
        <f t="shared" ca="1" si="859"/>
        <v>1.4201322342444114E-2</v>
      </c>
      <c r="AP1931" s="12">
        <f t="shared" ca="1" si="859"/>
        <v>6.9684533964211055E-3</v>
      </c>
      <c r="AQ1931" s="12">
        <f t="shared" ca="1" si="859"/>
        <v>3.2121854422994625E-3</v>
      </c>
      <c r="AR1931" s="12">
        <f t="shared" ca="1" si="859"/>
        <v>1.3909816925005414E-3</v>
      </c>
      <c r="AS1931" s="12">
        <f t="shared" ca="1" si="859"/>
        <v>5.6584673384273891E-4</v>
      </c>
      <c r="AT1931" s="12">
        <f t="shared" ca="1" si="859"/>
        <v>2.1623839423554921E-4</v>
      </c>
      <c r="AU1931" s="12">
        <f t="shared" ca="1" si="859"/>
        <v>7.7628893664439822E-5</v>
      </c>
      <c r="AV1931" s="12">
        <f t="shared" ca="1" si="859"/>
        <v>2.6180056582095675E-5</v>
      </c>
      <c r="AX1931" s="13">
        <f t="shared" si="833"/>
        <v>6.3351555083410435E-2</v>
      </c>
    </row>
    <row r="1932" spans="1:50" x14ac:dyDescent="0.25">
      <c r="A1932" s="9" t="str">
        <f t="shared" si="828"/>
        <v>Palau</v>
      </c>
      <c r="C1932" s="20">
        <f t="shared" si="829"/>
        <v>484.67982210172426</v>
      </c>
      <c r="D1932" s="15">
        <f t="shared" si="830"/>
        <v>626.72907921740193</v>
      </c>
      <c r="E1932" s="23">
        <f t="shared" si="831"/>
        <v>1</v>
      </c>
      <c r="F1932" s="15">
        <f t="shared" si="834"/>
        <v>626.72907921740193</v>
      </c>
      <c r="H1932" s="12">
        <f t="shared" ref="H1932:AV1932" ca="1" si="860">_xlfn.NORM.DIST(H$1777,$F1932,$B$37+$B$38*$F1932,FALSE)/$AV762*($E1224/1000)</f>
        <v>1.1792288853703664E-13</v>
      </c>
      <c r="I1932" s="12">
        <f t="shared" ca="1" si="860"/>
        <v>5.476320511472433E-13</v>
      </c>
      <c r="J1932" s="12">
        <f t="shared" ca="1" si="860"/>
        <v>2.3891103089762101E-12</v>
      </c>
      <c r="K1932" s="12">
        <f t="shared" ca="1" si="860"/>
        <v>9.7912951311553172E-12</v>
      </c>
      <c r="L1932" s="12">
        <f t="shared" ca="1" si="860"/>
        <v>3.7696469281875559E-11</v>
      </c>
      <c r="M1932" s="12">
        <f t="shared" ca="1" si="860"/>
        <v>1.3633827792439519E-10</v>
      </c>
      <c r="N1932" s="12">
        <f t="shared" ca="1" si="860"/>
        <v>4.6322450712243837E-10</v>
      </c>
      <c r="O1932" s="12">
        <f t="shared" ca="1" si="860"/>
        <v>1.4785017622334567E-9</v>
      </c>
      <c r="P1932" s="12">
        <f t="shared" ca="1" si="860"/>
        <v>4.43311257523267E-9</v>
      </c>
      <c r="Q1932" s="12">
        <f t="shared" ca="1" si="860"/>
        <v>1.2486831990667825E-8</v>
      </c>
      <c r="R1932" s="12">
        <f t="shared" ca="1" si="860"/>
        <v>3.3040938273122767E-8</v>
      </c>
      <c r="S1932" s="12">
        <f t="shared" ca="1" si="860"/>
        <v>8.2131370485004992E-8</v>
      </c>
      <c r="T1932" s="12">
        <f t="shared" ca="1" si="860"/>
        <v>1.9178841179104667E-7</v>
      </c>
      <c r="U1932" s="12">
        <f t="shared" ca="1" si="860"/>
        <v>4.2071912119926568E-7</v>
      </c>
      <c r="V1932" s="12">
        <f t="shared" ca="1" si="860"/>
        <v>8.6699927322886113E-7</v>
      </c>
      <c r="W1932" s="12">
        <f t="shared" ca="1" si="860"/>
        <v>1.678424503009521E-6</v>
      </c>
      <c r="X1932" s="12">
        <f t="shared" ca="1" si="860"/>
        <v>3.0524002722498132E-6</v>
      </c>
      <c r="Y1932" s="12">
        <f t="shared" ca="1" si="860"/>
        <v>5.2148011308941942E-6</v>
      </c>
      <c r="Z1932" s="12">
        <f t="shared" ca="1" si="860"/>
        <v>8.3693284784955607E-6</v>
      </c>
      <c r="AA1932" s="12">
        <f t="shared" ca="1" si="860"/>
        <v>1.2618277394729396E-5</v>
      </c>
      <c r="AB1932" s="12">
        <f t="shared" ca="1" si="860"/>
        <v>1.7871710573749186E-5</v>
      </c>
      <c r="AC1932" s="12">
        <f t="shared" ca="1" si="860"/>
        <v>2.3778736235500894E-5</v>
      </c>
      <c r="AD1932" s="12">
        <f t="shared" ca="1" si="860"/>
        <v>2.9721314367438513E-5</v>
      </c>
      <c r="AE1932" s="12">
        <f t="shared" ca="1" si="860"/>
        <v>3.4898265957062021E-5</v>
      </c>
      <c r="AF1932" s="12">
        <f t="shared" ca="1" si="860"/>
        <v>3.8494286973088807E-5</v>
      </c>
      <c r="AG1932" s="12">
        <f t="shared" ca="1" si="860"/>
        <v>3.9888279665151139E-5</v>
      </c>
      <c r="AH1932" s="12">
        <f t="shared" ca="1" si="860"/>
        <v>3.8828528072562513E-5</v>
      </c>
      <c r="AI1932" s="12">
        <f t="shared" ca="1" si="860"/>
        <v>3.5506931612234962E-5</v>
      </c>
      <c r="AJ1932" s="12">
        <f t="shared" ca="1" si="860"/>
        <v>3.0502255513684348E-5</v>
      </c>
      <c r="AK1932" s="12">
        <f t="shared" ca="1" si="860"/>
        <v>2.4615426261172817E-5</v>
      </c>
      <c r="AL1932" s="12">
        <f t="shared" ca="1" si="860"/>
        <v>1.8661191158349786E-5</v>
      </c>
      <c r="AM1932" s="12">
        <f t="shared" ca="1" si="860"/>
        <v>1.329009108402891E-5</v>
      </c>
      <c r="AN1932" s="12">
        <f t="shared" ca="1" si="860"/>
        <v>8.8914614120397018E-6</v>
      </c>
      <c r="AO1932" s="12">
        <f t="shared" ca="1" si="860"/>
        <v>5.5882385063515837E-6</v>
      </c>
      <c r="AP1932" s="12">
        <f t="shared" ca="1" si="860"/>
        <v>3.2993874182529977E-6</v>
      </c>
      <c r="AQ1932" s="12">
        <f t="shared" ca="1" si="860"/>
        <v>1.829988199463576E-6</v>
      </c>
      <c r="AR1932" s="12">
        <f t="shared" ca="1" si="860"/>
        <v>9.5349816016359452E-7</v>
      </c>
      <c r="AS1932" s="12">
        <f t="shared" ca="1" si="860"/>
        <v>4.6671098651116528E-7</v>
      </c>
      <c r="AT1932" s="12">
        <f t="shared" ca="1" si="860"/>
        <v>2.1460151537493007E-7</v>
      </c>
      <c r="AU1932" s="12">
        <f t="shared" ca="1" si="860"/>
        <v>9.2698805756960121E-8</v>
      </c>
      <c r="AV1932" s="12">
        <f t="shared" ca="1" si="860"/>
        <v>3.7615954704868575E-8</v>
      </c>
      <c r="AX1932" s="13">
        <f t="shared" si="833"/>
        <v>1.1686233794670917E-2</v>
      </c>
    </row>
    <row r="1933" spans="1:50" x14ac:dyDescent="0.25">
      <c r="A1933" s="9" t="str">
        <f t="shared" si="828"/>
        <v>Palestine</v>
      </c>
      <c r="C1933" s="20">
        <f t="shared" si="829"/>
        <v>415.5765075833209</v>
      </c>
      <c r="D1933" s="15">
        <f t="shared" si="830"/>
        <v>580.31321107268604</v>
      </c>
      <c r="E1933" s="23">
        <f t="shared" si="831"/>
        <v>1</v>
      </c>
      <c r="F1933" s="15">
        <f t="shared" si="834"/>
        <v>580.31321107268604</v>
      </c>
      <c r="H1933" s="12">
        <f t="shared" ref="H1933:AV1933" ca="1" si="861">_xlfn.NORM.DIST(H$1777,$F1933,$B$37+$B$38*$F1933,FALSE)/$AV763*($E1225/1000)</f>
        <v>7.5908102693410941E-10</v>
      </c>
      <c r="I1933" s="12">
        <f t="shared" ca="1" si="861"/>
        <v>3.1389434903202595E-9</v>
      </c>
      <c r="J1933" s="12">
        <f t="shared" ca="1" si="861"/>
        <v>1.2193698512531535E-8</v>
      </c>
      <c r="K1933" s="12">
        <f t="shared" ca="1" si="861"/>
        <v>4.4498359824416457E-8</v>
      </c>
      <c r="L1933" s="12">
        <f t="shared" ca="1" si="861"/>
        <v>1.5254892408903726E-7</v>
      </c>
      <c r="M1933" s="12">
        <f t="shared" ca="1" si="861"/>
        <v>4.9128204174276365E-7</v>
      </c>
      <c r="N1933" s="12">
        <f t="shared" ca="1" si="861"/>
        <v>1.4863094001414198E-6</v>
      </c>
      <c r="O1933" s="12">
        <f t="shared" ca="1" si="861"/>
        <v>4.2241969103851867E-6</v>
      </c>
      <c r="P1933" s="12">
        <f t="shared" ca="1" si="861"/>
        <v>1.1278093209176577E-5</v>
      </c>
      <c r="Q1933" s="12">
        <f t="shared" ca="1" si="861"/>
        <v>2.8286798670006534E-5</v>
      </c>
      <c r="R1933" s="12">
        <f t="shared" ca="1" si="861"/>
        <v>6.6648213722610657E-5</v>
      </c>
      <c r="S1933" s="12">
        <f t="shared" ca="1" si="861"/>
        <v>1.4751963315921842E-4</v>
      </c>
      <c r="T1933" s="12">
        <f t="shared" ca="1" si="861"/>
        <v>3.0673810359971033E-4</v>
      </c>
      <c r="U1933" s="12">
        <f t="shared" ca="1" si="861"/>
        <v>5.9915919362054119E-4</v>
      </c>
      <c r="V1933" s="12">
        <f t="shared" ca="1" si="861"/>
        <v>1.0994445273765604E-3</v>
      </c>
      <c r="W1933" s="12">
        <f t="shared" ca="1" si="861"/>
        <v>1.8952260231101855E-3</v>
      </c>
      <c r="X1933" s="12">
        <f t="shared" ca="1" si="861"/>
        <v>3.0690594068245435E-3</v>
      </c>
      <c r="Y1933" s="12">
        <f t="shared" ca="1" si="861"/>
        <v>4.6688097150734912E-3</v>
      </c>
      <c r="Z1933" s="12">
        <f t="shared" ca="1" si="861"/>
        <v>6.67211691327703E-3</v>
      </c>
      <c r="AA1933" s="12">
        <f t="shared" ca="1" si="861"/>
        <v>8.957312300786311E-3</v>
      </c>
      <c r="AB1933" s="12">
        <f t="shared" ca="1" si="861"/>
        <v>1.1296616354686449E-2</v>
      </c>
      <c r="AC1933" s="12">
        <f t="shared" ca="1" si="861"/>
        <v>1.3383682899812746E-2</v>
      </c>
      <c r="AD1933" s="12">
        <f t="shared" ca="1" si="861"/>
        <v>1.4895651110990426E-2</v>
      </c>
      <c r="AE1933" s="12">
        <f t="shared" ca="1" si="861"/>
        <v>1.5573991732230907E-2</v>
      </c>
      <c r="AF1933" s="12">
        <f t="shared" ca="1" si="861"/>
        <v>1.5296673002971863E-2</v>
      </c>
      <c r="AG1933" s="12">
        <f t="shared" ca="1" si="861"/>
        <v>1.4114016500256054E-2</v>
      </c>
      <c r="AH1933" s="12">
        <f t="shared" ca="1" si="861"/>
        <v>1.2233785276948898E-2</v>
      </c>
      <c r="AI1933" s="12">
        <f t="shared" ca="1" si="861"/>
        <v>9.9615674828642149E-3</v>
      </c>
      <c r="AJ1933" s="12">
        <f t="shared" ca="1" si="861"/>
        <v>7.6199321441616855E-3</v>
      </c>
      <c r="AK1933" s="12">
        <f t="shared" ca="1" si="861"/>
        <v>5.4755925183409826E-3</v>
      </c>
      <c r="AL1933" s="12">
        <f t="shared" ca="1" si="861"/>
        <v>3.6963044382982316E-3</v>
      </c>
      <c r="AM1933" s="12">
        <f t="shared" ca="1" si="861"/>
        <v>2.3440179926684369E-3</v>
      </c>
      <c r="AN1933" s="12">
        <f t="shared" ca="1" si="861"/>
        <v>1.3964029033579101E-3</v>
      </c>
      <c r="AO1933" s="12">
        <f t="shared" ca="1" si="861"/>
        <v>7.8147869052236005E-4</v>
      </c>
      <c r="AP1933" s="12">
        <f t="shared" ca="1" si="861"/>
        <v>4.1084701123672709E-4</v>
      </c>
      <c r="AQ1933" s="12">
        <f t="shared" ca="1" si="861"/>
        <v>2.0290825629388517E-4</v>
      </c>
      <c r="AR1933" s="12">
        <f t="shared" ca="1" si="861"/>
        <v>9.4140369891482735E-5</v>
      </c>
      <c r="AS1933" s="12">
        <f t="shared" ca="1" si="861"/>
        <v>4.1030676440792437E-5</v>
      </c>
      <c r="AT1933" s="12">
        <f t="shared" ca="1" si="861"/>
        <v>1.6799565458219737E-5</v>
      </c>
      <c r="AU1933" s="12">
        <f t="shared" ca="1" si="861"/>
        <v>6.4616586911622124E-6</v>
      </c>
      <c r="AV1933" s="12">
        <f t="shared" ca="1" si="861"/>
        <v>2.3347832864137906E-6</v>
      </c>
      <c r="AX1933" s="13">
        <f t="shared" si="833"/>
        <v>3.5683734629014821E-2</v>
      </c>
    </row>
    <row r="1934" spans="1:50" x14ac:dyDescent="0.25">
      <c r="A1934" s="9" t="str">
        <f t="shared" si="828"/>
        <v>Panama</v>
      </c>
      <c r="C1934" s="20">
        <f t="shared" si="829"/>
        <v>427.21862679124422</v>
      </c>
      <c r="D1934" s="15">
        <f t="shared" si="830"/>
        <v>588.24245784920959</v>
      </c>
      <c r="E1934" s="23">
        <f t="shared" si="831"/>
        <v>1</v>
      </c>
      <c r="F1934" s="15">
        <f t="shared" si="834"/>
        <v>588.24245784920959</v>
      </c>
      <c r="H1934" s="12">
        <f t="shared" ref="H1934:AV1934" ca="1" si="862">_xlfn.NORM.DIST(H$1777,$F1934,$B$37+$B$38*$F1934,FALSE)/$AV764*($E1226/1000)</f>
        <v>2.3633869191336191E-10</v>
      </c>
      <c r="I1934" s="12">
        <f t="shared" ca="1" si="862"/>
        <v>9.9687168049071924E-10</v>
      </c>
      <c r="J1934" s="12">
        <f t="shared" ca="1" si="862"/>
        <v>3.9500290040884998E-9</v>
      </c>
      <c r="K1934" s="12">
        <f t="shared" ca="1" si="862"/>
        <v>1.4703404510395137E-8</v>
      </c>
      <c r="L1934" s="12">
        <f t="shared" ca="1" si="862"/>
        <v>5.1415270045563538E-8</v>
      </c>
      <c r="M1934" s="12">
        <f t="shared" ca="1" si="862"/>
        <v>1.6889738743254509E-7</v>
      </c>
      <c r="N1934" s="12">
        <f t="shared" ca="1" si="862"/>
        <v>5.2120711700055265E-7</v>
      </c>
      <c r="O1934" s="12">
        <f t="shared" ca="1" si="862"/>
        <v>1.5109647677221566E-6</v>
      </c>
      <c r="P1934" s="12">
        <f t="shared" ca="1" si="862"/>
        <v>4.1148587604818022E-6</v>
      </c>
      <c r="Q1934" s="12">
        <f t="shared" ca="1" si="862"/>
        <v>1.052718180078734E-5</v>
      </c>
      <c r="R1934" s="12">
        <f t="shared" ca="1" si="862"/>
        <v>2.530031382218149E-5</v>
      </c>
      <c r="S1934" s="12">
        <f t="shared" ca="1" si="862"/>
        <v>5.7121063943424012E-5</v>
      </c>
      <c r="T1934" s="12">
        <f t="shared" ca="1" si="862"/>
        <v>1.2114995658940071E-4</v>
      </c>
      <c r="U1934" s="12">
        <f t="shared" ca="1" si="862"/>
        <v>2.4138308446378228E-4</v>
      </c>
      <c r="V1934" s="12">
        <f t="shared" ca="1" si="862"/>
        <v>4.5180080156327667E-4</v>
      </c>
      <c r="W1934" s="12">
        <f t="shared" ca="1" si="862"/>
        <v>7.9440826981019591E-4</v>
      </c>
      <c r="X1934" s="12">
        <f t="shared" ca="1" si="862"/>
        <v>1.3121911696096058E-3</v>
      </c>
      <c r="Y1934" s="12">
        <f t="shared" ca="1" si="862"/>
        <v>2.0361373010394394E-3</v>
      </c>
      <c r="Z1934" s="12">
        <f t="shared" ca="1" si="862"/>
        <v>2.9680663426416821E-3</v>
      </c>
      <c r="AA1934" s="12">
        <f t="shared" ca="1" si="862"/>
        <v>4.0644028113091743E-3</v>
      </c>
      <c r="AB1934" s="12">
        <f t="shared" ca="1" si="862"/>
        <v>5.2284923501189368E-3</v>
      </c>
      <c r="AC1934" s="12">
        <f t="shared" ca="1" si="862"/>
        <v>6.318482771684621E-3</v>
      </c>
      <c r="AD1934" s="12">
        <f t="shared" ca="1" si="862"/>
        <v>7.1730809050474268E-3</v>
      </c>
      <c r="AE1934" s="12">
        <f t="shared" ca="1" si="862"/>
        <v>7.6498910110280125E-3</v>
      </c>
      <c r="AF1934" s="12">
        <f t="shared" ca="1" si="862"/>
        <v>7.6641035012329981E-3</v>
      </c>
      <c r="AG1934" s="12">
        <f t="shared" ca="1" si="862"/>
        <v>7.2131351479076634E-3</v>
      </c>
      <c r="AH1934" s="12">
        <f t="shared" ca="1" si="862"/>
        <v>6.3773958157645602E-3</v>
      </c>
      <c r="AI1934" s="12">
        <f t="shared" ca="1" si="862"/>
        <v>5.2968694662719317E-3</v>
      </c>
      <c r="AJ1934" s="12">
        <f t="shared" ca="1" si="862"/>
        <v>4.1328701778880613E-3</v>
      </c>
      <c r="AK1934" s="12">
        <f t="shared" ca="1" si="862"/>
        <v>3.029289999756892E-3</v>
      </c>
      <c r="AL1934" s="12">
        <f t="shared" ca="1" si="862"/>
        <v>2.0858666183218638E-3</v>
      </c>
      <c r="AM1934" s="12">
        <f t="shared" ca="1" si="862"/>
        <v>1.3492387679184131E-3</v>
      </c>
      <c r="AN1934" s="12">
        <f t="shared" ca="1" si="862"/>
        <v>8.1987507525466249E-4</v>
      </c>
      <c r="AO1934" s="12">
        <f t="shared" ca="1" si="862"/>
        <v>4.6801864086142117E-4</v>
      </c>
      <c r="AP1934" s="12">
        <f t="shared" ca="1" si="862"/>
        <v>2.5097774519721307E-4</v>
      </c>
      <c r="AQ1934" s="12">
        <f t="shared" ca="1" si="862"/>
        <v>1.2643399777312024E-4</v>
      </c>
      <c r="AR1934" s="12">
        <f t="shared" ca="1" si="862"/>
        <v>5.9834149503485197E-5</v>
      </c>
      <c r="AS1934" s="12">
        <f t="shared" ca="1" si="862"/>
        <v>2.6600571606341771E-5</v>
      </c>
      <c r="AT1934" s="12">
        <f t="shared" ca="1" si="862"/>
        <v>1.1109369475269647E-5</v>
      </c>
      <c r="AU1934" s="12">
        <f t="shared" ca="1" si="862"/>
        <v>4.358574235883595E-6</v>
      </c>
      <c r="AV1934" s="12">
        <f t="shared" ca="1" si="862"/>
        <v>1.6064088157398167E-6</v>
      </c>
      <c r="AX1934" s="13">
        <f t="shared" si="833"/>
        <v>2.9889195678512795E-2</v>
      </c>
    </row>
    <row r="1935" spans="1:50" x14ac:dyDescent="0.25">
      <c r="A1935" s="9" t="str">
        <f t="shared" si="828"/>
        <v>Papua New Guinea</v>
      </c>
      <c r="C1935" s="20">
        <f t="shared" si="829"/>
        <v>440.41810332499722</v>
      </c>
      <c r="D1935" s="15">
        <f t="shared" si="830"/>
        <v>596.02893757357219</v>
      </c>
      <c r="E1935" s="23">
        <f t="shared" si="831"/>
        <v>1</v>
      </c>
      <c r="F1935" s="15">
        <f t="shared" si="834"/>
        <v>596.02893757357219</v>
      </c>
      <c r="H1935" s="12">
        <f t="shared" ref="H1935:AV1935" ca="1" si="863">_xlfn.NORM.DIST(H$1777,$F1935,$B$37+$B$38*$F1935,FALSE)/$AV765*($E1227/1000)</f>
        <v>5.0948833344285369E-10</v>
      </c>
      <c r="I1935" s="12">
        <f t="shared" ca="1" si="863"/>
        <v>2.1912540802159998E-9</v>
      </c>
      <c r="J1935" s="12">
        <f t="shared" ca="1" si="863"/>
        <v>8.8533539376747949E-9</v>
      </c>
      <c r="K1935" s="12">
        <f t="shared" ca="1" si="863"/>
        <v>3.3603112854898511E-8</v>
      </c>
      <c r="L1935" s="12">
        <f t="shared" ca="1" si="863"/>
        <v>1.1981406120263294E-7</v>
      </c>
      <c r="M1935" s="12">
        <f t="shared" ca="1" si="863"/>
        <v>4.0132171804633004E-7</v>
      </c>
      <c r="N1935" s="12">
        <f t="shared" ca="1" si="863"/>
        <v>1.2627987148325572E-6</v>
      </c>
      <c r="O1935" s="12">
        <f t="shared" ca="1" si="863"/>
        <v>3.7327782812796712E-6</v>
      </c>
      <c r="P1935" s="12">
        <f t="shared" ca="1" si="863"/>
        <v>1.0365418774865418E-5</v>
      </c>
      <c r="Q1935" s="12">
        <f t="shared" ca="1" si="863"/>
        <v>2.703946571152534E-5</v>
      </c>
      <c r="R1935" s="12">
        <f t="shared" ca="1" si="863"/>
        <v>6.6262215695416697E-5</v>
      </c>
      <c r="S1935" s="12">
        <f t="shared" ca="1" si="863"/>
        <v>1.5254233737645463E-4</v>
      </c>
      <c r="T1935" s="12">
        <f t="shared" ca="1" si="863"/>
        <v>3.2989173457703344E-4</v>
      </c>
      <c r="U1935" s="12">
        <f t="shared" ca="1" si="863"/>
        <v>6.7020716596610319E-4</v>
      </c>
      <c r="V1935" s="12">
        <f t="shared" ca="1" si="863"/>
        <v>1.2790964528747669E-3</v>
      </c>
      <c r="W1935" s="12">
        <f t="shared" ca="1" si="863"/>
        <v>2.2932643351602196E-3</v>
      </c>
      <c r="X1935" s="12">
        <f t="shared" ca="1" si="863"/>
        <v>3.8624381159916249E-3</v>
      </c>
      <c r="Y1935" s="12">
        <f t="shared" ca="1" si="863"/>
        <v>6.1111866228098421E-3</v>
      </c>
      <c r="Z1935" s="12">
        <f t="shared" ca="1" si="863"/>
        <v>9.0833521882863581E-3</v>
      </c>
      <c r="AA1935" s="12">
        <f t="shared" ca="1" si="863"/>
        <v>1.2683039800106242E-2</v>
      </c>
      <c r="AB1935" s="12">
        <f t="shared" ca="1" si="863"/>
        <v>1.6636315657799671E-2</v>
      </c>
      <c r="AC1935" s="12">
        <f t="shared" ca="1" si="863"/>
        <v>2.0499701806525578E-2</v>
      </c>
      <c r="AD1935" s="12">
        <f t="shared" ca="1" si="863"/>
        <v>2.3729824719042319E-2</v>
      </c>
      <c r="AE1935" s="12">
        <f t="shared" ca="1" si="863"/>
        <v>2.5804658248135427E-2</v>
      </c>
      <c r="AF1935" s="12">
        <f t="shared" ca="1" si="863"/>
        <v>2.6360781906737994E-2</v>
      </c>
      <c r="AG1935" s="12">
        <f t="shared" ca="1" si="863"/>
        <v>2.529735173505971E-2</v>
      </c>
      <c r="AH1935" s="12">
        <f t="shared" ca="1" si="863"/>
        <v>2.2805963520689851E-2</v>
      </c>
      <c r="AI1935" s="12">
        <f t="shared" ca="1" si="863"/>
        <v>1.9314273914525022E-2</v>
      </c>
      <c r="AJ1935" s="12">
        <f t="shared" ca="1" si="863"/>
        <v>1.5366145533726963E-2</v>
      </c>
      <c r="AK1935" s="12">
        <f t="shared" ca="1" si="863"/>
        <v>1.1484394243621951E-2</v>
      </c>
      <c r="AL1935" s="12">
        <f t="shared" ca="1" si="863"/>
        <v>8.063207542016575E-3</v>
      </c>
      <c r="AM1935" s="12">
        <f t="shared" ca="1" si="863"/>
        <v>5.3181940389271766E-3</v>
      </c>
      <c r="AN1935" s="12">
        <f t="shared" ca="1" si="863"/>
        <v>3.2951646069376197E-3</v>
      </c>
      <c r="AO1935" s="12">
        <f t="shared" ca="1" si="863"/>
        <v>1.9179913512997594E-3</v>
      </c>
      <c r="AP1935" s="12">
        <f t="shared" ca="1" si="863"/>
        <v>1.0487519216864191E-3</v>
      </c>
      <c r="AQ1935" s="12">
        <f t="shared" ca="1" si="863"/>
        <v>5.3871056098631347E-4</v>
      </c>
      <c r="AR1935" s="12">
        <f t="shared" ca="1" si="863"/>
        <v>2.5995298246941711E-4</v>
      </c>
      <c r="AS1935" s="12">
        <f t="shared" ca="1" si="863"/>
        <v>1.1783945202006528E-4</v>
      </c>
      <c r="AT1935" s="12">
        <f t="shared" ca="1" si="863"/>
        <v>5.0181451474285562E-5</v>
      </c>
      <c r="AU1935" s="12">
        <f t="shared" ca="1" si="863"/>
        <v>2.007485044131499E-5</v>
      </c>
      <c r="AV1935" s="12">
        <f t="shared" ca="1" si="863"/>
        <v>7.5442837231883855E-6</v>
      </c>
      <c r="AX1935" s="13">
        <f t="shared" si="833"/>
        <v>2.498098855215836E-2</v>
      </c>
    </row>
    <row r="1936" spans="1:50" x14ac:dyDescent="0.25">
      <c r="A1936" s="9" t="str">
        <f t="shared" si="828"/>
        <v>Paraguay</v>
      </c>
      <c r="C1936" s="20">
        <f t="shared" si="829"/>
        <v>387.01205461033624</v>
      </c>
      <c r="D1936" s="15">
        <f t="shared" si="830"/>
        <v>561.40981815674877</v>
      </c>
      <c r="E1936" s="23">
        <f t="shared" si="831"/>
        <v>1</v>
      </c>
      <c r="F1936" s="15">
        <f t="shared" si="834"/>
        <v>561.40981815674877</v>
      </c>
      <c r="H1936" s="12">
        <f t="shared" ref="H1936:AV1936" ca="1" si="864">_xlfn.NORM.DIST(H$1777,$F1936,$B$37+$B$38*$F1936,FALSE)/$AV766*($E1228/1000)</f>
        <v>1.8210344181368151E-9</v>
      </c>
      <c r="I1936" s="12">
        <f t="shared" ca="1" si="864"/>
        <v>7.1827279385779797E-9</v>
      </c>
      <c r="J1936" s="12">
        <f t="shared" ca="1" si="864"/>
        <v>2.6614436444122607E-8</v>
      </c>
      <c r="K1936" s="12">
        <f t="shared" ca="1" si="864"/>
        <v>9.2640678460508731E-8</v>
      </c>
      <c r="L1936" s="12">
        <f t="shared" ca="1" si="864"/>
        <v>3.0293034143151283E-7</v>
      </c>
      <c r="M1936" s="12">
        <f t="shared" ca="1" si="864"/>
        <v>9.3055150657603544E-7</v>
      </c>
      <c r="N1936" s="12">
        <f t="shared" ca="1" si="864"/>
        <v>2.6853113885218339E-6</v>
      </c>
      <c r="O1936" s="12">
        <f t="shared" ca="1" si="864"/>
        <v>7.2795659633117539E-6</v>
      </c>
      <c r="P1936" s="12">
        <f t="shared" ca="1" si="864"/>
        <v>1.8538428342961619E-5</v>
      </c>
      <c r="Q1936" s="12">
        <f t="shared" ca="1" si="864"/>
        <v>4.435033803854817E-5</v>
      </c>
      <c r="R1936" s="12">
        <f t="shared" ca="1" si="864"/>
        <v>9.9673004817042862E-5</v>
      </c>
      <c r="S1936" s="12">
        <f t="shared" ca="1" si="864"/>
        <v>2.1043344378330277E-4</v>
      </c>
      <c r="T1936" s="12">
        <f t="shared" ca="1" si="864"/>
        <v>4.1735783317777936E-4</v>
      </c>
      <c r="U1936" s="12">
        <f t="shared" ca="1" si="864"/>
        <v>7.7760486717849827E-4</v>
      </c>
      <c r="V1936" s="12">
        <f t="shared" ca="1" si="864"/>
        <v>1.3610245732111035E-3</v>
      </c>
      <c r="W1936" s="12">
        <f t="shared" ca="1" si="864"/>
        <v>2.2378427060643553E-3</v>
      </c>
      <c r="X1936" s="12">
        <f t="shared" ca="1" si="864"/>
        <v>3.4566049172502183E-3</v>
      </c>
      <c r="Y1936" s="12">
        <f t="shared" ca="1" si="864"/>
        <v>5.0156419286319226E-3</v>
      </c>
      <c r="Z1936" s="12">
        <f t="shared" ca="1" si="864"/>
        <v>6.8369105822226042E-3</v>
      </c>
      <c r="AA1936" s="12">
        <f t="shared" ca="1" si="864"/>
        <v>8.754873403523605E-3</v>
      </c>
      <c r="AB1936" s="12">
        <f t="shared" ca="1" si="864"/>
        <v>1.0531650443298629E-2</v>
      </c>
      <c r="AC1936" s="12">
        <f t="shared" ca="1" si="864"/>
        <v>1.1901442324484366E-2</v>
      </c>
      <c r="AD1936" s="12">
        <f t="shared" ca="1" si="864"/>
        <v>1.2634537580890563E-2</v>
      </c>
      <c r="AE1936" s="12">
        <f t="shared" ca="1" si="864"/>
        <v>1.2600149604939364E-2</v>
      </c>
      <c r="AF1936" s="12">
        <f t="shared" ca="1" si="864"/>
        <v>1.1804528543086161E-2</v>
      </c>
      <c r="AG1936" s="12">
        <f t="shared" ca="1" si="864"/>
        <v>1.0389106217576955E-2</v>
      </c>
      <c r="AH1936" s="12">
        <f t="shared" ca="1" si="864"/>
        <v>8.5894295353472899E-3</v>
      </c>
      <c r="AI1936" s="12">
        <f t="shared" ca="1" si="864"/>
        <v>6.6712474662350496E-3</v>
      </c>
      <c r="AJ1936" s="12">
        <f t="shared" ca="1" si="864"/>
        <v>4.8675046532834143E-3</v>
      </c>
      <c r="AK1936" s="12">
        <f t="shared" ca="1" si="864"/>
        <v>3.3362784847220522E-3</v>
      </c>
      <c r="AL1936" s="12">
        <f t="shared" ca="1" si="864"/>
        <v>2.1482004787395791E-3</v>
      </c>
      <c r="AM1936" s="12">
        <f t="shared" ca="1" si="864"/>
        <v>1.2994031588004248E-3</v>
      </c>
      <c r="AN1936" s="12">
        <f t="shared" ca="1" si="864"/>
        <v>7.3836248404171351E-4</v>
      </c>
      <c r="AO1936" s="12">
        <f t="shared" ca="1" si="864"/>
        <v>3.9414127861716301E-4</v>
      </c>
      <c r="AP1936" s="12">
        <f t="shared" ca="1" si="864"/>
        <v>1.9764726767462323E-4</v>
      </c>
      <c r="AQ1936" s="12">
        <f t="shared" ca="1" si="864"/>
        <v>9.3107851146461567E-5</v>
      </c>
      <c r="AR1936" s="12">
        <f t="shared" ca="1" si="864"/>
        <v>4.1203905945790762E-5</v>
      </c>
      <c r="AS1936" s="12">
        <f t="shared" ca="1" si="864"/>
        <v>1.7129593842702126E-5</v>
      </c>
      <c r="AT1936" s="12">
        <f t="shared" ca="1" si="864"/>
        <v>6.6897877498367807E-6</v>
      </c>
      <c r="AU1936" s="12">
        <f t="shared" ca="1" si="864"/>
        <v>2.4543370708647994E-6</v>
      </c>
      <c r="AV1936" s="12">
        <f t="shared" ca="1" si="864"/>
        <v>8.4588762255266466E-7</v>
      </c>
      <c r="AX1936" s="13">
        <f t="shared" si="833"/>
        <v>5.3253065881898494E-2</v>
      </c>
    </row>
    <row r="1937" spans="1:50" x14ac:dyDescent="0.25">
      <c r="A1937" s="9" t="str">
        <f t="shared" si="828"/>
        <v>Peru</v>
      </c>
      <c r="C1937" s="20">
        <f t="shared" si="829"/>
        <v>449.45100648409868</v>
      </c>
      <c r="D1937" s="15">
        <f t="shared" si="830"/>
        <v>601.5546491701939</v>
      </c>
      <c r="E1937" s="23">
        <f t="shared" si="831"/>
        <v>1</v>
      </c>
      <c r="F1937" s="15">
        <f t="shared" si="834"/>
        <v>601.5546491701939</v>
      </c>
      <c r="H1937" s="12">
        <f t="shared" ref="H1937:AV1937" ca="1" si="865">_xlfn.NORM.DIST(H$1777,$F1937,$B$37+$B$38*$F1937,FALSE)/$AV767*($E1229/1000)</f>
        <v>6.9600343610036846E-10</v>
      </c>
      <c r="I1937" s="12">
        <f t="shared" ca="1" si="865"/>
        <v>3.0350744090357344E-9</v>
      </c>
      <c r="J1937" s="12">
        <f t="shared" ca="1" si="865"/>
        <v>1.2433227975394328E-8</v>
      </c>
      <c r="K1937" s="12">
        <f t="shared" ca="1" si="865"/>
        <v>4.7847036700272614E-8</v>
      </c>
      <c r="L1937" s="12">
        <f t="shared" ca="1" si="865"/>
        <v>1.7297478111462881E-7</v>
      </c>
      <c r="M1937" s="12">
        <f t="shared" ca="1" si="865"/>
        <v>5.8744488737425967E-7</v>
      </c>
      <c r="N1937" s="12">
        <f t="shared" ca="1" si="865"/>
        <v>1.8741660306748011E-6</v>
      </c>
      <c r="O1937" s="12">
        <f t="shared" ca="1" si="865"/>
        <v>5.6170150884723584E-6</v>
      </c>
      <c r="P1937" s="12">
        <f t="shared" ca="1" si="865"/>
        <v>1.5814654697953302E-5</v>
      </c>
      <c r="Q1937" s="12">
        <f t="shared" ca="1" si="865"/>
        <v>4.1828320984150277E-5</v>
      </c>
      <c r="R1937" s="12">
        <f t="shared" ca="1" si="865"/>
        <v>1.0392923850126676E-4</v>
      </c>
      <c r="S1937" s="12">
        <f t="shared" ca="1" si="865"/>
        <v>2.4258372086209155E-4</v>
      </c>
      <c r="T1937" s="12">
        <f t="shared" ca="1" si="865"/>
        <v>5.3191490013261436E-4</v>
      </c>
      <c r="U1937" s="12">
        <f t="shared" ca="1" si="865"/>
        <v>1.0956686961926972E-3</v>
      </c>
      <c r="V1937" s="12">
        <f t="shared" ca="1" si="865"/>
        <v>2.1201810399875771E-3</v>
      </c>
      <c r="W1937" s="12">
        <f t="shared" ca="1" si="865"/>
        <v>3.854102264131696E-3</v>
      </c>
      <c r="X1937" s="12">
        <f t="shared" ca="1" si="865"/>
        <v>6.5815792695512526E-3</v>
      </c>
      <c r="Y1937" s="12">
        <f t="shared" ca="1" si="865"/>
        <v>1.0558290176189559E-2</v>
      </c>
      <c r="Z1937" s="12">
        <f t="shared" ca="1" si="865"/>
        <v>1.5911593157776349E-2</v>
      </c>
      <c r="AA1937" s="12">
        <f t="shared" ca="1" si="865"/>
        <v>2.252632433754748E-2</v>
      </c>
      <c r="AB1937" s="12">
        <f t="shared" ca="1" si="865"/>
        <v>2.995874350881169E-2</v>
      </c>
      <c r="AC1937" s="12">
        <f t="shared" ca="1" si="865"/>
        <v>3.7429450524913838E-2</v>
      </c>
      <c r="AD1937" s="12">
        <f t="shared" ca="1" si="865"/>
        <v>4.392986850341269E-2</v>
      </c>
      <c r="AE1937" s="12">
        <f t="shared" ca="1" si="865"/>
        <v>4.84354065994584E-2</v>
      </c>
      <c r="AF1937" s="12">
        <f t="shared" ca="1" si="865"/>
        <v>5.0167515242631536E-2</v>
      </c>
      <c r="AG1937" s="12">
        <f t="shared" ca="1" si="865"/>
        <v>4.8813374036584201E-2</v>
      </c>
      <c r="AH1937" s="12">
        <f t="shared" ca="1" si="865"/>
        <v>4.4618160237526204E-2</v>
      </c>
      <c r="AI1937" s="12">
        <f t="shared" ca="1" si="865"/>
        <v>3.8312552319328952E-2</v>
      </c>
      <c r="AJ1937" s="12">
        <f t="shared" ca="1" si="865"/>
        <v>3.090488315162928E-2</v>
      </c>
      <c r="AK1937" s="12">
        <f t="shared" ca="1" si="865"/>
        <v>2.3419074154764626E-2</v>
      </c>
      <c r="AL1937" s="12">
        <f t="shared" ca="1" si="865"/>
        <v>1.6671279493329767E-2</v>
      </c>
      <c r="AM1937" s="12">
        <f t="shared" ca="1" si="865"/>
        <v>1.1148713064178707E-2</v>
      </c>
      <c r="AN1937" s="12">
        <f t="shared" ca="1" si="865"/>
        <v>7.0038548750763346E-3</v>
      </c>
      <c r="AO1937" s="12">
        <f t="shared" ca="1" si="865"/>
        <v>4.1333876163420985E-3</v>
      </c>
      <c r="AP1937" s="12">
        <f t="shared" ca="1" si="865"/>
        <v>2.2915625927215221E-3</v>
      </c>
      <c r="AQ1937" s="12">
        <f t="shared" ca="1" si="865"/>
        <v>1.1934766027322415E-3</v>
      </c>
      <c r="AR1937" s="12">
        <f t="shared" ca="1" si="865"/>
        <v>5.8391911095786455E-4</v>
      </c>
      <c r="AS1937" s="12">
        <f t="shared" ca="1" si="865"/>
        <v>2.683787120082604E-4</v>
      </c>
      <c r="AT1937" s="12">
        <f t="shared" ca="1" si="865"/>
        <v>1.1587774471336204E-4</v>
      </c>
      <c r="AU1937" s="12">
        <f t="shared" ca="1" si="865"/>
        <v>4.7001162402752283E-5</v>
      </c>
      <c r="AV1937" s="12">
        <f t="shared" ca="1" si="865"/>
        <v>1.790909987014942E-5</v>
      </c>
      <c r="AX1937" s="13">
        <f t="shared" si="833"/>
        <v>2.1923709925537629E-2</v>
      </c>
    </row>
    <row r="1938" spans="1:50" x14ac:dyDescent="0.25">
      <c r="A1938" s="9" t="str">
        <f t="shared" si="828"/>
        <v>Philippines</v>
      </c>
      <c r="C1938" s="20">
        <f t="shared" si="829"/>
        <v>379.16258005069858</v>
      </c>
      <c r="D1938" s="15">
        <f t="shared" si="830"/>
        <v>555.55950878948397</v>
      </c>
      <c r="E1938" s="23">
        <f t="shared" si="831"/>
        <v>1</v>
      </c>
      <c r="F1938" s="15">
        <f t="shared" si="834"/>
        <v>555.55950878948397</v>
      </c>
      <c r="H1938" s="12">
        <f t="shared" ref="H1938:AV1938" ca="1" si="866">_xlfn.NORM.DIST(H$1777,$F1938,$B$37+$B$38*$F1938,FALSE)/$AV768*($E1230/1000)</f>
        <v>4.0166888787914669E-8</v>
      </c>
      <c r="I1938" s="12">
        <f t="shared" ca="1" si="866"/>
        <v>1.5613043289556382E-7</v>
      </c>
      <c r="J1938" s="12">
        <f t="shared" ca="1" si="866"/>
        <v>5.7011639297475558E-7</v>
      </c>
      <c r="K1938" s="12">
        <f t="shared" ca="1" si="866"/>
        <v>1.9556723183564555E-6</v>
      </c>
      <c r="L1938" s="12">
        <f t="shared" ca="1" si="866"/>
        <v>6.302099319133644E-6</v>
      </c>
      <c r="M1938" s="12">
        <f t="shared" ca="1" si="866"/>
        <v>1.9077918659218019E-5</v>
      </c>
      <c r="N1938" s="12">
        <f t="shared" ca="1" si="866"/>
        <v>5.42541966535102E-5</v>
      </c>
      <c r="O1938" s="12">
        <f t="shared" ca="1" si="866"/>
        <v>1.4494134148237454E-4</v>
      </c>
      <c r="P1938" s="12">
        <f t="shared" ca="1" si="866"/>
        <v>3.6375402766553597E-4</v>
      </c>
      <c r="Q1938" s="12">
        <f t="shared" ca="1" si="866"/>
        <v>8.5759045728198786E-4</v>
      </c>
      <c r="R1938" s="12">
        <f t="shared" ca="1" si="866"/>
        <v>1.8993660184861683E-3</v>
      </c>
      <c r="S1938" s="12">
        <f t="shared" ca="1" si="866"/>
        <v>3.9517911348020259E-3</v>
      </c>
      <c r="T1938" s="12">
        <f t="shared" ca="1" si="866"/>
        <v>7.7238867313895697E-3</v>
      </c>
      <c r="U1938" s="12">
        <f t="shared" ca="1" si="866"/>
        <v>1.4181899549945214E-2</v>
      </c>
      <c r="V1938" s="12">
        <f t="shared" ca="1" si="866"/>
        <v>2.4461861810623309E-2</v>
      </c>
      <c r="W1938" s="12">
        <f t="shared" ca="1" si="866"/>
        <v>3.9637039256924772E-2</v>
      </c>
      <c r="X1938" s="12">
        <f t="shared" ca="1" si="866"/>
        <v>6.0335025420734274E-2</v>
      </c>
      <c r="Y1938" s="12">
        <f t="shared" ca="1" si="866"/>
        <v>8.6276871397656468E-2</v>
      </c>
      <c r="Z1938" s="12">
        <f t="shared" ca="1" si="866"/>
        <v>0.11589798120806466</v>
      </c>
      <c r="AA1938" s="12">
        <f t="shared" ca="1" si="866"/>
        <v>0.1462560867095978</v>
      </c>
      <c r="AB1938" s="12">
        <f t="shared" ca="1" si="866"/>
        <v>0.17338384184971387</v>
      </c>
      <c r="AC1938" s="12">
        <f t="shared" ca="1" si="866"/>
        <v>0.19309004755152245</v>
      </c>
      <c r="AD1938" s="12">
        <f t="shared" ca="1" si="866"/>
        <v>0.20200762004691367</v>
      </c>
      <c r="AE1938" s="12">
        <f t="shared" ca="1" si="866"/>
        <v>0.19853277337605771</v>
      </c>
      <c r="AF1938" s="12">
        <f t="shared" ca="1" si="866"/>
        <v>0.18329611569346238</v>
      </c>
      <c r="AG1938" s="12">
        <f t="shared" ca="1" si="866"/>
        <v>0.1589757596577942</v>
      </c>
      <c r="AH1938" s="12">
        <f t="shared" ca="1" si="866"/>
        <v>0.12952844474870298</v>
      </c>
      <c r="AI1938" s="12">
        <f t="shared" ca="1" si="866"/>
        <v>9.9141614703390266E-2</v>
      </c>
      <c r="AJ1938" s="12">
        <f t="shared" ca="1" si="866"/>
        <v>7.1285864330915549E-2</v>
      </c>
      <c r="AK1938" s="12">
        <f t="shared" ca="1" si="866"/>
        <v>4.8151236761444394E-2</v>
      </c>
      <c r="AL1938" s="12">
        <f t="shared" ca="1" si="866"/>
        <v>3.0553999558200817E-2</v>
      </c>
      <c r="AM1938" s="12">
        <f t="shared" ca="1" si="866"/>
        <v>1.8213159230420505E-2</v>
      </c>
      <c r="AN1938" s="12">
        <f t="shared" ca="1" si="866"/>
        <v>1.0199035320860103E-2</v>
      </c>
      <c r="AO1938" s="12">
        <f t="shared" ca="1" si="866"/>
        <v>5.3652443025667285E-3</v>
      </c>
      <c r="AP1938" s="12">
        <f t="shared" ca="1" si="866"/>
        <v>2.6514076386841695E-3</v>
      </c>
      <c r="AQ1938" s="12">
        <f t="shared" ca="1" si="866"/>
        <v>1.2308924253334728E-3</v>
      </c>
      <c r="AR1938" s="12">
        <f t="shared" ca="1" si="866"/>
        <v>5.3680961989156664E-4</v>
      </c>
      <c r="AS1938" s="12">
        <f t="shared" ca="1" si="866"/>
        <v>2.199262533876576E-4</v>
      </c>
      <c r="AT1938" s="12">
        <f t="shared" ca="1" si="866"/>
        <v>8.4642884761974561E-5</v>
      </c>
      <c r="AU1938" s="12">
        <f t="shared" ca="1" si="866"/>
        <v>3.0602748409515834E-5</v>
      </c>
      <c r="AV1938" s="12">
        <f t="shared" ca="1" si="866"/>
        <v>1.0394102668457123E-5</v>
      </c>
      <c r="AX1938" s="13">
        <f t="shared" si="833"/>
        <v>5.9902203761198702E-2</v>
      </c>
    </row>
    <row r="1939" spans="1:50" x14ac:dyDescent="0.25">
      <c r="A1939" s="9" t="str">
        <f t="shared" si="828"/>
        <v>Poland</v>
      </c>
      <c r="C1939" s="20">
        <f t="shared" si="829"/>
        <v>558.94599017992323</v>
      </c>
      <c r="D1939" s="15">
        <f t="shared" si="830"/>
        <v>675.97327536951832</v>
      </c>
      <c r="E1939" s="23">
        <f t="shared" si="831"/>
        <v>1</v>
      </c>
      <c r="F1939" s="15">
        <f t="shared" si="834"/>
        <v>675.97327536951832</v>
      </c>
      <c r="H1939" s="12">
        <f t="shared" ref="H1939:AV1939" ca="1" si="867">_xlfn.NORM.DIST(H$1777,$F1939,$B$37+$B$38*$F1939,FALSE)/$AV769*($E1231/1000)</f>
        <v>3.3837497158425212E-12</v>
      </c>
      <c r="I1939" s="12">
        <f t="shared" ca="1" si="867"/>
        <v>1.7772772766808992E-11</v>
      </c>
      <c r="J1939" s="12">
        <f t="shared" ca="1" si="867"/>
        <v>8.7693769613297447E-11</v>
      </c>
      <c r="K1939" s="12">
        <f t="shared" ca="1" si="867"/>
        <v>4.0647972194956174E-10</v>
      </c>
      <c r="L1939" s="12">
        <f t="shared" ca="1" si="867"/>
        <v>1.7699688590649126E-9</v>
      </c>
      <c r="M1939" s="12">
        <f t="shared" ca="1" si="867"/>
        <v>7.2401732893633321E-9</v>
      </c>
      <c r="N1939" s="12">
        <f t="shared" ca="1" si="867"/>
        <v>2.7822034913642192E-8</v>
      </c>
      <c r="O1939" s="12">
        <f t="shared" ca="1" si="867"/>
        <v>1.0043507691990212E-7</v>
      </c>
      <c r="P1939" s="12">
        <f t="shared" ca="1" si="867"/>
        <v>3.4059521056719752E-7</v>
      </c>
      <c r="Q1939" s="12">
        <f t="shared" ca="1" si="867"/>
        <v>1.0850462532628747E-6</v>
      </c>
      <c r="R1939" s="12">
        <f t="shared" ca="1" si="867"/>
        <v>3.2472412971793882E-6</v>
      </c>
      <c r="S1939" s="12">
        <f t="shared" ca="1" si="867"/>
        <v>9.129299738142806E-6</v>
      </c>
      <c r="T1939" s="12">
        <f t="shared" ca="1" si="867"/>
        <v>2.4111096762263251E-5</v>
      </c>
      <c r="U1939" s="12">
        <f t="shared" ca="1" si="867"/>
        <v>5.9820916228833417E-5</v>
      </c>
      <c r="V1939" s="12">
        <f t="shared" ca="1" si="867"/>
        <v>1.3942663625434967E-4</v>
      </c>
      <c r="W1939" s="12">
        <f t="shared" ca="1" si="867"/>
        <v>3.0527766709029941E-4</v>
      </c>
      <c r="X1939" s="12">
        <f t="shared" ca="1" si="867"/>
        <v>6.2791508024546614E-4</v>
      </c>
      <c r="Y1939" s="12">
        <f t="shared" ca="1" si="867"/>
        <v>1.2132865617476888E-3</v>
      </c>
      <c r="Z1939" s="12">
        <f t="shared" ca="1" si="867"/>
        <v>2.2023303123321286E-3</v>
      </c>
      <c r="AA1939" s="12">
        <f t="shared" ca="1" si="867"/>
        <v>3.7554165872569481E-3</v>
      </c>
      <c r="AB1939" s="12">
        <f t="shared" ca="1" si="867"/>
        <v>6.0157582991285678E-3</v>
      </c>
      <c r="AC1939" s="12">
        <f t="shared" ca="1" si="867"/>
        <v>9.0527230134827066E-3</v>
      </c>
      <c r="AD1939" s="12">
        <f t="shared" ca="1" si="867"/>
        <v>1.2797486524198348E-2</v>
      </c>
      <c r="AE1939" s="12">
        <f t="shared" ca="1" si="867"/>
        <v>1.6995217395007915E-2</v>
      </c>
      <c r="AF1939" s="12">
        <f t="shared" ca="1" si="867"/>
        <v>2.120241654585743E-2</v>
      </c>
      <c r="AG1939" s="12">
        <f t="shared" ca="1" si="867"/>
        <v>2.4848523930857302E-2</v>
      </c>
      <c r="AH1939" s="12">
        <f t="shared" ca="1" si="867"/>
        <v>2.735724901608988E-2</v>
      </c>
      <c r="AI1939" s="12">
        <f t="shared" ca="1" si="867"/>
        <v>2.8294423293533544E-2</v>
      </c>
      <c r="AJ1939" s="12">
        <f t="shared" ca="1" si="867"/>
        <v>2.7490704157451206E-2</v>
      </c>
      <c r="AK1939" s="12">
        <f t="shared" ca="1" si="867"/>
        <v>2.5091549228237572E-2</v>
      </c>
      <c r="AL1939" s="12">
        <f t="shared" ca="1" si="867"/>
        <v>2.1514223913002405E-2</v>
      </c>
      <c r="AM1939" s="12">
        <f t="shared" ca="1" si="867"/>
        <v>1.7329278713254986E-2</v>
      </c>
      <c r="AN1939" s="12">
        <f t="shared" ca="1" si="867"/>
        <v>1.3112692714018079E-2</v>
      </c>
      <c r="AO1939" s="12">
        <f t="shared" ca="1" si="867"/>
        <v>9.3209435142504078E-3</v>
      </c>
      <c r="AP1939" s="12">
        <f t="shared" ca="1" si="867"/>
        <v>6.2242132413523957E-3</v>
      </c>
      <c r="AQ1939" s="12">
        <f t="shared" ca="1" si="867"/>
        <v>3.9045019590253109E-3</v>
      </c>
      <c r="AR1939" s="12">
        <f t="shared" ca="1" si="867"/>
        <v>2.3009300810960054E-3</v>
      </c>
      <c r="AS1939" s="12">
        <f t="shared" ca="1" si="867"/>
        <v>1.2737898781046563E-3</v>
      </c>
      <c r="AT1939" s="12">
        <f t="shared" ca="1" si="867"/>
        <v>6.6244337341006814E-4</v>
      </c>
      <c r="AU1939" s="12">
        <f t="shared" ca="1" si="867"/>
        <v>3.2363562493246153E-4</v>
      </c>
      <c r="AV1939" s="12">
        <f t="shared" ca="1" si="867"/>
        <v>1.4853215353951614E-4</v>
      </c>
      <c r="AX1939" s="13">
        <f t="shared" si="833"/>
        <v>2.8924331305712377E-3</v>
      </c>
    </row>
    <row r="1940" spans="1:50" x14ac:dyDescent="0.25">
      <c r="A1940" s="9" t="str">
        <f t="shared" si="828"/>
        <v>Portugal</v>
      </c>
      <c r="C1940" s="20">
        <f t="shared" si="829"/>
        <v>594.63775857985388</v>
      </c>
      <c r="D1940" s="15">
        <f t="shared" si="830"/>
        <v>699.05832629746885</v>
      </c>
      <c r="E1940" s="23">
        <f t="shared" si="831"/>
        <v>1</v>
      </c>
      <c r="F1940" s="15">
        <f t="shared" si="834"/>
        <v>699.05832629746885</v>
      </c>
      <c r="H1940" s="12">
        <f t="shared" ref="H1940:AV1940" ca="1" si="868">_xlfn.NORM.DIST(H$1777,$F1940,$B$37+$B$38*$F1940,FALSE)/$AV770*($E1232/1000)</f>
        <v>1.7342429383481574E-13</v>
      </c>
      <c r="I1940" s="12">
        <f t="shared" ca="1" si="868"/>
        <v>9.6500856131652984E-13</v>
      </c>
      <c r="J1940" s="12">
        <f t="shared" ca="1" si="868"/>
        <v>5.0443939103645823E-12</v>
      </c>
      <c r="K1940" s="12">
        <f t="shared" ca="1" si="868"/>
        <v>2.4770992854361143E-11</v>
      </c>
      <c r="L1940" s="12">
        <f t="shared" ca="1" si="868"/>
        <v>1.1427057960410545E-10</v>
      </c>
      <c r="M1940" s="12">
        <f t="shared" ca="1" si="868"/>
        <v>4.9520160234717948E-10</v>
      </c>
      <c r="N1940" s="12">
        <f t="shared" ca="1" si="868"/>
        <v>2.0159801297471196E-9</v>
      </c>
      <c r="O1940" s="12">
        <f t="shared" ca="1" si="868"/>
        <v>7.7098698721248711E-9</v>
      </c>
      <c r="P1940" s="12">
        <f t="shared" ca="1" si="868"/>
        <v>2.7699022544587084E-8</v>
      </c>
      <c r="Q1940" s="12">
        <f t="shared" ca="1" si="868"/>
        <v>9.3484247027922032E-8</v>
      </c>
      <c r="R1940" s="12">
        <f t="shared" ca="1" si="868"/>
        <v>2.963937351889575E-7</v>
      </c>
      <c r="S1940" s="12">
        <f t="shared" ca="1" si="868"/>
        <v>8.8278755103647831E-7</v>
      </c>
      <c r="T1940" s="12">
        <f t="shared" ca="1" si="868"/>
        <v>2.4700171881088892E-6</v>
      </c>
      <c r="U1940" s="12">
        <f t="shared" ca="1" si="868"/>
        <v>6.4923263964621633E-6</v>
      </c>
      <c r="V1940" s="12">
        <f t="shared" ca="1" si="868"/>
        <v>1.6030878054955602E-5</v>
      </c>
      <c r="W1940" s="12">
        <f t="shared" ca="1" si="868"/>
        <v>3.718526410516801E-5</v>
      </c>
      <c r="X1940" s="12">
        <f t="shared" ca="1" si="868"/>
        <v>8.10291018576212E-5</v>
      </c>
      <c r="Y1940" s="12">
        <f t="shared" ca="1" si="868"/>
        <v>1.6586997330565099E-4</v>
      </c>
      <c r="Z1940" s="12">
        <f t="shared" ca="1" si="868"/>
        <v>3.1897094075586038E-4</v>
      </c>
      <c r="AA1940" s="12">
        <f t="shared" ca="1" si="868"/>
        <v>5.7622362290923987E-4</v>
      </c>
      <c r="AB1940" s="12">
        <f t="shared" ca="1" si="868"/>
        <v>9.7788456885521536E-4</v>
      </c>
      <c r="AC1940" s="12">
        <f t="shared" ca="1" si="868"/>
        <v>1.5589806404574019E-3</v>
      </c>
      <c r="AD1940" s="12">
        <f t="shared" ca="1" si="868"/>
        <v>2.3348040940083773E-3</v>
      </c>
      <c r="AE1940" s="12">
        <f t="shared" ca="1" si="868"/>
        <v>3.2848592461066266E-3</v>
      </c>
      <c r="AF1940" s="12">
        <f t="shared" ca="1" si="868"/>
        <v>4.3414987357014573E-3</v>
      </c>
      <c r="AG1940" s="12">
        <f t="shared" ca="1" si="868"/>
        <v>5.3903775834195419E-3</v>
      </c>
      <c r="AH1940" s="12">
        <f t="shared" ca="1" si="868"/>
        <v>6.2871712689678283E-3</v>
      </c>
      <c r="AI1940" s="12">
        <f t="shared" ca="1" si="868"/>
        <v>6.8888700052874051E-3</v>
      </c>
      <c r="AJ1940" s="12">
        <f t="shared" ca="1" si="868"/>
        <v>7.0908334198937191E-3</v>
      </c>
      <c r="AK1940" s="12">
        <f t="shared" ca="1" si="868"/>
        <v>6.8565109057294607E-3</v>
      </c>
      <c r="AL1940" s="12">
        <f t="shared" ca="1" si="868"/>
        <v>6.2282445148118875E-3</v>
      </c>
      <c r="AM1940" s="12">
        <f t="shared" ca="1" si="868"/>
        <v>5.3147731485121289E-3</v>
      </c>
      <c r="AN1940" s="12">
        <f t="shared" ca="1" si="868"/>
        <v>4.2604983851414775E-3</v>
      </c>
      <c r="AO1940" s="12">
        <f t="shared" ca="1" si="868"/>
        <v>3.2084307702710409E-3</v>
      </c>
      <c r="AP1940" s="12">
        <f t="shared" ca="1" si="868"/>
        <v>2.2697683475372999E-3</v>
      </c>
      <c r="AQ1940" s="12">
        <f t="shared" ca="1" si="868"/>
        <v>1.508436362056086E-3</v>
      </c>
      <c r="AR1940" s="12">
        <f t="shared" ca="1" si="868"/>
        <v>9.4173572378111227E-4</v>
      </c>
      <c r="AS1940" s="12">
        <f t="shared" ca="1" si="868"/>
        <v>5.5231608655106131E-4</v>
      </c>
      <c r="AT1940" s="12">
        <f t="shared" ca="1" si="868"/>
        <v>3.0430068826553346E-4</v>
      </c>
      <c r="AU1940" s="12">
        <f t="shared" ca="1" si="868"/>
        <v>1.5749790151196354E-4</v>
      </c>
      <c r="AV1940" s="12">
        <f t="shared" ca="1" si="868"/>
        <v>7.6577856106889422E-5</v>
      </c>
      <c r="AX1940" s="13">
        <f t="shared" si="833"/>
        <v>1.3922260339860964E-3</v>
      </c>
    </row>
    <row r="1941" spans="1:50" x14ac:dyDescent="0.25">
      <c r="A1941" s="9" t="str">
        <f t="shared" si="828"/>
        <v>Puerto Rico</v>
      </c>
      <c r="C1941" s="20">
        <f t="shared" si="829"/>
        <v>447.00546126815885</v>
      </c>
      <c r="D1941" s="15">
        <f t="shared" si="830"/>
        <v>600.85270606191671</v>
      </c>
      <c r="E1941" s="23">
        <f t="shared" si="831"/>
        <v>1</v>
      </c>
      <c r="F1941" s="15">
        <f t="shared" si="834"/>
        <v>600.85270606191671</v>
      </c>
      <c r="H1941" s="12">
        <f t="shared" ref="H1941:AV1941" ca="1" si="869">_xlfn.NORM.DIST(H$1777,$F1941,$B$37+$B$38*$F1941,FALSE)/$AV771*($E1233/1000)</f>
        <v>2.1392524162894726E-11</v>
      </c>
      <c r="I1941" s="12">
        <f t="shared" ca="1" si="869"/>
        <v>9.3123194441797675E-11</v>
      </c>
      <c r="J1941" s="12">
        <f t="shared" ca="1" si="869"/>
        <v>3.8081170985806208E-10</v>
      </c>
      <c r="K1941" s="12">
        <f t="shared" ca="1" si="869"/>
        <v>1.462915758872094E-9</v>
      </c>
      <c r="L1941" s="12">
        <f t="shared" ca="1" si="869"/>
        <v>5.2794044851273393E-9</v>
      </c>
      <c r="M1941" s="12">
        <f t="shared" ca="1" si="869"/>
        <v>1.7898109085844514E-8</v>
      </c>
      <c r="N1941" s="12">
        <f t="shared" ca="1" si="869"/>
        <v>5.7001457333330869E-8</v>
      </c>
      <c r="O1941" s="12">
        <f t="shared" ca="1" si="869"/>
        <v>1.7053807744520433E-7</v>
      </c>
      <c r="P1941" s="12">
        <f t="shared" ca="1" si="869"/>
        <v>4.7930654675698057E-7</v>
      </c>
      <c r="Q1941" s="12">
        <f t="shared" ca="1" si="869"/>
        <v>1.2654994308267351E-6</v>
      </c>
      <c r="R1941" s="12">
        <f t="shared" ca="1" si="869"/>
        <v>3.1388252835281287E-6</v>
      </c>
      <c r="S1941" s="12">
        <f t="shared" ca="1" si="869"/>
        <v>7.3135616253168485E-6</v>
      </c>
      <c r="T1941" s="12">
        <f t="shared" ca="1" si="869"/>
        <v>1.6008376983623287E-5</v>
      </c>
      <c r="U1941" s="12">
        <f t="shared" ca="1" si="869"/>
        <v>3.2917153729872619E-5</v>
      </c>
      <c r="V1941" s="12">
        <f t="shared" ca="1" si="869"/>
        <v>6.3584878142174312E-5</v>
      </c>
      <c r="W1941" s="12">
        <f t="shared" ca="1" si="869"/>
        <v>1.1538304761157696E-4</v>
      </c>
      <c r="X1941" s="12">
        <f t="shared" ca="1" si="869"/>
        <v>1.9669203025707193E-4</v>
      </c>
      <c r="Y1941" s="12">
        <f t="shared" ca="1" si="869"/>
        <v>3.1498372552145809E-4</v>
      </c>
      <c r="Z1941" s="12">
        <f t="shared" ca="1" si="869"/>
        <v>4.7385564913988727E-4</v>
      </c>
      <c r="AA1941" s="12">
        <f t="shared" ca="1" si="869"/>
        <v>6.6966963104813173E-4</v>
      </c>
      <c r="AB1941" s="12">
        <f t="shared" ca="1" si="869"/>
        <v>8.8906137194873019E-4</v>
      </c>
      <c r="AC1941" s="12">
        <f t="shared" ca="1" si="869"/>
        <v>1.1088159720056296E-3</v>
      </c>
      <c r="AD1941" s="12">
        <f t="shared" ca="1" si="869"/>
        <v>1.2991036404106449E-3</v>
      </c>
      <c r="AE1941" s="12">
        <f t="shared" ca="1" si="869"/>
        <v>1.4298310414031976E-3</v>
      </c>
      <c r="AF1941" s="12">
        <f t="shared" ca="1" si="869"/>
        <v>1.4783669251259273E-3</v>
      </c>
      <c r="AG1941" s="12">
        <f t="shared" ca="1" si="869"/>
        <v>1.4359401833876401E-3</v>
      </c>
      <c r="AH1941" s="12">
        <f t="shared" ca="1" si="869"/>
        <v>1.3102285398406729E-3</v>
      </c>
      <c r="AI1941" s="12">
        <f t="shared" ca="1" si="869"/>
        <v>1.1230894721757948E-3</v>
      </c>
      <c r="AJ1941" s="12">
        <f t="shared" ca="1" si="869"/>
        <v>9.0435355914777386E-4</v>
      </c>
      <c r="AK1941" s="12">
        <f t="shared" ca="1" si="869"/>
        <v>6.8409866502821388E-4</v>
      </c>
      <c r="AL1941" s="12">
        <f t="shared" ca="1" si="869"/>
        <v>4.8613381207556351E-4</v>
      </c>
      <c r="AM1941" s="12">
        <f t="shared" ca="1" si="869"/>
        <v>3.2452600923139517E-4</v>
      </c>
      <c r="AN1941" s="12">
        <f t="shared" ca="1" si="869"/>
        <v>2.0351657471595681E-4</v>
      </c>
      <c r="AO1941" s="12">
        <f t="shared" ca="1" si="869"/>
        <v>1.1989654128534348E-4</v>
      </c>
      <c r="AP1941" s="12">
        <f t="shared" ca="1" si="869"/>
        <v>6.635446015264374E-5</v>
      </c>
      <c r="AQ1941" s="12">
        <f t="shared" ca="1" si="869"/>
        <v>3.4497703108851142E-5</v>
      </c>
      <c r="AR1941" s="12">
        <f t="shared" ca="1" si="869"/>
        <v>1.6848716982386265E-5</v>
      </c>
      <c r="AS1941" s="12">
        <f t="shared" ca="1" si="869"/>
        <v>7.730366510994728E-6</v>
      </c>
      <c r="AT1941" s="12">
        <f t="shared" ca="1" si="869"/>
        <v>3.3318844363346459E-6</v>
      </c>
      <c r="AU1941" s="12">
        <f t="shared" ca="1" si="869"/>
        <v>1.3490758545942535E-6</v>
      </c>
      <c r="AV1941" s="12">
        <f t="shared" ca="1" si="869"/>
        <v>5.1314417574480174E-7</v>
      </c>
      <c r="AX1941" s="13">
        <f t="shared" si="833"/>
        <v>2.2293656714636442E-2</v>
      </c>
    </row>
    <row r="1942" spans="1:50" x14ac:dyDescent="0.25">
      <c r="A1942" s="9" t="str">
        <f t="shared" si="828"/>
        <v>Qatar</v>
      </c>
      <c r="C1942" s="20">
        <f t="shared" si="829"/>
        <v>422.97745008372408</v>
      </c>
      <c r="D1942" s="15">
        <f t="shared" si="830"/>
        <v>584.00128114168956</v>
      </c>
      <c r="E1942" s="23">
        <f t="shared" si="831"/>
        <v>1</v>
      </c>
      <c r="F1942" s="15">
        <f t="shared" si="834"/>
        <v>584.00128114168956</v>
      </c>
      <c r="H1942" s="12">
        <f t="shared" ref="H1942:AV1942" ca="1" si="870">_xlfn.NORM.DIST(H$1777,$F1942,$B$37+$B$38*$F1942,FALSE)/$AV772*($E1234/1000)</f>
        <v>1.1001978133101335E-10</v>
      </c>
      <c r="I1942" s="12">
        <f t="shared" ca="1" si="870"/>
        <v>4.5916672654296509E-10</v>
      </c>
      <c r="J1942" s="12">
        <f t="shared" ca="1" si="870"/>
        <v>1.8002243690984216E-9</v>
      </c>
      <c r="K1942" s="12">
        <f t="shared" ca="1" si="870"/>
        <v>6.630395857887283E-9</v>
      </c>
      <c r="L1942" s="12">
        <f t="shared" ca="1" si="870"/>
        <v>2.2940816693227247E-8</v>
      </c>
      <c r="M1942" s="12">
        <f t="shared" ca="1" si="870"/>
        <v>7.4564976659746761E-8</v>
      </c>
      <c r="N1942" s="12">
        <f t="shared" ca="1" si="870"/>
        <v>2.2767612576371226E-7</v>
      </c>
      <c r="O1942" s="12">
        <f t="shared" ca="1" si="870"/>
        <v>6.5306542841060652E-7</v>
      </c>
      <c r="P1942" s="12">
        <f t="shared" ca="1" si="870"/>
        <v>1.7597561437735282E-6</v>
      </c>
      <c r="Q1942" s="12">
        <f t="shared" ca="1" si="870"/>
        <v>4.454560699444021E-6</v>
      </c>
      <c r="R1942" s="12">
        <f t="shared" ca="1" si="870"/>
        <v>1.0592875478644374E-5</v>
      </c>
      <c r="S1942" s="12">
        <f t="shared" ca="1" si="870"/>
        <v>2.3663525479334921E-5</v>
      </c>
      <c r="T1942" s="12">
        <f t="shared" ca="1" si="870"/>
        <v>4.9659417795195304E-5</v>
      </c>
      <c r="U1942" s="12">
        <f t="shared" ca="1" si="870"/>
        <v>9.7899482062496846E-5</v>
      </c>
      <c r="V1942" s="12">
        <f t="shared" ca="1" si="870"/>
        <v>1.8130749584769549E-4</v>
      </c>
      <c r="W1942" s="12">
        <f t="shared" ca="1" si="870"/>
        <v>3.1543343108924037E-4</v>
      </c>
      <c r="X1942" s="12">
        <f t="shared" ca="1" si="870"/>
        <v>5.1553276836236914E-4</v>
      </c>
      <c r="Y1942" s="12">
        <f t="shared" ca="1" si="870"/>
        <v>7.9151914752151483E-4</v>
      </c>
      <c r="Z1942" s="12">
        <f t="shared" ca="1" si="870"/>
        <v>1.1416242103459548E-3</v>
      </c>
      <c r="AA1942" s="12">
        <f t="shared" ca="1" si="870"/>
        <v>1.5468261665701952E-3</v>
      </c>
      <c r="AB1942" s="12">
        <f t="shared" ca="1" si="870"/>
        <v>1.9688672946359806E-3</v>
      </c>
      <c r="AC1942" s="12">
        <f t="shared" ca="1" si="870"/>
        <v>2.3542250391757036E-3</v>
      </c>
      <c r="AD1942" s="12">
        <f t="shared" ca="1" si="870"/>
        <v>2.6444544997311988E-3</v>
      </c>
      <c r="AE1942" s="12">
        <f t="shared" ca="1" si="870"/>
        <v>2.7904922350572713E-3</v>
      </c>
      <c r="AF1942" s="12">
        <f t="shared" ca="1" si="870"/>
        <v>2.7661908003348279E-3</v>
      </c>
      <c r="AG1942" s="12">
        <f t="shared" ca="1" si="870"/>
        <v>2.5759654974774442E-3</v>
      </c>
      <c r="AH1942" s="12">
        <f t="shared" ca="1" si="870"/>
        <v>2.2534843472921976E-3</v>
      </c>
      <c r="AI1942" s="12">
        <f t="shared" ca="1" si="870"/>
        <v>1.8519345955534017E-3</v>
      </c>
      <c r="AJ1942" s="12">
        <f t="shared" ca="1" si="870"/>
        <v>1.4297277233322964E-3</v>
      </c>
      <c r="AK1942" s="12">
        <f t="shared" ca="1" si="870"/>
        <v>1.0369017971056356E-3</v>
      </c>
      <c r="AL1942" s="12">
        <f t="shared" ca="1" si="870"/>
        <v>7.0644525221802684E-4</v>
      </c>
      <c r="AM1942" s="12">
        <f t="shared" ca="1" si="870"/>
        <v>4.5214318490157296E-4</v>
      </c>
      <c r="AN1942" s="12">
        <f t="shared" ca="1" si="870"/>
        <v>2.7185045390446043E-4</v>
      </c>
      <c r="AO1942" s="12">
        <f t="shared" ca="1" si="870"/>
        <v>1.5354678611622134E-4</v>
      </c>
      <c r="AP1942" s="12">
        <f t="shared" ca="1" si="870"/>
        <v>8.1471927982957153E-5</v>
      </c>
      <c r="AQ1942" s="12">
        <f t="shared" ca="1" si="870"/>
        <v>4.060989360771343E-5</v>
      </c>
      <c r="AR1942" s="12">
        <f t="shared" ca="1" si="870"/>
        <v>1.9015699447587055E-5</v>
      </c>
      <c r="AS1942" s="12">
        <f t="shared" ca="1" si="870"/>
        <v>8.3646804054709585E-6</v>
      </c>
      <c r="AT1942" s="12">
        <f t="shared" ca="1" si="870"/>
        <v>3.4565512049698549E-6</v>
      </c>
      <c r="AU1942" s="12">
        <f t="shared" ca="1" si="870"/>
        <v>1.3418168224005009E-6</v>
      </c>
      <c r="AV1942" s="12">
        <f t="shared" ca="1" si="870"/>
        <v>4.8932799698047943E-7</v>
      </c>
      <c r="AX1942" s="13">
        <f t="shared" si="833"/>
        <v>3.2883178224969396E-2</v>
      </c>
    </row>
    <row r="1943" spans="1:50" x14ac:dyDescent="0.25">
      <c r="A1943" s="9" t="str">
        <f t="shared" si="828"/>
        <v>Republic of Korea</v>
      </c>
      <c r="C1943" s="20">
        <f t="shared" si="829"/>
        <v>635.24180341865565</v>
      </c>
      <c r="D1943" s="15">
        <f t="shared" si="830"/>
        <v>726.31377818610974</v>
      </c>
      <c r="E1943" s="23">
        <f t="shared" si="831"/>
        <v>1</v>
      </c>
      <c r="F1943" s="15">
        <f t="shared" si="834"/>
        <v>726.31377818610974</v>
      </c>
      <c r="H1943" s="12">
        <f t="shared" ref="H1943:AV1943" ca="1" si="871">_xlfn.NORM.DIST(H$1777,$F1943,$B$37+$B$38*$F1943,FALSE)/$AV773*($E1235/1000)</f>
        <v>1.0193458223853032E-13</v>
      </c>
      <c r="I1943" s="12">
        <f t="shared" ca="1" si="871"/>
        <v>6.0720453963374205E-13</v>
      </c>
      <c r="J1943" s="12">
        <f t="shared" ca="1" si="871"/>
        <v>3.397856762459687E-12</v>
      </c>
      <c r="K1943" s="12">
        <f t="shared" ca="1" si="871"/>
        <v>1.7862067216267584E-11</v>
      </c>
      <c r="L1943" s="12">
        <f t="shared" ca="1" si="871"/>
        <v>8.8209419980283594E-11</v>
      </c>
      <c r="M1943" s="12">
        <f t="shared" ca="1" si="871"/>
        <v>4.0921807525224125E-10</v>
      </c>
      <c r="N1943" s="12">
        <f t="shared" ca="1" si="871"/>
        <v>1.7834101957930746E-9</v>
      </c>
      <c r="O1943" s="12">
        <f t="shared" ca="1" si="871"/>
        <v>7.3013686524725623E-9</v>
      </c>
      <c r="P1943" s="12">
        <f t="shared" ca="1" si="871"/>
        <v>2.8081086254494801E-8</v>
      </c>
      <c r="Q1943" s="12">
        <f t="shared" ca="1" si="871"/>
        <v>1.0145655813066063E-7</v>
      </c>
      <c r="R1943" s="12">
        <f t="shared" ca="1" si="871"/>
        <v>3.4435226294688821E-7</v>
      </c>
      <c r="S1943" s="12">
        <f t="shared" ca="1" si="871"/>
        <v>1.0979494679226843E-6</v>
      </c>
      <c r="T1943" s="12">
        <f t="shared" ca="1" si="871"/>
        <v>3.2886553254620366E-6</v>
      </c>
      <c r="U1943" s="12">
        <f t="shared" ca="1" si="871"/>
        <v>9.2536050527580343E-6</v>
      </c>
      <c r="V1943" s="12">
        <f t="shared" ca="1" si="871"/>
        <v>2.4460208552640086E-5</v>
      </c>
      <c r="W1943" s="12">
        <f t="shared" ca="1" si="871"/>
        <v>6.0738763488527541E-5</v>
      </c>
      <c r="X1943" s="12">
        <f t="shared" ca="1" si="871"/>
        <v>1.4168645423089077E-4</v>
      </c>
      <c r="Y1943" s="12">
        <f t="shared" ca="1" si="871"/>
        <v>3.1048978208448957E-4</v>
      </c>
      <c r="Z1943" s="12">
        <f t="shared" ca="1" si="871"/>
        <v>6.3917957399032589E-4</v>
      </c>
      <c r="AA1943" s="12">
        <f t="shared" ca="1" si="871"/>
        <v>1.2361041322006704E-3</v>
      </c>
      <c r="AB1943" s="12">
        <f t="shared" ca="1" si="871"/>
        <v>2.2456590695776775E-3</v>
      </c>
      <c r="AC1943" s="12">
        <f t="shared" ca="1" si="871"/>
        <v>3.8325619490564705E-3</v>
      </c>
      <c r="AD1943" s="12">
        <f t="shared" ca="1" si="871"/>
        <v>6.1445649384503772E-3</v>
      </c>
      <c r="AE1943" s="12">
        <f t="shared" ca="1" si="871"/>
        <v>9.2544302859889453E-3</v>
      </c>
      <c r="AF1943" s="12">
        <f t="shared" ca="1" si="871"/>
        <v>1.3093773765753632E-2</v>
      </c>
      <c r="AG1943" s="12">
        <f t="shared" ca="1" si="871"/>
        <v>1.7403498994316573E-2</v>
      </c>
      <c r="AH1943" s="12">
        <f t="shared" ca="1" si="871"/>
        <v>2.1730259214991492E-2</v>
      </c>
      <c r="AI1943" s="12">
        <f t="shared" ca="1" si="871"/>
        <v>2.5488826216966465E-2</v>
      </c>
      <c r="AJ1943" s="12">
        <f t="shared" ca="1" si="871"/>
        <v>2.8086095000535972E-2</v>
      </c>
      <c r="AK1943" s="12">
        <f t="shared" ca="1" si="871"/>
        <v>2.9072975319133602E-2</v>
      </c>
      <c r="AL1943" s="12">
        <f t="shared" ca="1" si="871"/>
        <v>2.8271196786380903E-2</v>
      </c>
      <c r="AM1943" s="12">
        <f t="shared" ca="1" si="871"/>
        <v>2.5825902222919337E-2</v>
      </c>
      <c r="AN1943" s="12">
        <f t="shared" ca="1" si="871"/>
        <v>2.216273768274548E-2</v>
      </c>
      <c r="AO1943" s="12">
        <f t="shared" ca="1" si="871"/>
        <v>1.7866846440992186E-2</v>
      </c>
      <c r="AP1943" s="12">
        <f t="shared" ca="1" si="871"/>
        <v>1.3530972092850365E-2</v>
      </c>
      <c r="AQ1943" s="12">
        <f t="shared" ca="1" si="871"/>
        <v>9.6264616875414745E-3</v>
      </c>
      <c r="AR1943" s="12">
        <f t="shared" ca="1" si="871"/>
        <v>6.4337024275154999E-3</v>
      </c>
      <c r="AS1943" s="12">
        <f t="shared" ca="1" si="871"/>
        <v>4.0393533739709487E-3</v>
      </c>
      <c r="AT1943" s="12">
        <f t="shared" ca="1" si="871"/>
        <v>2.3824254578254139E-3</v>
      </c>
      <c r="AU1943" s="12">
        <f t="shared" ca="1" si="871"/>
        <v>1.3200287466753498E-3</v>
      </c>
      <c r="AV1943" s="12">
        <f t="shared" ca="1" si="871"/>
        <v>6.870748502338347E-4</v>
      </c>
      <c r="AX1943" s="13">
        <f t="shared" si="833"/>
        <v>5.509296818258406E-4</v>
      </c>
    </row>
    <row r="1944" spans="1:50" x14ac:dyDescent="0.25">
      <c r="A1944" s="9" t="str">
        <f t="shared" si="828"/>
        <v>Republic of Moldova</v>
      </c>
      <c r="C1944" s="20">
        <f t="shared" si="829"/>
        <v>530.63946037360097</v>
      </c>
      <c r="D1944" s="15">
        <f t="shared" si="830"/>
        <v>657.3865181033766</v>
      </c>
      <c r="E1944" s="23">
        <f t="shared" si="831"/>
        <v>1</v>
      </c>
      <c r="F1944" s="15">
        <f t="shared" si="834"/>
        <v>657.3865181033766</v>
      </c>
      <c r="H1944" s="12">
        <f t="shared" ref="H1944:AV1944" ca="1" si="872">_xlfn.NORM.DIST(H$1777,$F1944,$B$37+$B$38*$F1944,FALSE)/$AV774*($E1236/1000)</f>
        <v>1.1477563701772457E-12</v>
      </c>
      <c r="I1944" s="12">
        <f t="shared" ca="1" si="872"/>
        <v>5.7547485543495772E-12</v>
      </c>
      <c r="J1944" s="12">
        <f t="shared" ca="1" si="872"/>
        <v>2.7105635133967252E-11</v>
      </c>
      <c r="K1944" s="12">
        <f t="shared" ca="1" si="872"/>
        <v>1.1993596076591287E-10</v>
      </c>
      <c r="L1944" s="12">
        <f t="shared" ca="1" si="872"/>
        <v>4.9853521822873791E-10</v>
      </c>
      <c r="M1944" s="12">
        <f t="shared" ca="1" si="872"/>
        <v>1.9466992607842366E-9</v>
      </c>
      <c r="N1944" s="12">
        <f t="shared" ca="1" si="872"/>
        <v>7.1409908900669344E-9</v>
      </c>
      <c r="O1944" s="12">
        <f t="shared" ca="1" si="872"/>
        <v>2.4607907690128016E-8</v>
      </c>
      <c r="P1944" s="12">
        <f t="shared" ca="1" si="872"/>
        <v>7.9661319149234017E-8</v>
      </c>
      <c r="Q1944" s="12">
        <f t="shared" ca="1" si="872"/>
        <v>2.4225731166308798E-7</v>
      </c>
      <c r="R1944" s="12">
        <f t="shared" ca="1" si="872"/>
        <v>6.9209050032121391E-7</v>
      </c>
      <c r="S1944" s="12">
        <f t="shared" ca="1" si="872"/>
        <v>1.8574001556392482E-6</v>
      </c>
      <c r="T1944" s="12">
        <f t="shared" ca="1" si="872"/>
        <v>4.682789781153365E-6</v>
      </c>
      <c r="U1944" s="12">
        <f t="shared" ca="1" si="872"/>
        <v>1.1090737878938002E-5</v>
      </c>
      <c r="V1944" s="12">
        <f t="shared" ca="1" si="872"/>
        <v>2.4675889416773429E-5</v>
      </c>
      <c r="W1944" s="12">
        <f t="shared" ca="1" si="872"/>
        <v>5.1575302551718481E-5</v>
      </c>
      <c r="X1944" s="12">
        <f t="shared" ca="1" si="872"/>
        <v>1.0126686099278224E-4</v>
      </c>
      <c r="Y1944" s="12">
        <f t="shared" ca="1" si="872"/>
        <v>1.8678823008597009E-4</v>
      </c>
      <c r="Z1944" s="12">
        <f t="shared" ca="1" si="872"/>
        <v>3.2365942675795245E-4</v>
      </c>
      <c r="AA1944" s="12">
        <f t="shared" ca="1" si="872"/>
        <v>5.2684590543038894E-4</v>
      </c>
      <c r="AB1944" s="12">
        <f t="shared" ca="1" si="872"/>
        <v>8.056298561500831E-4</v>
      </c>
      <c r="AC1944" s="12">
        <f t="shared" ca="1" si="872"/>
        <v>1.1572950373743367E-3</v>
      </c>
      <c r="AD1944" s="12">
        <f t="shared" ca="1" si="872"/>
        <v>1.5617417627635855E-3</v>
      </c>
      <c r="AE1944" s="12">
        <f t="shared" ca="1" si="872"/>
        <v>1.9798439100147986E-3</v>
      </c>
      <c r="AF1944" s="12">
        <f t="shared" ca="1" si="872"/>
        <v>2.3578125497908347E-3</v>
      </c>
      <c r="AG1944" s="12">
        <f t="shared" ca="1" si="872"/>
        <v>2.6378141449247081E-3</v>
      </c>
      <c r="AH1944" s="12">
        <f t="shared" ca="1" si="872"/>
        <v>2.7722711501226476E-3</v>
      </c>
      <c r="AI1944" s="12">
        <f t="shared" ca="1" si="872"/>
        <v>2.737056818652348E-3</v>
      </c>
      <c r="AJ1944" s="12">
        <f t="shared" ca="1" si="872"/>
        <v>2.5385663297391513E-3</v>
      </c>
      <c r="AK1944" s="12">
        <f t="shared" ca="1" si="872"/>
        <v>2.2118201632247703E-3</v>
      </c>
      <c r="AL1944" s="12">
        <f t="shared" ca="1" si="872"/>
        <v>1.8103715040665698E-3</v>
      </c>
      <c r="AM1944" s="12">
        <f t="shared" ca="1" si="872"/>
        <v>1.3920094773645665E-3</v>
      </c>
      <c r="AN1944" s="12">
        <f t="shared" ca="1" si="872"/>
        <v>1.0054796241194609E-3</v>
      </c>
      <c r="AO1944" s="12">
        <f t="shared" ca="1" si="872"/>
        <v>6.8227734529936659E-4</v>
      </c>
      <c r="AP1944" s="12">
        <f t="shared" ca="1" si="872"/>
        <v>4.3491583738690897E-4</v>
      </c>
      <c r="AQ1944" s="12">
        <f t="shared" ca="1" si="872"/>
        <v>2.6043904210027677E-4</v>
      </c>
      <c r="AR1944" s="12">
        <f t="shared" ca="1" si="872"/>
        <v>1.4650874589467187E-4</v>
      </c>
      <c r="AS1944" s="12">
        <f t="shared" ca="1" si="872"/>
        <v>7.742435698913878E-5</v>
      </c>
      <c r="AT1944" s="12">
        <f t="shared" ca="1" si="872"/>
        <v>3.8436891560911553E-5</v>
      </c>
      <c r="AU1944" s="12">
        <f t="shared" ca="1" si="872"/>
        <v>1.7925674439102573E-5</v>
      </c>
      <c r="AV1944" s="12">
        <f t="shared" ca="1" si="872"/>
        <v>7.8534294314972428E-6</v>
      </c>
      <c r="AX1944" s="13">
        <f t="shared" si="833"/>
        <v>5.0284726528803366E-3</v>
      </c>
    </row>
    <row r="1945" spans="1:50" x14ac:dyDescent="0.25">
      <c r="A1945" s="9" t="str">
        <f t="shared" si="828"/>
        <v>Romania</v>
      </c>
      <c r="C1945" s="20">
        <f t="shared" si="829"/>
        <v>507.18731757041724</v>
      </c>
      <c r="D1945" s="15">
        <f t="shared" si="830"/>
        <v>641.3675150367817</v>
      </c>
      <c r="E1945" s="23">
        <f t="shared" si="831"/>
        <v>1</v>
      </c>
      <c r="F1945" s="15">
        <f t="shared" si="834"/>
        <v>641.3675150367817</v>
      </c>
      <c r="H1945" s="12">
        <f t="shared" ref="H1945:AV1945" ca="1" si="873">_xlfn.NORM.DIST(H$1777,$F1945,$B$37+$B$38*$F1945,FALSE)/$AV775*($E1237/1000)</f>
        <v>1.7884697441846303E-11</v>
      </c>
      <c r="I1945" s="12">
        <f t="shared" ca="1" si="873"/>
        <v>8.6152091774928524E-11</v>
      </c>
      <c r="J1945" s="12">
        <f t="shared" ca="1" si="873"/>
        <v>3.8985817957929666E-10</v>
      </c>
      <c r="K1945" s="12">
        <f t="shared" ca="1" si="873"/>
        <v>1.6573112155637216E-9</v>
      </c>
      <c r="L1945" s="12">
        <f t="shared" ca="1" si="873"/>
        <v>6.6184772914067474E-9</v>
      </c>
      <c r="M1945" s="12">
        <f t="shared" ca="1" si="873"/>
        <v>2.4829541025643804E-8</v>
      </c>
      <c r="N1945" s="12">
        <f t="shared" ca="1" si="873"/>
        <v>8.7505609709230375E-8</v>
      </c>
      <c r="O1945" s="12">
        <f t="shared" ca="1" si="873"/>
        <v>2.8970747003625184E-7</v>
      </c>
      <c r="P1945" s="12">
        <f t="shared" ca="1" si="873"/>
        <v>9.0103173364074692E-7</v>
      </c>
      <c r="Q1945" s="12">
        <f t="shared" ca="1" si="873"/>
        <v>2.6325527059125542E-6</v>
      </c>
      <c r="R1945" s="12">
        <f t="shared" ca="1" si="873"/>
        <v>7.2255457946460172E-6</v>
      </c>
      <c r="S1945" s="12">
        <f t="shared" ca="1" si="873"/>
        <v>1.8630342359861722E-5</v>
      </c>
      <c r="T1945" s="12">
        <f t="shared" ca="1" si="873"/>
        <v>4.5126079952893964E-5</v>
      </c>
      <c r="U1945" s="12">
        <f t="shared" ca="1" si="873"/>
        <v>1.026812096216554E-4</v>
      </c>
      <c r="V1945" s="12">
        <f t="shared" ca="1" si="873"/>
        <v>2.1948807961001725E-4</v>
      </c>
      <c r="W1945" s="12">
        <f t="shared" ca="1" si="873"/>
        <v>4.4074510344396193E-4</v>
      </c>
      <c r="X1945" s="12">
        <f t="shared" ca="1" si="873"/>
        <v>8.3142034659405286E-4</v>
      </c>
      <c r="Y1945" s="12">
        <f t="shared" ca="1" si="873"/>
        <v>1.4733651582618267E-3</v>
      </c>
      <c r="Z1945" s="12">
        <f t="shared" ca="1" si="873"/>
        <v>2.4527695027487893E-3</v>
      </c>
      <c r="AA1945" s="12">
        <f t="shared" ca="1" si="873"/>
        <v>3.835832853705231E-3</v>
      </c>
      <c r="AB1945" s="12">
        <f t="shared" ca="1" si="873"/>
        <v>5.6353280967340637E-3</v>
      </c>
      <c r="AC1945" s="12">
        <f t="shared" ca="1" si="873"/>
        <v>7.7774160687571845E-3</v>
      </c>
      <c r="AD1945" s="12">
        <f t="shared" ca="1" si="873"/>
        <v>1.008342458760474E-2</v>
      </c>
      <c r="AE1945" s="12">
        <f t="shared" ca="1" si="873"/>
        <v>1.2281102924322371E-2</v>
      </c>
      <c r="AF1945" s="12">
        <f t="shared" ca="1" si="873"/>
        <v>1.4051519240944369E-2</v>
      </c>
      <c r="AG1945" s="12">
        <f t="shared" ca="1" si="873"/>
        <v>1.5103089243435088E-2</v>
      </c>
      <c r="AH1945" s="12">
        <f t="shared" ca="1" si="873"/>
        <v>1.5249826045653886E-2</v>
      </c>
      <c r="AI1945" s="12">
        <f t="shared" ca="1" si="873"/>
        <v>1.4465071534083856E-2</v>
      </c>
      <c r="AJ1945" s="12">
        <f t="shared" ca="1" si="873"/>
        <v>1.2889405196666705E-2</v>
      </c>
      <c r="AK1945" s="12">
        <f t="shared" ca="1" si="873"/>
        <v>1.0789511004523874E-2</v>
      </c>
      <c r="AL1945" s="12">
        <f t="shared" ca="1" si="873"/>
        <v>8.4845193199332807E-3</v>
      </c>
      <c r="AM1945" s="12">
        <f t="shared" ca="1" si="873"/>
        <v>6.2677161262763813E-3</v>
      </c>
      <c r="AN1945" s="12">
        <f t="shared" ca="1" si="873"/>
        <v>4.3495866678359262E-3</v>
      </c>
      <c r="AO1945" s="12">
        <f t="shared" ca="1" si="873"/>
        <v>2.8355888115694857E-3</v>
      </c>
      <c r="AP1945" s="12">
        <f t="shared" ca="1" si="873"/>
        <v>1.7365812764916927E-3</v>
      </c>
      <c r="AQ1945" s="12">
        <f t="shared" ca="1" si="873"/>
        <v>9.990876009629392E-4</v>
      </c>
      <c r="AR1945" s="12">
        <f t="shared" ca="1" si="873"/>
        <v>5.3996874110902467E-4</v>
      </c>
      <c r="AS1945" s="12">
        <f t="shared" ca="1" si="873"/>
        <v>2.7415127117880764E-4</v>
      </c>
      <c r="AT1945" s="12">
        <f t="shared" ca="1" si="873"/>
        <v>1.3075807056878475E-4</v>
      </c>
      <c r="AU1945" s="12">
        <f t="shared" ca="1" si="873"/>
        <v>5.8587280330957734E-5</v>
      </c>
      <c r="AV1945" s="12">
        <f t="shared" ca="1" si="873"/>
        <v>2.4660096264919228E-5</v>
      </c>
      <c r="AX1945" s="13">
        <f t="shared" si="833"/>
        <v>7.8962677303292157E-3</v>
      </c>
    </row>
    <row r="1946" spans="1:50" x14ac:dyDescent="0.25">
      <c r="A1946" s="9" t="str">
        <f t="shared" si="828"/>
        <v>Russian Federation</v>
      </c>
      <c r="C1946" s="20">
        <f t="shared" si="829"/>
        <v>626.93804502177807</v>
      </c>
      <c r="D1946" s="15">
        <f t="shared" si="830"/>
        <v>721.17800170528324</v>
      </c>
      <c r="E1946" s="23">
        <f t="shared" si="831"/>
        <v>1</v>
      </c>
      <c r="F1946" s="15">
        <f t="shared" si="834"/>
        <v>721.17800170528324</v>
      </c>
      <c r="H1946" s="12">
        <f t="shared" ref="H1946:AV1946" ca="1" si="874">_xlfn.NORM.DIST(H$1777,$F1946,$B$37+$B$38*$F1946,FALSE)/$AV776*($E1238/1000)</f>
        <v>7.570484531477817E-13</v>
      </c>
      <c r="I1946" s="12">
        <f t="shared" ca="1" si="874"/>
        <v>4.4520603252629733E-12</v>
      </c>
      <c r="J1946" s="12">
        <f t="shared" ca="1" si="874"/>
        <v>2.4595462820430501E-11</v>
      </c>
      <c r="K1946" s="12">
        <f t="shared" ca="1" si="874"/>
        <v>1.2764551296555042E-10</v>
      </c>
      <c r="L1946" s="12">
        <f t="shared" ca="1" si="874"/>
        <v>6.2231848549994191E-10</v>
      </c>
      <c r="M1946" s="12">
        <f t="shared" ca="1" si="874"/>
        <v>2.8502072802299389E-9</v>
      </c>
      <c r="N1946" s="12">
        <f t="shared" ca="1" si="874"/>
        <v>1.2263001557700664E-8</v>
      </c>
      <c r="O1946" s="12">
        <f t="shared" ca="1" si="874"/>
        <v>4.956484092548493E-8</v>
      </c>
      <c r="P1946" s="12">
        <f t="shared" ca="1" si="874"/>
        <v>1.8819463772756637E-7</v>
      </c>
      <c r="Q1946" s="12">
        <f t="shared" ca="1" si="874"/>
        <v>6.7127020007638071E-7</v>
      </c>
      <c r="R1946" s="12">
        <f t="shared" ca="1" si="874"/>
        <v>2.2492829215233296E-6</v>
      </c>
      <c r="S1946" s="12">
        <f t="shared" ca="1" si="874"/>
        <v>7.080230531615828E-6</v>
      </c>
      <c r="T1946" s="12">
        <f t="shared" ca="1" si="874"/>
        <v>2.0936655457246321E-5</v>
      </c>
      <c r="U1946" s="12">
        <f t="shared" ca="1" si="874"/>
        <v>5.8159921102487215E-5</v>
      </c>
      <c r="V1946" s="12">
        <f t="shared" ca="1" si="874"/>
        <v>1.5177383435902034E-4</v>
      </c>
      <c r="W1946" s="12">
        <f t="shared" ca="1" si="874"/>
        <v>3.720716656037438E-4</v>
      </c>
      <c r="X1946" s="12">
        <f t="shared" ca="1" si="874"/>
        <v>8.5686595070888255E-4</v>
      </c>
      <c r="Y1946" s="12">
        <f t="shared" ca="1" si="874"/>
        <v>1.8537696503459942E-3</v>
      </c>
      <c r="Z1946" s="12">
        <f t="shared" ca="1" si="874"/>
        <v>3.7675172080202856E-3</v>
      </c>
      <c r="AA1946" s="12">
        <f t="shared" ca="1" si="874"/>
        <v>7.1930208048944398E-3</v>
      </c>
      <c r="AB1946" s="12">
        <f t="shared" ca="1" si="874"/>
        <v>1.2901018058599627E-2</v>
      </c>
      <c r="AC1946" s="12">
        <f t="shared" ca="1" si="874"/>
        <v>2.1736681644347222E-2</v>
      </c>
      <c r="AD1946" s="12">
        <f t="shared" ca="1" si="874"/>
        <v>3.4404805041073648E-2</v>
      </c>
      <c r="AE1946" s="12">
        <f t="shared" ca="1" si="874"/>
        <v>5.1156585879901663E-2</v>
      </c>
      <c r="AF1946" s="12">
        <f t="shared" ca="1" si="874"/>
        <v>7.1456312186232246E-2</v>
      </c>
      <c r="AG1946" s="12">
        <f t="shared" ca="1" si="874"/>
        <v>9.3764024548004712E-2</v>
      </c>
      <c r="AH1946" s="12">
        <f t="shared" ca="1" si="874"/>
        <v>0.11558153979181672</v>
      </c>
      <c r="AI1946" s="12">
        <f t="shared" ca="1" si="874"/>
        <v>0.13384350674613396</v>
      </c>
      <c r="AJ1946" s="12">
        <f t="shared" ca="1" si="874"/>
        <v>0.14560045512709691</v>
      </c>
      <c r="AK1946" s="12">
        <f t="shared" ca="1" si="874"/>
        <v>0.14879377188237597</v>
      </c>
      <c r="AL1946" s="12">
        <f t="shared" ca="1" si="874"/>
        <v>0.14284444916830333</v>
      </c>
      <c r="AM1946" s="12">
        <f t="shared" ca="1" si="874"/>
        <v>0.1288245336808761</v>
      </c>
      <c r="AN1946" s="12">
        <f t="shared" ca="1" si="874"/>
        <v>0.10914161713121474</v>
      </c>
      <c r="AO1946" s="12">
        <f t="shared" ca="1" si="874"/>
        <v>8.6863792029032438E-2</v>
      </c>
      <c r="AP1946" s="12">
        <f t="shared" ca="1" si="874"/>
        <v>6.4944709654325E-2</v>
      </c>
      <c r="AQ1946" s="12">
        <f t="shared" ca="1" si="874"/>
        <v>4.5614757405279288E-2</v>
      </c>
      <c r="AR1946" s="12">
        <f t="shared" ca="1" si="874"/>
        <v>3.0097023978972716E-2</v>
      </c>
      <c r="AS1946" s="12">
        <f t="shared" ca="1" si="874"/>
        <v>1.8655132326472753E-2</v>
      </c>
      <c r="AT1946" s="12">
        <f t="shared" ca="1" si="874"/>
        <v>1.0862497976003482E-2</v>
      </c>
      <c r="AU1946" s="12">
        <f t="shared" ca="1" si="874"/>
        <v>5.9417951916165331E-3</v>
      </c>
      <c r="AV1946" s="12">
        <f t="shared" ca="1" si="874"/>
        <v>3.0532491320223827E-3</v>
      </c>
      <c r="AX1946" s="13">
        <f t="shared" si="833"/>
        <v>6.5957671986756989E-4</v>
      </c>
    </row>
    <row r="1947" spans="1:50" x14ac:dyDescent="0.25">
      <c r="A1947" s="9" t="str">
        <f t="shared" si="828"/>
        <v>Rwanda</v>
      </c>
      <c r="C1947" s="20">
        <f t="shared" si="829"/>
        <v>290.70145770040227</v>
      </c>
      <c r="D1947" s="15">
        <f t="shared" si="830"/>
        <v>495.27168310053747</v>
      </c>
      <c r="E1947" s="23">
        <f t="shared" si="831"/>
        <v>1</v>
      </c>
      <c r="F1947" s="15">
        <f t="shared" si="834"/>
        <v>495.27168310053747</v>
      </c>
      <c r="H1947" s="12">
        <f t="shared" ref="H1947:AV1947" ca="1" si="875">_xlfn.NORM.DIST(H$1777,$F1947,$B$37+$B$38*$F1947,FALSE)/$AV777*($E1239/1000)</f>
        <v>2.0925250828825772E-7</v>
      </c>
      <c r="I1947" s="12">
        <f t="shared" ca="1" si="875"/>
        <v>6.9957352829816412E-7</v>
      </c>
      <c r="J1947" s="12">
        <f t="shared" ca="1" si="875"/>
        <v>2.1971143336607834E-6</v>
      </c>
      <c r="K1947" s="12">
        <f t="shared" ca="1" si="875"/>
        <v>6.4822912809894932E-6</v>
      </c>
      <c r="L1947" s="12">
        <f t="shared" ca="1" si="875"/>
        <v>1.7966398230767783E-5</v>
      </c>
      <c r="M1947" s="12">
        <f t="shared" ca="1" si="875"/>
        <v>4.6778909802789487E-5</v>
      </c>
      <c r="N1947" s="12">
        <f t="shared" ca="1" si="875"/>
        <v>1.1441837238981552E-4</v>
      </c>
      <c r="O1947" s="12">
        <f t="shared" ca="1" si="875"/>
        <v>2.6290450611302443E-4</v>
      </c>
      <c r="P1947" s="12">
        <f t="shared" ca="1" si="875"/>
        <v>5.6748826990272994E-4</v>
      </c>
      <c r="Q1947" s="12">
        <f t="shared" ca="1" si="875"/>
        <v>1.1507271053902198E-3</v>
      </c>
      <c r="R1947" s="12">
        <f t="shared" ca="1" si="875"/>
        <v>2.192019392275305E-3</v>
      </c>
      <c r="S1947" s="12">
        <f t="shared" ca="1" si="875"/>
        <v>3.9225910737166097E-3</v>
      </c>
      <c r="T1947" s="12">
        <f t="shared" ca="1" si="875"/>
        <v>6.5941416850904024E-3</v>
      </c>
      <c r="U1947" s="12">
        <f t="shared" ca="1" si="875"/>
        <v>1.0413581203171944E-2</v>
      </c>
      <c r="V1947" s="12">
        <f t="shared" ca="1" si="875"/>
        <v>1.5448934659566311E-2</v>
      </c>
      <c r="W1947" s="12">
        <f t="shared" ca="1" si="875"/>
        <v>2.1530472443743655E-2</v>
      </c>
      <c r="X1947" s="12">
        <f t="shared" ca="1" si="875"/>
        <v>2.8188059390229257E-2</v>
      </c>
      <c r="Y1947" s="12">
        <f t="shared" ca="1" si="875"/>
        <v>3.4668367443741147E-2</v>
      </c>
      <c r="Z1947" s="12">
        <f t="shared" ca="1" si="875"/>
        <v>4.0055134914729111E-2</v>
      </c>
      <c r="AA1947" s="12">
        <f t="shared" ca="1" si="875"/>
        <v>4.3475001104669612E-2</v>
      </c>
      <c r="AB1947" s="12">
        <f t="shared" ca="1" si="875"/>
        <v>4.4327945114697911E-2</v>
      </c>
      <c r="AC1947" s="12">
        <f t="shared" ca="1" si="875"/>
        <v>4.2459237632331441E-2</v>
      </c>
      <c r="AD1947" s="12">
        <f t="shared" ca="1" si="875"/>
        <v>3.8205279348498988E-2</v>
      </c>
      <c r="AE1947" s="12">
        <f t="shared" ca="1" si="875"/>
        <v>3.2294693107582442E-2</v>
      </c>
      <c r="AF1947" s="12">
        <f t="shared" ca="1" si="875"/>
        <v>2.5644576952417404E-2</v>
      </c>
      <c r="AG1947" s="12">
        <f t="shared" ca="1" si="875"/>
        <v>1.9130067886857699E-2</v>
      </c>
      <c r="AH1947" s="12">
        <f t="shared" ca="1" si="875"/>
        <v>1.340584143441173E-2</v>
      </c>
      <c r="AI1947" s="12">
        <f t="shared" ca="1" si="875"/>
        <v>8.8252748575023722E-3</v>
      </c>
      <c r="AJ1947" s="12">
        <f t="shared" ca="1" si="875"/>
        <v>5.457817340856058E-3</v>
      </c>
      <c r="AK1947" s="12">
        <f t="shared" ca="1" si="875"/>
        <v>3.1707817399931819E-3</v>
      </c>
      <c r="AL1947" s="12">
        <f t="shared" ca="1" si="875"/>
        <v>1.7304947857018941E-3</v>
      </c>
      <c r="AM1947" s="12">
        <f t="shared" ca="1" si="875"/>
        <v>8.872190054575145E-4</v>
      </c>
      <c r="AN1947" s="12">
        <f t="shared" ca="1" si="875"/>
        <v>4.2731483728836135E-4</v>
      </c>
      <c r="AO1947" s="12">
        <f t="shared" ca="1" si="875"/>
        <v>1.9333999538190852E-4</v>
      </c>
      <c r="AP1947" s="12">
        <f t="shared" ca="1" si="875"/>
        <v>8.2177330627122641E-5</v>
      </c>
      <c r="AQ1947" s="12">
        <f t="shared" ca="1" si="875"/>
        <v>3.2812472053653128E-5</v>
      </c>
      <c r="AR1947" s="12">
        <f t="shared" ca="1" si="875"/>
        <v>1.2307857707355578E-5</v>
      </c>
      <c r="AS1947" s="12">
        <f t="shared" ca="1" si="875"/>
        <v>4.3369316463946578E-6</v>
      </c>
      <c r="AT1947" s="12">
        <f t="shared" ca="1" si="875"/>
        <v>1.4356192825574319E-6</v>
      </c>
      <c r="AU1947" s="12">
        <f t="shared" ca="1" si="875"/>
        <v>4.4642918996721891E-7</v>
      </c>
      <c r="AV1947" s="12">
        <f t="shared" ca="1" si="875"/>
        <v>1.3041347843623928E-7</v>
      </c>
      <c r="AX1947" s="13">
        <f t="shared" si="833"/>
        <v>0.1703667816136126</v>
      </c>
    </row>
    <row r="1948" spans="1:50" x14ac:dyDescent="0.25">
      <c r="A1948" s="9" t="str">
        <f t="shared" si="828"/>
        <v>Réunion</v>
      </c>
      <c r="C1948" s="20">
        <f t="shared" si="829"/>
        <v>384.39167485966072</v>
      </c>
      <c r="D1948" s="15">
        <f t="shared" si="830"/>
        <v>558.78943840607326</v>
      </c>
      <c r="E1948" s="23">
        <f t="shared" si="831"/>
        <v>1</v>
      </c>
      <c r="F1948" s="15">
        <f t="shared" si="834"/>
        <v>558.78943840607326</v>
      </c>
      <c r="H1948" s="12">
        <f t="shared" ref="H1948:AV1948" ca="1" si="876">_xlfn.NORM.DIST(H$1777,$F1948,$B$37+$B$38*$F1948,FALSE)/$AV778*($E1240/1000)</f>
        <v>1.8836507545240953E-10</v>
      </c>
      <c r="I1948" s="12">
        <f t="shared" ca="1" si="876"/>
        <v>7.3811937518816161E-10</v>
      </c>
      <c r="J1948" s="12">
        <f t="shared" ca="1" si="876"/>
        <v>2.7171237706077427E-9</v>
      </c>
      <c r="K1948" s="12">
        <f t="shared" ca="1" si="876"/>
        <v>9.3961260272190901E-9</v>
      </c>
      <c r="L1948" s="12">
        <f t="shared" ca="1" si="876"/>
        <v>3.0524238581188929E-8</v>
      </c>
      <c r="M1948" s="12">
        <f t="shared" ca="1" si="876"/>
        <v>9.315312752165314E-8</v>
      </c>
      <c r="N1948" s="12">
        <f t="shared" ca="1" si="876"/>
        <v>2.6705864209816181E-7</v>
      </c>
      <c r="O1948" s="12">
        <f t="shared" ca="1" si="876"/>
        <v>7.1923767301967774E-7</v>
      </c>
      <c r="P1948" s="12">
        <f t="shared" ca="1" si="876"/>
        <v>1.8196791251072823E-6</v>
      </c>
      <c r="Q1948" s="12">
        <f t="shared" ca="1" si="876"/>
        <v>4.3248773286957052E-6</v>
      </c>
      <c r="R1948" s="12">
        <f t="shared" ca="1" si="876"/>
        <v>9.6562692989175777E-6</v>
      </c>
      <c r="S1948" s="12">
        <f t="shared" ca="1" si="876"/>
        <v>2.025356786110428E-5</v>
      </c>
      <c r="T1948" s="12">
        <f t="shared" ca="1" si="876"/>
        <v>3.9907112442721661E-5</v>
      </c>
      <c r="U1948" s="12">
        <f t="shared" ca="1" si="876"/>
        <v>7.3867885072661404E-5</v>
      </c>
      <c r="V1948" s="12">
        <f t="shared" ca="1" si="876"/>
        <v>1.2844512325638148E-4</v>
      </c>
      <c r="W1948" s="12">
        <f t="shared" ca="1" si="876"/>
        <v>2.0981482432101353E-4</v>
      </c>
      <c r="X1948" s="12">
        <f t="shared" ca="1" si="876"/>
        <v>3.2196696553667354E-4</v>
      </c>
      <c r="Y1948" s="12">
        <f t="shared" ca="1" si="876"/>
        <v>4.6413364779608916E-4</v>
      </c>
      <c r="Z1948" s="12">
        <f t="shared" ca="1" si="876"/>
        <v>6.2853778201818087E-4</v>
      </c>
      <c r="AA1948" s="12">
        <f t="shared" ca="1" si="876"/>
        <v>7.9960650413263778E-4</v>
      </c>
      <c r="AB1948" s="12">
        <f t="shared" ca="1" si="876"/>
        <v>9.5560374346483859E-4</v>
      </c>
      <c r="AC1948" s="12">
        <f t="shared" ca="1" si="876"/>
        <v>1.0728424803835308E-3</v>
      </c>
      <c r="AD1948" s="12">
        <f t="shared" ca="1" si="876"/>
        <v>1.1314898842066934E-3</v>
      </c>
      <c r="AE1948" s="12">
        <f t="shared" ca="1" si="876"/>
        <v>1.1210422600467717E-3</v>
      </c>
      <c r="AF1948" s="12">
        <f t="shared" ca="1" si="876"/>
        <v>1.0433977319781788E-3</v>
      </c>
      <c r="AG1948" s="12">
        <f t="shared" ca="1" si="876"/>
        <v>9.1229309351897284E-4</v>
      </c>
      <c r="AH1948" s="12">
        <f t="shared" ca="1" si="876"/>
        <v>7.4933407261613787E-4</v>
      </c>
      <c r="AI1948" s="12">
        <f t="shared" ca="1" si="876"/>
        <v>5.7819345213329008E-4</v>
      </c>
      <c r="AJ1948" s="12">
        <f t="shared" ca="1" si="876"/>
        <v>4.1910944914840486E-4</v>
      </c>
      <c r="AK1948" s="12">
        <f t="shared" ca="1" si="876"/>
        <v>2.8538972348331778E-4</v>
      </c>
      <c r="AL1948" s="12">
        <f t="shared" ca="1" si="876"/>
        <v>1.8256007427990475E-4</v>
      </c>
      <c r="AM1948" s="12">
        <f t="shared" ca="1" si="876"/>
        <v>1.0970587149058638E-4</v>
      </c>
      <c r="AN1948" s="12">
        <f t="shared" ca="1" si="876"/>
        <v>6.1931348235326589E-5</v>
      </c>
      <c r="AO1948" s="12">
        <f t="shared" ca="1" si="876"/>
        <v>3.2843376009080809E-5</v>
      </c>
      <c r="AP1948" s="12">
        <f t="shared" ca="1" si="876"/>
        <v>1.6362198046229989E-5</v>
      </c>
      <c r="AQ1948" s="12">
        <f t="shared" ca="1" si="876"/>
        <v>7.6575896954586249E-6</v>
      </c>
      <c r="AR1948" s="12">
        <f t="shared" ca="1" si="876"/>
        <v>3.3666590374890957E-6</v>
      </c>
      <c r="AS1948" s="12">
        <f t="shared" ca="1" si="876"/>
        <v>1.390473678650741E-6</v>
      </c>
      <c r="AT1948" s="12">
        <f t="shared" ca="1" si="876"/>
        <v>5.3948950973948236E-7</v>
      </c>
      <c r="AU1948" s="12">
        <f t="shared" ca="1" si="876"/>
        <v>1.966345512389342E-7</v>
      </c>
      <c r="AV1948" s="12">
        <f t="shared" ca="1" si="876"/>
        <v>6.7327618551056153E-8</v>
      </c>
      <c r="AX1948" s="13">
        <f t="shared" si="833"/>
        <v>5.6155111812678897E-2</v>
      </c>
    </row>
    <row r="1949" spans="1:50" x14ac:dyDescent="0.25">
      <c r="A1949" s="9" t="str">
        <f t="shared" si="828"/>
        <v>Saint Helena</v>
      </c>
      <c r="C1949" s="20">
        <f t="shared" si="829"/>
        <v>384.90487855121984</v>
      </c>
      <c r="D1949" s="15">
        <f t="shared" si="830"/>
        <v>559.30264209763232</v>
      </c>
      <c r="E1949" s="23">
        <f t="shared" si="831"/>
        <v>1</v>
      </c>
      <c r="F1949" s="15">
        <f t="shared" si="834"/>
        <v>559.30264209763232</v>
      </c>
      <c r="H1949" s="12">
        <f t="shared" ref="H1949:AV1949" ca="1" si="877">_xlfn.NORM.DIST(H$1777,$F1949,$B$37+$B$38*$F1949,FALSE)/$AV779*($E1241/1000)</f>
        <v>6.4289020444830577E-12</v>
      </c>
      <c r="I1949" s="12">
        <f t="shared" ca="1" si="877"/>
        <v>2.522436452817056E-11</v>
      </c>
      <c r="J1949" s="12">
        <f t="shared" ca="1" si="877"/>
        <v>9.297372989685612E-11</v>
      </c>
      <c r="K1949" s="12">
        <f t="shared" ca="1" si="877"/>
        <v>3.2192660483449912E-10</v>
      </c>
      <c r="L1949" s="12">
        <f t="shared" ca="1" si="877"/>
        <v>1.0471528507924596E-9</v>
      </c>
      <c r="M1949" s="12">
        <f t="shared" ca="1" si="877"/>
        <v>3.1997782667767789E-9</v>
      </c>
      <c r="N1949" s="12">
        <f t="shared" ca="1" si="877"/>
        <v>9.1851506568170155E-9</v>
      </c>
      <c r="O1949" s="12">
        <f t="shared" ca="1" si="877"/>
        <v>2.4769045946327731E-8</v>
      </c>
      <c r="P1949" s="12">
        <f t="shared" ca="1" si="877"/>
        <v>6.2746407884504658E-8</v>
      </c>
      <c r="Q1949" s="12">
        <f t="shared" ca="1" si="877"/>
        <v>1.4932243135294502E-7</v>
      </c>
      <c r="R1949" s="12">
        <f t="shared" ca="1" si="877"/>
        <v>3.3382421164749722E-7</v>
      </c>
      <c r="S1949" s="12">
        <f t="shared" ca="1" si="877"/>
        <v>7.0107939989832224E-7</v>
      </c>
      <c r="T1949" s="12">
        <f t="shared" ca="1" si="877"/>
        <v>1.3831624025236908E-6</v>
      </c>
      <c r="U1949" s="12">
        <f t="shared" ca="1" si="877"/>
        <v>2.5635142697664141E-6</v>
      </c>
      <c r="V1949" s="12">
        <f t="shared" ca="1" si="877"/>
        <v>4.4632878653752123E-6</v>
      </c>
      <c r="W1949" s="12">
        <f t="shared" ca="1" si="877"/>
        <v>7.3001309710367888E-6</v>
      </c>
      <c r="X1949" s="12">
        <f t="shared" ca="1" si="877"/>
        <v>1.1216645658461614E-5</v>
      </c>
      <c r="Y1949" s="12">
        <f t="shared" ca="1" si="877"/>
        <v>1.6190189942678894E-5</v>
      </c>
      <c r="Z1949" s="12">
        <f t="shared" ca="1" si="877"/>
        <v>2.1953182222110829E-5</v>
      </c>
      <c r="AA1949" s="12">
        <f t="shared" ca="1" si="877"/>
        <v>2.7964020736932918E-5</v>
      </c>
      <c r="AB1949" s="12">
        <f t="shared" ca="1" si="877"/>
        <v>3.3462496874778415E-5</v>
      </c>
      <c r="AC1949" s="12">
        <f t="shared" ca="1" si="877"/>
        <v>3.7616091365541543E-5</v>
      </c>
      <c r="AD1949" s="12">
        <f t="shared" ca="1" si="877"/>
        <v>3.9723324177315802E-5</v>
      </c>
      <c r="AE1949" s="12">
        <f t="shared" ca="1" si="877"/>
        <v>3.9407065639743312E-5</v>
      </c>
      <c r="AF1949" s="12">
        <f t="shared" ca="1" si="877"/>
        <v>3.6724780178326581E-5</v>
      </c>
      <c r="AG1949" s="12">
        <f t="shared" ca="1" si="877"/>
        <v>3.2151475429134454E-5</v>
      </c>
      <c r="AH1949" s="12">
        <f t="shared" ca="1" si="877"/>
        <v>2.644229858020976E-5</v>
      </c>
      <c r="AI1949" s="12">
        <f t="shared" ca="1" si="877"/>
        <v>2.0429328749274992E-5</v>
      </c>
      <c r="AJ1949" s="12">
        <f t="shared" ca="1" si="877"/>
        <v>1.4827419823084954E-5</v>
      </c>
      <c r="AK1949" s="12">
        <f t="shared" ca="1" si="877"/>
        <v>1.0109592874616079E-5</v>
      </c>
      <c r="AL1949" s="12">
        <f t="shared" ca="1" si="877"/>
        <v>6.4752768789070442E-6</v>
      </c>
      <c r="AM1949" s="12">
        <f t="shared" ca="1" si="877"/>
        <v>3.8961854047516647E-6</v>
      </c>
      <c r="AN1949" s="12">
        <f t="shared" ca="1" si="877"/>
        <v>2.2023050863894701E-6</v>
      </c>
      <c r="AO1949" s="12">
        <f t="shared" ca="1" si="877"/>
        <v>1.169423840643347E-6</v>
      </c>
      <c r="AP1949" s="12">
        <f t="shared" ca="1" si="877"/>
        <v>5.8334166899378929E-7</v>
      </c>
      <c r="AQ1949" s="12">
        <f t="shared" ca="1" si="877"/>
        <v>2.7335728426062765E-7</v>
      </c>
      <c r="AR1949" s="12">
        <f t="shared" ca="1" si="877"/>
        <v>1.2033581326937139E-7</v>
      </c>
      <c r="AS1949" s="12">
        <f t="shared" ca="1" si="877"/>
        <v>4.9764052378179735E-8</v>
      </c>
      <c r="AT1949" s="12">
        <f t="shared" ca="1" si="877"/>
        <v>1.9332729503777208E-8</v>
      </c>
      <c r="AU1949" s="12">
        <f t="shared" ca="1" si="877"/>
        <v>7.0554904013918986E-9</v>
      </c>
      <c r="AV1949" s="12">
        <f t="shared" ca="1" si="877"/>
        <v>2.41889953542255E-9</v>
      </c>
      <c r="AX1949" s="13">
        <f t="shared" si="833"/>
        <v>5.5577132013649361E-2</v>
      </c>
    </row>
    <row r="1950" spans="1:50" x14ac:dyDescent="0.25">
      <c r="A1950" s="9" t="str">
        <f t="shared" si="828"/>
        <v>Saint Kitts and Nevis</v>
      </c>
      <c r="C1950" s="20">
        <f t="shared" si="829"/>
        <v>445.96982859679105</v>
      </c>
      <c r="D1950" s="15">
        <f t="shared" si="830"/>
        <v>599.81707339054879</v>
      </c>
      <c r="E1950" s="23">
        <f t="shared" si="831"/>
        <v>1</v>
      </c>
      <c r="F1950" s="15">
        <f t="shared" si="834"/>
        <v>599.81707339054879</v>
      </c>
      <c r="H1950" s="12">
        <f t="shared" ref="H1950:AV1950" ca="1" si="878">_xlfn.NORM.DIST(H$1777,$F1950,$B$37+$B$38*$F1950,FALSE)/$AV780*($E1242/1000)</f>
        <v>1.1758114805465132E-12</v>
      </c>
      <c r="I1950" s="12">
        <f t="shared" ca="1" si="878"/>
        <v>5.1051570466531642E-12</v>
      </c>
      <c r="J1950" s="12">
        <f t="shared" ca="1" si="878"/>
        <v>2.0822703334657761E-11</v>
      </c>
      <c r="K1950" s="12">
        <f t="shared" ca="1" si="878"/>
        <v>7.9785084933978634E-11</v>
      </c>
      <c r="L1950" s="12">
        <f t="shared" ca="1" si="878"/>
        <v>2.8718576318826112E-10</v>
      </c>
      <c r="M1950" s="12">
        <f t="shared" ca="1" si="878"/>
        <v>9.7109271556338093E-10</v>
      </c>
      <c r="N1950" s="12">
        <f t="shared" ca="1" si="878"/>
        <v>3.0847152537196668E-9</v>
      </c>
      <c r="O1950" s="12">
        <f t="shared" ca="1" si="878"/>
        <v>9.2050480652830816E-9</v>
      </c>
      <c r="P1950" s="12">
        <f t="shared" ca="1" si="878"/>
        <v>2.580439225286818E-8</v>
      </c>
      <c r="Q1950" s="12">
        <f t="shared" ca="1" si="878"/>
        <v>6.7954434743573935E-8</v>
      </c>
      <c r="R1950" s="12">
        <f t="shared" ca="1" si="878"/>
        <v>1.6811194331323871E-7</v>
      </c>
      <c r="S1950" s="12">
        <f t="shared" ca="1" si="878"/>
        <v>3.9069326758019227E-7</v>
      </c>
      <c r="T1950" s="12">
        <f t="shared" ca="1" si="878"/>
        <v>8.5296238882722145E-7</v>
      </c>
      <c r="U1950" s="12">
        <f t="shared" ca="1" si="878"/>
        <v>1.7493649881969603E-6</v>
      </c>
      <c r="V1950" s="12">
        <f t="shared" ca="1" si="878"/>
        <v>3.3704475566479739E-6</v>
      </c>
      <c r="W1950" s="12">
        <f t="shared" ca="1" si="878"/>
        <v>6.1003016766790481E-6</v>
      </c>
      <c r="X1950" s="12">
        <f t="shared" ca="1" si="878"/>
        <v>1.0372218239025621E-5</v>
      </c>
      <c r="Y1950" s="12">
        <f t="shared" ca="1" si="878"/>
        <v>1.6567179374299304E-5</v>
      </c>
      <c r="Z1950" s="12">
        <f t="shared" ca="1" si="878"/>
        <v>2.4858910894733714E-5</v>
      </c>
      <c r="AA1950" s="12">
        <f t="shared" ca="1" si="878"/>
        <v>3.5040655008385858E-5</v>
      </c>
      <c r="AB1950" s="12">
        <f t="shared" ca="1" si="878"/>
        <v>4.6400101305199739E-5</v>
      </c>
      <c r="AC1950" s="12">
        <f t="shared" ca="1" si="878"/>
        <v>5.7719456978696021E-5</v>
      </c>
      <c r="AD1950" s="12">
        <f t="shared" ca="1" si="878"/>
        <v>6.7450028789724971E-5</v>
      </c>
      <c r="AE1950" s="12">
        <f t="shared" ca="1" si="878"/>
        <v>7.4045494360959843E-5</v>
      </c>
      <c r="AF1950" s="12">
        <f t="shared" ca="1" si="878"/>
        <v>7.6361021518802226E-5</v>
      </c>
      <c r="AG1950" s="12">
        <f t="shared" ca="1" si="878"/>
        <v>7.397780086688938E-5</v>
      </c>
      <c r="AH1950" s="12">
        <f t="shared" ca="1" si="878"/>
        <v>6.7326757521336239E-5</v>
      </c>
      <c r="AI1950" s="12">
        <f t="shared" ca="1" si="878"/>
        <v>5.7561297696020368E-5</v>
      </c>
      <c r="AJ1950" s="12">
        <f t="shared" ca="1" si="878"/>
        <v>4.6230655192031315E-5</v>
      </c>
      <c r="AK1950" s="12">
        <f t="shared" ca="1" si="878"/>
        <v>3.4880774162451753E-5</v>
      </c>
      <c r="AL1950" s="12">
        <f t="shared" ca="1" si="878"/>
        <v>2.4722863847004296E-5</v>
      </c>
      <c r="AM1950" s="12">
        <f t="shared" ca="1" si="878"/>
        <v>1.646144797618891E-5</v>
      </c>
      <c r="AN1950" s="12">
        <f t="shared" ca="1" si="878"/>
        <v>1.0296601035774516E-5</v>
      </c>
      <c r="AO1950" s="12">
        <f t="shared" ca="1" si="878"/>
        <v>6.0502919539180247E-6</v>
      </c>
      <c r="AP1950" s="12">
        <f t="shared" ca="1" si="878"/>
        <v>3.3397608786287021E-6</v>
      </c>
      <c r="AQ1950" s="12">
        <f t="shared" ca="1" si="878"/>
        <v>1.7318529326621115E-6</v>
      </c>
      <c r="AR1950" s="12">
        <f t="shared" ca="1" si="878"/>
        <v>8.4365180582740682E-7</v>
      </c>
      <c r="AS1950" s="12">
        <f t="shared" ca="1" si="878"/>
        <v>3.8607534341500043E-7</v>
      </c>
      <c r="AT1950" s="12">
        <f t="shared" ca="1" si="878"/>
        <v>1.6597301652481834E-7</v>
      </c>
      <c r="AU1950" s="12">
        <f t="shared" ca="1" si="878"/>
        <v>6.7028500367648586E-8</v>
      </c>
      <c r="AV1950" s="12">
        <f t="shared" ca="1" si="878"/>
        <v>2.5429517129752803E-8</v>
      </c>
      <c r="AX1950" s="13">
        <f t="shared" si="833"/>
        <v>2.2849076623276558E-2</v>
      </c>
    </row>
    <row r="1951" spans="1:50" x14ac:dyDescent="0.25">
      <c r="A1951" s="9" t="str">
        <f t="shared" si="828"/>
        <v>Saint Lucia</v>
      </c>
      <c r="C1951" s="20">
        <f t="shared" si="829"/>
        <v>427.98512892789273</v>
      </c>
      <c r="D1951" s="15">
        <f t="shared" si="830"/>
        <v>587.18402323386795</v>
      </c>
      <c r="E1951" s="23">
        <f t="shared" si="831"/>
        <v>1</v>
      </c>
      <c r="F1951" s="15">
        <f t="shared" si="834"/>
        <v>587.18402323386795</v>
      </c>
      <c r="H1951" s="12">
        <f t="shared" ref="H1951:AV1951" ca="1" si="879">_xlfn.NORM.DIST(H$1777,$F1951,$B$37+$B$38*$F1951,FALSE)/$AV781*($E1243/1000)</f>
        <v>5.0526003664705359E-12</v>
      </c>
      <c r="I1951" s="12">
        <f t="shared" ca="1" si="879"/>
        <v>2.1255444894907253E-11</v>
      </c>
      <c r="J1951" s="12">
        <f t="shared" ca="1" si="879"/>
        <v>8.4000533581368072E-11</v>
      </c>
      <c r="K1951" s="12">
        <f t="shared" ca="1" si="879"/>
        <v>3.118534010842164E-10</v>
      </c>
      <c r="L1951" s="12">
        <f t="shared" ca="1" si="879"/>
        <v>1.0876158294733546E-9</v>
      </c>
      <c r="M1951" s="12">
        <f t="shared" ca="1" si="879"/>
        <v>3.5633390698959411E-9</v>
      </c>
      <c r="N1951" s="12">
        <f t="shared" ca="1" si="879"/>
        <v>1.0967190175578658E-8</v>
      </c>
      <c r="O1951" s="12">
        <f t="shared" ca="1" si="879"/>
        <v>3.170955840559527E-8</v>
      </c>
      <c r="P1951" s="12">
        <f t="shared" ca="1" si="879"/>
        <v>8.6127453837346427E-8</v>
      </c>
      <c r="Q1951" s="12">
        <f t="shared" ca="1" si="879"/>
        <v>2.197604915609961E-7</v>
      </c>
      <c r="R1951" s="12">
        <f t="shared" ca="1" si="879"/>
        <v>5.2676173822420802E-7</v>
      </c>
      <c r="S1951" s="12">
        <f t="shared" ca="1" si="879"/>
        <v>1.1861385509248114E-6</v>
      </c>
      <c r="T1951" s="12">
        <f t="shared" ca="1" si="879"/>
        <v>2.5090725274076306E-6</v>
      </c>
      <c r="U1951" s="12">
        <f t="shared" ca="1" si="879"/>
        <v>4.9859463850724484E-6</v>
      </c>
      <c r="V1951" s="12">
        <f t="shared" ca="1" si="879"/>
        <v>9.3076187948872321E-6</v>
      </c>
      <c r="W1951" s="12">
        <f t="shared" ca="1" si="879"/>
        <v>1.6322480805405256E-5</v>
      </c>
      <c r="X1951" s="12">
        <f t="shared" ca="1" si="879"/>
        <v>2.6889971386974302E-5</v>
      </c>
      <c r="Y1951" s="12">
        <f t="shared" ca="1" si="879"/>
        <v>4.1615115901681685E-5</v>
      </c>
      <c r="Z1951" s="12">
        <f t="shared" ca="1" si="879"/>
        <v>6.0501824546335421E-5</v>
      </c>
      <c r="AA1951" s="12">
        <f t="shared" ca="1" si="879"/>
        <v>8.2630889908763853E-5</v>
      </c>
      <c r="AB1951" s="12">
        <f t="shared" ca="1" si="879"/>
        <v>1.0601638297549617E-4</v>
      </c>
      <c r="AC1951" s="12">
        <f t="shared" ca="1" si="879"/>
        <v>1.277791900629724E-4</v>
      </c>
      <c r="AD1951" s="12">
        <f t="shared" ca="1" si="879"/>
        <v>1.4467845882295668E-4</v>
      </c>
      <c r="AE1951" s="12">
        <f t="shared" ca="1" si="879"/>
        <v>1.5388780728630506E-4</v>
      </c>
      <c r="AF1951" s="12">
        <f t="shared" ca="1" si="879"/>
        <v>1.5376629285806032E-4</v>
      </c>
      <c r="AG1951" s="12">
        <f t="shared" ca="1" si="879"/>
        <v>1.4433600202808436E-4</v>
      </c>
      <c r="AH1951" s="12">
        <f t="shared" ca="1" si="879"/>
        <v>1.2727549475219274E-4</v>
      </c>
      <c r="AI1951" s="12">
        <f t="shared" ca="1" si="879"/>
        <v>1.05431773299637E-4</v>
      </c>
      <c r="AJ1951" s="12">
        <f t="shared" ca="1" si="879"/>
        <v>8.2045510813129417E-5</v>
      </c>
      <c r="AK1951" s="12">
        <f t="shared" ca="1" si="879"/>
        <v>5.9978379841116277E-5</v>
      </c>
      <c r="AL1951" s="12">
        <f t="shared" ca="1" si="879"/>
        <v>4.1189946903684797E-5</v>
      </c>
      <c r="AM1951" s="12">
        <f t="shared" ca="1" si="879"/>
        <v>2.657322892151611E-5</v>
      </c>
      <c r="AN1951" s="12">
        <f t="shared" ca="1" si="879"/>
        <v>1.6104751224361912E-5</v>
      </c>
      <c r="AO1951" s="12">
        <f t="shared" ca="1" si="879"/>
        <v>9.1689648330557208E-6</v>
      </c>
      <c r="AP1951" s="12">
        <f t="shared" ca="1" si="879"/>
        <v>4.9039178738583778E-6</v>
      </c>
      <c r="AQ1951" s="12">
        <f t="shared" ca="1" si="879"/>
        <v>2.4638976577684852E-6</v>
      </c>
      <c r="AR1951" s="12">
        <f t="shared" ca="1" si="879"/>
        <v>1.1629438218978502E-6</v>
      </c>
      <c r="AS1951" s="12">
        <f t="shared" ca="1" si="879"/>
        <v>5.1564570166342591E-7</v>
      </c>
      <c r="AT1951" s="12">
        <f t="shared" ca="1" si="879"/>
        <v>2.1478337521221509E-7</v>
      </c>
      <c r="AU1951" s="12">
        <f t="shared" ca="1" si="879"/>
        <v>8.4043962172319221E-8</v>
      </c>
      <c r="AV1951" s="12">
        <f t="shared" ca="1" si="879"/>
        <v>3.0893632021457198E-8</v>
      </c>
      <c r="AX1951" s="13">
        <f t="shared" si="833"/>
        <v>3.061435517330283E-2</v>
      </c>
    </row>
    <row r="1952" spans="1:50" x14ac:dyDescent="0.25">
      <c r="A1952" s="9" t="str">
        <f t="shared" si="828"/>
        <v>Saint Pierre and Miquelon</v>
      </c>
      <c r="C1952" s="20">
        <f t="shared" si="829"/>
        <v>565.5443343736481</v>
      </c>
      <c r="D1952" s="15">
        <f t="shared" si="830"/>
        <v>679.93403260357661</v>
      </c>
      <c r="E1952" s="23">
        <f t="shared" si="831"/>
        <v>1</v>
      </c>
      <c r="F1952" s="15">
        <f t="shared" si="834"/>
        <v>679.93403260357661</v>
      </c>
      <c r="H1952" s="12">
        <f t="shared" ref="H1952:AV1952" ca="1" si="880">_xlfn.NORM.DIST(H$1777,$F1952,$B$37+$B$38*$F1952,FALSE)/$AV782*($E1244/1000)</f>
        <v>3.6472985521758284E-15</v>
      </c>
      <c r="I1952" s="12">
        <f t="shared" ca="1" si="880"/>
        <v>1.9347667167442412E-14</v>
      </c>
      <c r="J1952" s="12">
        <f t="shared" ca="1" si="880"/>
        <v>9.6414531686789449E-14</v>
      </c>
      <c r="K1952" s="12">
        <f t="shared" ca="1" si="880"/>
        <v>4.5134951419397402E-13</v>
      </c>
      <c r="L1952" s="12">
        <f t="shared" ca="1" si="880"/>
        <v>1.9849065162271279E-12</v>
      </c>
      <c r="M1952" s="12">
        <f t="shared" ca="1" si="880"/>
        <v>8.2001865125085243E-12</v>
      </c>
      <c r="N1952" s="12">
        <f t="shared" ca="1" si="880"/>
        <v>3.1824676548411283E-11</v>
      </c>
      <c r="O1952" s="12">
        <f t="shared" ca="1" si="880"/>
        <v>1.1602748033122989E-10</v>
      </c>
      <c r="P1952" s="12">
        <f t="shared" ca="1" si="880"/>
        <v>3.9738760681664712E-10</v>
      </c>
      <c r="Q1952" s="12">
        <f t="shared" ca="1" si="880"/>
        <v>1.2785695916000559E-9</v>
      </c>
      <c r="R1952" s="12">
        <f t="shared" ca="1" si="880"/>
        <v>3.8644795971833555E-9</v>
      </c>
      <c r="S1952" s="12">
        <f t="shared" ca="1" si="880"/>
        <v>1.0972719089333957E-8</v>
      </c>
      <c r="T1952" s="12">
        <f t="shared" ca="1" si="880"/>
        <v>2.9268070887125445E-8</v>
      </c>
      <c r="U1952" s="12">
        <f t="shared" ca="1" si="880"/>
        <v>7.3338247919939985E-8</v>
      </c>
      <c r="V1952" s="12">
        <f t="shared" ca="1" si="880"/>
        <v>1.7263289644656691E-7</v>
      </c>
      <c r="W1952" s="12">
        <f t="shared" ca="1" si="880"/>
        <v>3.8174484314508173E-7</v>
      </c>
      <c r="X1952" s="12">
        <f t="shared" ca="1" si="880"/>
        <v>7.9301133634970296E-7</v>
      </c>
      <c r="Y1952" s="12">
        <f t="shared" ca="1" si="880"/>
        <v>1.5475411547712279E-6</v>
      </c>
      <c r="Z1952" s="12">
        <f t="shared" ca="1" si="880"/>
        <v>2.8370148808548509E-6</v>
      </c>
      <c r="AA1952" s="12">
        <f t="shared" ca="1" si="880"/>
        <v>4.88582171196353E-6</v>
      </c>
      <c r="AB1952" s="12">
        <f t="shared" ca="1" si="880"/>
        <v>7.9044236947134667E-6</v>
      </c>
      <c r="AC1952" s="12">
        <f t="shared" ca="1" si="880"/>
        <v>1.2013219225783202E-5</v>
      </c>
      <c r="AD1952" s="12">
        <f t="shared" ca="1" si="880"/>
        <v>1.7151621669451515E-5</v>
      </c>
      <c r="AE1952" s="12">
        <f t="shared" ca="1" si="880"/>
        <v>2.3004223019905293E-5</v>
      </c>
      <c r="AF1952" s="12">
        <f t="shared" ca="1" si="880"/>
        <v>2.8984548862226955E-5</v>
      </c>
      <c r="AG1952" s="12">
        <f t="shared" ca="1" si="880"/>
        <v>3.4306950483755836E-5</v>
      </c>
      <c r="AH1952" s="12">
        <f t="shared" ca="1" si="880"/>
        <v>3.8146463484675509E-5</v>
      </c>
      <c r="AI1952" s="12">
        <f t="shared" ca="1" si="880"/>
        <v>3.984584503463347E-5</v>
      </c>
      <c r="AJ1952" s="12">
        <f t="shared" ca="1" si="880"/>
        <v>3.9099247300553116E-5</v>
      </c>
      <c r="AK1952" s="12">
        <f t="shared" ca="1" si="880"/>
        <v>3.6042121555225193E-5</v>
      </c>
      <c r="AL1952" s="12">
        <f t="shared" ca="1" si="880"/>
        <v>3.1211086842131119E-5</v>
      </c>
      <c r="AM1952" s="12">
        <f t="shared" ca="1" si="880"/>
        <v>2.5390077820241305E-5</v>
      </c>
      <c r="AN1952" s="12">
        <f t="shared" ca="1" si="880"/>
        <v>1.940330751917556E-5</v>
      </c>
      <c r="AO1952" s="12">
        <f t="shared" ca="1" si="880"/>
        <v>1.3929774836377309E-5</v>
      </c>
      <c r="AP1952" s="12">
        <f t="shared" ca="1" si="880"/>
        <v>9.3943994191038639E-6</v>
      </c>
      <c r="AQ1952" s="12">
        <f t="shared" ca="1" si="880"/>
        <v>5.9518303062123655E-6</v>
      </c>
      <c r="AR1952" s="12">
        <f t="shared" ca="1" si="880"/>
        <v>3.5423270440318872E-6</v>
      </c>
      <c r="AS1952" s="12">
        <f t="shared" ca="1" si="880"/>
        <v>1.9805388413159315E-6</v>
      </c>
      <c r="AT1952" s="12">
        <f t="shared" ca="1" si="880"/>
        <v>1.0402426791512161E-6</v>
      </c>
      <c r="AU1952" s="12">
        <f t="shared" ca="1" si="880"/>
        <v>5.1326608338328455E-7</v>
      </c>
      <c r="AV1952" s="12">
        <f t="shared" ca="1" si="880"/>
        <v>2.3790691251361977E-7</v>
      </c>
      <c r="AX1952" s="13">
        <f t="shared" si="833"/>
        <v>2.5603567727346321E-3</v>
      </c>
    </row>
    <row r="1953" spans="1:50" x14ac:dyDescent="0.25">
      <c r="A1953" s="9" t="str">
        <f t="shared" si="828"/>
        <v>Saint Vincent and the Grenadines</v>
      </c>
      <c r="C1953" s="20">
        <f t="shared" si="829"/>
        <v>421.38426041788068</v>
      </c>
      <c r="D1953" s="15">
        <f t="shared" si="830"/>
        <v>584.25394793436624</v>
      </c>
      <c r="E1953" s="23">
        <f t="shared" si="831"/>
        <v>1</v>
      </c>
      <c r="F1953" s="15">
        <f t="shared" si="834"/>
        <v>584.25394793436624</v>
      </c>
      <c r="H1953" s="12">
        <f t="shared" ref="H1953:AV1953" ca="1" si="881">_xlfn.NORM.DIST(H$1777,$F1953,$B$37+$B$38*$F1953,FALSE)/$AV783*($E1245/1000)</f>
        <v>4.7634066025293942E-12</v>
      </c>
      <c r="I1953" s="12">
        <f t="shared" ca="1" si="881"/>
        <v>1.9892603016329659E-11</v>
      </c>
      <c r="J1953" s="12">
        <f t="shared" ca="1" si="881"/>
        <v>7.8040882558482999E-11</v>
      </c>
      <c r="K1953" s="12">
        <f t="shared" ca="1" si="881"/>
        <v>2.8761353728614796E-10</v>
      </c>
      <c r="L1953" s="12">
        <f t="shared" ca="1" si="881"/>
        <v>9.9575631541889699E-10</v>
      </c>
      <c r="M1953" s="12">
        <f t="shared" ca="1" si="881"/>
        <v>3.238570909769428E-9</v>
      </c>
      <c r="N1953" s="12">
        <f t="shared" ca="1" si="881"/>
        <v>9.8948757794523128E-9</v>
      </c>
      <c r="O1953" s="12">
        <f t="shared" ca="1" si="881"/>
        <v>2.8400362095892073E-8</v>
      </c>
      <c r="P1953" s="12">
        <f t="shared" ca="1" si="881"/>
        <v>7.6576233790804592E-8</v>
      </c>
      <c r="Q1953" s="12">
        <f t="shared" ca="1" si="881"/>
        <v>1.9396381763120223E-7</v>
      </c>
      <c r="R1953" s="12">
        <f t="shared" ca="1" si="881"/>
        <v>4.6153436018760395E-7</v>
      </c>
      <c r="S1953" s="12">
        <f t="shared" ca="1" si="881"/>
        <v>1.031677476355694E-6</v>
      </c>
      <c r="T1953" s="12">
        <f t="shared" ca="1" si="881"/>
        <v>2.1664090152819073E-6</v>
      </c>
      <c r="U1953" s="12">
        <f t="shared" ca="1" si="881"/>
        <v>4.2735968871153027E-6</v>
      </c>
      <c r="V1953" s="12">
        <f t="shared" ca="1" si="881"/>
        <v>7.9196000420538691E-6</v>
      </c>
      <c r="W1953" s="12">
        <f t="shared" ca="1" si="881"/>
        <v>1.3786992492386744E-5</v>
      </c>
      <c r="X1953" s="12">
        <f t="shared" ca="1" si="881"/>
        <v>2.2547189961033041E-5</v>
      </c>
      <c r="Y1953" s="12">
        <f t="shared" ca="1" si="881"/>
        <v>3.46395230320998E-5</v>
      </c>
      <c r="Z1953" s="12">
        <f t="shared" ca="1" si="881"/>
        <v>4.9992859446224778E-5</v>
      </c>
      <c r="AA1953" s="12">
        <f t="shared" ca="1" si="881"/>
        <v>6.7779856835992934E-5</v>
      </c>
      <c r="AB1953" s="12">
        <f t="shared" ca="1" si="881"/>
        <v>8.6327648539103038E-5</v>
      </c>
      <c r="AC1953" s="12">
        <f t="shared" ca="1" si="881"/>
        <v>1.0328940377500491E-4</v>
      </c>
      <c r="AD1953" s="12">
        <f t="shared" ca="1" si="881"/>
        <v>1.1609625871386393E-4</v>
      </c>
      <c r="AE1953" s="12">
        <f t="shared" ca="1" si="881"/>
        <v>1.225849836250565E-4</v>
      </c>
      <c r="AF1953" s="12">
        <f t="shared" ca="1" si="881"/>
        <v>1.2159421606789307E-4</v>
      </c>
      <c r="AG1953" s="12">
        <f t="shared" ca="1" si="881"/>
        <v>1.1330397746309825E-4</v>
      </c>
      <c r="AH1953" s="12">
        <f t="shared" ca="1" si="881"/>
        <v>9.9182257539083294E-5</v>
      </c>
      <c r="AI1953" s="12">
        <f t="shared" ca="1" si="881"/>
        <v>8.1560413263214406E-5</v>
      </c>
      <c r="AJ1953" s="12">
        <f t="shared" ca="1" si="881"/>
        <v>6.3005932114941016E-5</v>
      </c>
      <c r="AK1953" s="12">
        <f t="shared" ca="1" si="881"/>
        <v>4.5723562340457947E-5</v>
      </c>
      <c r="AL1953" s="12">
        <f t="shared" ca="1" si="881"/>
        <v>3.1171325638600683E-5</v>
      </c>
      <c r="AM1953" s="12">
        <f t="shared" ca="1" si="881"/>
        <v>1.9963058528219176E-5</v>
      </c>
      <c r="AN1953" s="12">
        <f t="shared" ca="1" si="881"/>
        <v>1.2010345001393985E-5</v>
      </c>
      <c r="AO1953" s="12">
        <f t="shared" ca="1" si="881"/>
        <v>6.7879788508033745E-6</v>
      </c>
      <c r="AP1953" s="12">
        <f t="shared" ca="1" si="881"/>
        <v>3.6039775175350747E-6</v>
      </c>
      <c r="AQ1953" s="12">
        <f t="shared" ca="1" si="881"/>
        <v>1.7975470245662227E-6</v>
      </c>
      <c r="AR1953" s="12">
        <f t="shared" ca="1" si="881"/>
        <v>8.422384089477702E-7</v>
      </c>
      <c r="AS1953" s="12">
        <f t="shared" ca="1" si="881"/>
        <v>3.7072034452309648E-7</v>
      </c>
      <c r="AT1953" s="12">
        <f t="shared" ca="1" si="881"/>
        <v>1.5329020045387747E-7</v>
      </c>
      <c r="AU1953" s="12">
        <f t="shared" ca="1" si="881"/>
        <v>5.9544130677366261E-8</v>
      </c>
      <c r="AV1953" s="12">
        <f t="shared" ca="1" si="881"/>
        <v>2.1728018428614557E-8</v>
      </c>
      <c r="AX1953" s="13">
        <f t="shared" si="833"/>
        <v>3.2698138622506819E-2</v>
      </c>
    </row>
    <row r="1954" spans="1:50" x14ac:dyDescent="0.25">
      <c r="A1954" s="9" t="str">
        <f t="shared" si="828"/>
        <v>Samoa</v>
      </c>
      <c r="C1954" s="20">
        <f t="shared" si="829"/>
        <v>455.79639519410534</v>
      </c>
      <c r="D1954" s="15">
        <f t="shared" si="830"/>
        <v>606.17619659642492</v>
      </c>
      <c r="E1954" s="23">
        <f t="shared" si="831"/>
        <v>1</v>
      </c>
      <c r="F1954" s="15">
        <f t="shared" si="834"/>
        <v>606.17619659642492</v>
      </c>
      <c r="H1954" s="12">
        <f t="shared" ref="H1954:AV1954" ca="1" si="882">_xlfn.NORM.DIST(H$1777,$F1954,$B$37+$B$38*$F1954,FALSE)/$AV784*($E1246/1000)</f>
        <v>5.2907591705687845E-12</v>
      </c>
      <c r="I1954" s="12">
        <f t="shared" ca="1" si="882"/>
        <v>2.3339617477122529E-11</v>
      </c>
      <c r="J1954" s="12">
        <f t="shared" ca="1" si="882"/>
        <v>9.6722178425264184E-11</v>
      </c>
      <c r="K1954" s="12">
        <f t="shared" ca="1" si="882"/>
        <v>3.7654336524891376E-10</v>
      </c>
      <c r="L1954" s="12">
        <f t="shared" ca="1" si="882"/>
        <v>1.3770842933128059E-9</v>
      </c>
      <c r="M1954" s="12">
        <f t="shared" ca="1" si="882"/>
        <v>4.7311056344846858E-9</v>
      </c>
      <c r="N1954" s="12">
        <f t="shared" ca="1" si="882"/>
        <v>1.5269378474964538E-8</v>
      </c>
      <c r="O1954" s="12">
        <f t="shared" ca="1" si="882"/>
        <v>4.6295275161323384E-8</v>
      </c>
      <c r="P1954" s="12">
        <f t="shared" ca="1" si="882"/>
        <v>1.3185863464150396E-7</v>
      </c>
      <c r="Q1954" s="12">
        <f t="shared" ca="1" si="882"/>
        <v>3.5280690308740002E-7</v>
      </c>
      <c r="R1954" s="12">
        <f t="shared" ca="1" si="882"/>
        <v>8.8679282073071481E-7</v>
      </c>
      <c r="S1954" s="12">
        <f t="shared" ca="1" si="882"/>
        <v>2.0939381903607969E-6</v>
      </c>
      <c r="T1954" s="12">
        <f t="shared" ca="1" si="882"/>
        <v>4.644747847169943E-6</v>
      </c>
      <c r="U1954" s="12">
        <f t="shared" ca="1" si="882"/>
        <v>9.6786998330277453E-6</v>
      </c>
      <c r="V1954" s="12">
        <f t="shared" ca="1" si="882"/>
        <v>1.8946478232163578E-5</v>
      </c>
      <c r="W1954" s="12">
        <f t="shared" ca="1" si="882"/>
        <v>3.4841477543310092E-5</v>
      </c>
      <c r="X1954" s="12">
        <f t="shared" ca="1" si="882"/>
        <v>6.0189568223232555E-5</v>
      </c>
      <c r="Y1954" s="12">
        <f t="shared" ca="1" si="882"/>
        <v>9.7679288272841996E-5</v>
      </c>
      <c r="Z1954" s="12">
        <f t="shared" ca="1" si="882"/>
        <v>1.4891564950698138E-4</v>
      </c>
      <c r="AA1954" s="12">
        <f t="shared" ca="1" si="882"/>
        <v>2.1327246495360014E-4</v>
      </c>
      <c r="AB1954" s="12">
        <f t="shared" ca="1" si="882"/>
        <v>2.8693652324505959E-4</v>
      </c>
      <c r="AC1954" s="12">
        <f t="shared" ca="1" si="882"/>
        <v>3.6265483329239175E-4</v>
      </c>
      <c r="AD1954" s="12">
        <f t="shared" ca="1" si="882"/>
        <v>4.3058381662807322E-4</v>
      </c>
      <c r="AE1954" s="12">
        <f t="shared" ca="1" si="882"/>
        <v>4.8026233814575913E-4</v>
      </c>
      <c r="AF1954" s="12">
        <f t="shared" ca="1" si="882"/>
        <v>5.0321775246090156E-4</v>
      </c>
      <c r="AG1954" s="12">
        <f t="shared" ca="1" si="882"/>
        <v>4.9532468428490554E-4</v>
      </c>
      <c r="AH1954" s="12">
        <f t="shared" ca="1" si="882"/>
        <v>4.5801593078444056E-4</v>
      </c>
      <c r="AI1954" s="12">
        <f t="shared" ca="1" si="882"/>
        <v>3.9785772176612044E-4</v>
      </c>
      <c r="AJ1954" s="12">
        <f t="shared" ca="1" si="882"/>
        <v>3.2466210022610739E-4</v>
      </c>
      <c r="AK1954" s="12">
        <f t="shared" ca="1" si="882"/>
        <v>2.4888114205450418E-4</v>
      </c>
      <c r="AL1954" s="12">
        <f t="shared" ca="1" si="882"/>
        <v>1.7922928946238024E-4</v>
      </c>
      <c r="AM1954" s="12">
        <f t="shared" ca="1" si="882"/>
        <v>1.2125022971066056E-4</v>
      </c>
      <c r="AN1954" s="12">
        <f t="shared" ca="1" si="882"/>
        <v>7.7057116209050267E-5</v>
      </c>
      <c r="AO1954" s="12">
        <f t="shared" ca="1" si="882"/>
        <v>4.6004416710190621E-5</v>
      </c>
      <c r="AP1954" s="12">
        <f t="shared" ca="1" si="882"/>
        <v>2.5801377934359243E-5</v>
      </c>
      <c r="AQ1954" s="12">
        <f t="shared" ca="1" si="882"/>
        <v>1.3593862312189608E-5</v>
      </c>
      <c r="AR1954" s="12">
        <f t="shared" ca="1" si="882"/>
        <v>6.7282082961929243E-6</v>
      </c>
      <c r="AS1954" s="12">
        <f t="shared" ca="1" si="882"/>
        <v>3.128330179701885E-6</v>
      </c>
      <c r="AT1954" s="12">
        <f t="shared" ca="1" si="882"/>
        <v>1.3664141023072835E-6</v>
      </c>
      <c r="AU1954" s="12">
        <f t="shared" ca="1" si="882"/>
        <v>5.6067175943961945E-7</v>
      </c>
      <c r="AV1954" s="12">
        <f t="shared" ca="1" si="882"/>
        <v>2.16118339721218E-7</v>
      </c>
      <c r="AX1954" s="13">
        <f t="shared" si="833"/>
        <v>1.9615201890807479E-2</v>
      </c>
    </row>
    <row r="1955" spans="1:50" x14ac:dyDescent="0.25">
      <c r="A1955" s="9" t="str">
        <f t="shared" si="828"/>
        <v>San Marino</v>
      </c>
      <c r="C1955" s="20">
        <f t="shared" si="829"/>
        <v>622.93052736671052</v>
      </c>
      <c r="D1955" s="15">
        <f t="shared" si="830"/>
        <v>718.25078024955462</v>
      </c>
      <c r="E1955" s="23">
        <f t="shared" si="831"/>
        <v>1</v>
      </c>
      <c r="F1955" s="15">
        <f t="shared" si="834"/>
        <v>718.25078024955462</v>
      </c>
      <c r="H1955" s="12">
        <f t="shared" ref="H1955:AV1955" ca="1" si="883">_xlfn.NORM.DIST(H$1777,$F1955,$B$37+$B$38*$F1955,FALSE)/$AV785*($E1247/1000)</f>
        <v>5.0081548425321619E-16</v>
      </c>
      <c r="I1955" s="12">
        <f t="shared" ca="1" si="883"/>
        <v>2.9237276949991775E-15</v>
      </c>
      <c r="J1955" s="12">
        <f t="shared" ca="1" si="883"/>
        <v>1.6034399139149556E-14</v>
      </c>
      <c r="K1955" s="12">
        <f t="shared" ca="1" si="883"/>
        <v>8.2608560339903776E-14</v>
      </c>
      <c r="L1955" s="12">
        <f t="shared" ca="1" si="883"/>
        <v>3.9981033088191107E-13</v>
      </c>
      <c r="M1955" s="12">
        <f t="shared" ca="1" si="883"/>
        <v>1.8177726510348269E-12</v>
      </c>
      <c r="N1955" s="12">
        <f t="shared" ca="1" si="883"/>
        <v>7.7639318231880042E-12</v>
      </c>
      <c r="O1955" s="12">
        <f t="shared" ca="1" si="883"/>
        <v>3.1151607054794079E-11</v>
      </c>
      <c r="P1955" s="12">
        <f t="shared" ca="1" si="883"/>
        <v>1.1741830150082836E-10</v>
      </c>
      <c r="Q1955" s="12">
        <f t="shared" ca="1" si="883"/>
        <v>4.1576480841460443E-10</v>
      </c>
      <c r="R1955" s="12">
        <f t="shared" ca="1" si="883"/>
        <v>1.3829811290297351E-9</v>
      </c>
      <c r="S1955" s="12">
        <f t="shared" ca="1" si="883"/>
        <v>4.321568254524636E-9</v>
      </c>
      <c r="T1955" s="12">
        <f t="shared" ca="1" si="883"/>
        <v>1.268595288012762E-8</v>
      </c>
      <c r="U1955" s="12">
        <f t="shared" ca="1" si="883"/>
        <v>3.4983350891803829E-8</v>
      </c>
      <c r="V1955" s="12">
        <f t="shared" ca="1" si="883"/>
        <v>9.0626730678257419E-8</v>
      </c>
      <c r="W1955" s="12">
        <f t="shared" ca="1" si="883"/>
        <v>2.205503824792049E-7</v>
      </c>
      <c r="X1955" s="12">
        <f t="shared" ca="1" si="883"/>
        <v>5.0421517494710329E-7</v>
      </c>
      <c r="Y1955" s="12">
        <f t="shared" ca="1" si="883"/>
        <v>1.08288067622173E-6</v>
      </c>
      <c r="Z1955" s="12">
        <f t="shared" ca="1" si="883"/>
        <v>2.1847507168597983E-6</v>
      </c>
      <c r="AA1955" s="12">
        <f t="shared" ca="1" si="883"/>
        <v>4.1407572604763059E-6</v>
      </c>
      <c r="AB1955" s="12">
        <f t="shared" ca="1" si="883"/>
        <v>7.3724909553176463E-6</v>
      </c>
      <c r="AC1955" s="12">
        <f t="shared" ca="1" si="883"/>
        <v>1.2331199376970584E-5</v>
      </c>
      <c r="AD1955" s="12">
        <f t="shared" ca="1" si="883"/>
        <v>1.9375502998994293E-5</v>
      </c>
      <c r="AE1955" s="12">
        <f t="shared" ca="1" si="883"/>
        <v>2.8599421397505955E-5</v>
      </c>
      <c r="AF1955" s="12">
        <f t="shared" ca="1" si="883"/>
        <v>3.9656839790930916E-5</v>
      </c>
      <c r="AG1955" s="12">
        <f t="shared" ca="1" si="883"/>
        <v>5.1657758022463453E-5</v>
      </c>
      <c r="AH1955" s="12">
        <f t="shared" ca="1" si="883"/>
        <v>6.3213465403228711E-5</v>
      </c>
      <c r="AI1955" s="12">
        <f t="shared" ca="1" si="883"/>
        <v>7.266750343827299E-5</v>
      </c>
      <c r="AJ1955" s="12">
        <f t="shared" ca="1" si="883"/>
        <v>7.8474304491410243E-5</v>
      </c>
      <c r="AK1955" s="12">
        <f t="shared" ca="1" si="883"/>
        <v>7.9610674889276319E-5</v>
      </c>
      <c r="AL1955" s="12">
        <f t="shared" ca="1" si="883"/>
        <v>7.587028768304178E-5</v>
      </c>
      <c r="AM1955" s="12">
        <f t="shared" ca="1" si="883"/>
        <v>6.7924859833062994E-5</v>
      </c>
      <c r="AN1955" s="12">
        <f t="shared" ca="1" si="883"/>
        <v>5.7127124699081692E-5</v>
      </c>
      <c r="AO1955" s="12">
        <f t="shared" ca="1" si="883"/>
        <v>4.5134909470721279E-5</v>
      </c>
      <c r="AP1955" s="12">
        <f t="shared" ca="1" si="883"/>
        <v>3.349958141329646E-5</v>
      </c>
      <c r="AQ1955" s="12">
        <f t="shared" ca="1" si="883"/>
        <v>2.3357307594936925E-5</v>
      </c>
      <c r="AR1955" s="12">
        <f t="shared" ca="1" si="883"/>
        <v>1.5298990485401998E-5</v>
      </c>
      <c r="AS1955" s="12">
        <f t="shared" ca="1" si="883"/>
        <v>9.413678541113572E-6</v>
      </c>
      <c r="AT1955" s="12">
        <f t="shared" ca="1" si="883"/>
        <v>5.4414237540677369E-6</v>
      </c>
      <c r="AU1955" s="12">
        <f t="shared" ca="1" si="883"/>
        <v>2.954760790284182E-6</v>
      </c>
      <c r="AV1955" s="12">
        <f t="shared" ca="1" si="883"/>
        <v>1.5072618304266863E-6</v>
      </c>
      <c r="AX1955" s="13">
        <f t="shared" si="833"/>
        <v>7.3002790894808331E-4</v>
      </c>
    </row>
    <row r="1956" spans="1:50" x14ac:dyDescent="0.25">
      <c r="A1956" s="9" t="str">
        <f t="shared" si="828"/>
        <v>Sao Tome and Principe</v>
      </c>
      <c r="C1956" s="20">
        <f t="shared" si="829"/>
        <v>309.31353938875895</v>
      </c>
      <c r="D1956" s="15">
        <f t="shared" si="830"/>
        <v>509.27311558877585</v>
      </c>
      <c r="E1956" s="23">
        <f t="shared" si="831"/>
        <v>1</v>
      </c>
      <c r="F1956" s="15">
        <f t="shared" si="834"/>
        <v>509.27311558877585</v>
      </c>
      <c r="H1956" s="12">
        <f t="shared" ref="H1956:AV1956" ca="1" si="884">_xlfn.NORM.DIST(H$1777,$F1956,$B$37+$B$38*$F1956,FALSE)/$AV786*($E1248/1000)</f>
        <v>1.9751147043132333E-9</v>
      </c>
      <c r="I1956" s="12">
        <f t="shared" ca="1" si="884"/>
        <v>6.8384374583217408E-9</v>
      </c>
      <c r="J1956" s="12">
        <f t="shared" ca="1" si="884"/>
        <v>2.2242214844236435E-8</v>
      </c>
      <c r="K1956" s="12">
        <f t="shared" ca="1" si="884"/>
        <v>6.7960376833263257E-8</v>
      </c>
      <c r="L1956" s="12">
        <f t="shared" ca="1" si="884"/>
        <v>1.9506983656668013E-7</v>
      </c>
      <c r="M1956" s="12">
        <f t="shared" ca="1" si="884"/>
        <v>5.259943228715488E-7</v>
      </c>
      <c r="N1956" s="12">
        <f t="shared" ca="1" si="884"/>
        <v>1.3323814828491957E-6</v>
      </c>
      <c r="O1956" s="12">
        <f t="shared" ca="1" si="884"/>
        <v>3.1705361897627157E-6</v>
      </c>
      <c r="P1956" s="12">
        <f t="shared" ca="1" si="884"/>
        <v>7.0875059431505385E-6</v>
      </c>
      <c r="Q1956" s="12">
        <f t="shared" ca="1" si="884"/>
        <v>1.4883694673958961E-5</v>
      </c>
      <c r="R1956" s="12">
        <f t="shared" ca="1" si="884"/>
        <v>2.9361934353097746E-5</v>
      </c>
      <c r="S1956" s="12">
        <f t="shared" ca="1" si="884"/>
        <v>5.4414565952923839E-5</v>
      </c>
      <c r="T1956" s="12">
        <f t="shared" ca="1" si="884"/>
        <v>9.4733213636529815E-5</v>
      </c>
      <c r="U1956" s="12">
        <f t="shared" ca="1" si="884"/>
        <v>1.5493372618021693E-4</v>
      </c>
      <c r="V1956" s="12">
        <f t="shared" ca="1" si="884"/>
        <v>2.3803798015544221E-4</v>
      </c>
      <c r="W1956" s="12">
        <f t="shared" ca="1" si="884"/>
        <v>3.4356043340081157E-4</v>
      </c>
      <c r="X1956" s="12">
        <f t="shared" ca="1" si="884"/>
        <v>4.6581838172434897E-4</v>
      </c>
      <c r="Y1956" s="12">
        <f t="shared" ca="1" si="884"/>
        <v>5.933168707705314E-4</v>
      </c>
      <c r="Z1956" s="12">
        <f t="shared" ca="1" si="884"/>
        <v>7.0992646717495513E-4</v>
      </c>
      <c r="AA1956" s="12">
        <f t="shared" ca="1" si="884"/>
        <v>7.9798849997303847E-4</v>
      </c>
      <c r="AB1956" s="12">
        <f t="shared" ca="1" si="884"/>
        <v>8.4262917612974405E-4</v>
      </c>
      <c r="AC1956" s="12">
        <f t="shared" ca="1" si="884"/>
        <v>8.3585885427269163E-4</v>
      </c>
      <c r="AD1956" s="12">
        <f t="shared" ca="1" si="884"/>
        <v>7.789076996783874E-4</v>
      </c>
      <c r="AE1956" s="12">
        <f t="shared" ca="1" si="884"/>
        <v>6.8186067094635539E-4</v>
      </c>
      <c r="AF1956" s="12">
        <f t="shared" ca="1" si="884"/>
        <v>5.6074044363637568E-4</v>
      </c>
      <c r="AG1956" s="12">
        <f t="shared" ca="1" si="884"/>
        <v>4.3319627665741589E-4</v>
      </c>
      <c r="AH1956" s="12">
        <f t="shared" ca="1" si="884"/>
        <v>3.143866849807762E-4</v>
      </c>
      <c r="AI1956" s="12">
        <f t="shared" ca="1" si="884"/>
        <v>2.1433849078920673E-4</v>
      </c>
      <c r="AJ1956" s="12">
        <f t="shared" ca="1" si="884"/>
        <v>1.3727542196575925E-4</v>
      </c>
      <c r="AK1956" s="12">
        <f t="shared" ca="1" si="884"/>
        <v>8.2592764183356309E-5</v>
      </c>
      <c r="AL1956" s="12">
        <f t="shared" ca="1" si="884"/>
        <v>4.6681823242393928E-5</v>
      </c>
      <c r="AM1956" s="12">
        <f t="shared" ca="1" si="884"/>
        <v>2.4786215051833755E-5</v>
      </c>
      <c r="AN1956" s="12">
        <f t="shared" ca="1" si="884"/>
        <v>1.236315208926384E-5</v>
      </c>
      <c r="AO1956" s="12">
        <f t="shared" ca="1" si="884"/>
        <v>5.7930170301548152E-6</v>
      </c>
      <c r="AP1956" s="12">
        <f t="shared" ca="1" si="884"/>
        <v>2.5499812873867583E-6</v>
      </c>
      <c r="AQ1956" s="12">
        <f t="shared" ca="1" si="884"/>
        <v>1.0544494789542162E-6</v>
      </c>
      <c r="AR1956" s="12">
        <f t="shared" ca="1" si="884"/>
        <v>4.0961056948115566E-7</v>
      </c>
      <c r="AS1956" s="12">
        <f t="shared" ca="1" si="884"/>
        <v>1.4947657128866564E-7</v>
      </c>
      <c r="AT1956" s="12">
        <f t="shared" ca="1" si="884"/>
        <v>5.1242663458068714E-8</v>
      </c>
      <c r="AU1956" s="12">
        <f t="shared" ca="1" si="884"/>
        <v>1.6502390425822514E-8</v>
      </c>
      <c r="AV1956" s="12">
        <f t="shared" ca="1" si="884"/>
        <v>4.992506227496856E-9</v>
      </c>
      <c r="AX1956" s="13">
        <f t="shared" si="833"/>
        <v>0.13725592809116158</v>
      </c>
    </row>
    <row r="1957" spans="1:50" x14ac:dyDescent="0.25">
      <c r="A1957" s="9" t="str">
        <f t="shared" si="828"/>
        <v>Saudi Arabia</v>
      </c>
      <c r="C1957" s="20">
        <f t="shared" si="829"/>
        <v>437.53416424018661</v>
      </c>
      <c r="D1957" s="15">
        <f t="shared" si="830"/>
        <v>594.92880441069406</v>
      </c>
      <c r="E1957" s="23">
        <f t="shared" si="831"/>
        <v>1</v>
      </c>
      <c r="F1957" s="15">
        <f t="shared" si="834"/>
        <v>594.92880441069406</v>
      </c>
      <c r="H1957" s="12">
        <f t="shared" ref="H1957:AV1957" ca="1" si="885">_xlfn.NORM.DIST(H$1777,$F1957,$B$37+$B$38*$F1957,FALSE)/$AV787*($E1249/1000)</f>
        <v>9.9602143106887617E-10</v>
      </c>
      <c r="I1957" s="12">
        <f t="shared" ca="1" si="885"/>
        <v>4.2720145456603349E-9</v>
      </c>
      <c r="J1957" s="12">
        <f t="shared" ca="1" si="885"/>
        <v>1.7212872715026154E-8</v>
      </c>
      <c r="K1957" s="12">
        <f t="shared" ca="1" si="885"/>
        <v>6.51524252550461E-8</v>
      </c>
      <c r="L1957" s="12">
        <f t="shared" ca="1" si="885"/>
        <v>2.3166712599694389E-7</v>
      </c>
      <c r="M1957" s="12">
        <f t="shared" ca="1" si="885"/>
        <v>7.7384651325899087E-7</v>
      </c>
      <c r="N1957" s="12">
        <f t="shared" ca="1" si="885"/>
        <v>2.4282972284317287E-6</v>
      </c>
      <c r="O1957" s="12">
        <f t="shared" ca="1" si="885"/>
        <v>7.1582267788357131E-6</v>
      </c>
      <c r="P1957" s="12">
        <f t="shared" ca="1" si="885"/>
        <v>1.9822830019139466E-5</v>
      </c>
      <c r="Q1957" s="12">
        <f t="shared" ca="1" si="885"/>
        <v>5.1568257360739787E-5</v>
      </c>
      <c r="R1957" s="12">
        <f t="shared" ca="1" si="885"/>
        <v>1.2602475133085547E-4</v>
      </c>
      <c r="S1957" s="12">
        <f t="shared" ca="1" si="885"/>
        <v>2.8932491727800321E-4</v>
      </c>
      <c r="T1957" s="12">
        <f t="shared" ca="1" si="885"/>
        <v>6.2398251606300323E-4</v>
      </c>
      <c r="U1957" s="12">
        <f t="shared" ca="1" si="885"/>
        <v>1.2641994561863059E-3</v>
      </c>
      <c r="V1957" s="12">
        <f t="shared" ca="1" si="885"/>
        <v>2.4061094138121655E-3</v>
      </c>
      <c r="W1957" s="12">
        <f t="shared" ca="1" si="885"/>
        <v>4.3020132161928296E-3</v>
      </c>
      <c r="X1957" s="12">
        <f t="shared" ca="1" si="885"/>
        <v>7.2257794748518452E-3</v>
      </c>
      <c r="Y1957" s="12">
        <f t="shared" ca="1" si="885"/>
        <v>1.1401297047200011E-2</v>
      </c>
      <c r="Z1957" s="12">
        <f t="shared" ca="1" si="885"/>
        <v>1.6899755190001087E-2</v>
      </c>
      <c r="AA1957" s="12">
        <f t="shared" ca="1" si="885"/>
        <v>2.3532234145738677E-2</v>
      </c>
      <c r="AB1957" s="12">
        <f t="shared" ca="1" si="885"/>
        <v>3.0782401846890323E-2</v>
      </c>
      <c r="AC1957" s="12">
        <f t="shared" ca="1" si="885"/>
        <v>3.7826698737377283E-2</v>
      </c>
      <c r="AD1957" s="12">
        <f t="shared" ca="1" si="885"/>
        <v>4.3666760357934598E-2</v>
      </c>
      <c r="AE1957" s="12">
        <f t="shared" ca="1" si="885"/>
        <v>4.7354373993813911E-2</v>
      </c>
      <c r="AF1957" s="12">
        <f t="shared" ca="1" si="885"/>
        <v>4.8242057468627135E-2</v>
      </c>
      <c r="AG1957" s="12">
        <f t="shared" ca="1" si="885"/>
        <v>4.6168752350801562E-2</v>
      </c>
      <c r="AH1957" s="12">
        <f t="shared" ca="1" si="885"/>
        <v>4.1507545261439398E-2</v>
      </c>
      <c r="AI1957" s="12">
        <f t="shared" ca="1" si="885"/>
        <v>3.5056015859788833E-2</v>
      </c>
      <c r="AJ1957" s="12">
        <f t="shared" ca="1" si="885"/>
        <v>2.7813436917841848E-2</v>
      </c>
      <c r="AK1957" s="12">
        <f t="shared" ca="1" si="885"/>
        <v>2.073019342987388E-2</v>
      </c>
      <c r="AL1957" s="12">
        <f t="shared" ca="1" si="885"/>
        <v>1.4514719440383499E-2</v>
      </c>
      <c r="AM1957" s="12">
        <f t="shared" ca="1" si="885"/>
        <v>9.5470793393080955E-3</v>
      </c>
      <c r="AN1957" s="12">
        <f t="shared" ca="1" si="885"/>
        <v>5.8991442050515697E-3</v>
      </c>
      <c r="AO1957" s="12">
        <f t="shared" ca="1" si="885"/>
        <v>3.4242391512863809E-3</v>
      </c>
      <c r="AP1957" s="12">
        <f t="shared" ca="1" si="885"/>
        <v>1.8672211553146562E-3</v>
      </c>
      <c r="AQ1957" s="12">
        <f t="shared" ca="1" si="885"/>
        <v>9.5649790869316482E-4</v>
      </c>
      <c r="AR1957" s="12">
        <f t="shared" ca="1" si="885"/>
        <v>4.6028718665328845E-4</v>
      </c>
      <c r="AS1957" s="12">
        <f t="shared" ca="1" si="885"/>
        <v>2.0808000070228323E-4</v>
      </c>
      <c r="AT1957" s="12">
        <f t="shared" ca="1" si="885"/>
        <v>8.8366649957885731E-5</v>
      </c>
      <c r="AU1957" s="12">
        <f t="shared" ca="1" si="885"/>
        <v>3.5253564565417097E-5</v>
      </c>
      <c r="AV1957" s="12">
        <f t="shared" ca="1" si="885"/>
        <v>1.3212173739829145E-5</v>
      </c>
      <c r="AX1957" s="13">
        <f t="shared" si="833"/>
        <v>2.5630517786115577E-2</v>
      </c>
    </row>
    <row r="1958" spans="1:50" x14ac:dyDescent="0.25">
      <c r="A1958" s="9" t="str">
        <f t="shared" si="828"/>
        <v>Senegal</v>
      </c>
      <c r="C1958" s="20">
        <f t="shared" si="829"/>
        <v>259.32078129293143</v>
      </c>
      <c r="D1958" s="15">
        <f t="shared" si="830"/>
        <v>475.88812203902262</v>
      </c>
      <c r="E1958" s="23">
        <f t="shared" si="831"/>
        <v>1</v>
      </c>
      <c r="F1958" s="15">
        <f t="shared" si="834"/>
        <v>475.88812203902262</v>
      </c>
      <c r="H1958" s="12">
        <f t="shared" ref="H1958:AV1958" ca="1" si="886">_xlfn.NORM.DIST(H$1777,$F1958,$B$37+$B$38*$F1958,FALSE)/$AV788*($E1250/1000)</f>
        <v>8.7661236734257302E-7</v>
      </c>
      <c r="I1958" s="12">
        <f t="shared" ca="1" si="886"/>
        <v>2.7920606915034172E-6</v>
      </c>
      <c r="J1958" s="12">
        <f t="shared" ca="1" si="886"/>
        <v>8.3540815465565828E-6</v>
      </c>
      <c r="K1958" s="12">
        <f t="shared" ca="1" si="886"/>
        <v>2.3481679761605417E-5</v>
      </c>
      <c r="L1958" s="12">
        <f t="shared" ca="1" si="886"/>
        <v>6.2003500157263339E-5</v>
      </c>
      <c r="M1958" s="12">
        <f t="shared" ca="1" si="886"/>
        <v>1.5380124357446589E-4</v>
      </c>
      <c r="N1958" s="12">
        <f t="shared" ca="1" si="886"/>
        <v>3.5839346524319302E-4</v>
      </c>
      <c r="O1958" s="12">
        <f t="shared" ca="1" si="886"/>
        <v>7.8454329046970467E-4</v>
      </c>
      <c r="P1958" s="12">
        <f t="shared" ca="1" si="886"/>
        <v>1.6133564799099167E-3</v>
      </c>
      <c r="Q1958" s="12">
        <f t="shared" ca="1" si="886"/>
        <v>3.1167384426876868E-3</v>
      </c>
      <c r="R1958" s="12">
        <f t="shared" ca="1" si="886"/>
        <v>5.6562288498395773E-3</v>
      </c>
      <c r="S1958" s="12">
        <f t="shared" ca="1" si="886"/>
        <v>9.6429559390498708E-3</v>
      </c>
      <c r="T1958" s="12">
        <f t="shared" ca="1" si="886"/>
        <v>1.5443651293819808E-2</v>
      </c>
      <c r="U1958" s="12">
        <f t="shared" ca="1" si="886"/>
        <v>2.3235198473287224E-2</v>
      </c>
      <c r="V1958" s="12">
        <f t="shared" ca="1" si="886"/>
        <v>3.2839715114571504E-2</v>
      </c>
      <c r="W1958" s="12">
        <f t="shared" ca="1" si="886"/>
        <v>4.3602256983509231E-2</v>
      </c>
      <c r="X1958" s="12">
        <f t="shared" ca="1" si="886"/>
        <v>5.4384501794553453E-2</v>
      </c>
      <c r="Y1958" s="12">
        <f t="shared" ca="1" si="886"/>
        <v>6.3723252341939735E-2</v>
      </c>
      <c r="Z1958" s="12">
        <f t="shared" ca="1" si="886"/>
        <v>7.0141864715810354E-2</v>
      </c>
      <c r="AA1958" s="12">
        <f t="shared" ca="1" si="886"/>
        <v>7.2529264963447082E-2</v>
      </c>
      <c r="AB1958" s="12">
        <f t="shared" ca="1" si="886"/>
        <v>7.0454029984543171E-2</v>
      </c>
      <c r="AC1958" s="12">
        <f t="shared" ca="1" si="886"/>
        <v>6.429171316641151E-2</v>
      </c>
      <c r="AD1958" s="12">
        <f t="shared" ca="1" si="886"/>
        <v>5.51138502557523E-2</v>
      </c>
      <c r="AE1958" s="12">
        <f t="shared" ca="1" si="886"/>
        <v>4.4383658747828264E-2</v>
      </c>
      <c r="AF1958" s="12">
        <f t="shared" ca="1" si="886"/>
        <v>3.3577011812517536E-2</v>
      </c>
      <c r="AG1958" s="12">
        <f t="shared" ca="1" si="886"/>
        <v>2.3862590119662536E-2</v>
      </c>
      <c r="AH1958" s="12">
        <f t="shared" ca="1" si="886"/>
        <v>1.5931244927854728E-2</v>
      </c>
      <c r="AI1958" s="12">
        <f t="shared" ca="1" si="886"/>
        <v>9.9916782931488198E-3</v>
      </c>
      <c r="AJ1958" s="12">
        <f t="shared" ca="1" si="886"/>
        <v>5.8868607794776541E-3</v>
      </c>
      <c r="AK1958" s="12">
        <f t="shared" ca="1" si="886"/>
        <v>3.2582595943519209E-3</v>
      </c>
      <c r="AL1958" s="12">
        <f t="shared" ca="1" si="886"/>
        <v>1.694120100260988E-3</v>
      </c>
      <c r="AM1958" s="12">
        <f t="shared" ca="1" si="886"/>
        <v>8.2748342367265149E-4</v>
      </c>
      <c r="AN1958" s="12">
        <f t="shared" ca="1" si="886"/>
        <v>3.7969161369472908E-4</v>
      </c>
      <c r="AO1958" s="12">
        <f t="shared" ca="1" si="886"/>
        <v>1.6366631417876067E-4</v>
      </c>
      <c r="AP1958" s="12">
        <f t="shared" ca="1" si="886"/>
        <v>6.6274154227217446E-5</v>
      </c>
      <c r="AQ1958" s="12">
        <f t="shared" ca="1" si="886"/>
        <v>2.5210745078075705E-5</v>
      </c>
      <c r="AR1958" s="12">
        <f t="shared" ca="1" si="886"/>
        <v>9.0091488574190259E-6</v>
      </c>
      <c r="AS1958" s="12">
        <f t="shared" ca="1" si="886"/>
        <v>3.0243944989795254E-6</v>
      </c>
      <c r="AT1958" s="12">
        <f t="shared" ca="1" si="886"/>
        <v>9.5378329341981276E-7</v>
      </c>
      <c r="AU1958" s="12">
        <f t="shared" ca="1" si="886"/>
        <v>2.8256448640519883E-7</v>
      </c>
      <c r="AV1958" s="12">
        <f t="shared" ca="1" si="886"/>
        <v>7.8639734531962204E-8</v>
      </c>
      <c r="AX1958" s="13">
        <f t="shared" si="833"/>
        <v>0.2239618069154147</v>
      </c>
    </row>
    <row r="1959" spans="1:50" x14ac:dyDescent="0.25">
      <c r="A1959" s="9" t="str">
        <f t="shared" si="828"/>
        <v>Serbia</v>
      </c>
      <c r="C1959" s="20">
        <f t="shared" si="829"/>
        <v>537.18787070854455</v>
      </c>
      <c r="D1959" s="15">
        <f t="shared" si="830"/>
        <v>661.07827508519381</v>
      </c>
      <c r="E1959" s="23">
        <f t="shared" si="831"/>
        <v>1</v>
      </c>
      <c r="F1959" s="15">
        <f t="shared" si="834"/>
        <v>661.07827508519381</v>
      </c>
      <c r="H1959" s="12">
        <f t="shared" ref="H1959:AV1959" ca="1" si="887">_xlfn.NORM.DIST(H$1777,$F1959,$B$37+$B$38*$F1959,FALSE)/$AV789*($E1251/1000)</f>
        <v>1.9727097277721595E-12</v>
      </c>
      <c r="I1959" s="12">
        <f t="shared" ca="1" si="887"/>
        <v>9.9827018652630039E-12</v>
      </c>
      <c r="J1959" s="12">
        <f t="shared" ca="1" si="887"/>
        <v>4.7455834066726943E-11</v>
      </c>
      <c r="K1959" s="12">
        <f t="shared" ca="1" si="887"/>
        <v>2.119276954057954E-10</v>
      </c>
      <c r="L1959" s="12">
        <f t="shared" ca="1" si="887"/>
        <v>8.8908322255437847E-10</v>
      </c>
      <c r="M1959" s="12">
        <f t="shared" ca="1" si="887"/>
        <v>3.5039161869380394E-9</v>
      </c>
      <c r="N1959" s="12">
        <f t="shared" ca="1" si="887"/>
        <v>1.2972437848751679E-8</v>
      </c>
      <c r="O1959" s="12">
        <f t="shared" ca="1" si="887"/>
        <v>4.5117609685643378E-8</v>
      </c>
      <c r="P1959" s="12">
        <f t="shared" ca="1" si="887"/>
        <v>1.4741007320603509E-7</v>
      </c>
      <c r="Q1959" s="12">
        <f t="shared" ca="1" si="887"/>
        <v>4.52444002629507E-7</v>
      </c>
      <c r="R1959" s="12">
        <f t="shared" ca="1" si="887"/>
        <v>1.3045451202045321E-6</v>
      </c>
      <c r="S1959" s="12">
        <f t="shared" ca="1" si="887"/>
        <v>3.5335396449695702E-6</v>
      </c>
      <c r="T1959" s="12">
        <f t="shared" ca="1" si="887"/>
        <v>8.991195210587462E-6</v>
      </c>
      <c r="U1959" s="12">
        <f t="shared" ca="1" si="887"/>
        <v>2.1492230038497528E-5</v>
      </c>
      <c r="V1959" s="12">
        <f t="shared" ca="1" si="887"/>
        <v>4.8261645876153596E-5</v>
      </c>
      <c r="W1959" s="12">
        <f t="shared" ca="1" si="887"/>
        <v>1.018074059716517E-4</v>
      </c>
      <c r="X1959" s="12">
        <f t="shared" ca="1" si="887"/>
        <v>2.0174984510566338E-4</v>
      </c>
      <c r="Y1959" s="12">
        <f t="shared" ca="1" si="887"/>
        <v>3.755810250827288E-4</v>
      </c>
      <c r="Z1959" s="12">
        <f t="shared" ca="1" si="887"/>
        <v>6.5682650680469912E-4</v>
      </c>
      <c r="AA1959" s="12">
        <f t="shared" ca="1" si="887"/>
        <v>1.0790816157081643E-3</v>
      </c>
      <c r="AB1959" s="12">
        <f t="shared" ca="1" si="887"/>
        <v>1.6653844726257961E-3</v>
      </c>
      <c r="AC1959" s="12">
        <f t="shared" ca="1" si="887"/>
        <v>2.4145228718151193E-3</v>
      </c>
      <c r="AD1959" s="12">
        <f t="shared" ca="1" si="887"/>
        <v>3.288552132781516E-3</v>
      </c>
      <c r="AE1959" s="12">
        <f t="shared" ca="1" si="887"/>
        <v>4.2076027792120182E-3</v>
      </c>
      <c r="AF1959" s="12">
        <f t="shared" ca="1" si="887"/>
        <v>5.0573304352754334E-3</v>
      </c>
      <c r="AG1959" s="12">
        <f t="shared" ca="1" si="887"/>
        <v>5.7103735956105257E-3</v>
      </c>
      <c r="AH1959" s="12">
        <f t="shared" ca="1" si="887"/>
        <v>6.057093942041499E-3</v>
      </c>
      <c r="AI1959" s="12">
        <f t="shared" ca="1" si="887"/>
        <v>6.0356033533758239E-3</v>
      </c>
      <c r="AJ1959" s="12">
        <f t="shared" ca="1" si="887"/>
        <v>5.6498077214054343E-3</v>
      </c>
      <c r="AK1959" s="12">
        <f t="shared" ca="1" si="887"/>
        <v>4.9682476910378045E-3</v>
      </c>
      <c r="AL1959" s="12">
        <f t="shared" ca="1" si="887"/>
        <v>4.1042084085747398E-3</v>
      </c>
      <c r="AM1959" s="12">
        <f t="shared" ca="1" si="887"/>
        <v>3.1850200244268588E-3</v>
      </c>
      <c r="AN1959" s="12">
        <f t="shared" ca="1" si="887"/>
        <v>2.321942834331142E-3</v>
      </c>
      <c r="AO1959" s="12">
        <f t="shared" ca="1" si="887"/>
        <v>1.5901843478167974E-3</v>
      </c>
      <c r="AP1959" s="12">
        <f t="shared" ca="1" si="887"/>
        <v>1.0230574453932457E-3</v>
      </c>
      <c r="AQ1959" s="12">
        <f t="shared" ca="1" si="887"/>
        <v>6.1831411556560897E-4</v>
      </c>
      <c r="AR1959" s="12">
        <f t="shared" ca="1" si="887"/>
        <v>3.5105478491163699E-4</v>
      </c>
      <c r="AS1959" s="12">
        <f t="shared" ca="1" si="887"/>
        <v>1.8723939426773333E-4</v>
      </c>
      <c r="AT1959" s="12">
        <f t="shared" ca="1" si="887"/>
        <v>9.3815836002534799E-5</v>
      </c>
      <c r="AU1959" s="12">
        <f t="shared" ca="1" si="887"/>
        <v>4.4158231640511615E-5</v>
      </c>
      <c r="AV1959" s="12">
        <f t="shared" ca="1" si="887"/>
        <v>1.952557304337375E-5</v>
      </c>
      <c r="AX1959" s="13">
        <f t="shared" si="833"/>
        <v>4.5167630167270763E-3</v>
      </c>
    </row>
    <row r="1960" spans="1:50" x14ac:dyDescent="0.25">
      <c r="A1960" s="9" t="str">
        <f t="shared" si="828"/>
        <v>Seychelles</v>
      </c>
      <c r="C1960" s="20">
        <f t="shared" si="829"/>
        <v>386.6215014133229</v>
      </c>
      <c r="D1960" s="15">
        <f t="shared" si="830"/>
        <v>561.01926495973544</v>
      </c>
      <c r="E1960" s="23">
        <f t="shared" si="831"/>
        <v>1</v>
      </c>
      <c r="F1960" s="15">
        <f t="shared" si="834"/>
        <v>561.01926495973544</v>
      </c>
      <c r="H1960" s="12">
        <f t="shared" ref="H1960:AV1960" ca="1" si="888">_xlfn.NORM.DIST(H$1777,$F1960,$B$37+$B$38*$F1960,FALSE)/$AV790*($E1252/1000)</f>
        <v>1.9216052451145183E-11</v>
      </c>
      <c r="I1960" s="12">
        <f t="shared" ca="1" si="888"/>
        <v>7.5720138639506967E-11</v>
      </c>
      <c r="J1960" s="12">
        <f t="shared" ca="1" si="888"/>
        <v>2.8029491582951662E-10</v>
      </c>
      <c r="K1960" s="12">
        <f t="shared" ca="1" si="888"/>
        <v>9.747104788070911E-10</v>
      </c>
      <c r="L1960" s="12">
        <f t="shared" ca="1" si="888"/>
        <v>3.1841435937505293E-9</v>
      </c>
      <c r="M1960" s="12">
        <f t="shared" ca="1" si="888"/>
        <v>9.7716127873718972E-9</v>
      </c>
      <c r="N1960" s="12">
        <f t="shared" ca="1" si="888"/>
        <v>2.8170622800945339E-8</v>
      </c>
      <c r="O1960" s="12">
        <f t="shared" ca="1" si="888"/>
        <v>7.6292745314592677E-8</v>
      </c>
      <c r="P1960" s="12">
        <f t="shared" ca="1" si="888"/>
        <v>1.9410049008901872E-7</v>
      </c>
      <c r="Q1960" s="12">
        <f t="shared" ca="1" si="888"/>
        <v>4.6390239639481373E-7</v>
      </c>
      <c r="R1960" s="12">
        <f t="shared" ca="1" si="888"/>
        <v>1.041557366566609E-6</v>
      </c>
      <c r="S1960" s="12">
        <f t="shared" ca="1" si="888"/>
        <v>2.1968295851344846E-6</v>
      </c>
      <c r="T1960" s="12">
        <f t="shared" ca="1" si="888"/>
        <v>4.3527741859178499E-6</v>
      </c>
      <c r="U1960" s="12">
        <f t="shared" ca="1" si="888"/>
        <v>8.1020048882328151E-6</v>
      </c>
      <c r="V1960" s="12">
        <f t="shared" ca="1" si="888"/>
        <v>1.4166920581706505E-5</v>
      </c>
      <c r="W1960" s="12">
        <f t="shared" ca="1" si="888"/>
        <v>2.3270998202052583E-5</v>
      </c>
      <c r="X1960" s="12">
        <f t="shared" ca="1" si="888"/>
        <v>3.5909649056046395E-5</v>
      </c>
      <c r="Y1960" s="12">
        <f t="shared" ca="1" si="888"/>
        <v>5.2055174165260443E-5</v>
      </c>
      <c r="Z1960" s="12">
        <f t="shared" ca="1" si="888"/>
        <v>7.0888084595561557E-5</v>
      </c>
      <c r="AA1960" s="12">
        <f t="shared" ca="1" si="888"/>
        <v>9.0685776216457771E-5</v>
      </c>
      <c r="AB1960" s="12">
        <f t="shared" ca="1" si="888"/>
        <v>1.0898373870555916E-4</v>
      </c>
      <c r="AC1960" s="12">
        <f t="shared" ca="1" si="888"/>
        <v>1.2303844251469284E-4</v>
      </c>
      <c r="AD1960" s="12">
        <f t="shared" ca="1" si="888"/>
        <v>1.3048979307392003E-4</v>
      </c>
      <c r="AE1960" s="12">
        <f t="shared" ca="1" si="888"/>
        <v>1.3000763403924796E-4</v>
      </c>
      <c r="AF1960" s="12">
        <f t="shared" ca="1" si="888"/>
        <v>1.2167959682111404E-4</v>
      </c>
      <c r="AG1960" s="12">
        <f t="shared" ca="1" si="888"/>
        <v>1.0698509192048441E-4</v>
      </c>
      <c r="AH1960" s="12">
        <f t="shared" ca="1" si="888"/>
        <v>8.8366033493615583E-5</v>
      </c>
      <c r="AI1960" s="12">
        <f t="shared" ca="1" si="888"/>
        <v>6.8565248291853486E-5</v>
      </c>
      <c r="AJ1960" s="12">
        <f t="shared" ca="1" si="888"/>
        <v>4.9978053751728446E-5</v>
      </c>
      <c r="AK1960" s="12">
        <f t="shared" ca="1" si="888"/>
        <v>3.422245975500582E-5</v>
      </c>
      <c r="AL1960" s="12">
        <f t="shared" ca="1" si="888"/>
        <v>2.2014037298449383E-5</v>
      </c>
      <c r="AM1960" s="12">
        <f t="shared" ca="1" si="888"/>
        <v>1.3302852305635286E-5</v>
      </c>
      <c r="AN1960" s="12">
        <f t="shared" ca="1" si="888"/>
        <v>7.5517296799492044E-6</v>
      </c>
      <c r="AO1960" s="12">
        <f t="shared" ca="1" si="888"/>
        <v>4.0272138967020808E-6</v>
      </c>
      <c r="AP1960" s="12">
        <f t="shared" ca="1" si="888"/>
        <v>2.0175279170286569E-6</v>
      </c>
      <c r="AQ1960" s="12">
        <f t="shared" ca="1" si="888"/>
        <v>9.4949133075527617E-7</v>
      </c>
      <c r="AR1960" s="12">
        <f t="shared" ca="1" si="888"/>
        <v>4.1977739643442435E-7</v>
      </c>
      <c r="AS1960" s="12">
        <f t="shared" ca="1" si="888"/>
        <v>1.7434266900887342E-7</v>
      </c>
      <c r="AT1960" s="12">
        <f t="shared" ca="1" si="888"/>
        <v>6.8021299704800244E-8</v>
      </c>
      <c r="AU1960" s="12">
        <f t="shared" ca="1" si="888"/>
        <v>2.4931175525736449E-8</v>
      </c>
      <c r="AV1960" s="12">
        <f t="shared" ca="1" si="888"/>
        <v>8.5841477023195981E-9</v>
      </c>
      <c r="AX1960" s="13">
        <f t="shared" si="833"/>
        <v>5.3677902787393483E-2</v>
      </c>
    </row>
    <row r="1961" spans="1:50" x14ac:dyDescent="0.25">
      <c r="A1961" s="9" t="str">
        <f t="shared" si="828"/>
        <v>Sierra Leone</v>
      </c>
      <c r="C1961" s="20">
        <f t="shared" si="829"/>
        <v>269.52756297342171</v>
      </c>
      <c r="D1961" s="15">
        <f t="shared" si="830"/>
        <v>481.21386086770173</v>
      </c>
      <c r="E1961" s="23">
        <f t="shared" si="831"/>
        <v>1</v>
      </c>
      <c r="F1961" s="15">
        <f t="shared" si="834"/>
        <v>481.21386086770173</v>
      </c>
      <c r="H1961" s="12">
        <f t="shared" ref="H1961:AV1961" ca="1" si="889">_xlfn.NORM.DIST(H$1777,$F1961,$B$37+$B$38*$F1961,FALSE)/$AV791*($E1253/1000)</f>
        <v>2.3634666029783243E-7</v>
      </c>
      <c r="I1961" s="12">
        <f t="shared" ca="1" si="889"/>
        <v>7.6286743851173323E-7</v>
      </c>
      <c r="J1961" s="12">
        <f t="shared" ca="1" si="889"/>
        <v>2.3131579114069748E-6</v>
      </c>
      <c r="K1961" s="12">
        <f t="shared" ca="1" si="889"/>
        <v>6.5889783380983294E-6</v>
      </c>
      <c r="L1961" s="12">
        <f t="shared" ca="1" si="889"/>
        <v>1.7631427384345139E-5</v>
      </c>
      <c r="M1961" s="12">
        <f t="shared" ca="1" si="889"/>
        <v>4.4321399037843931E-5</v>
      </c>
      <c r="N1961" s="12">
        <f t="shared" ca="1" si="889"/>
        <v>1.0466369036665067E-4</v>
      </c>
      <c r="O1961" s="12">
        <f t="shared" ca="1" si="889"/>
        <v>2.3218556776818285E-4</v>
      </c>
      <c r="P1961" s="12">
        <f t="shared" ca="1" si="889"/>
        <v>4.8387255948055031E-4</v>
      </c>
      <c r="Q1961" s="12">
        <f t="shared" ca="1" si="889"/>
        <v>9.4729089125666953E-4</v>
      </c>
      <c r="R1961" s="12">
        <f t="shared" ca="1" si="889"/>
        <v>1.7421771915119345E-3</v>
      </c>
      <c r="S1961" s="12">
        <f t="shared" ca="1" si="889"/>
        <v>3.0099402940869922E-3</v>
      </c>
      <c r="T1961" s="12">
        <f t="shared" ca="1" si="889"/>
        <v>4.8851739549529939E-3</v>
      </c>
      <c r="U1961" s="12">
        <f t="shared" ca="1" si="889"/>
        <v>7.4483277719163453E-3</v>
      </c>
      <c r="V1961" s="12">
        <f t="shared" ca="1" si="889"/>
        <v>1.0668273028556836E-2</v>
      </c>
      <c r="W1961" s="12">
        <f t="shared" ca="1" si="889"/>
        <v>1.43544335315336E-2</v>
      </c>
      <c r="X1961" s="12">
        <f t="shared" ca="1" si="889"/>
        <v>1.8144064883304663E-2</v>
      </c>
      <c r="Y1961" s="12">
        <f t="shared" ca="1" si="889"/>
        <v>2.1544663570132433E-2</v>
      </c>
      <c r="Z1961" s="12">
        <f t="shared" ca="1" si="889"/>
        <v>2.4032637633067636E-2</v>
      </c>
      <c r="AA1961" s="12">
        <f t="shared" ca="1" si="889"/>
        <v>2.5183712597590845E-2</v>
      </c>
      <c r="AB1961" s="12">
        <f t="shared" ca="1" si="889"/>
        <v>2.479103540544127E-2</v>
      </c>
      <c r="AC1961" s="12">
        <f t="shared" ca="1" si="889"/>
        <v>2.2925888275277941E-2</v>
      </c>
      <c r="AD1961" s="12">
        <f t="shared" ca="1" si="889"/>
        <v>1.9916557412713913E-2</v>
      </c>
      <c r="AE1961" s="12">
        <f t="shared" ca="1" si="889"/>
        <v>1.6253951829921655E-2</v>
      </c>
      <c r="AF1961" s="12">
        <f t="shared" ca="1" si="889"/>
        <v>1.2461211264988366E-2</v>
      </c>
      <c r="AG1961" s="12">
        <f t="shared" ca="1" si="889"/>
        <v>8.9746628937333647E-3</v>
      </c>
      <c r="AH1961" s="12">
        <f t="shared" ca="1" si="889"/>
        <v>6.0720120538915803E-3</v>
      </c>
      <c r="AI1961" s="12">
        <f t="shared" ca="1" si="889"/>
        <v>3.8592569981418627E-3</v>
      </c>
      <c r="AJ1961" s="12">
        <f t="shared" ca="1" si="889"/>
        <v>2.3042594144894028E-3</v>
      </c>
      <c r="AK1961" s="12">
        <f t="shared" ca="1" si="889"/>
        <v>1.2924556090209219E-3</v>
      </c>
      <c r="AL1961" s="12">
        <f t="shared" ca="1" si="889"/>
        <v>6.8101471436321232E-4</v>
      </c>
      <c r="AM1961" s="12">
        <f t="shared" ca="1" si="889"/>
        <v>3.3709627265189081E-4</v>
      </c>
      <c r="AN1961" s="12">
        <f t="shared" ca="1" si="889"/>
        <v>1.5675016266520264E-4</v>
      </c>
      <c r="AO1961" s="12">
        <f t="shared" ca="1" si="889"/>
        <v>6.8472887871154884E-5</v>
      </c>
      <c r="AP1961" s="12">
        <f t="shared" ca="1" si="889"/>
        <v>2.8098677792572628E-5</v>
      </c>
      <c r="AQ1961" s="12">
        <f t="shared" ca="1" si="889"/>
        <v>1.0832026620613744E-5</v>
      </c>
      <c r="AR1961" s="12">
        <f t="shared" ca="1" si="889"/>
        <v>3.9227456358214765E-6</v>
      </c>
      <c r="AS1961" s="12">
        <f t="shared" ca="1" si="889"/>
        <v>1.334526407658032E-6</v>
      </c>
      <c r="AT1961" s="12">
        <f t="shared" ca="1" si="889"/>
        <v>4.2650172405081496E-7</v>
      </c>
      <c r="AU1961" s="12">
        <f t="shared" ca="1" si="889"/>
        <v>1.2804747088002818E-7</v>
      </c>
      <c r="AV1961" s="12">
        <f t="shared" ca="1" si="889"/>
        <v>3.6114184607710433E-8</v>
      </c>
      <c r="AX1961" s="13">
        <f t="shared" si="833"/>
        <v>0.20835605071680238</v>
      </c>
    </row>
    <row r="1962" spans="1:50" x14ac:dyDescent="0.25">
      <c r="A1962" s="9" t="str">
        <f t="shared" si="828"/>
        <v>Singapore</v>
      </c>
      <c r="C1962" s="20">
        <f t="shared" si="829"/>
        <v>579.792559172609</v>
      </c>
      <c r="D1962" s="15">
        <f t="shared" si="830"/>
        <v>689.08408322738558</v>
      </c>
      <c r="E1962" s="23">
        <f t="shared" si="831"/>
        <v>1</v>
      </c>
      <c r="F1962" s="15">
        <f t="shared" si="834"/>
        <v>689.08408322738558</v>
      </c>
      <c r="H1962" s="12">
        <f t="shared" ref="H1962:AV1962" ca="1" si="890">_xlfn.NORM.DIST(H$1777,$F1962,$B$37+$B$38*$F1962,FALSE)/$AV792*($E1254/1000)</f>
        <v>2.315502770059747E-13</v>
      </c>
      <c r="I1962" s="12">
        <f t="shared" ca="1" si="890"/>
        <v>1.2567159861866624E-12</v>
      </c>
      <c r="J1962" s="12">
        <f t="shared" ca="1" si="890"/>
        <v>6.407455065234375E-12</v>
      </c>
      <c r="K1962" s="12">
        <f t="shared" ca="1" si="890"/>
        <v>3.06895551771267E-11</v>
      </c>
      <c r="L1962" s="12">
        <f t="shared" ca="1" si="890"/>
        <v>1.3808681513341546E-10</v>
      </c>
      <c r="M1962" s="12">
        <f t="shared" ca="1" si="890"/>
        <v>5.8367410670152282E-10</v>
      </c>
      <c r="N1962" s="12">
        <f t="shared" ca="1" si="890"/>
        <v>2.3176360440850885E-9</v>
      </c>
      <c r="O1962" s="12">
        <f t="shared" ca="1" si="890"/>
        <v>8.6452317636046338E-9</v>
      </c>
      <c r="P1962" s="12">
        <f t="shared" ca="1" si="890"/>
        <v>3.0294559314692436E-8</v>
      </c>
      <c r="Q1962" s="12">
        <f t="shared" ca="1" si="890"/>
        <v>9.9726191331756899E-8</v>
      </c>
      <c r="R1962" s="12">
        <f t="shared" ca="1" si="890"/>
        <v>3.0839719673968187E-7</v>
      </c>
      <c r="S1962" s="12">
        <f t="shared" ca="1" si="890"/>
        <v>8.9591788272147941E-7</v>
      </c>
      <c r="T1962" s="12">
        <f t="shared" ca="1" si="890"/>
        <v>2.4450209444146502E-6</v>
      </c>
      <c r="U1962" s="12">
        <f t="shared" ca="1" si="890"/>
        <v>6.26835460763631E-6</v>
      </c>
      <c r="V1962" s="12">
        <f t="shared" ca="1" si="890"/>
        <v>1.5096668725094611E-5</v>
      </c>
      <c r="W1962" s="12">
        <f t="shared" ca="1" si="890"/>
        <v>3.4155864990921318E-5</v>
      </c>
      <c r="X1962" s="12">
        <f t="shared" ca="1" si="890"/>
        <v>7.2594889107673109E-5</v>
      </c>
      <c r="Y1962" s="12">
        <f t="shared" ca="1" si="890"/>
        <v>1.4494505353339381E-4</v>
      </c>
      <c r="Z1962" s="12">
        <f t="shared" ca="1" si="890"/>
        <v>2.7186753324073669E-4</v>
      </c>
      <c r="AA1962" s="12">
        <f t="shared" ca="1" si="890"/>
        <v>4.7903570990985112E-4</v>
      </c>
      <c r="AB1962" s="12">
        <f t="shared" ca="1" si="890"/>
        <v>7.9293032375763557E-4</v>
      </c>
      <c r="AC1962" s="12">
        <f t="shared" ca="1" si="890"/>
        <v>1.2329877422712515E-3</v>
      </c>
      <c r="AD1962" s="12">
        <f t="shared" ca="1" si="890"/>
        <v>1.801105225817343E-3</v>
      </c>
      <c r="AE1962" s="12">
        <f t="shared" ca="1" si="890"/>
        <v>2.4715876041641587E-3</v>
      </c>
      <c r="AF1962" s="12">
        <f t="shared" ca="1" si="890"/>
        <v>3.1861742645155292E-3</v>
      </c>
      <c r="AG1962" s="12">
        <f t="shared" ca="1" si="890"/>
        <v>3.8585100633873465E-3</v>
      </c>
      <c r="AH1962" s="12">
        <f t="shared" ca="1" si="890"/>
        <v>4.3896141184101064E-3</v>
      </c>
      <c r="AI1962" s="12">
        <f t="shared" ca="1" si="890"/>
        <v>4.6912615390378824E-3</v>
      </c>
      <c r="AJ1962" s="12">
        <f t="shared" ca="1" si="890"/>
        <v>4.709876746554654E-3</v>
      </c>
      <c r="AK1962" s="12">
        <f t="shared" ca="1" si="890"/>
        <v>4.4420764999939253E-3</v>
      </c>
      <c r="AL1962" s="12">
        <f t="shared" ca="1" si="890"/>
        <v>3.9356740189170616E-3</v>
      </c>
      <c r="AM1962" s="12">
        <f t="shared" ca="1" si="890"/>
        <v>3.2757353015102357E-3</v>
      </c>
      <c r="AN1962" s="12">
        <f t="shared" ca="1" si="890"/>
        <v>2.5612683153825814E-3</v>
      </c>
      <c r="AO1962" s="12">
        <f t="shared" ca="1" si="890"/>
        <v>1.8812995340651921E-3</v>
      </c>
      <c r="AP1962" s="12">
        <f t="shared" ca="1" si="890"/>
        <v>1.2981276897031649E-3</v>
      </c>
      <c r="AQ1962" s="12">
        <f t="shared" ca="1" si="890"/>
        <v>8.4145999693008625E-4</v>
      </c>
      <c r="AR1962" s="12">
        <f t="shared" ca="1" si="890"/>
        <v>5.1239647097677866E-4</v>
      </c>
      <c r="AS1962" s="12">
        <f t="shared" ca="1" si="890"/>
        <v>2.9311320243219184E-4</v>
      </c>
      <c r="AT1962" s="12">
        <f t="shared" ca="1" si="890"/>
        <v>1.5751474908934306E-4</v>
      </c>
      <c r="AU1962" s="12">
        <f t="shared" ca="1" si="890"/>
        <v>7.9517673645664266E-5</v>
      </c>
      <c r="AV1962" s="12">
        <f t="shared" ca="1" si="890"/>
        <v>3.771053562757968E-5</v>
      </c>
      <c r="AX1962" s="13">
        <f t="shared" si="833"/>
        <v>1.9210632912888958E-3</v>
      </c>
    </row>
    <row r="1963" spans="1:50" x14ac:dyDescent="0.25">
      <c r="A1963" s="9" t="str">
        <f t="shared" si="828"/>
        <v>Sint Maarten (Dutch part)</v>
      </c>
      <c r="C1963" s="20">
        <f t="shared" si="829"/>
        <v>464.98634953208614</v>
      </c>
      <c r="D1963" s="15">
        <f t="shared" si="830"/>
        <v>611.9768575526665</v>
      </c>
      <c r="E1963" s="23">
        <f t="shared" si="831"/>
        <v>1</v>
      </c>
      <c r="F1963" s="15">
        <f t="shared" si="834"/>
        <v>611.9768575526665</v>
      </c>
      <c r="H1963" s="12">
        <f t="shared" ref="H1963:AV1963" ca="1" si="891">_xlfn.NORM.DIST(H$1777,$F1963,$B$37+$B$38*$F1963,FALSE)/$AV793*($E1255/1000)</f>
        <v>5.8807931430365406E-13</v>
      </c>
      <c r="I1963" s="12">
        <f t="shared" ca="1" si="891"/>
        <v>2.6321439177728902E-12</v>
      </c>
      <c r="J1963" s="12">
        <f t="shared" ca="1" si="891"/>
        <v>1.1067255966867392E-11</v>
      </c>
      <c r="K1963" s="12">
        <f t="shared" ca="1" si="891"/>
        <v>4.3714636603242145E-11</v>
      </c>
      <c r="L1963" s="12">
        <f t="shared" ca="1" si="891"/>
        <v>1.6220729623424058E-10</v>
      </c>
      <c r="M1963" s="12">
        <f t="shared" ca="1" si="891"/>
        <v>5.6541912341803293E-10</v>
      </c>
      <c r="N1963" s="12">
        <f t="shared" ca="1" si="891"/>
        <v>1.8515148324772661E-9</v>
      </c>
      <c r="O1963" s="12">
        <f t="shared" ca="1" si="891"/>
        <v>5.6956132670967977E-9</v>
      </c>
      <c r="P1963" s="12">
        <f t="shared" ca="1" si="891"/>
        <v>1.6459263018578447E-8</v>
      </c>
      <c r="Q1963" s="12">
        <f t="shared" ca="1" si="891"/>
        <v>4.4682439140772694E-8</v>
      </c>
      <c r="R1963" s="12">
        <f t="shared" ca="1" si="891"/>
        <v>1.1395147591664969E-7</v>
      </c>
      <c r="S1963" s="12">
        <f t="shared" ca="1" si="891"/>
        <v>2.7299810446456118E-7</v>
      </c>
      <c r="T1963" s="12">
        <f t="shared" ca="1" si="891"/>
        <v>6.1440664406892885E-7</v>
      </c>
      <c r="U1963" s="12">
        <f t="shared" ca="1" si="891"/>
        <v>1.2989988606480307E-6</v>
      </c>
      <c r="V1963" s="12">
        <f t="shared" ca="1" si="891"/>
        <v>2.5799912423001534E-6</v>
      </c>
      <c r="W1963" s="12">
        <f t="shared" ca="1" si="891"/>
        <v>4.8137583865473214E-6</v>
      </c>
      <c r="X1963" s="12">
        <f t="shared" ca="1" si="891"/>
        <v>8.4373669925948954E-6</v>
      </c>
      <c r="Y1963" s="12">
        <f t="shared" ca="1" si="891"/>
        <v>1.3892684909620916E-5</v>
      </c>
      <c r="Z1963" s="12">
        <f t="shared" ca="1" si="891"/>
        <v>2.1489288033968774E-5</v>
      </c>
      <c r="AA1963" s="12">
        <f t="shared" ca="1" si="891"/>
        <v>3.1225863941103417E-5</v>
      </c>
      <c r="AB1963" s="12">
        <f t="shared" ca="1" si="891"/>
        <v>4.2624911858273755E-5</v>
      </c>
      <c r="AC1963" s="12">
        <f t="shared" ca="1" si="891"/>
        <v>5.4659936110270117E-5</v>
      </c>
      <c r="AD1963" s="12">
        <f t="shared" ca="1" si="891"/>
        <v>6.5846294549235635E-5</v>
      </c>
      <c r="AE1963" s="12">
        <f t="shared" ca="1" si="891"/>
        <v>7.4516106705348648E-5</v>
      </c>
      <c r="AF1963" s="12">
        <f t="shared" ca="1" si="891"/>
        <v>7.9218308757668534E-5</v>
      </c>
      <c r="AG1963" s="12">
        <f t="shared" ca="1" si="891"/>
        <v>7.9114770329317697E-5</v>
      </c>
      <c r="AH1963" s="12">
        <f t="shared" ca="1" si="891"/>
        <v>7.422431048268958E-5</v>
      </c>
      <c r="AI1963" s="12">
        <f t="shared" ca="1" si="891"/>
        <v>6.5417111955357624E-5</v>
      </c>
      <c r="AJ1963" s="12">
        <f t="shared" ca="1" si="891"/>
        <v>5.4161808443953057E-5</v>
      </c>
      <c r="AK1963" s="12">
        <f t="shared" ca="1" si="891"/>
        <v>4.2126127870814627E-5</v>
      </c>
      <c r="AL1963" s="12">
        <f t="shared" ca="1" si="891"/>
        <v>3.077985158431922E-5</v>
      </c>
      <c r="AM1963" s="12">
        <f t="shared" ca="1" si="891"/>
        <v>2.1127012827065239E-5</v>
      </c>
      <c r="AN1963" s="12">
        <f t="shared" ca="1" si="891"/>
        <v>1.3622796386122256E-5</v>
      </c>
      <c r="AO1963" s="12">
        <f t="shared" ca="1" si="891"/>
        <v>8.2518443936113536E-6</v>
      </c>
      <c r="AP1963" s="12">
        <f t="shared" ca="1" si="891"/>
        <v>4.6956140026830306E-6</v>
      </c>
      <c r="AQ1963" s="12">
        <f t="shared" ca="1" si="891"/>
        <v>2.5100960666711764E-6</v>
      </c>
      <c r="AR1963" s="12">
        <f t="shared" ca="1" si="891"/>
        <v>1.2605059271638594E-6</v>
      </c>
      <c r="AS1963" s="12">
        <f t="shared" ca="1" si="891"/>
        <v>5.9464262374411624E-7</v>
      </c>
      <c r="AT1963" s="12">
        <f t="shared" ca="1" si="891"/>
        <v>2.635261849352725E-7</v>
      </c>
      <c r="AU1963" s="12">
        <f t="shared" ca="1" si="891"/>
        <v>1.0971047829987382E-7</v>
      </c>
      <c r="AV1963" s="12">
        <f t="shared" ca="1" si="891"/>
        <v>4.2907087598573613E-8</v>
      </c>
      <c r="AX1963" s="13">
        <f t="shared" si="833"/>
        <v>1.7012783310833824E-2</v>
      </c>
    </row>
    <row r="1964" spans="1:50" x14ac:dyDescent="0.25">
      <c r="A1964" s="9" t="str">
        <f t="shared" si="828"/>
        <v>Slovakia</v>
      </c>
      <c r="C1964" s="20">
        <f t="shared" si="829"/>
        <v>570.73199500378234</v>
      </c>
      <c r="D1964" s="15">
        <f t="shared" si="830"/>
        <v>683.82527665377165</v>
      </c>
      <c r="E1964" s="23">
        <f t="shared" si="831"/>
        <v>1</v>
      </c>
      <c r="F1964" s="15">
        <f t="shared" si="834"/>
        <v>683.82527665377165</v>
      </c>
      <c r="H1964" s="12">
        <f t="shared" ref="H1964:AV1964" ca="1" si="892">_xlfn.NORM.DIST(H$1777,$F1964,$B$37+$B$38*$F1964,FALSE)/$AV794*($E1256/1000)</f>
        <v>3.2000208152579192E-13</v>
      </c>
      <c r="I1964" s="12">
        <f t="shared" ca="1" si="892"/>
        <v>1.7140952890805394E-12</v>
      </c>
      <c r="J1964" s="12">
        <f t="shared" ca="1" si="892"/>
        <v>8.6252901663547053E-12</v>
      </c>
      <c r="K1964" s="12">
        <f t="shared" ca="1" si="892"/>
        <v>4.0772661537414963E-11</v>
      </c>
      <c r="L1964" s="12">
        <f t="shared" ca="1" si="892"/>
        <v>1.8105936992116866E-10</v>
      </c>
      <c r="M1964" s="12">
        <f t="shared" ca="1" si="892"/>
        <v>7.5531749175061188E-10</v>
      </c>
      <c r="N1964" s="12">
        <f t="shared" ca="1" si="892"/>
        <v>2.9600201992481813E-9</v>
      </c>
      <c r="O1964" s="12">
        <f t="shared" ca="1" si="892"/>
        <v>1.0897237143341668E-8</v>
      </c>
      <c r="P1964" s="12">
        <f t="shared" ca="1" si="892"/>
        <v>3.768727391956411E-8</v>
      </c>
      <c r="Q1964" s="12">
        <f t="shared" ca="1" si="892"/>
        <v>1.2244178190788743E-7</v>
      </c>
      <c r="R1964" s="12">
        <f t="shared" ca="1" si="892"/>
        <v>3.7369832673557387E-7</v>
      </c>
      <c r="S1964" s="12">
        <f t="shared" ca="1" si="892"/>
        <v>1.0714434644814435E-6</v>
      </c>
      <c r="T1964" s="12">
        <f t="shared" ca="1" si="892"/>
        <v>2.8858513830684755E-6</v>
      </c>
      <c r="U1964" s="12">
        <f t="shared" ca="1" si="892"/>
        <v>7.3018895333204092E-6</v>
      </c>
      <c r="V1964" s="12">
        <f t="shared" ca="1" si="892"/>
        <v>1.7356140211710211E-5</v>
      </c>
      <c r="W1964" s="12">
        <f t="shared" ca="1" si="892"/>
        <v>3.8754990635912123E-5</v>
      </c>
      <c r="X1964" s="12">
        <f t="shared" ca="1" si="892"/>
        <v>8.1294042000785402E-5</v>
      </c>
      <c r="Y1964" s="12">
        <f t="shared" ca="1" si="892"/>
        <v>1.6019405456693157E-4</v>
      </c>
      <c r="Z1964" s="12">
        <f t="shared" ca="1" si="892"/>
        <v>2.9654504016244938E-4</v>
      </c>
      <c r="AA1964" s="12">
        <f t="shared" ca="1" si="892"/>
        <v>5.1569334936504472E-4</v>
      </c>
      <c r="AB1964" s="12">
        <f t="shared" ca="1" si="892"/>
        <v>8.4245942116975927E-4</v>
      </c>
      <c r="AC1964" s="12">
        <f t="shared" ca="1" si="892"/>
        <v>1.2928943780393116E-3</v>
      </c>
      <c r="AD1964" s="12">
        <f t="shared" ca="1" si="892"/>
        <v>1.8639475930835065E-3</v>
      </c>
      <c r="AE1964" s="12">
        <f t="shared" ca="1" si="892"/>
        <v>2.524416109449644E-3</v>
      </c>
      <c r="AF1964" s="12">
        <f t="shared" ca="1" si="892"/>
        <v>3.2117725591185894E-3</v>
      </c>
      <c r="AG1964" s="12">
        <f t="shared" ca="1" si="892"/>
        <v>3.8387092430559959E-3</v>
      </c>
      <c r="AH1964" s="12">
        <f t="shared" ca="1" si="892"/>
        <v>4.3100494057772623E-3</v>
      </c>
      <c r="AI1964" s="12">
        <f t="shared" ca="1" si="892"/>
        <v>4.5460674327337637E-3</v>
      </c>
      <c r="AJ1964" s="12">
        <f t="shared" ca="1" si="892"/>
        <v>4.504494834543381E-3</v>
      </c>
      <c r="AK1964" s="12">
        <f t="shared" ca="1" si="892"/>
        <v>4.1928845843240779E-3</v>
      </c>
      <c r="AL1964" s="12">
        <f t="shared" ca="1" si="892"/>
        <v>3.6663702268713437E-3</v>
      </c>
      <c r="AM1964" s="12">
        <f t="shared" ca="1" si="892"/>
        <v>3.0117319901341341E-3</v>
      </c>
      <c r="AN1964" s="12">
        <f t="shared" ca="1" si="892"/>
        <v>2.324089889234277E-3</v>
      </c>
      <c r="AO1964" s="12">
        <f t="shared" ca="1" si="892"/>
        <v>1.6847913168171694E-3</v>
      </c>
      <c r="AP1964" s="12">
        <f t="shared" ca="1" si="892"/>
        <v>1.1473499595317171E-3</v>
      </c>
      <c r="AQ1964" s="12">
        <f t="shared" ca="1" si="892"/>
        <v>7.3401052723914178E-4</v>
      </c>
      <c r="AR1964" s="12">
        <f t="shared" ca="1" si="892"/>
        <v>4.4112865272347693E-4</v>
      </c>
      <c r="AS1964" s="12">
        <f t="shared" ca="1" si="892"/>
        <v>2.4904902236832013E-4</v>
      </c>
      <c r="AT1964" s="12">
        <f t="shared" ca="1" si="892"/>
        <v>1.3208728389650228E-4</v>
      </c>
      <c r="AU1964" s="12">
        <f t="shared" ca="1" si="892"/>
        <v>6.581028527834814E-5</v>
      </c>
      <c r="AV1964" s="12">
        <f t="shared" ca="1" si="892"/>
        <v>3.0802298966747037E-5</v>
      </c>
      <c r="AX1964" s="13">
        <f t="shared" si="833"/>
        <v>2.2680622603885566E-3</v>
      </c>
    </row>
    <row r="1965" spans="1:50" x14ac:dyDescent="0.25">
      <c r="A1965" s="9" t="str">
        <f t="shared" si="828"/>
        <v>Slovenia</v>
      </c>
      <c r="C1965" s="20">
        <f t="shared" si="829"/>
        <v>567.65730521483101</v>
      </c>
      <c r="D1965" s="15">
        <f t="shared" si="830"/>
        <v>682.04700344475953</v>
      </c>
      <c r="E1965" s="23">
        <f t="shared" si="831"/>
        <v>1</v>
      </c>
      <c r="F1965" s="15">
        <f t="shared" si="834"/>
        <v>682.04700344475953</v>
      </c>
      <c r="H1965" s="12">
        <f t="shared" ref="H1965:AV1965" ca="1" si="893">_xlfn.NORM.DIST(H$1777,$F1965,$B$37+$B$38*$F1965,FALSE)/$AV795*($E1257/1000)</f>
        <v>1.3553448181898408E-13</v>
      </c>
      <c r="I1965" s="12">
        <f t="shared" ca="1" si="893"/>
        <v>7.2277183752004965E-13</v>
      </c>
      <c r="J1965" s="12">
        <f t="shared" ca="1" si="893"/>
        <v>3.6208392086209346E-12</v>
      </c>
      <c r="K1965" s="12">
        <f t="shared" ca="1" si="893"/>
        <v>1.7040167193328268E-11</v>
      </c>
      <c r="L1965" s="12">
        <f t="shared" ca="1" si="893"/>
        <v>7.5334699227625892E-11</v>
      </c>
      <c r="M1965" s="12">
        <f t="shared" ca="1" si="893"/>
        <v>3.128764394285301E-10</v>
      </c>
      <c r="N1965" s="12">
        <f t="shared" ca="1" si="893"/>
        <v>1.2206952579901194E-9</v>
      </c>
      <c r="O1965" s="12">
        <f t="shared" ca="1" si="893"/>
        <v>4.4740233792415502E-9</v>
      </c>
      <c r="P1965" s="12">
        <f t="shared" ca="1" si="893"/>
        <v>1.54044371916378E-8</v>
      </c>
      <c r="Q1965" s="12">
        <f t="shared" ca="1" si="893"/>
        <v>4.9825310896935758E-8</v>
      </c>
      <c r="R1965" s="12">
        <f t="shared" ca="1" si="893"/>
        <v>1.5139474249402218E-7</v>
      </c>
      <c r="S1965" s="12">
        <f t="shared" ca="1" si="893"/>
        <v>4.3214367893739316E-7</v>
      </c>
      <c r="T1965" s="12">
        <f t="shared" ca="1" si="893"/>
        <v>1.1587830420106092E-6</v>
      </c>
      <c r="U1965" s="12">
        <f t="shared" ca="1" si="893"/>
        <v>2.9189905700421452E-6</v>
      </c>
      <c r="V1965" s="12">
        <f t="shared" ca="1" si="893"/>
        <v>6.9074833675837546E-6</v>
      </c>
      <c r="W1965" s="12">
        <f t="shared" ca="1" si="893"/>
        <v>1.5355487139786213E-5</v>
      </c>
      <c r="X1965" s="12">
        <f t="shared" ca="1" si="893"/>
        <v>3.2067414410886144E-5</v>
      </c>
      <c r="Y1965" s="12">
        <f t="shared" ca="1" si="893"/>
        <v>6.2910173769515018E-5</v>
      </c>
      <c r="Z1965" s="12">
        <f t="shared" ca="1" si="893"/>
        <v>1.1594030010768072E-4</v>
      </c>
      <c r="AA1965" s="12">
        <f t="shared" ca="1" si="893"/>
        <v>2.0072642533791656E-4</v>
      </c>
      <c r="AB1965" s="12">
        <f t="shared" ca="1" si="893"/>
        <v>3.2646097673066801E-4</v>
      </c>
      <c r="AC1965" s="12">
        <f t="shared" ca="1" si="893"/>
        <v>4.9878639113200393E-4</v>
      </c>
      <c r="AD1965" s="12">
        <f t="shared" ca="1" si="893"/>
        <v>7.1590354115637529E-4</v>
      </c>
      <c r="AE1965" s="12">
        <f t="shared" ca="1" si="893"/>
        <v>9.6527491564165789E-4</v>
      </c>
      <c r="AF1965" s="12">
        <f t="shared" ca="1" si="893"/>
        <v>1.2226555543221756E-3</v>
      </c>
      <c r="AG1965" s="12">
        <f t="shared" ca="1" si="893"/>
        <v>1.4548352815867398E-3</v>
      </c>
      <c r="AH1965" s="12">
        <f t="shared" ca="1" si="893"/>
        <v>1.6262230751346856E-3</v>
      </c>
      <c r="AI1965" s="12">
        <f t="shared" ca="1" si="893"/>
        <v>1.7076663022818522E-3</v>
      </c>
      <c r="AJ1965" s="12">
        <f t="shared" ca="1" si="893"/>
        <v>1.6845445179725284E-3</v>
      </c>
      <c r="AK1965" s="12">
        <f t="shared" ca="1" si="893"/>
        <v>1.5610563197070283E-3</v>
      </c>
      <c r="AL1965" s="12">
        <f t="shared" ca="1" si="893"/>
        <v>1.35897430640985E-3</v>
      </c>
      <c r="AM1965" s="12">
        <f t="shared" ca="1" si="893"/>
        <v>1.1113747220403273E-3</v>
      </c>
      <c r="AN1965" s="12">
        <f t="shared" ca="1" si="893"/>
        <v>8.5382010776040187E-4</v>
      </c>
      <c r="AO1965" s="12">
        <f t="shared" ca="1" si="893"/>
        <v>6.1621013497011523E-4</v>
      </c>
      <c r="AP1965" s="12">
        <f t="shared" ca="1" si="893"/>
        <v>4.1778023562387228E-4</v>
      </c>
      <c r="AQ1965" s="12">
        <f t="shared" ca="1" si="893"/>
        <v>2.6608692757343279E-4</v>
      </c>
      <c r="AR1965" s="12">
        <f t="shared" ca="1" si="893"/>
        <v>1.5920466239727055E-4</v>
      </c>
      <c r="AS1965" s="12">
        <f t="shared" ca="1" si="893"/>
        <v>8.9483841582919398E-5</v>
      </c>
      <c r="AT1965" s="12">
        <f t="shared" ca="1" si="893"/>
        <v>4.7248720613975147E-5</v>
      </c>
      <c r="AU1965" s="12">
        <f t="shared" ca="1" si="893"/>
        <v>2.3436463651855083E-5</v>
      </c>
      <c r="AV1965" s="12">
        <f t="shared" ca="1" si="893"/>
        <v>1.092070571172062E-5</v>
      </c>
      <c r="AX1965" s="13">
        <f t="shared" si="833"/>
        <v>2.3976675964594487E-3</v>
      </c>
    </row>
    <row r="1966" spans="1:50" x14ac:dyDescent="0.25">
      <c r="A1966" s="9" t="str">
        <f t="shared" si="828"/>
        <v>Solomon Islands</v>
      </c>
      <c r="C1966" s="20">
        <f t="shared" si="829"/>
        <v>421.68413319058891</v>
      </c>
      <c r="D1966" s="15">
        <f t="shared" si="830"/>
        <v>584.55382070707446</v>
      </c>
      <c r="E1966" s="23">
        <f t="shared" si="831"/>
        <v>1</v>
      </c>
      <c r="F1966" s="15">
        <f t="shared" si="834"/>
        <v>584.55382070707446</v>
      </c>
      <c r="H1966" s="12">
        <f t="shared" ref="H1966:AV1966" ca="1" si="894">_xlfn.NORM.DIST(H$1777,$F1966,$B$37+$B$38*$F1966,FALSE)/$AV796*($E1258/1000)</f>
        <v>1.0562766623129375E-10</v>
      </c>
      <c r="I1966" s="12">
        <f t="shared" ca="1" si="894"/>
        <v>4.4144563682039034E-10</v>
      </c>
      <c r="J1966" s="12">
        <f t="shared" ca="1" si="894"/>
        <v>1.7331388909668076E-9</v>
      </c>
      <c r="K1966" s="12">
        <f t="shared" ca="1" si="894"/>
        <v>6.3921374016213851E-9</v>
      </c>
      <c r="L1966" s="12">
        <f t="shared" ca="1" si="894"/>
        <v>2.2147026769894618E-8</v>
      </c>
      <c r="M1966" s="12">
        <f t="shared" ca="1" si="894"/>
        <v>7.2084411023092561E-8</v>
      </c>
      <c r="N1966" s="12">
        <f t="shared" ca="1" si="894"/>
        <v>2.2040623346969276E-7</v>
      </c>
      <c r="O1966" s="12">
        <f t="shared" ca="1" si="894"/>
        <v>6.3308640345412236E-7</v>
      </c>
      <c r="P1966" s="12">
        <f t="shared" ca="1" si="894"/>
        <v>1.7082785780378717E-6</v>
      </c>
      <c r="Q1966" s="12">
        <f t="shared" ca="1" si="894"/>
        <v>4.3302303349151401E-6</v>
      </c>
      <c r="R1966" s="12">
        <f t="shared" ca="1" si="894"/>
        <v>1.0311453703900657E-5</v>
      </c>
      <c r="S1966" s="12">
        <f t="shared" ca="1" si="894"/>
        <v>2.3066695853168295E-5</v>
      </c>
      <c r="T1966" s="12">
        <f t="shared" ca="1" si="894"/>
        <v>4.8473845819358748E-5</v>
      </c>
      <c r="U1966" s="12">
        <f t="shared" ca="1" si="894"/>
        <v>9.569431983210051E-5</v>
      </c>
      <c r="V1966" s="12">
        <f t="shared" ca="1" si="894"/>
        <v>1.7746856498729717E-4</v>
      </c>
      <c r="W1966" s="12">
        <f t="shared" ca="1" si="894"/>
        <v>3.0918136496099372E-4</v>
      </c>
      <c r="X1966" s="12">
        <f t="shared" ca="1" si="894"/>
        <v>5.0601312015121399E-4</v>
      </c>
      <c r="Y1966" s="12">
        <f t="shared" ca="1" si="894"/>
        <v>7.7797714712495654E-4</v>
      </c>
      <c r="Z1966" s="12">
        <f t="shared" ca="1" si="894"/>
        <v>1.1236433789987156E-3</v>
      </c>
      <c r="AA1966" s="12">
        <f t="shared" ca="1" si="894"/>
        <v>1.5245678219075467E-3</v>
      </c>
      <c r="AB1966" s="12">
        <f t="shared" ca="1" si="894"/>
        <v>1.9432183195784887E-3</v>
      </c>
      <c r="AC1966" s="12">
        <f t="shared" ca="1" si="894"/>
        <v>2.3267677621899869E-3</v>
      </c>
      <c r="AD1966" s="12">
        <f t="shared" ca="1" si="894"/>
        <v>2.6172250878520775E-3</v>
      </c>
      <c r="AE1966" s="12">
        <f t="shared" ca="1" si="894"/>
        <v>2.7655766912627155E-3</v>
      </c>
      <c r="AF1966" s="12">
        <f t="shared" ca="1" si="894"/>
        <v>2.7452818115032448E-3</v>
      </c>
      <c r="AG1966" s="12">
        <f t="shared" ca="1" si="894"/>
        <v>2.560028228096685E-3</v>
      </c>
      <c r="AH1966" s="12">
        <f t="shared" ca="1" si="894"/>
        <v>2.2426379669876805E-3</v>
      </c>
      <c r="AI1966" s="12">
        <f t="shared" ca="1" si="894"/>
        <v>1.8455685525153778E-3</v>
      </c>
      <c r="AJ1966" s="12">
        <f t="shared" ca="1" si="894"/>
        <v>1.4267825443950264E-3</v>
      </c>
      <c r="AK1966" s="12">
        <f t="shared" ca="1" si="894"/>
        <v>1.0361961833748228E-3</v>
      </c>
      <c r="AL1966" s="12">
        <f t="shared" ca="1" si="894"/>
        <v>7.0694037198178335E-4</v>
      </c>
      <c r="AM1966" s="12">
        <f t="shared" ca="1" si="894"/>
        <v>4.5308551142853352E-4</v>
      </c>
      <c r="AN1966" s="12">
        <f t="shared" ca="1" si="894"/>
        <v>2.727935893892392E-4</v>
      </c>
      <c r="AO1966" s="12">
        <f t="shared" ca="1" si="894"/>
        <v>1.5429247324217968E-4</v>
      </c>
      <c r="AP1966" s="12">
        <f t="shared" ca="1" si="894"/>
        <v>8.198075543656115E-5</v>
      </c>
      <c r="AQ1966" s="12">
        <f t="shared" ca="1" si="894"/>
        <v>4.0920005753619154E-5</v>
      </c>
      <c r="AR1966" s="12">
        <f t="shared" ca="1" si="894"/>
        <v>1.9187396543393646E-5</v>
      </c>
      <c r="AS1966" s="12">
        <f t="shared" ca="1" si="894"/>
        <v>8.4518739433452103E-6</v>
      </c>
      <c r="AT1966" s="12">
        <f t="shared" ca="1" si="894"/>
        <v>3.497410148404848E-6</v>
      </c>
      <c r="AU1966" s="12">
        <f t="shared" ca="1" si="894"/>
        <v>1.3595547939439643E-6</v>
      </c>
      <c r="AV1966" s="12">
        <f t="shared" ca="1" si="894"/>
        <v>4.9648194561482095E-7</v>
      </c>
      <c r="AX1966" s="13">
        <f t="shared" si="833"/>
        <v>3.2479642968259802E-2</v>
      </c>
    </row>
    <row r="1967" spans="1:50" x14ac:dyDescent="0.25">
      <c r="A1967" s="9" t="str">
        <f t="shared" si="828"/>
        <v>Somalia</v>
      </c>
      <c r="C1967" s="20">
        <f t="shared" si="829"/>
        <v>262.70075054870478</v>
      </c>
      <c r="D1967" s="15">
        <f t="shared" si="830"/>
        <v>476.81366143300693</v>
      </c>
      <c r="E1967" s="23">
        <f t="shared" si="831"/>
        <v>1</v>
      </c>
      <c r="F1967" s="15">
        <f t="shared" si="834"/>
        <v>476.81366143300693</v>
      </c>
      <c r="H1967" s="12">
        <f t="shared" ref="H1967:AV1967" ca="1" si="895">_xlfn.NORM.DIST(H$1777,$F1967,$B$37+$B$38*$F1967,FALSE)/$AV797*($E1259/1000)</f>
        <v>1.0317499255017611E-6</v>
      </c>
      <c r="I1967" s="12">
        <f t="shared" ca="1" si="895"/>
        <v>3.2937952489254884E-6</v>
      </c>
      <c r="J1967" s="12">
        <f t="shared" ca="1" si="895"/>
        <v>9.8781438493379073E-6</v>
      </c>
      <c r="K1967" s="12">
        <f t="shared" ca="1" si="895"/>
        <v>2.7829838660345107E-5</v>
      </c>
      <c r="L1967" s="12">
        <f t="shared" ca="1" si="895"/>
        <v>7.3655066474257738E-5</v>
      </c>
      <c r="M1967" s="12">
        <f t="shared" ca="1" si="895"/>
        <v>1.8312648434147053E-4</v>
      </c>
      <c r="N1967" s="12">
        <f t="shared" ca="1" si="895"/>
        <v>4.2771677630853359E-4</v>
      </c>
      <c r="O1967" s="12">
        <f t="shared" ca="1" si="895"/>
        <v>9.3846484115999687E-4</v>
      </c>
      <c r="P1967" s="12">
        <f t="shared" ca="1" si="895"/>
        <v>1.9343556374519786E-3</v>
      </c>
      <c r="Q1967" s="12">
        <f t="shared" ca="1" si="895"/>
        <v>3.7455123650379299E-3</v>
      </c>
      <c r="R1967" s="12">
        <f t="shared" ca="1" si="895"/>
        <v>6.8130682836098251E-3</v>
      </c>
      <c r="S1967" s="12">
        <f t="shared" ca="1" si="895"/>
        <v>1.1642087071086406E-2</v>
      </c>
      <c r="T1967" s="12">
        <f t="shared" ca="1" si="895"/>
        <v>1.8688547095603109E-2</v>
      </c>
      <c r="U1967" s="12">
        <f t="shared" ca="1" si="895"/>
        <v>2.8182325750928005E-2</v>
      </c>
      <c r="V1967" s="12">
        <f t="shared" ca="1" si="895"/>
        <v>3.99240615546156E-2</v>
      </c>
      <c r="W1967" s="12">
        <f t="shared" ca="1" si="895"/>
        <v>5.3131147712715841E-2</v>
      </c>
      <c r="X1967" s="12">
        <f t="shared" ca="1" si="895"/>
        <v>6.6423273247251766E-2</v>
      </c>
      <c r="Y1967" s="12">
        <f t="shared" ca="1" si="895"/>
        <v>7.8009580757076161E-2</v>
      </c>
      <c r="Z1967" s="12">
        <f t="shared" ca="1" si="895"/>
        <v>8.6066116978144203E-2</v>
      </c>
      <c r="AA1967" s="12">
        <f t="shared" ca="1" si="895"/>
        <v>8.9201687407416283E-2</v>
      </c>
      <c r="AB1967" s="12">
        <f t="shared" ca="1" si="895"/>
        <v>8.6850140473556617E-2</v>
      </c>
      <c r="AC1967" s="12">
        <f t="shared" ca="1" si="895"/>
        <v>7.9437318465334847E-2</v>
      </c>
      <c r="AD1967" s="12">
        <f t="shared" ca="1" si="895"/>
        <v>6.8255117796160669E-2</v>
      </c>
      <c r="AE1967" s="12">
        <f t="shared" ca="1" si="895"/>
        <v>5.5093766046743688E-2</v>
      </c>
      <c r="AF1967" s="12">
        <f t="shared" ca="1" si="895"/>
        <v>4.1775946212864436E-2</v>
      </c>
      <c r="AG1967" s="12">
        <f t="shared" ca="1" si="895"/>
        <v>2.9758204575649198E-2</v>
      </c>
      <c r="AH1967" s="12">
        <f t="shared" ca="1" si="895"/>
        <v>1.9913323525786196E-2</v>
      </c>
      <c r="AI1967" s="12">
        <f t="shared" ca="1" si="895"/>
        <v>1.2518069809177121E-2</v>
      </c>
      <c r="AJ1967" s="12">
        <f t="shared" ca="1" si="895"/>
        <v>7.3924361736426919E-3</v>
      </c>
      <c r="AK1967" s="12">
        <f t="shared" ca="1" si="895"/>
        <v>4.1010436592560772E-3</v>
      </c>
      <c r="AL1967" s="12">
        <f t="shared" ca="1" si="895"/>
        <v>2.1372621610170669E-3</v>
      </c>
      <c r="AM1967" s="12">
        <f t="shared" ca="1" si="895"/>
        <v>1.0463519690402383E-3</v>
      </c>
      <c r="AN1967" s="12">
        <f t="shared" ca="1" si="895"/>
        <v>4.8123187958628991E-4</v>
      </c>
      <c r="AO1967" s="12">
        <f t="shared" ca="1" si="895"/>
        <v>2.0791584067159023E-4</v>
      </c>
      <c r="AP1967" s="12">
        <f t="shared" ca="1" si="895"/>
        <v>8.4387352565246194E-5</v>
      </c>
      <c r="AQ1967" s="12">
        <f t="shared" ca="1" si="895"/>
        <v>3.2175384150904002E-5</v>
      </c>
      <c r="AR1967" s="12">
        <f t="shared" ca="1" si="895"/>
        <v>1.1524622649242772E-5</v>
      </c>
      <c r="AS1967" s="12">
        <f t="shared" ca="1" si="895"/>
        <v>3.8778078234043274E-6</v>
      </c>
      <c r="AT1967" s="12">
        <f t="shared" ca="1" si="895"/>
        <v>1.2257515346783274E-6</v>
      </c>
      <c r="AU1967" s="12">
        <f t="shared" ca="1" si="895"/>
        <v>3.6397805819841371E-7</v>
      </c>
      <c r="AV1967" s="12">
        <f t="shared" ca="1" si="895"/>
        <v>1.015323776994697E-7</v>
      </c>
      <c r="AX1967" s="13">
        <f t="shared" si="833"/>
        <v>0.22120301311608381</v>
      </c>
    </row>
    <row r="1968" spans="1:50" x14ac:dyDescent="0.25">
      <c r="A1968" s="9" t="str">
        <f t="shared" si="828"/>
        <v>South Africa</v>
      </c>
      <c r="C1968" s="20">
        <f t="shared" si="829"/>
        <v>332.7154833827563</v>
      </c>
      <c r="D1968" s="15">
        <f t="shared" si="830"/>
        <v>523.76316661310943</v>
      </c>
      <c r="E1968" s="23">
        <f t="shared" si="831"/>
        <v>1</v>
      </c>
      <c r="F1968" s="15">
        <f t="shared" si="834"/>
        <v>523.76316661310943</v>
      </c>
      <c r="H1968" s="12">
        <f t="shared" ref="H1968:AV1968" ca="1" si="896">_xlfn.NORM.DIST(H$1777,$F1968,$B$37+$B$38*$F1968,FALSE)/$AV798*($E1260/1000)</f>
        <v>1.1990942480194588E-7</v>
      </c>
      <c r="I1968" s="12">
        <f t="shared" ca="1" si="896"/>
        <v>4.3047729479324805E-7</v>
      </c>
      <c r="J1968" s="12">
        <f t="shared" ca="1" si="896"/>
        <v>1.4517899139156265E-6</v>
      </c>
      <c r="K1968" s="12">
        <f t="shared" ca="1" si="896"/>
        <v>4.5995346488361919E-6</v>
      </c>
      <c r="L1968" s="12">
        <f t="shared" ca="1" si="896"/>
        <v>1.3689280093502918E-5</v>
      </c>
      <c r="M1968" s="12">
        <f t="shared" ca="1" si="896"/>
        <v>3.8274005881140931E-5</v>
      </c>
      <c r="N1968" s="12">
        <f t="shared" ca="1" si="896"/>
        <v>1.005272549916575E-4</v>
      </c>
      <c r="O1968" s="12">
        <f t="shared" ca="1" si="896"/>
        <v>2.4803920074959471E-4</v>
      </c>
      <c r="P1968" s="12">
        <f t="shared" ca="1" si="896"/>
        <v>5.7492794376019665E-4</v>
      </c>
      <c r="Q1968" s="12">
        <f t="shared" ca="1" si="896"/>
        <v>1.2518811690771553E-3</v>
      </c>
      <c r="R1968" s="12">
        <f t="shared" ca="1" si="896"/>
        <v>2.5607630278333738E-3</v>
      </c>
      <c r="S1968" s="12">
        <f t="shared" ca="1" si="896"/>
        <v>4.9207609755006088E-3</v>
      </c>
      <c r="T1968" s="12">
        <f t="shared" ca="1" si="896"/>
        <v>8.8828380386833782E-3</v>
      </c>
      <c r="U1968" s="12">
        <f t="shared" ca="1" si="896"/>
        <v>1.5063566616038332E-2</v>
      </c>
      <c r="V1968" s="12">
        <f t="shared" ca="1" si="896"/>
        <v>2.3997194746639059E-2</v>
      </c>
      <c r="W1968" s="12">
        <f t="shared" ca="1" si="896"/>
        <v>3.5912838663185891E-2</v>
      </c>
      <c r="X1968" s="12">
        <f t="shared" ca="1" si="896"/>
        <v>5.0488862682860854E-2</v>
      </c>
      <c r="Y1968" s="12">
        <f t="shared" ca="1" si="896"/>
        <v>6.6680375387806884E-2</v>
      </c>
      <c r="Z1968" s="12">
        <f t="shared" ca="1" si="896"/>
        <v>8.2728867507564793E-2</v>
      </c>
      <c r="AA1968" s="12">
        <f t="shared" ca="1" si="896"/>
        <v>9.642124109209306E-2</v>
      </c>
      <c r="AB1968" s="12">
        <f t="shared" ca="1" si="896"/>
        <v>0.10557107651910287</v>
      </c>
      <c r="AC1968" s="12">
        <f t="shared" ca="1" si="896"/>
        <v>0.10858598566046536</v>
      </c>
      <c r="AD1968" s="12">
        <f t="shared" ca="1" si="896"/>
        <v>0.10492022192944303</v>
      </c>
      <c r="AE1968" s="12">
        <f t="shared" ca="1" si="896"/>
        <v>9.5236015730883528E-2</v>
      </c>
      <c r="AF1968" s="12">
        <f t="shared" ca="1" si="896"/>
        <v>8.120818992991452E-2</v>
      </c>
      <c r="AG1968" s="12">
        <f t="shared" ca="1" si="896"/>
        <v>6.5051158867068665E-2</v>
      </c>
      <c r="AH1968" s="12">
        <f t="shared" ca="1" si="896"/>
        <v>4.8951594199031861E-2</v>
      </c>
      <c r="AI1968" s="12">
        <f t="shared" ca="1" si="896"/>
        <v>3.4604711831239816E-2</v>
      </c>
      <c r="AJ1968" s="12">
        <f t="shared" ca="1" si="896"/>
        <v>2.298053996735349E-2</v>
      </c>
      <c r="AK1968" s="12">
        <f t="shared" ca="1" si="896"/>
        <v>1.4336456318108331E-2</v>
      </c>
      <c r="AL1968" s="12">
        <f t="shared" ca="1" si="896"/>
        <v>8.4019481576083441E-3</v>
      </c>
      <c r="AM1968" s="12">
        <f t="shared" ca="1" si="896"/>
        <v>4.6256713584641408E-3</v>
      </c>
      <c r="AN1968" s="12">
        <f t="shared" ca="1" si="896"/>
        <v>2.3923578686788358E-3</v>
      </c>
      <c r="AO1968" s="12">
        <f t="shared" ca="1" si="896"/>
        <v>1.1623424844858087E-3</v>
      </c>
      <c r="AP1968" s="12">
        <f t="shared" ca="1" si="896"/>
        <v>5.3051622800084919E-4</v>
      </c>
      <c r="AQ1968" s="12">
        <f t="shared" ca="1" si="896"/>
        <v>2.2746774864187532E-4</v>
      </c>
      <c r="AR1968" s="12">
        <f t="shared" ca="1" si="896"/>
        <v>9.1621538514661692E-5</v>
      </c>
      <c r="AS1968" s="12">
        <f t="shared" ca="1" si="896"/>
        <v>3.4668250509218323E-5</v>
      </c>
      <c r="AT1968" s="12">
        <f t="shared" ca="1" si="896"/>
        <v>1.2323182120156921E-5</v>
      </c>
      <c r="AU1968" s="12">
        <f t="shared" ca="1" si="896"/>
        <v>4.1150053335867839E-6</v>
      </c>
      <c r="AV1968" s="12">
        <f t="shared" ca="1" si="896"/>
        <v>1.2908462961443357E-6</v>
      </c>
      <c r="AX1968" s="13">
        <f t="shared" si="833"/>
        <v>0.10792633365519534</v>
      </c>
    </row>
    <row r="1969" spans="1:50" x14ac:dyDescent="0.25">
      <c r="A1969" s="9" t="str">
        <f t="shared" si="828"/>
        <v>South Sudan</v>
      </c>
      <c r="C1969" s="20">
        <f t="shared" si="829"/>
        <v>269.73928631636636</v>
      </c>
      <c r="D1969" s="15">
        <f t="shared" si="830"/>
        <v>481.42558421064638</v>
      </c>
      <c r="E1969" s="23">
        <f t="shared" si="831"/>
        <v>1</v>
      </c>
      <c r="F1969" s="15">
        <f t="shared" si="834"/>
        <v>481.42558421064638</v>
      </c>
      <c r="H1969" s="12">
        <f t="shared" ref="H1969:AV1969" ca="1" si="897">_xlfn.NORM.DIST(H$1777,$F1969,$B$37+$B$38*$F1969,FALSE)/$AV799*($E1261/1000)</f>
        <v>3.9700721068548632E-7</v>
      </c>
      <c r="I1969" s="12">
        <f t="shared" ca="1" si="897"/>
        <v>1.2821176500561897E-6</v>
      </c>
      <c r="J1969" s="12">
        <f t="shared" ca="1" si="897"/>
        <v>3.8896807526268551E-6</v>
      </c>
      <c r="K1969" s="12">
        <f t="shared" ca="1" si="897"/>
        <v>1.1085534342993877E-5</v>
      </c>
      <c r="L1969" s="12">
        <f t="shared" ca="1" si="897"/>
        <v>2.9679453545273842E-5</v>
      </c>
      <c r="M1969" s="12">
        <f t="shared" ca="1" si="897"/>
        <v>7.4646897843644406E-5</v>
      </c>
      <c r="N1969" s="12">
        <f t="shared" ca="1" si="897"/>
        <v>1.763698000941129E-4</v>
      </c>
      <c r="O1969" s="12">
        <f t="shared" ca="1" si="897"/>
        <v>3.9146530396183321E-4</v>
      </c>
      <c r="P1969" s="12">
        <f t="shared" ca="1" si="897"/>
        <v>8.1624197474955114E-4</v>
      </c>
      <c r="Q1969" s="12">
        <f t="shared" ca="1" si="897"/>
        <v>1.5988258725956363E-3</v>
      </c>
      <c r="R1969" s="12">
        <f t="shared" ca="1" si="897"/>
        <v>2.9419819614194876E-3</v>
      </c>
      <c r="S1969" s="12">
        <f t="shared" ca="1" si="897"/>
        <v>5.0855208414539036E-3</v>
      </c>
      <c r="T1969" s="12">
        <f t="shared" ca="1" si="897"/>
        <v>8.2582393562244689E-3</v>
      </c>
      <c r="U1969" s="12">
        <f t="shared" ca="1" si="897"/>
        <v>1.2597840020777212E-2</v>
      </c>
      <c r="V1969" s="12">
        <f t="shared" ca="1" si="897"/>
        <v>1.8053495686433874E-2</v>
      </c>
      <c r="W1969" s="12">
        <f t="shared" ca="1" si="897"/>
        <v>2.4304300096453443E-2</v>
      </c>
      <c r="X1969" s="12">
        <f t="shared" ca="1" si="897"/>
        <v>3.0737003482031056E-2</v>
      </c>
      <c r="Y1969" s="12">
        <f t="shared" ca="1" si="897"/>
        <v>3.6517120829933088E-2</v>
      </c>
      <c r="Z1969" s="12">
        <f t="shared" ca="1" si="897"/>
        <v>4.0755678308486532E-2</v>
      </c>
      <c r="AA1969" s="12">
        <f t="shared" ca="1" si="897"/>
        <v>4.2730336963420372E-2</v>
      </c>
      <c r="AB1969" s="12">
        <f t="shared" ca="1" si="897"/>
        <v>4.2086334678023703E-2</v>
      </c>
      <c r="AC1969" s="12">
        <f t="shared" ca="1" si="897"/>
        <v>3.8940586308752335E-2</v>
      </c>
      <c r="AD1969" s="12">
        <f t="shared" ca="1" si="897"/>
        <v>3.3847021930865549E-2</v>
      </c>
      <c r="AE1969" s="12">
        <f t="shared" ca="1" si="897"/>
        <v>2.763726318694865E-2</v>
      </c>
      <c r="AF1969" s="12">
        <f t="shared" ca="1" si="897"/>
        <v>2.1199528442080472E-2</v>
      </c>
      <c r="AG1969" s="12">
        <f t="shared" ca="1" si="897"/>
        <v>1.5276151680676234E-2</v>
      </c>
      <c r="AH1969" s="12">
        <f t="shared" ca="1" si="897"/>
        <v>1.0340899516814201E-2</v>
      </c>
      <c r="AI1969" s="12">
        <f t="shared" ca="1" si="897"/>
        <v>6.5759616091508911E-3</v>
      </c>
      <c r="AJ1969" s="12">
        <f t="shared" ca="1" si="897"/>
        <v>3.9284100643280561E-3</v>
      </c>
      <c r="AK1969" s="12">
        <f t="shared" ca="1" si="897"/>
        <v>2.2046058514978528E-3</v>
      </c>
      <c r="AL1969" s="12">
        <f t="shared" ca="1" si="897"/>
        <v>1.1622557179396076E-3</v>
      </c>
      <c r="AM1969" s="12">
        <f t="shared" ca="1" si="897"/>
        <v>5.7561091681093755E-4</v>
      </c>
      <c r="AN1969" s="12">
        <f t="shared" ca="1" si="897"/>
        <v>2.6780146435327883E-4</v>
      </c>
      <c r="AO1969" s="12">
        <f t="shared" ca="1" si="897"/>
        <v>1.1704516217969345E-4</v>
      </c>
      <c r="AP1969" s="12">
        <f t="shared" ca="1" si="897"/>
        <v>4.8056327975290293E-5</v>
      </c>
      <c r="AQ1969" s="12">
        <f t="shared" ca="1" si="897"/>
        <v>1.8535499456486963E-5</v>
      </c>
      <c r="AR1969" s="12">
        <f t="shared" ca="1" si="897"/>
        <v>6.7160604726052005E-6</v>
      </c>
      <c r="AS1969" s="12">
        <f t="shared" ca="1" si="897"/>
        <v>2.2860277489806216E-6</v>
      </c>
      <c r="AT1969" s="12">
        <f t="shared" ca="1" si="897"/>
        <v>7.3097915489624805E-7</v>
      </c>
      <c r="AU1969" s="12">
        <f t="shared" ca="1" si="897"/>
        <v>2.1957610758143232E-7</v>
      </c>
      <c r="AV1969" s="12">
        <f t="shared" ca="1" si="897"/>
        <v>6.1961477700046504E-8</v>
      </c>
      <c r="AX1969" s="13">
        <f t="shared" si="833"/>
        <v>0.20774920045852271</v>
      </c>
    </row>
    <row r="1970" spans="1:50" x14ac:dyDescent="0.25">
      <c r="A1970" s="9" t="str">
        <f t="shared" ref="A1970:A2004" si="898">A338</f>
        <v>Spain</v>
      </c>
      <c r="C1970" s="20">
        <f t="shared" ref="C1970:C2004" si="899">E800</f>
        <v>553.250445130088</v>
      </c>
      <c r="D1970" s="15">
        <f t="shared" ref="D1970:D2004" si="900">C1970+IFERROR(INDEX(B$2259:B$2601,MATCH(C1970,B$2259:B$2601,1)+C$60)-INDEX(B$2259:B$2601,MATCH(C1970,B$2259:B$2601,1)),0)</f>
        <v>671.61924336636093</v>
      </c>
      <c r="E1970" s="23">
        <f t="shared" ref="E1970:E2004" si="901">INDEX(B$23:B$29,MATCH(B338,A$23:A$29,0))</f>
        <v>1</v>
      </c>
      <c r="F1970" s="15">
        <f t="shared" si="834"/>
        <v>671.61924336636093</v>
      </c>
      <c r="H1970" s="12">
        <f t="shared" ref="H1970:AV1970" ca="1" si="902">_xlfn.NORM.DIST(H$1777,$F1970,$B$37+$B$38*$F1970,FALSE)/$AV800*($E1262/1000)</f>
        <v>5.3362240849471013E-12</v>
      </c>
      <c r="I1970" s="12">
        <f t="shared" ca="1" si="902"/>
        <v>2.7724497567698514E-11</v>
      </c>
      <c r="J1970" s="12">
        <f t="shared" ca="1" si="902"/>
        <v>1.3531623485199946E-10</v>
      </c>
      <c r="K1970" s="12">
        <f t="shared" ca="1" si="902"/>
        <v>6.2042990189556323E-10</v>
      </c>
      <c r="L1970" s="12">
        <f t="shared" ca="1" si="902"/>
        <v>2.6723425768178943E-9</v>
      </c>
      <c r="M1970" s="12">
        <f t="shared" ca="1" si="902"/>
        <v>1.081304813737354E-8</v>
      </c>
      <c r="N1970" s="12">
        <f t="shared" ca="1" si="902"/>
        <v>4.1101790053831199E-8</v>
      </c>
      <c r="O1970" s="12">
        <f t="shared" ca="1" si="902"/>
        <v>1.4676751182454794E-7</v>
      </c>
      <c r="P1970" s="12">
        <f t="shared" ca="1" si="902"/>
        <v>4.9232934404314062E-7</v>
      </c>
      <c r="Q1970" s="12">
        <f t="shared" ca="1" si="902"/>
        <v>1.5514511526203243E-6</v>
      </c>
      <c r="R1970" s="12">
        <f t="shared" ca="1" si="902"/>
        <v>4.592795264757378E-6</v>
      </c>
      <c r="S1970" s="12">
        <f t="shared" ca="1" si="902"/>
        <v>1.2772404398827702E-5</v>
      </c>
      <c r="T1970" s="12">
        <f t="shared" ca="1" si="902"/>
        <v>3.3367589202193167E-5</v>
      </c>
      <c r="U1970" s="12">
        <f t="shared" ca="1" si="902"/>
        <v>8.1890513519226752E-5</v>
      </c>
      <c r="V1970" s="12">
        <f t="shared" ca="1" si="902"/>
        <v>1.8879868006768462E-4</v>
      </c>
      <c r="W1970" s="12">
        <f t="shared" ca="1" si="902"/>
        <v>4.0890357525949885E-4</v>
      </c>
      <c r="X1970" s="12">
        <f t="shared" ca="1" si="902"/>
        <v>8.3195427331410126E-4</v>
      </c>
      <c r="Y1970" s="12">
        <f t="shared" ca="1" si="902"/>
        <v>1.5901372110800746E-3</v>
      </c>
      <c r="Z1970" s="12">
        <f t="shared" ca="1" si="902"/>
        <v>2.8551329721335497E-3</v>
      </c>
      <c r="AA1970" s="12">
        <f t="shared" ca="1" si="902"/>
        <v>4.8158690913932684E-3</v>
      </c>
      <c r="AB1970" s="12">
        <f t="shared" ca="1" si="902"/>
        <v>7.6309674593930997E-3</v>
      </c>
      <c r="AC1970" s="12">
        <f t="shared" ca="1" si="902"/>
        <v>1.1359026820901695E-2</v>
      </c>
      <c r="AD1970" s="12">
        <f t="shared" ca="1" si="902"/>
        <v>1.5883976771193659E-2</v>
      </c>
      <c r="AE1970" s="12">
        <f t="shared" ca="1" si="902"/>
        <v>2.0865747924285232E-2</v>
      </c>
      <c r="AF1970" s="12">
        <f t="shared" ca="1" si="902"/>
        <v>2.5749290354898591E-2</v>
      </c>
      <c r="AG1970" s="12">
        <f t="shared" ca="1" si="902"/>
        <v>2.98506070439578E-2</v>
      </c>
      <c r="AH1970" s="12">
        <f t="shared" ca="1" si="902"/>
        <v>3.250855496953773E-2</v>
      </c>
      <c r="AI1970" s="12">
        <f t="shared" ca="1" si="902"/>
        <v>3.325820132055924E-2</v>
      </c>
      <c r="AJ1970" s="12">
        <f t="shared" ca="1" si="902"/>
        <v>3.1963655808652749E-2</v>
      </c>
      <c r="AK1970" s="12">
        <f t="shared" ca="1" si="902"/>
        <v>2.8858298938724113E-2</v>
      </c>
      <c r="AL1970" s="12">
        <f t="shared" ca="1" si="902"/>
        <v>2.4476065414450271E-2</v>
      </c>
      <c r="AM1970" s="12">
        <f t="shared" ca="1" si="902"/>
        <v>1.9501547601660334E-2</v>
      </c>
      <c r="AN1970" s="12">
        <f t="shared" ca="1" si="902"/>
        <v>1.45966483169012E-2</v>
      </c>
      <c r="AO1970" s="12">
        <f t="shared" ca="1" si="902"/>
        <v>1.0263460293314606E-2</v>
      </c>
      <c r="AP1970" s="12">
        <f t="shared" ca="1" si="902"/>
        <v>6.779396945167989E-3</v>
      </c>
      <c r="AQ1970" s="12">
        <f t="shared" ca="1" si="902"/>
        <v>4.2067326774697066E-3</v>
      </c>
      <c r="AR1970" s="12">
        <f t="shared" ca="1" si="902"/>
        <v>2.4521970276205445E-3</v>
      </c>
      <c r="AS1970" s="12">
        <f t="shared" ca="1" si="902"/>
        <v>1.3428342297240978E-3</v>
      </c>
      <c r="AT1970" s="12">
        <f t="shared" ca="1" si="902"/>
        <v>6.9078999606514825E-4</v>
      </c>
      <c r="AU1970" s="12">
        <f t="shared" ca="1" si="902"/>
        <v>3.3383069822358411E-4</v>
      </c>
      <c r="AV1970" s="12">
        <f t="shared" ca="1" si="902"/>
        <v>1.5155249723566337E-4</v>
      </c>
      <c r="AX1970" s="13">
        <f t="shared" ref="AX1970:AX2004" si="903">_xlfn.NORM.DIST(D$608,F1970,$B$37+$B$38*$F1970,TRUE)</f>
        <v>3.3018760973046253E-3</v>
      </c>
    </row>
    <row r="1971" spans="1:50" x14ac:dyDescent="0.25">
      <c r="A1971" s="9" t="str">
        <f t="shared" si="898"/>
        <v>Sri Lanka</v>
      </c>
      <c r="C1971" s="20">
        <f t="shared" si="899"/>
        <v>450.91532630229597</v>
      </c>
      <c r="D1971" s="15">
        <f t="shared" si="900"/>
        <v>603.01896898839118</v>
      </c>
      <c r="E1971" s="23">
        <f t="shared" si="901"/>
        <v>1</v>
      </c>
      <c r="F1971" s="15">
        <f t="shared" ref="F1971:F2004" si="904">C1971+E1971*(D1971-C1971)</f>
        <v>603.01896898839118</v>
      </c>
      <c r="H1971" s="12">
        <f t="shared" ref="H1971:AV1971" ca="1" si="905">_xlfn.NORM.DIST(H$1777,$F1971,$B$37+$B$38*$F1971,FALSE)/$AV801*($E1263/1000)</f>
        <v>3.249127199243721E-10</v>
      </c>
      <c r="I1971" s="12">
        <f t="shared" ca="1" si="905"/>
        <v>1.4220489237442014E-9</v>
      </c>
      <c r="J1971" s="12">
        <f t="shared" ca="1" si="905"/>
        <v>5.8468096771086334E-9</v>
      </c>
      <c r="K1971" s="12">
        <f t="shared" ca="1" si="905"/>
        <v>2.2582913502293985E-8</v>
      </c>
      <c r="L1971" s="12">
        <f t="shared" ca="1" si="905"/>
        <v>8.1940305715992053E-8</v>
      </c>
      <c r="M1971" s="12">
        <f t="shared" ca="1" si="905"/>
        <v>2.793005453632201E-7</v>
      </c>
      <c r="N1971" s="12">
        <f t="shared" ca="1" si="905"/>
        <v>8.9433984971120347E-7</v>
      </c>
      <c r="O1971" s="12">
        <f t="shared" ca="1" si="905"/>
        <v>2.6902334964913512E-6</v>
      </c>
      <c r="P1971" s="12">
        <f t="shared" ca="1" si="905"/>
        <v>7.6021067588305147E-6</v>
      </c>
      <c r="Q1971" s="12">
        <f t="shared" ca="1" si="905"/>
        <v>2.0180621988118013E-5</v>
      </c>
      <c r="R1971" s="12">
        <f t="shared" ca="1" si="905"/>
        <v>5.0325920321992616E-5</v>
      </c>
      <c r="S1971" s="12">
        <f t="shared" ca="1" si="905"/>
        <v>1.1789774504929702E-4</v>
      </c>
      <c r="T1971" s="12">
        <f t="shared" ca="1" si="905"/>
        <v>2.5946325772973505E-4</v>
      </c>
      <c r="U1971" s="12">
        <f t="shared" ca="1" si="905"/>
        <v>5.3641736619608265E-4</v>
      </c>
      <c r="V1971" s="12">
        <f t="shared" ca="1" si="905"/>
        <v>1.0418048792839175E-3</v>
      </c>
      <c r="W1971" s="12">
        <f t="shared" ca="1" si="905"/>
        <v>1.9007567423060302E-3</v>
      </c>
      <c r="X1971" s="12">
        <f t="shared" ca="1" si="905"/>
        <v>3.2577915096358E-3</v>
      </c>
      <c r="Y1971" s="12">
        <f t="shared" ca="1" si="905"/>
        <v>5.2453760558311838E-3</v>
      </c>
      <c r="Z1971" s="12">
        <f t="shared" ca="1" si="905"/>
        <v>7.933897157166088E-3</v>
      </c>
      <c r="AA1971" s="12">
        <f t="shared" ca="1" si="905"/>
        <v>1.1273352806721527E-2</v>
      </c>
      <c r="AB1971" s="12">
        <f t="shared" ca="1" si="905"/>
        <v>1.5047911407541321E-2</v>
      </c>
      <c r="AC1971" s="12">
        <f t="shared" ca="1" si="905"/>
        <v>1.8869306875124371E-2</v>
      </c>
      <c r="AD1971" s="12">
        <f t="shared" ca="1" si="905"/>
        <v>2.2227584210948705E-2</v>
      </c>
      <c r="AE1971" s="12">
        <f t="shared" ca="1" si="905"/>
        <v>2.4597171879214799E-2</v>
      </c>
      <c r="AF1971" s="12">
        <f t="shared" ca="1" si="905"/>
        <v>2.5570232821989003E-2</v>
      </c>
      <c r="AG1971" s="12">
        <f t="shared" ca="1" si="905"/>
        <v>2.4971278814367229E-2</v>
      </c>
      <c r="AH1971" s="12">
        <f t="shared" ca="1" si="905"/>
        <v>2.2908860095887711E-2</v>
      </c>
      <c r="AI1971" s="12">
        <f t="shared" ca="1" si="905"/>
        <v>1.9743437584983238E-2</v>
      </c>
      <c r="AJ1971" s="12">
        <f t="shared" ca="1" si="905"/>
        <v>1.5984485321864278E-2</v>
      </c>
      <c r="AK1971" s="12">
        <f t="shared" ca="1" si="905"/>
        <v>1.21571321633808E-2</v>
      </c>
      <c r="AL1971" s="12">
        <f t="shared" ca="1" si="905"/>
        <v>8.6860077761803742E-3</v>
      </c>
      <c r="AM1971" s="12">
        <f t="shared" ca="1" si="905"/>
        <v>5.8299641542110927E-3</v>
      </c>
      <c r="AN1971" s="12">
        <f t="shared" ca="1" si="905"/>
        <v>3.675937765167574E-3</v>
      </c>
      <c r="AO1971" s="12">
        <f t="shared" ca="1" si="905"/>
        <v>2.1773438070711274E-3</v>
      </c>
      <c r="AP1971" s="12">
        <f t="shared" ca="1" si="905"/>
        <v>1.2115531351033246E-3</v>
      </c>
      <c r="AQ1971" s="12">
        <f t="shared" ca="1" si="905"/>
        <v>6.3330733187138806E-4</v>
      </c>
      <c r="AR1971" s="12">
        <f t="shared" ca="1" si="905"/>
        <v>3.109876631842891E-4</v>
      </c>
      <c r="AS1971" s="12">
        <f t="shared" ca="1" si="905"/>
        <v>1.4345919877059132E-4</v>
      </c>
      <c r="AT1971" s="12">
        <f t="shared" ca="1" si="905"/>
        <v>6.2168478086796434E-5</v>
      </c>
      <c r="AU1971" s="12">
        <f t="shared" ca="1" si="905"/>
        <v>2.530863167792355E-5</v>
      </c>
      <c r="AV1971" s="12">
        <f t="shared" ca="1" si="905"/>
        <v>9.6788484560348435E-6</v>
      </c>
      <c r="AX1971" s="13">
        <f t="shared" si="903"/>
        <v>2.1168630718707365E-2</v>
      </c>
    </row>
    <row r="1972" spans="1:50" x14ac:dyDescent="0.25">
      <c r="A1972" s="9" t="str">
        <f t="shared" si="898"/>
        <v>Sudan</v>
      </c>
      <c r="C1972" s="20">
        <f t="shared" si="899"/>
        <v>355.55908510092763</v>
      </c>
      <c r="D1972" s="15">
        <f t="shared" si="900"/>
        <v>540.1844860332335</v>
      </c>
      <c r="E1972" s="23">
        <f t="shared" si="901"/>
        <v>1</v>
      </c>
      <c r="F1972" s="15">
        <f t="shared" si="904"/>
        <v>540.1844860332335</v>
      </c>
      <c r="H1972" s="12">
        <f t="shared" ref="H1972:AV1972" ca="1" si="906">_xlfn.NORM.DIST(H$1777,$F1972,$B$37+$B$38*$F1972,FALSE)/$AV802*($E1264/1000)</f>
        <v>7.8216143166913288E-8</v>
      </c>
      <c r="I1972" s="12">
        <f t="shared" ca="1" si="906"/>
        <v>2.9256512038548434E-7</v>
      </c>
      <c r="J1972" s="12">
        <f t="shared" ca="1" si="906"/>
        <v>1.028028830414656E-6</v>
      </c>
      <c r="K1972" s="12">
        <f t="shared" ca="1" si="906"/>
        <v>3.3934748532793768E-6</v>
      </c>
      <c r="L1972" s="12">
        <f t="shared" ca="1" si="906"/>
        <v>1.0523024247099822E-5</v>
      </c>
      <c r="M1972" s="12">
        <f t="shared" ca="1" si="906"/>
        <v>3.065441988489709E-5</v>
      </c>
      <c r="N1972" s="12">
        <f t="shared" ca="1" si="906"/>
        <v>8.3888461074237052E-5</v>
      </c>
      <c r="O1972" s="12">
        <f t="shared" ca="1" si="906"/>
        <v>2.1565917914604331E-4</v>
      </c>
      <c r="P1972" s="12">
        <f t="shared" ca="1" si="906"/>
        <v>5.2082312996776573E-4</v>
      </c>
      <c r="Q1972" s="12">
        <f t="shared" ca="1" si="906"/>
        <v>1.1815964388456127E-3</v>
      </c>
      <c r="R1972" s="12">
        <f t="shared" ca="1" si="906"/>
        <v>2.5182838395442437E-3</v>
      </c>
      <c r="S1972" s="12">
        <f t="shared" ca="1" si="906"/>
        <v>5.0419296131127304E-3</v>
      </c>
      <c r="T1972" s="12">
        <f t="shared" ca="1" si="906"/>
        <v>9.4829939473564523E-3</v>
      </c>
      <c r="U1972" s="12">
        <f t="shared" ca="1" si="906"/>
        <v>1.6755244248340146E-2</v>
      </c>
      <c r="V1972" s="12">
        <f t="shared" ca="1" si="906"/>
        <v>2.7810746585021244E-2</v>
      </c>
      <c r="W1972" s="12">
        <f t="shared" ca="1" si="906"/>
        <v>4.3364178880731158E-2</v>
      </c>
      <c r="X1972" s="12">
        <f t="shared" ca="1" si="906"/>
        <v>6.3519372872188368E-2</v>
      </c>
      <c r="Y1972" s="12">
        <f t="shared" ca="1" si="906"/>
        <v>8.7405320758682334E-2</v>
      </c>
      <c r="Z1972" s="12">
        <f t="shared" ca="1" si="906"/>
        <v>0.11298639058263406</v>
      </c>
      <c r="AA1972" s="12">
        <f t="shared" ca="1" si="906"/>
        <v>0.13720533360668064</v>
      </c>
      <c r="AB1972" s="12">
        <f t="shared" ca="1" si="906"/>
        <v>0.15652094021240928</v>
      </c>
      <c r="AC1972" s="12">
        <f t="shared" ca="1" si="906"/>
        <v>0.16773762780923646</v>
      </c>
      <c r="AD1972" s="12">
        <f t="shared" ca="1" si="906"/>
        <v>0.16886713705728157</v>
      </c>
      <c r="AE1972" s="12">
        <f t="shared" ca="1" si="906"/>
        <v>0.15970421523041944</v>
      </c>
      <c r="AF1972" s="12">
        <f t="shared" ca="1" si="906"/>
        <v>0.14188752476709046</v>
      </c>
      <c r="AG1972" s="12">
        <f t="shared" ca="1" si="906"/>
        <v>0.11842097727873847</v>
      </c>
      <c r="AH1972" s="12">
        <f t="shared" ca="1" si="906"/>
        <v>9.2847382317158278E-2</v>
      </c>
      <c r="AI1972" s="12">
        <f t="shared" ca="1" si="906"/>
        <v>6.8386012621913433E-2</v>
      </c>
      <c r="AJ1972" s="12">
        <f t="shared" ca="1" si="906"/>
        <v>4.7317467778556603E-2</v>
      </c>
      <c r="AK1972" s="12">
        <f t="shared" ca="1" si="906"/>
        <v>3.0756173552948417E-2</v>
      </c>
      <c r="AL1972" s="12">
        <f t="shared" ca="1" si="906"/>
        <v>1.8780178060676923E-2</v>
      </c>
      <c r="AM1972" s="12">
        <f t="shared" ca="1" si="906"/>
        <v>1.0772678606402216E-2</v>
      </c>
      <c r="AN1972" s="12">
        <f t="shared" ca="1" si="906"/>
        <v>5.8050276907907327E-3</v>
      </c>
      <c r="AO1972" s="12">
        <f t="shared" ca="1" si="906"/>
        <v>2.9386068261521253E-3</v>
      </c>
      <c r="AP1972" s="12">
        <f t="shared" ca="1" si="906"/>
        <v>1.3974467414787316E-3</v>
      </c>
      <c r="AQ1972" s="12">
        <f t="shared" ca="1" si="906"/>
        <v>6.242889421618458E-4</v>
      </c>
      <c r="AR1972" s="12">
        <f t="shared" ca="1" si="906"/>
        <v>2.6199476551601439E-4</v>
      </c>
      <c r="AS1972" s="12">
        <f t="shared" ca="1" si="906"/>
        <v>1.032895014905634E-4</v>
      </c>
      <c r="AT1972" s="12">
        <f t="shared" ca="1" si="906"/>
        <v>3.8253955044416443E-5</v>
      </c>
      <c r="AU1972" s="12">
        <f t="shared" ca="1" si="906"/>
        <v>1.3309235195529824E-5</v>
      </c>
      <c r="AV1972" s="12">
        <f t="shared" ca="1" si="906"/>
        <v>4.349971898424124E-6</v>
      </c>
      <c r="AX1972" s="13">
        <f t="shared" si="903"/>
        <v>8.0480789540442757E-2</v>
      </c>
    </row>
    <row r="1973" spans="1:50" x14ac:dyDescent="0.25">
      <c r="A1973" s="9" t="str">
        <f t="shared" si="898"/>
        <v>Suriname</v>
      </c>
      <c r="C1973" s="20">
        <f t="shared" si="899"/>
        <v>428.34691851544062</v>
      </c>
      <c r="D1973" s="15">
        <f t="shared" si="900"/>
        <v>587.54581282141578</v>
      </c>
      <c r="E1973" s="23">
        <f t="shared" si="901"/>
        <v>1</v>
      </c>
      <c r="F1973" s="15">
        <f t="shared" si="904"/>
        <v>587.54581282141578</v>
      </c>
      <c r="H1973" s="12">
        <f t="shared" ref="H1973:AV1973" ca="1" si="907">_xlfn.NORM.DIST(H$1777,$F1973,$B$37+$B$38*$F1973,FALSE)/$AV803*($E1265/1000)</f>
        <v>2.9290355239369501E-11</v>
      </c>
      <c r="I1973" s="12">
        <f t="shared" ca="1" si="907"/>
        <v>1.2333112620434243E-10</v>
      </c>
      <c r="J1973" s="12">
        <f t="shared" ca="1" si="907"/>
        <v>4.8783993657258839E-10</v>
      </c>
      <c r="K1973" s="12">
        <f t="shared" ca="1" si="907"/>
        <v>1.8127528587542152E-9</v>
      </c>
      <c r="L1973" s="12">
        <f t="shared" ca="1" si="907"/>
        <v>6.3278538747688516E-9</v>
      </c>
      <c r="M1973" s="12">
        <f t="shared" ca="1" si="907"/>
        <v>2.0750610551273523E-8</v>
      </c>
      <c r="N1973" s="12">
        <f t="shared" ca="1" si="907"/>
        <v>6.3923701138883729E-8</v>
      </c>
      <c r="O1973" s="12">
        <f t="shared" ca="1" si="907"/>
        <v>1.8499054848605627E-7</v>
      </c>
      <c r="P1973" s="12">
        <f t="shared" ca="1" si="907"/>
        <v>5.029140428660177E-7</v>
      </c>
      <c r="Q1973" s="12">
        <f t="shared" ca="1" si="907"/>
        <v>1.2843830927839322E-6</v>
      </c>
      <c r="R1973" s="12">
        <f t="shared" ca="1" si="907"/>
        <v>3.0814277713092254E-6</v>
      </c>
      <c r="S1973" s="12">
        <f t="shared" ca="1" si="907"/>
        <v>6.9449000450455478E-6</v>
      </c>
      <c r="T1973" s="12">
        <f t="shared" ca="1" si="907"/>
        <v>1.4704037497907659E-5</v>
      </c>
      <c r="U1973" s="12">
        <f t="shared" ca="1" si="907"/>
        <v>2.9245819718211744E-5</v>
      </c>
      <c r="V1973" s="12">
        <f t="shared" ca="1" si="907"/>
        <v>5.4644642665090667E-5</v>
      </c>
      <c r="W1973" s="12">
        <f t="shared" ca="1" si="907"/>
        <v>9.5915319336723357E-5</v>
      </c>
      <c r="X1973" s="12">
        <f t="shared" ca="1" si="907"/>
        <v>1.5815574004086536E-4</v>
      </c>
      <c r="Y1973" s="12">
        <f t="shared" ca="1" si="907"/>
        <v>2.4498445904463375E-4</v>
      </c>
      <c r="Z1973" s="12">
        <f t="shared" ca="1" si="907"/>
        <v>3.5649111194588308E-4</v>
      </c>
      <c r="AA1973" s="12">
        <f t="shared" ca="1" si="907"/>
        <v>4.8732138822207561E-4</v>
      </c>
      <c r="AB1973" s="12">
        <f t="shared" ca="1" si="907"/>
        <v>6.2580471916793179E-4</v>
      </c>
      <c r="AC1973" s="12">
        <f t="shared" ca="1" si="907"/>
        <v>7.549510436327295E-4</v>
      </c>
      <c r="AD1973" s="12">
        <f t="shared" ca="1" si="907"/>
        <v>8.5556959176461228E-4</v>
      </c>
      <c r="AE1973" s="12">
        <f t="shared" ca="1" si="907"/>
        <v>9.1085340558918701E-4</v>
      </c>
      <c r="AF1973" s="12">
        <f t="shared" ca="1" si="907"/>
        <v>9.1095773347453209E-4</v>
      </c>
      <c r="AG1973" s="12">
        <f t="shared" ca="1" si="907"/>
        <v>8.5586361270082421E-4</v>
      </c>
      <c r="AH1973" s="12">
        <f t="shared" ca="1" si="907"/>
        <v>7.5538349791234806E-4</v>
      </c>
      <c r="AI1973" s="12">
        <f t="shared" ca="1" si="907"/>
        <v>6.2630664324063543E-4</v>
      </c>
      <c r="AJ1973" s="12">
        <f t="shared" ca="1" si="907"/>
        <v>4.8782397248054826E-4</v>
      </c>
      <c r="AK1973" s="12">
        <f t="shared" ca="1" si="907"/>
        <v>3.5694052123148309E-4</v>
      </c>
      <c r="AL1973" s="12">
        <f t="shared" ca="1" si="907"/>
        <v>2.453494921804983E-4</v>
      </c>
      <c r="AM1973" s="12">
        <f t="shared" ca="1" si="907"/>
        <v>1.5842768209488301E-4</v>
      </c>
      <c r="AN1973" s="12">
        <f t="shared" ca="1" si="907"/>
        <v>9.6102252695812797E-5</v>
      </c>
      <c r="AO1973" s="12">
        <f t="shared" ca="1" si="907"/>
        <v>5.4763684842139416E-5</v>
      </c>
      <c r="AP1973" s="12">
        <f t="shared" ca="1" si="907"/>
        <v>2.9316245637110277E-5</v>
      </c>
      <c r="AQ1973" s="12">
        <f t="shared" ca="1" si="907"/>
        <v>1.4742822482934335E-5</v>
      </c>
      <c r="AR1973" s="12">
        <f t="shared" ca="1" si="907"/>
        <v>6.9648138826938809E-6</v>
      </c>
      <c r="AS1973" s="12">
        <f t="shared" ca="1" si="907"/>
        <v>3.0909714206927376E-6</v>
      </c>
      <c r="AT1973" s="12">
        <f t="shared" ca="1" si="907"/>
        <v>1.2886561731846347E-6</v>
      </c>
      <c r="AU1973" s="12">
        <f t="shared" ca="1" si="907"/>
        <v>5.0470280960998986E-7</v>
      </c>
      <c r="AV1973" s="12">
        <f t="shared" ca="1" si="907"/>
        <v>1.8569105391684561E-7</v>
      </c>
      <c r="AX1973" s="13">
        <f t="shared" si="903"/>
        <v>3.0364862363439167E-2</v>
      </c>
    </row>
    <row r="1974" spans="1:50" x14ac:dyDescent="0.25">
      <c r="A1974" s="9" t="str">
        <f t="shared" si="898"/>
        <v>Sweden</v>
      </c>
      <c r="C1974" s="20">
        <f t="shared" si="899"/>
        <v>596.43630902578877</v>
      </c>
      <c r="D1974" s="15">
        <f t="shared" si="900"/>
        <v>700.85687674340375</v>
      </c>
      <c r="E1974" s="23">
        <f t="shared" si="901"/>
        <v>1</v>
      </c>
      <c r="F1974" s="15">
        <f t="shared" si="904"/>
        <v>700.85687674340375</v>
      </c>
      <c r="H1974" s="12">
        <f t="shared" ref="H1974:AV1974" ca="1" si="908">_xlfn.NORM.DIST(H$1777,$F1974,$B$37+$B$38*$F1974,FALSE)/$AV804*($E1266/1000)</f>
        <v>2.6405610482555824E-13</v>
      </c>
      <c r="I1974" s="12">
        <f t="shared" ca="1" si="908"/>
        <v>1.4759450724853356E-12</v>
      </c>
      <c r="J1974" s="12">
        <f t="shared" ca="1" si="908"/>
        <v>7.7499834166898835E-12</v>
      </c>
      <c r="K1974" s="12">
        <f t="shared" ca="1" si="908"/>
        <v>3.8228560580862824E-11</v>
      </c>
      <c r="L1974" s="12">
        <f t="shared" ca="1" si="908"/>
        <v>1.7714614808989647E-10</v>
      </c>
      <c r="M1974" s="12">
        <f t="shared" ca="1" si="908"/>
        <v>7.7113794855188401E-10</v>
      </c>
      <c r="N1974" s="12">
        <f t="shared" ca="1" si="908"/>
        <v>3.153472390948796E-9</v>
      </c>
      <c r="O1974" s="12">
        <f t="shared" ca="1" si="908"/>
        <v>1.2114418852820936E-8</v>
      </c>
      <c r="P1974" s="12">
        <f t="shared" ca="1" si="908"/>
        <v>4.3719252938329431E-8</v>
      </c>
      <c r="Q1974" s="12">
        <f t="shared" ca="1" si="908"/>
        <v>1.482174967461918E-7</v>
      </c>
      <c r="R1974" s="12">
        <f t="shared" ca="1" si="908"/>
        <v>4.7204435775622351E-7</v>
      </c>
      <c r="S1974" s="12">
        <f t="shared" ca="1" si="908"/>
        <v>1.4122862883995664E-6</v>
      </c>
      <c r="T1974" s="12">
        <f t="shared" ca="1" si="908"/>
        <v>3.9693488523313703E-6</v>
      </c>
      <c r="U1974" s="12">
        <f t="shared" ca="1" si="908"/>
        <v>1.0480268052142872E-5</v>
      </c>
      <c r="V1974" s="12">
        <f t="shared" ca="1" si="908"/>
        <v>2.5994538231083606E-5</v>
      </c>
      <c r="W1974" s="12">
        <f t="shared" ca="1" si="908"/>
        <v>6.0568723124236807E-5</v>
      </c>
      <c r="X1974" s="12">
        <f t="shared" ca="1" si="908"/>
        <v>1.3257795759731596E-4</v>
      </c>
      <c r="Y1974" s="12">
        <f t="shared" ca="1" si="908"/>
        <v>2.7261567610434691E-4</v>
      </c>
      <c r="Z1974" s="12">
        <f t="shared" ca="1" si="908"/>
        <v>5.2660735575324783E-4</v>
      </c>
      <c r="AA1974" s="12">
        <f t="shared" ca="1" si="908"/>
        <v>9.5560763695613185E-4</v>
      </c>
      <c r="AB1974" s="12">
        <f t="shared" ca="1" si="908"/>
        <v>1.6290293067357747E-3</v>
      </c>
      <c r="AC1974" s="12">
        <f t="shared" ca="1" si="908"/>
        <v>2.6087639112930185E-3</v>
      </c>
      <c r="AD1974" s="12">
        <f t="shared" ca="1" si="908"/>
        <v>3.9246167525507749E-3</v>
      </c>
      <c r="AE1974" s="12">
        <f t="shared" ca="1" si="908"/>
        <v>5.5464655977558851E-3</v>
      </c>
      <c r="AF1974" s="12">
        <f t="shared" ca="1" si="908"/>
        <v>7.3636305143175308E-3</v>
      </c>
      <c r="AG1974" s="12">
        <f t="shared" ca="1" si="908"/>
        <v>9.1838387285677579E-3</v>
      </c>
      <c r="AH1974" s="12">
        <f t="shared" ca="1" si="908"/>
        <v>1.076002062161564E-2</v>
      </c>
      <c r="AI1974" s="12">
        <f t="shared" ca="1" si="908"/>
        <v>1.1842913396697238E-2</v>
      </c>
      <c r="AJ1974" s="12">
        <f t="shared" ca="1" si="908"/>
        <v>1.2245050995041983E-2</v>
      </c>
      <c r="AK1974" s="12">
        <f t="shared" ca="1" si="908"/>
        <v>1.1893761831337923E-2</v>
      </c>
      <c r="AL1974" s="12">
        <f t="shared" ca="1" si="908"/>
        <v>1.0852616887277308E-2</v>
      </c>
      <c r="AM1974" s="12">
        <f t="shared" ca="1" si="908"/>
        <v>9.3026418576273046E-3</v>
      </c>
      <c r="AN1974" s="12">
        <f t="shared" ca="1" si="908"/>
        <v>7.4909125237900024E-3</v>
      </c>
      <c r="AO1974" s="12">
        <f t="shared" ca="1" si="908"/>
        <v>5.6665633011510688E-3</v>
      </c>
      <c r="AP1974" s="12">
        <f t="shared" ca="1" si="908"/>
        <v>4.0268120410913684E-3</v>
      </c>
      <c r="AQ1974" s="12">
        <f t="shared" ca="1" si="908"/>
        <v>2.688187562562071E-3</v>
      </c>
      <c r="AR1974" s="12">
        <f t="shared" ca="1" si="908"/>
        <v>1.6858323023323861E-3</v>
      </c>
      <c r="AS1974" s="12">
        <f t="shared" ca="1" si="908"/>
        <v>9.9317497865793474E-4</v>
      </c>
      <c r="AT1974" s="12">
        <f t="shared" ca="1" si="908"/>
        <v>5.4965953128747851E-4</v>
      </c>
      <c r="AU1974" s="12">
        <f t="shared" ca="1" si="908"/>
        <v>2.8577112962385173E-4</v>
      </c>
      <c r="AV1974" s="12">
        <f t="shared" ca="1" si="908"/>
        <v>1.3957239625875744E-4</v>
      </c>
      <c r="AX1974" s="13">
        <f t="shared" si="903"/>
        <v>1.3124069579792698E-3</v>
      </c>
    </row>
    <row r="1975" spans="1:50" x14ac:dyDescent="0.25">
      <c r="A1975" s="9" t="str">
        <f t="shared" si="898"/>
        <v>Switzerland</v>
      </c>
      <c r="C1975" s="20">
        <f t="shared" si="899"/>
        <v>568.44703755598789</v>
      </c>
      <c r="D1975" s="15">
        <f t="shared" si="900"/>
        <v>681.5403192059772</v>
      </c>
      <c r="E1975" s="23">
        <f t="shared" si="901"/>
        <v>1</v>
      </c>
      <c r="F1975" s="15">
        <f t="shared" si="904"/>
        <v>681.5403192059772</v>
      </c>
      <c r="H1975" s="12">
        <f t="shared" ref="H1975:AV1975" ca="1" si="909">_xlfn.NORM.DIST(H$1777,$F1975,$B$37+$B$38*$F1975,FALSE)/$AV805*($E1267/1000)</f>
        <v>7.6187684419897639E-13</v>
      </c>
      <c r="I1975" s="12">
        <f t="shared" ca="1" si="909"/>
        <v>4.0577573326371344E-12</v>
      </c>
      <c r="J1975" s="12">
        <f t="shared" ca="1" si="909"/>
        <v>2.0302240265924496E-11</v>
      </c>
      <c r="K1975" s="12">
        <f t="shared" ca="1" si="909"/>
        <v>9.5424182904960912E-11</v>
      </c>
      <c r="L1975" s="12">
        <f t="shared" ca="1" si="909"/>
        <v>4.2133693485434483E-10</v>
      </c>
      <c r="M1975" s="12">
        <f t="shared" ca="1" si="909"/>
        <v>1.747661053216616E-9</v>
      </c>
      <c r="N1975" s="12">
        <f t="shared" ca="1" si="909"/>
        <v>6.8099116803362544E-9</v>
      </c>
      <c r="O1975" s="12">
        <f t="shared" ca="1" si="909"/>
        <v>2.4927707827861044E-8</v>
      </c>
      <c r="P1975" s="12">
        <f t="shared" ca="1" si="909"/>
        <v>8.5719535089258304E-8</v>
      </c>
      <c r="Q1975" s="12">
        <f t="shared" ca="1" si="909"/>
        <v>2.7690695438420326E-7</v>
      </c>
      <c r="R1975" s="12">
        <f t="shared" ca="1" si="909"/>
        <v>8.4031963979615116E-7</v>
      </c>
      <c r="S1975" s="12">
        <f t="shared" ca="1" si="909"/>
        <v>2.395585963377739E-6</v>
      </c>
      <c r="T1975" s="12">
        <f t="shared" ca="1" si="909"/>
        <v>6.4155752075400051E-6</v>
      </c>
      <c r="U1975" s="12">
        <f t="shared" ca="1" si="909"/>
        <v>1.6140464761935505E-5</v>
      </c>
      <c r="V1975" s="12">
        <f t="shared" ca="1" si="909"/>
        <v>3.8146356786809302E-5</v>
      </c>
      <c r="W1975" s="12">
        <f t="shared" ca="1" si="909"/>
        <v>8.4692839125917916E-5</v>
      </c>
      <c r="X1975" s="12">
        <f t="shared" ca="1" si="909"/>
        <v>1.7664319527732579E-4</v>
      </c>
      <c r="Y1975" s="12">
        <f t="shared" ca="1" si="909"/>
        <v>3.4610169572271086E-4</v>
      </c>
      <c r="Z1975" s="12">
        <f t="shared" ca="1" si="909"/>
        <v>6.370406371751764E-4</v>
      </c>
      <c r="AA1975" s="12">
        <f t="shared" ca="1" si="909"/>
        <v>1.101506697067031E-3</v>
      </c>
      <c r="AB1975" s="12">
        <f t="shared" ca="1" si="909"/>
        <v>1.7892199901849834E-3</v>
      </c>
      <c r="AC1975" s="12">
        <f t="shared" ca="1" si="909"/>
        <v>2.7302155530021881E-3</v>
      </c>
      <c r="AD1975" s="12">
        <f t="shared" ca="1" si="909"/>
        <v>3.9136927327853626E-3</v>
      </c>
      <c r="AE1975" s="12">
        <f t="shared" ca="1" si="909"/>
        <v>5.2702729756795635E-3</v>
      </c>
      <c r="AF1975" s="12">
        <f t="shared" ca="1" si="909"/>
        <v>6.6670864957688375E-3</v>
      </c>
      <c r="AG1975" s="12">
        <f t="shared" ca="1" si="909"/>
        <v>7.9231096019959021E-3</v>
      </c>
      <c r="AH1975" s="12">
        <f t="shared" ca="1" si="909"/>
        <v>8.8452850407902579E-3</v>
      </c>
      <c r="AI1975" s="12">
        <f t="shared" ca="1" si="909"/>
        <v>9.2765095624849393E-3</v>
      </c>
      <c r="AJ1975" s="12">
        <f t="shared" ca="1" si="909"/>
        <v>9.1393215068844274E-3</v>
      </c>
      <c r="AK1975" s="12">
        <f t="shared" ca="1" si="909"/>
        <v>8.4586276770298278E-3</v>
      </c>
      <c r="AL1975" s="12">
        <f t="shared" ca="1" si="909"/>
        <v>7.3543188945844173E-3</v>
      </c>
      <c r="AM1975" s="12">
        <f t="shared" ca="1" si="909"/>
        <v>6.0067782707347393E-3</v>
      </c>
      <c r="AN1975" s="12">
        <f t="shared" ca="1" si="909"/>
        <v>4.6089005741093321E-3</v>
      </c>
      <c r="AO1975" s="12">
        <f t="shared" ca="1" si="909"/>
        <v>3.3220768328080614E-3</v>
      </c>
      <c r="AP1975" s="12">
        <f t="shared" ca="1" si="909"/>
        <v>2.2494616871093875E-3</v>
      </c>
      <c r="AQ1975" s="12">
        <f t="shared" ca="1" si="909"/>
        <v>1.4308829988658341E-3</v>
      </c>
      <c r="AR1975" s="12">
        <f t="shared" ca="1" si="909"/>
        <v>8.550396246047627E-4</v>
      </c>
      <c r="AS1975" s="12">
        <f t="shared" ca="1" si="909"/>
        <v>4.799820034779529E-4</v>
      </c>
      <c r="AT1975" s="12">
        <f t="shared" ca="1" si="909"/>
        <v>2.5311638645441443E-4</v>
      </c>
      <c r="AU1975" s="12">
        <f t="shared" ca="1" si="909"/>
        <v>1.2539267412979072E-4</v>
      </c>
      <c r="AV1975" s="12">
        <f t="shared" ca="1" si="909"/>
        <v>5.8355347774971438E-5</v>
      </c>
      <c r="AX1975" s="13">
        <f t="shared" si="903"/>
        <v>2.4358035924418446E-3</v>
      </c>
    </row>
    <row r="1976" spans="1:50" x14ac:dyDescent="0.25">
      <c r="A1976" s="9" t="str">
        <f t="shared" si="898"/>
        <v>Syrian Arab Republic</v>
      </c>
      <c r="C1976" s="20">
        <f t="shared" si="899"/>
        <v>335.44552063134483</v>
      </c>
      <c r="D1976" s="15">
        <f t="shared" si="900"/>
        <v>526.49320386169802</v>
      </c>
      <c r="E1976" s="23">
        <f t="shared" si="901"/>
        <v>1</v>
      </c>
      <c r="F1976" s="15">
        <f t="shared" si="904"/>
        <v>526.49320386169802</v>
      </c>
      <c r="H1976" s="12">
        <f t="shared" ref="H1976:AV1976" ca="1" si="910">_xlfn.NORM.DIST(H$1777,$F1976,$B$37+$B$38*$F1976,FALSE)/$AV806*($E1268/1000)</f>
        <v>4.8655666533447138E-8</v>
      </c>
      <c r="I1976" s="12">
        <f t="shared" ca="1" si="910"/>
        <v>1.7587109061948626E-7</v>
      </c>
      <c r="J1976" s="12">
        <f t="shared" ca="1" si="910"/>
        <v>5.9718938844770119E-7</v>
      </c>
      <c r="K1976" s="12">
        <f t="shared" ca="1" si="910"/>
        <v>1.9049619361158969E-6</v>
      </c>
      <c r="L1976" s="12">
        <f t="shared" ca="1" si="910"/>
        <v>5.7084357503807004E-6</v>
      </c>
      <c r="M1976" s="12">
        <f t="shared" ca="1" si="910"/>
        <v>1.6069580046515493E-5</v>
      </c>
      <c r="N1976" s="12">
        <f t="shared" ca="1" si="910"/>
        <v>4.2496046849582984E-5</v>
      </c>
      <c r="O1976" s="12">
        <f t="shared" ca="1" si="910"/>
        <v>1.05572093046595E-4</v>
      </c>
      <c r="P1976" s="12">
        <f t="shared" ca="1" si="910"/>
        <v>2.4638049672103744E-4</v>
      </c>
      <c r="Q1976" s="12">
        <f t="shared" ca="1" si="910"/>
        <v>5.4015713353807446E-4</v>
      </c>
      <c r="R1976" s="12">
        <f t="shared" ca="1" si="910"/>
        <v>1.1124756152427254E-3</v>
      </c>
      <c r="S1976" s="12">
        <f t="shared" ca="1" si="910"/>
        <v>2.1523727227133905E-3</v>
      </c>
      <c r="T1976" s="12">
        <f t="shared" ca="1" si="910"/>
        <v>3.9120198850243369E-3</v>
      </c>
      <c r="U1976" s="12">
        <f t="shared" ca="1" si="910"/>
        <v>6.6794579890835449E-3</v>
      </c>
      <c r="V1976" s="12">
        <f t="shared" ca="1" si="910"/>
        <v>1.071366312599384E-2</v>
      </c>
      <c r="W1976" s="12">
        <f t="shared" ca="1" si="910"/>
        <v>1.6143263859990629E-2</v>
      </c>
      <c r="X1976" s="12">
        <f t="shared" ca="1" si="910"/>
        <v>2.2850794200291718E-2</v>
      </c>
      <c r="Y1976" s="12">
        <f t="shared" ca="1" si="910"/>
        <v>3.0385602173693668E-2</v>
      </c>
      <c r="Z1976" s="12">
        <f t="shared" ca="1" si="910"/>
        <v>3.795692230623357E-2</v>
      </c>
      <c r="AA1976" s="12">
        <f t="shared" ca="1" si="910"/>
        <v>4.4542104163577165E-2</v>
      </c>
      <c r="AB1976" s="12">
        <f t="shared" ca="1" si="910"/>
        <v>4.9102890979050288E-2</v>
      </c>
      <c r="AC1976" s="12">
        <f t="shared" ca="1" si="910"/>
        <v>5.0851057672552179E-2</v>
      </c>
      <c r="AD1976" s="12">
        <f t="shared" ca="1" si="910"/>
        <v>4.9470866056432007E-2</v>
      </c>
      <c r="AE1976" s="12">
        <f t="shared" ca="1" si="910"/>
        <v>4.5212199073928691E-2</v>
      </c>
      <c r="AF1976" s="12">
        <f t="shared" ca="1" si="910"/>
        <v>3.8816676115897605E-2</v>
      </c>
      <c r="AG1976" s="12">
        <f t="shared" ca="1" si="910"/>
        <v>3.1306725940796004E-2</v>
      </c>
      <c r="AH1976" s="12">
        <f t="shared" ca="1" si="910"/>
        <v>2.3719938239687557E-2</v>
      </c>
      <c r="AI1976" s="12">
        <f t="shared" ca="1" si="910"/>
        <v>1.6882861248684818E-2</v>
      </c>
      <c r="AJ1976" s="12">
        <f t="shared" ca="1" si="910"/>
        <v>1.1288471567867109E-2</v>
      </c>
      <c r="AK1976" s="12">
        <f t="shared" ca="1" si="910"/>
        <v>7.0905648035414362E-3</v>
      </c>
      <c r="AL1976" s="12">
        <f t="shared" ca="1" si="910"/>
        <v>4.1839175017781864E-3</v>
      </c>
      <c r="AM1976" s="12">
        <f t="shared" ca="1" si="910"/>
        <v>2.3192202236256543E-3</v>
      </c>
      <c r="AN1976" s="12">
        <f t="shared" ca="1" si="910"/>
        <v>1.207695536384424E-3</v>
      </c>
      <c r="AO1976" s="12">
        <f t="shared" ca="1" si="910"/>
        <v>5.907850921226457E-4</v>
      </c>
      <c r="AP1976" s="12">
        <f t="shared" ca="1" si="910"/>
        <v>2.7149272043464339E-4</v>
      </c>
      <c r="AQ1976" s="12">
        <f t="shared" ca="1" si="910"/>
        <v>1.1720427308798405E-4</v>
      </c>
      <c r="AR1976" s="12">
        <f t="shared" ca="1" si="910"/>
        <v>4.7531913373000425E-5</v>
      </c>
      <c r="AS1976" s="12">
        <f t="shared" ca="1" si="910"/>
        <v>1.8108552773392238E-5</v>
      </c>
      <c r="AT1976" s="12">
        <f t="shared" ca="1" si="910"/>
        <v>6.4809516894483539E-6</v>
      </c>
      <c r="AU1976" s="12">
        <f t="shared" ca="1" si="910"/>
        <v>2.1789658312116918E-6</v>
      </c>
      <c r="AV1976" s="12">
        <f t="shared" ca="1" si="910"/>
        <v>6.8820631093534381E-7</v>
      </c>
      <c r="AX1976" s="13">
        <f t="shared" si="903"/>
        <v>0.10294784559529624</v>
      </c>
    </row>
    <row r="1977" spans="1:50" x14ac:dyDescent="0.25">
      <c r="A1977" s="9" t="str">
        <f t="shared" si="898"/>
        <v>Tajikistan</v>
      </c>
      <c r="C1977" s="20">
        <f t="shared" si="899"/>
        <v>416.76205542933656</v>
      </c>
      <c r="D1977" s="15">
        <f t="shared" si="900"/>
        <v>579.63174294582211</v>
      </c>
      <c r="E1977" s="23">
        <f t="shared" si="901"/>
        <v>1</v>
      </c>
      <c r="F1977" s="15">
        <f t="shared" si="904"/>
        <v>579.63174294582211</v>
      </c>
      <c r="H1977" s="12">
        <f t="shared" ref="H1977:AV1977" ca="1" si="911">_xlfn.NORM.DIST(H$1777,$F1977,$B$37+$B$38*$F1977,FALSE)/$AV807*($E1269/1000)</f>
        <v>1.6125576305069784E-9</v>
      </c>
      <c r="I1977" s="12">
        <f t="shared" ca="1" si="911"/>
        <v>6.6568797333572636E-9</v>
      </c>
      <c r="J1977" s="12">
        <f t="shared" ca="1" si="911"/>
        <v>2.5815632611965419E-8</v>
      </c>
      <c r="K1977" s="12">
        <f t="shared" ca="1" si="911"/>
        <v>9.4048403537846985E-8</v>
      </c>
      <c r="L1977" s="12">
        <f t="shared" ca="1" si="911"/>
        <v>3.2186716789116676E-7</v>
      </c>
      <c r="M1977" s="12">
        <f t="shared" ca="1" si="911"/>
        <v>1.03480501404172E-6</v>
      </c>
      <c r="N1977" s="12">
        <f t="shared" ca="1" si="911"/>
        <v>3.1253378023665261E-6</v>
      </c>
      <c r="O1977" s="12">
        <f t="shared" ca="1" si="911"/>
        <v>8.8673122220571987E-6</v>
      </c>
      <c r="P1977" s="12">
        <f t="shared" ca="1" si="911"/>
        <v>2.3634348264112282E-5</v>
      </c>
      <c r="Q1977" s="12">
        <f t="shared" ca="1" si="911"/>
        <v>5.9176851661896399E-5</v>
      </c>
      <c r="R1977" s="12">
        <f t="shared" ca="1" si="911"/>
        <v>1.3919276953587627E-4</v>
      </c>
      <c r="S1977" s="12">
        <f t="shared" ca="1" si="911"/>
        <v>3.0756583470303313E-4</v>
      </c>
      <c r="T1977" s="12">
        <f t="shared" ca="1" si="911"/>
        <v>6.3843413753667292E-4</v>
      </c>
      <c r="U1977" s="12">
        <f t="shared" ca="1" si="911"/>
        <v>1.2449465492595053E-3</v>
      </c>
      <c r="V1977" s="12">
        <f t="shared" ca="1" si="911"/>
        <v>2.2805621145240737E-3</v>
      </c>
      <c r="W1977" s="12">
        <f t="shared" ca="1" si="911"/>
        <v>3.9245484946308752E-3</v>
      </c>
      <c r="X1977" s="12">
        <f t="shared" ca="1" si="911"/>
        <v>6.3444516101260132E-3</v>
      </c>
      <c r="Y1977" s="12">
        <f t="shared" ca="1" si="911"/>
        <v>9.6350744235832279E-3</v>
      </c>
      <c r="Z1977" s="12">
        <f t="shared" ca="1" si="911"/>
        <v>1.37458833079072E-2</v>
      </c>
      <c r="AA1977" s="12">
        <f t="shared" ca="1" si="911"/>
        <v>1.8422426258595612E-2</v>
      </c>
      <c r="AB1977" s="12">
        <f t="shared" ca="1" si="911"/>
        <v>2.3194103763015249E-2</v>
      </c>
      <c r="AC1977" s="12">
        <f t="shared" ca="1" si="911"/>
        <v>2.7432472943530482E-2</v>
      </c>
      <c r="AD1977" s="12">
        <f t="shared" ca="1" si="911"/>
        <v>3.0479575786454986E-2</v>
      </c>
      <c r="AE1977" s="12">
        <f t="shared" ca="1" si="911"/>
        <v>3.181335500449977E-2</v>
      </c>
      <c r="AF1977" s="12">
        <f t="shared" ca="1" si="911"/>
        <v>3.1193680545561379E-2</v>
      </c>
      <c r="AG1977" s="12">
        <f t="shared" ca="1" si="911"/>
        <v>2.873295968883207E-2</v>
      </c>
      <c r="AH1977" s="12">
        <f t="shared" ca="1" si="911"/>
        <v>2.486283808835418E-2</v>
      </c>
      <c r="AI1977" s="12">
        <f t="shared" ca="1" si="911"/>
        <v>2.0210526848455229E-2</v>
      </c>
      <c r="AJ1977" s="12">
        <f t="shared" ca="1" si="911"/>
        <v>1.5433384027558535E-2</v>
      </c>
      <c r="AK1977" s="12">
        <f t="shared" ca="1" si="911"/>
        <v>1.107136797990518E-2</v>
      </c>
      <c r="AL1977" s="12">
        <f t="shared" ca="1" si="911"/>
        <v>7.4610165513622258E-3</v>
      </c>
      <c r="AM1977" s="12">
        <f t="shared" ca="1" si="911"/>
        <v>4.7233629213348557E-3</v>
      </c>
      <c r="AN1977" s="12">
        <f t="shared" ca="1" si="911"/>
        <v>2.8090613449540175E-3</v>
      </c>
      <c r="AO1977" s="12">
        <f t="shared" ca="1" si="911"/>
        <v>1.5693785986355575E-3</v>
      </c>
      <c r="AP1977" s="12">
        <f t="shared" ca="1" si="911"/>
        <v>8.2366540068428632E-4</v>
      </c>
      <c r="AQ1977" s="12">
        <f t="shared" ca="1" si="911"/>
        <v>4.0609768644817799E-4</v>
      </c>
      <c r="AR1977" s="12">
        <f t="shared" ca="1" si="911"/>
        <v>1.8809047461892332E-4</v>
      </c>
      <c r="AS1977" s="12">
        <f t="shared" ca="1" si="911"/>
        <v>8.1838881317163899E-5</v>
      </c>
      <c r="AT1977" s="12">
        <f t="shared" ca="1" si="911"/>
        <v>3.345100429095375E-5</v>
      </c>
      <c r="AU1977" s="12">
        <f t="shared" ca="1" si="911"/>
        <v>1.2844441724400971E-5</v>
      </c>
      <c r="AV1977" s="12">
        <f t="shared" ca="1" si="911"/>
        <v>4.6331664113790246E-6</v>
      </c>
      <c r="AX1977" s="13">
        <f t="shared" si="903"/>
        <v>3.6222023714332315E-2</v>
      </c>
    </row>
    <row r="1978" spans="1:50" x14ac:dyDescent="0.25">
      <c r="A1978" s="9" t="str">
        <f t="shared" si="898"/>
        <v>Thailand</v>
      </c>
      <c r="C1978" s="20">
        <f t="shared" si="899"/>
        <v>482.02289522371888</v>
      </c>
      <c r="D1978" s="15">
        <f t="shared" si="900"/>
        <v>624.07215233939655</v>
      </c>
      <c r="E1978" s="23">
        <f t="shared" si="901"/>
        <v>1</v>
      </c>
      <c r="F1978" s="15">
        <f t="shared" si="904"/>
        <v>624.07215233939655</v>
      </c>
      <c r="H1978" s="12">
        <f t="shared" ref="H1978:AV1978" ca="1" si="912">_xlfn.NORM.DIST(H$1777,$F1978,$B$37+$B$38*$F1978,FALSE)/$AV808*($E1270/1000)</f>
        <v>1.8626061786406061E-10</v>
      </c>
      <c r="I1978" s="12">
        <f t="shared" ca="1" si="912"/>
        <v>8.5926489043262617E-10</v>
      </c>
      <c r="J1978" s="12">
        <f t="shared" ca="1" si="912"/>
        <v>3.7238286537676542E-9</v>
      </c>
      <c r="K1978" s="12">
        <f t="shared" ca="1" si="912"/>
        <v>1.5160338794158805E-8</v>
      </c>
      <c r="L1978" s="12">
        <f t="shared" ca="1" si="912"/>
        <v>5.7980868849516513E-8</v>
      </c>
      <c r="M1978" s="12">
        <f t="shared" ca="1" si="912"/>
        <v>2.0831336106008117E-7</v>
      </c>
      <c r="N1978" s="12">
        <f t="shared" ca="1" si="912"/>
        <v>7.03082240765195E-7</v>
      </c>
      <c r="O1978" s="12">
        <f t="shared" ca="1" si="912"/>
        <v>2.2292138111912812E-6</v>
      </c>
      <c r="P1978" s="12">
        <f t="shared" ca="1" si="912"/>
        <v>6.6397834707146018E-6</v>
      </c>
      <c r="Q1978" s="12">
        <f t="shared" ca="1" si="912"/>
        <v>1.8578587984568682E-5</v>
      </c>
      <c r="R1978" s="12">
        <f t="shared" ca="1" si="912"/>
        <v>4.8834650631852167E-5</v>
      </c>
      <c r="S1978" s="12">
        <f t="shared" ca="1" si="912"/>
        <v>1.2058688080567413E-4</v>
      </c>
      <c r="T1978" s="12">
        <f t="shared" ca="1" si="912"/>
        <v>2.7972329335393728E-4</v>
      </c>
      <c r="U1978" s="12">
        <f t="shared" ca="1" si="912"/>
        <v>6.0955626459441444E-4</v>
      </c>
      <c r="V1978" s="12">
        <f t="shared" ca="1" si="912"/>
        <v>1.2478303949548424E-3</v>
      </c>
      <c r="W1978" s="12">
        <f t="shared" ca="1" si="912"/>
        <v>2.3996832274539594E-3</v>
      </c>
      <c r="X1978" s="12">
        <f t="shared" ca="1" si="912"/>
        <v>4.3351972933643179E-3</v>
      </c>
      <c r="Y1978" s="12">
        <f t="shared" ca="1" si="912"/>
        <v>7.3573329914520483E-3</v>
      </c>
      <c r="Z1978" s="12">
        <f t="shared" ca="1" si="912"/>
        <v>1.1729744522935055E-2</v>
      </c>
      <c r="AA1978" s="12">
        <f t="shared" ca="1" si="912"/>
        <v>1.7567634556876249E-2</v>
      </c>
      <c r="AB1978" s="12">
        <f t="shared" ca="1" si="912"/>
        <v>2.4716935200086811E-2</v>
      </c>
      <c r="AC1978" s="12">
        <f t="shared" ca="1" si="912"/>
        <v>3.2668752015454383E-2</v>
      </c>
      <c r="AD1978" s="12">
        <f t="shared" ca="1" si="912"/>
        <v>4.0562719506871674E-2</v>
      </c>
      <c r="AE1978" s="12">
        <f t="shared" ca="1" si="912"/>
        <v>4.7312748659637624E-2</v>
      </c>
      <c r="AF1978" s="12">
        <f t="shared" ca="1" si="912"/>
        <v>5.1842494376559169E-2</v>
      </c>
      <c r="AG1978" s="12">
        <f t="shared" ca="1" si="912"/>
        <v>5.3364223448884675E-2</v>
      </c>
      <c r="AH1978" s="12">
        <f t="shared" ca="1" si="912"/>
        <v>5.1602541720066508E-2</v>
      </c>
      <c r="AI1978" s="12">
        <f t="shared" ca="1" si="912"/>
        <v>4.6875788724125282E-2</v>
      </c>
      <c r="AJ1978" s="12">
        <f t="shared" ca="1" si="912"/>
        <v>4.0002089534504827E-2</v>
      </c>
      <c r="AK1978" s="12">
        <f t="shared" ca="1" si="912"/>
        <v>3.2068109793963955E-2</v>
      </c>
      <c r="AL1978" s="12">
        <f t="shared" ca="1" si="912"/>
        <v>2.415019495674748E-2</v>
      </c>
      <c r="AM1978" s="12">
        <f t="shared" ca="1" si="912"/>
        <v>1.7085374987239599E-2</v>
      </c>
      <c r="AN1978" s="12">
        <f t="shared" ca="1" si="912"/>
        <v>1.135494366740137E-2</v>
      </c>
      <c r="AO1978" s="12">
        <f t="shared" ca="1" si="912"/>
        <v>7.0892786633040637E-3</v>
      </c>
      <c r="AP1978" s="12">
        <f t="shared" ca="1" si="912"/>
        <v>4.157915954227891E-3</v>
      </c>
      <c r="AQ1978" s="12">
        <f t="shared" ca="1" si="912"/>
        <v>2.2908990918747195E-3</v>
      </c>
      <c r="AR1978" s="12">
        <f t="shared" ca="1" si="912"/>
        <v>1.1857491132070274E-3</v>
      </c>
      <c r="AS1978" s="12">
        <f t="shared" ca="1" si="912"/>
        <v>5.765490380349776E-4</v>
      </c>
      <c r="AT1978" s="12">
        <f t="shared" ca="1" si="912"/>
        <v>2.6335179938448129E-4</v>
      </c>
      <c r="AU1978" s="12">
        <f t="shared" ca="1" si="912"/>
        <v>1.1300376756364467E-4</v>
      </c>
      <c r="AV1978" s="12">
        <f t="shared" ca="1" si="912"/>
        <v>4.5551863787904456E-5</v>
      </c>
      <c r="AX1978" s="13">
        <f t="shared" si="903"/>
        <v>1.2522059513274531E-2</v>
      </c>
    </row>
    <row r="1979" spans="1:50" x14ac:dyDescent="0.25">
      <c r="A1979" s="9" t="str">
        <f t="shared" si="898"/>
        <v>Timor-Leste</v>
      </c>
      <c r="C1979" s="20">
        <f t="shared" si="899"/>
        <v>442.33805956503807</v>
      </c>
      <c r="D1979" s="15">
        <f t="shared" si="900"/>
        <v>597.94889381361304</v>
      </c>
      <c r="E1979" s="23">
        <f t="shared" si="901"/>
        <v>1</v>
      </c>
      <c r="F1979" s="15">
        <f t="shared" si="904"/>
        <v>597.94889381361304</v>
      </c>
      <c r="H1979" s="12">
        <f t="shared" ref="H1979:AV1979" ca="1" si="913">_xlfn.NORM.DIST(H$1777,$F1979,$B$37+$B$38*$F1979,FALSE)/$AV809*($E1271/1000)</f>
        <v>6.3973721288970993E-11</v>
      </c>
      <c r="I1979" s="12">
        <f t="shared" ca="1" si="913"/>
        <v>2.7646787470932912E-10</v>
      </c>
      <c r="J1979" s="12">
        <f t="shared" ca="1" si="913"/>
        <v>1.1223913962290829E-9</v>
      </c>
      <c r="K1979" s="12">
        <f t="shared" ca="1" si="913"/>
        <v>4.2805599000159604E-9</v>
      </c>
      <c r="L1979" s="12">
        <f t="shared" ca="1" si="913"/>
        <v>1.5336046737899734E-8</v>
      </c>
      <c r="M1979" s="12">
        <f t="shared" ca="1" si="913"/>
        <v>5.1615823779344331E-8</v>
      </c>
      <c r="N1979" s="12">
        <f t="shared" ca="1" si="913"/>
        <v>1.6319576988971063E-7</v>
      </c>
      <c r="O1979" s="12">
        <f t="shared" ca="1" si="913"/>
        <v>4.8472065548630232E-7</v>
      </c>
      <c r="P1979" s="12">
        <f t="shared" ca="1" si="913"/>
        <v>1.3524796866143149E-6</v>
      </c>
      <c r="Q1979" s="12">
        <f t="shared" ca="1" si="913"/>
        <v>3.5450843260473702E-6</v>
      </c>
      <c r="R1979" s="12">
        <f t="shared" ca="1" si="913"/>
        <v>8.7292912549395868E-6</v>
      </c>
      <c r="S1979" s="12">
        <f t="shared" ca="1" si="913"/>
        <v>2.0192402425115572E-5</v>
      </c>
      <c r="T1979" s="12">
        <f t="shared" ca="1" si="913"/>
        <v>4.3878684287389517E-5</v>
      </c>
      <c r="U1979" s="12">
        <f t="shared" ca="1" si="913"/>
        <v>8.957272679142403E-5</v>
      </c>
      <c r="V1979" s="12">
        <f t="shared" ca="1" si="913"/>
        <v>1.7177287666346347E-4</v>
      </c>
      <c r="W1979" s="12">
        <f t="shared" ca="1" si="913"/>
        <v>3.0944963671811475E-4</v>
      </c>
      <c r="X1979" s="12">
        <f t="shared" ca="1" si="913"/>
        <v>5.2369926026033724E-4</v>
      </c>
      <c r="Y1979" s="12">
        <f t="shared" ca="1" si="913"/>
        <v>8.3258875042773459E-4</v>
      </c>
      <c r="Z1979" s="12">
        <f t="shared" ca="1" si="913"/>
        <v>1.2434711443993106E-3</v>
      </c>
      <c r="AA1979" s="12">
        <f t="shared" ca="1" si="913"/>
        <v>1.744606473109227E-3</v>
      </c>
      <c r="AB1979" s="12">
        <f t="shared" ca="1" si="913"/>
        <v>2.2994069639166448E-3</v>
      </c>
      <c r="AC1979" s="12">
        <f t="shared" ca="1" si="913"/>
        <v>2.8470218483916125E-3</v>
      </c>
      <c r="AD1979" s="12">
        <f t="shared" ca="1" si="913"/>
        <v>3.3114816478436717E-3</v>
      </c>
      <c r="AE1979" s="12">
        <f t="shared" ca="1" si="913"/>
        <v>3.6183493873812528E-3</v>
      </c>
      <c r="AF1979" s="12">
        <f t="shared" ca="1" si="913"/>
        <v>3.7141141074147547E-3</v>
      </c>
      <c r="AG1979" s="12">
        <f t="shared" ca="1" si="913"/>
        <v>3.5814309261043859E-3</v>
      </c>
      <c r="AH1979" s="12">
        <f t="shared" ca="1" si="913"/>
        <v>3.244251480941479E-3</v>
      </c>
      <c r="AI1979" s="12">
        <f t="shared" ca="1" si="913"/>
        <v>2.7607624446772542E-3</v>
      </c>
      <c r="AJ1979" s="12">
        <f t="shared" ca="1" si="913"/>
        <v>2.2069889582090681E-3</v>
      </c>
      <c r="AK1979" s="12">
        <f t="shared" ca="1" si="913"/>
        <v>1.6574020705684318E-3</v>
      </c>
      <c r="AL1979" s="12">
        <f t="shared" ca="1" si="913"/>
        <v>1.169262950251268E-3</v>
      </c>
      <c r="AM1979" s="12">
        <f t="shared" ca="1" si="913"/>
        <v>7.749132648512823E-4</v>
      </c>
      <c r="AN1979" s="12">
        <f t="shared" ca="1" si="913"/>
        <v>4.8244809569495051E-4</v>
      </c>
      <c r="AO1979" s="12">
        <f t="shared" ca="1" si="913"/>
        <v>2.8216600722483649E-4</v>
      </c>
      <c r="AP1979" s="12">
        <f t="shared" ca="1" si="913"/>
        <v>1.5502987036290606E-4</v>
      </c>
      <c r="AQ1979" s="12">
        <f t="shared" ca="1" si="913"/>
        <v>8.0017074640412344E-5</v>
      </c>
      <c r="AR1979" s="12">
        <f t="shared" ca="1" si="913"/>
        <v>3.8797750938224521E-5</v>
      </c>
      <c r="AS1979" s="12">
        <f t="shared" ca="1" si="913"/>
        <v>1.7672053861788042E-5</v>
      </c>
      <c r="AT1979" s="12">
        <f t="shared" ca="1" si="913"/>
        <v>7.5617810306298352E-6</v>
      </c>
      <c r="AU1979" s="12">
        <f t="shared" ca="1" si="913"/>
        <v>3.0396092866854899E-6</v>
      </c>
      <c r="AV1979" s="12">
        <f t="shared" ca="1" si="913"/>
        <v>1.147804764393959E-6</v>
      </c>
      <c r="AX1979" s="13">
        <f t="shared" si="903"/>
        <v>2.3880491933787527E-2</v>
      </c>
    </row>
    <row r="1980" spans="1:50" x14ac:dyDescent="0.25">
      <c r="A1980" s="9" t="str">
        <f t="shared" si="898"/>
        <v>Togo</v>
      </c>
      <c r="C1980" s="20">
        <f t="shared" si="899"/>
        <v>240.3112021708136</v>
      </c>
      <c r="D1980" s="15">
        <f t="shared" si="900"/>
        <v>461.87213239813025</v>
      </c>
      <c r="E1980" s="23">
        <f t="shared" si="901"/>
        <v>1</v>
      </c>
      <c r="F1980" s="15">
        <f t="shared" si="904"/>
        <v>461.87213239813025</v>
      </c>
      <c r="H1980" s="12">
        <f t="shared" ref="H1980:AV1980" ca="1" si="914">_xlfn.NORM.DIST(H$1777,$F1980,$B$37+$B$38*$F1980,FALSE)/$AV810*($E1272/1000)</f>
        <v>7.7576951815157741E-7</v>
      </c>
      <c r="I1980" s="12">
        <f t="shared" ca="1" si="914"/>
        <v>2.3857904986239284E-6</v>
      </c>
      <c r="J1980" s="12">
        <f t="shared" ca="1" si="914"/>
        <v>6.8926859791673281E-6</v>
      </c>
      <c r="K1980" s="12">
        <f t="shared" ca="1" si="914"/>
        <v>1.8706876384777242E-5</v>
      </c>
      <c r="L1980" s="12">
        <f t="shared" ca="1" si="914"/>
        <v>4.7694758557882274E-5</v>
      </c>
      <c r="M1980" s="12">
        <f t="shared" ca="1" si="914"/>
        <v>1.1423432707135506E-4</v>
      </c>
      <c r="N1980" s="12">
        <f t="shared" ca="1" si="914"/>
        <v>2.5702726541187884E-4</v>
      </c>
      <c r="O1980" s="12">
        <f t="shared" ca="1" si="914"/>
        <v>5.4327329626743738E-4</v>
      </c>
      <c r="P1980" s="12">
        <f t="shared" ca="1" si="914"/>
        <v>1.0787333765450351E-3</v>
      </c>
      <c r="Q1980" s="12">
        <f t="shared" ca="1" si="914"/>
        <v>2.0121783357508142E-3</v>
      </c>
      <c r="R1980" s="12">
        <f t="shared" ca="1" si="914"/>
        <v>3.5259440477189109E-3</v>
      </c>
      <c r="S1980" s="12">
        <f t="shared" ca="1" si="914"/>
        <v>5.8041811534287648E-3</v>
      </c>
      <c r="T1980" s="12">
        <f t="shared" ca="1" si="914"/>
        <v>8.9755918577618422E-3</v>
      </c>
      <c r="U1980" s="12">
        <f t="shared" ca="1" si="914"/>
        <v>1.3038926224354552E-2</v>
      </c>
      <c r="V1980" s="12">
        <f t="shared" ca="1" si="914"/>
        <v>1.7794146223198914E-2</v>
      </c>
      <c r="W1980" s="12">
        <f t="shared" ca="1" si="914"/>
        <v>2.2812300140513841E-2</v>
      </c>
      <c r="X1980" s="12">
        <f t="shared" ca="1" si="914"/>
        <v>2.7473727965691405E-2</v>
      </c>
      <c r="Y1980" s="12">
        <f t="shared" ca="1" si="914"/>
        <v>3.1082984035572726E-2</v>
      </c>
      <c r="Z1980" s="12">
        <f t="shared" ca="1" si="914"/>
        <v>3.3035768331833963E-2</v>
      </c>
      <c r="AA1980" s="12">
        <f t="shared" ca="1" si="914"/>
        <v>3.2983953786719263E-2</v>
      </c>
      <c r="AB1980" s="12">
        <f t="shared" ca="1" si="914"/>
        <v>3.0936958134070169E-2</v>
      </c>
      <c r="AC1980" s="12">
        <f t="shared" ca="1" si="914"/>
        <v>2.7258948603279095E-2</v>
      </c>
      <c r="AD1980" s="12">
        <f t="shared" ca="1" si="914"/>
        <v>2.2563017842725012E-2</v>
      </c>
      <c r="AE1980" s="12">
        <f t="shared" ca="1" si="914"/>
        <v>1.7544535226262883E-2</v>
      </c>
      <c r="AF1980" s="12">
        <f t="shared" ca="1" si="914"/>
        <v>1.2815723933164736E-2</v>
      </c>
      <c r="AG1980" s="12">
        <f t="shared" ca="1" si="914"/>
        <v>8.7942946877898939E-3</v>
      </c>
      <c r="AH1980" s="12">
        <f t="shared" ca="1" si="914"/>
        <v>5.6691177800668718E-3</v>
      </c>
      <c r="AI1980" s="12">
        <f t="shared" ca="1" si="914"/>
        <v>3.4331006838443931E-3</v>
      </c>
      <c r="AJ1980" s="12">
        <f t="shared" ca="1" si="914"/>
        <v>1.9530537500050218E-3</v>
      </c>
      <c r="AK1980" s="12">
        <f t="shared" ca="1" si="914"/>
        <v>1.0437547042880713E-3</v>
      </c>
      <c r="AL1980" s="12">
        <f t="shared" ca="1" si="914"/>
        <v>5.2400965737311642E-4</v>
      </c>
      <c r="AM1980" s="12">
        <f t="shared" ca="1" si="914"/>
        <v>2.4713640848180612E-4</v>
      </c>
      <c r="AN1980" s="12">
        <f t="shared" ca="1" si="914"/>
        <v>1.0949411201334952E-4</v>
      </c>
      <c r="AO1980" s="12">
        <f t="shared" ca="1" si="914"/>
        <v>4.5572347004880264E-5</v>
      </c>
      <c r="AP1980" s="12">
        <f t="shared" ca="1" si="914"/>
        <v>1.7818396560670357E-5</v>
      </c>
      <c r="AQ1980" s="12">
        <f t="shared" ca="1" si="914"/>
        <v>6.5447406259212928E-6</v>
      </c>
      <c r="AR1980" s="12">
        <f t="shared" ca="1" si="914"/>
        <v>2.2582543430179907E-6</v>
      </c>
      <c r="AS1980" s="12">
        <f t="shared" ca="1" si="914"/>
        <v>7.3199794765105473E-7</v>
      </c>
      <c r="AT1980" s="12">
        <f t="shared" ca="1" si="914"/>
        <v>2.228966121252913E-7</v>
      </c>
      <c r="AU1980" s="12">
        <f t="shared" ca="1" si="914"/>
        <v>6.3760786657285989E-8</v>
      </c>
      <c r="AV1980" s="12">
        <f t="shared" ca="1" si="914"/>
        <v>1.7134066988007504E-8</v>
      </c>
      <c r="AX1980" s="13">
        <f t="shared" si="903"/>
        <v>0.26804997988284263</v>
      </c>
    </row>
    <row r="1981" spans="1:50" x14ac:dyDescent="0.25">
      <c r="A1981" s="9" t="str">
        <f t="shared" si="898"/>
        <v>Tokelau</v>
      </c>
      <c r="C1981" s="20">
        <f t="shared" si="899"/>
        <v>453.87198136783149</v>
      </c>
      <c r="D1981" s="15">
        <f t="shared" si="900"/>
        <v>605.97562405392671</v>
      </c>
      <c r="E1981" s="23">
        <f t="shared" si="901"/>
        <v>1</v>
      </c>
      <c r="F1981" s="15">
        <f t="shared" si="904"/>
        <v>605.97562405392671</v>
      </c>
      <c r="H1981" s="12">
        <f t="shared" ref="H1981:AV1981" ca="1" si="915">_xlfn.NORM.DIST(H$1777,$F1981,$B$37+$B$38*$F1981,FALSE)/$AV811*($E1273/1000)</f>
        <v>4.2376375450819164E-13</v>
      </c>
      <c r="I1981" s="12">
        <f t="shared" ca="1" si="915"/>
        <v>1.868451285838351E-12</v>
      </c>
      <c r="J1981" s="12">
        <f t="shared" ca="1" si="915"/>
        <v>7.7392049173744897E-12</v>
      </c>
      <c r="K1981" s="12">
        <f t="shared" ca="1" si="915"/>
        <v>3.0113934914854361E-11</v>
      </c>
      <c r="L1981" s="12">
        <f t="shared" ca="1" si="915"/>
        <v>1.1007666512807956E-10</v>
      </c>
      <c r="M1981" s="12">
        <f t="shared" ca="1" si="915"/>
        <v>3.7798939469977707E-10</v>
      </c>
      <c r="N1981" s="12">
        <f t="shared" ca="1" si="915"/>
        <v>1.2193280398875546E-9</v>
      </c>
      <c r="O1981" s="12">
        <f t="shared" ca="1" si="915"/>
        <v>3.6950311333274234E-9</v>
      </c>
      <c r="P1981" s="12">
        <f t="shared" ca="1" si="915"/>
        <v>1.0518946295817885E-8</v>
      </c>
      <c r="Q1981" s="12">
        <f t="shared" ca="1" si="915"/>
        <v>2.8130857357280217E-8</v>
      </c>
      <c r="R1981" s="12">
        <f t="shared" ca="1" si="915"/>
        <v>7.067247390780737E-8</v>
      </c>
      <c r="S1981" s="12">
        <f t="shared" ca="1" si="915"/>
        <v>1.6679161530457191E-7</v>
      </c>
      <c r="T1981" s="12">
        <f t="shared" ca="1" si="915"/>
        <v>3.6978963165033937E-7</v>
      </c>
      <c r="U1981" s="12">
        <f t="shared" ca="1" si="915"/>
        <v>7.7017929698785262E-7</v>
      </c>
      <c r="V1981" s="12">
        <f t="shared" ca="1" si="915"/>
        <v>1.5069038602055228E-6</v>
      </c>
      <c r="W1981" s="12">
        <f t="shared" ca="1" si="915"/>
        <v>2.7697198620750812E-6</v>
      </c>
      <c r="X1981" s="12">
        <f t="shared" ca="1" si="915"/>
        <v>4.7823652313484871E-6</v>
      </c>
      <c r="Y1981" s="12">
        <f t="shared" ca="1" si="915"/>
        <v>7.7572221715814611E-6</v>
      </c>
      <c r="Z1981" s="12">
        <f t="shared" ca="1" si="915"/>
        <v>1.18202405475632E-5</v>
      </c>
      <c r="AA1981" s="12">
        <f t="shared" ca="1" si="915"/>
        <v>1.6920102681383741E-5</v>
      </c>
      <c r="AB1981" s="12">
        <f t="shared" ca="1" si="915"/>
        <v>2.2752874360537784E-5</v>
      </c>
      <c r="AC1981" s="12">
        <f t="shared" ca="1" si="915"/>
        <v>2.8742605756017016E-5</v>
      </c>
      <c r="AD1981" s="12">
        <f t="shared" ca="1" si="915"/>
        <v>3.4109283928552254E-5</v>
      </c>
      <c r="AE1981" s="12">
        <f t="shared" ca="1" si="915"/>
        <v>3.8025563732152982E-5</v>
      </c>
      <c r="AF1981" s="12">
        <f t="shared" ca="1" si="915"/>
        <v>3.9823122999483945E-5</v>
      </c>
      <c r="AG1981" s="12">
        <f t="shared" ca="1" si="915"/>
        <v>3.9178839156576817E-5</v>
      </c>
      <c r="AH1981" s="12">
        <f t="shared" ca="1" si="915"/>
        <v>3.6209656729579015E-5</v>
      </c>
      <c r="AI1981" s="12">
        <f t="shared" ca="1" si="915"/>
        <v>3.1437923026410117E-5</v>
      </c>
      <c r="AJ1981" s="12">
        <f t="shared" ca="1" si="915"/>
        <v>2.5641290543938234E-5</v>
      </c>
      <c r="AK1981" s="12">
        <f t="shared" ca="1" si="915"/>
        <v>1.9646378560355509E-5</v>
      </c>
      <c r="AL1981" s="12">
        <f t="shared" ca="1" si="915"/>
        <v>1.4141052391889877E-5</v>
      </c>
      <c r="AM1981" s="12">
        <f t="shared" ca="1" si="915"/>
        <v>9.5617536307210955E-6</v>
      </c>
      <c r="AN1981" s="12">
        <f t="shared" ca="1" si="915"/>
        <v>6.0736528075004715E-6</v>
      </c>
      <c r="AO1981" s="12">
        <f t="shared" ca="1" si="915"/>
        <v>3.6242568655607408E-6</v>
      </c>
      <c r="AP1981" s="12">
        <f t="shared" ca="1" si="915"/>
        <v>2.0316297933818849E-6</v>
      </c>
      <c r="AQ1981" s="12">
        <f t="shared" ca="1" si="915"/>
        <v>1.0698595572541063E-6</v>
      </c>
      <c r="AR1981" s="12">
        <f t="shared" ca="1" si="915"/>
        <v>5.2925572337136049E-7</v>
      </c>
      <c r="AS1981" s="12">
        <f t="shared" ca="1" si="915"/>
        <v>2.4595799866185911E-7</v>
      </c>
      <c r="AT1981" s="12">
        <f t="shared" ca="1" si="915"/>
        <v>1.0737741210323732E-7</v>
      </c>
      <c r="AU1981" s="12">
        <f t="shared" ca="1" si="915"/>
        <v>4.4037383776844884E-8</v>
      </c>
      <c r="AV1981" s="12">
        <f t="shared" ca="1" si="915"/>
        <v>1.696628203201528E-8</v>
      </c>
      <c r="AX1981" s="13">
        <f t="shared" si="903"/>
        <v>1.9710924933740718E-2</v>
      </c>
    </row>
    <row r="1982" spans="1:50" x14ac:dyDescent="0.25">
      <c r="A1982" s="9" t="str">
        <f t="shared" si="898"/>
        <v>Tonga</v>
      </c>
      <c r="C1982" s="20">
        <f t="shared" si="899"/>
        <v>452.18022829388588</v>
      </c>
      <c r="D1982" s="15">
        <f t="shared" si="900"/>
        <v>604.28387097998109</v>
      </c>
      <c r="E1982" s="23">
        <f t="shared" si="901"/>
        <v>1</v>
      </c>
      <c r="F1982" s="15">
        <f t="shared" si="904"/>
        <v>604.28387097998109</v>
      </c>
      <c r="H1982" s="12">
        <f t="shared" ref="H1982:AV1982" ca="1" si="916">_xlfn.NORM.DIST(H$1777,$F1982,$B$37+$B$38*$F1982,FALSE)/$AV812*($E1274/1000)</f>
        <v>2.8926385998629397E-12</v>
      </c>
      <c r="I1982" s="12">
        <f t="shared" ca="1" si="916"/>
        <v>1.2700340109316141E-11</v>
      </c>
      <c r="J1982" s="12">
        <f t="shared" ca="1" si="916"/>
        <v>5.2383332088787049E-11</v>
      </c>
      <c r="K1982" s="12">
        <f t="shared" ca="1" si="916"/>
        <v>2.0296795882164287E-10</v>
      </c>
      <c r="L1982" s="12">
        <f t="shared" ca="1" si="916"/>
        <v>7.3878563594073399E-10</v>
      </c>
      <c r="M1982" s="12">
        <f t="shared" ca="1" si="916"/>
        <v>2.5261899124665303E-9</v>
      </c>
      <c r="N1982" s="12">
        <f t="shared" ca="1" si="916"/>
        <v>8.1146565858885733E-9</v>
      </c>
      <c r="O1982" s="12">
        <f t="shared" ca="1" si="916"/>
        <v>2.4486735409682058E-8</v>
      </c>
      <c r="P1982" s="12">
        <f t="shared" ca="1" si="916"/>
        <v>6.9414184659519316E-8</v>
      </c>
      <c r="Q1982" s="12">
        <f t="shared" ca="1" si="916"/>
        <v>1.8485115136064965E-7</v>
      </c>
      <c r="R1982" s="12">
        <f t="shared" ca="1" si="916"/>
        <v>4.6243712022277606E-7</v>
      </c>
      <c r="S1982" s="12">
        <f t="shared" ca="1" si="916"/>
        <v>1.0867754291776677E-6</v>
      </c>
      <c r="T1982" s="12">
        <f t="shared" ca="1" si="916"/>
        <v>2.3992943357585345E-6</v>
      </c>
      <c r="U1982" s="12">
        <f t="shared" ca="1" si="916"/>
        <v>4.9760397552408002E-6</v>
      </c>
      <c r="V1982" s="12">
        <f t="shared" ca="1" si="916"/>
        <v>9.6948422981232482E-6</v>
      </c>
      <c r="W1982" s="12">
        <f t="shared" ca="1" si="916"/>
        <v>1.7744111239154825E-5</v>
      </c>
      <c r="X1982" s="12">
        <f t="shared" ca="1" si="916"/>
        <v>3.0508745406496903E-5</v>
      </c>
      <c r="Y1982" s="12">
        <f t="shared" ca="1" si="916"/>
        <v>4.9277769409851379E-5</v>
      </c>
      <c r="Z1982" s="12">
        <f t="shared" ca="1" si="916"/>
        <v>7.4771196108260591E-5</v>
      </c>
      <c r="AA1982" s="12">
        <f t="shared" ca="1" si="916"/>
        <v>1.0657963044869895E-4</v>
      </c>
      <c r="AB1982" s="12">
        <f t="shared" ca="1" si="916"/>
        <v>1.4271534998986846E-4</v>
      </c>
      <c r="AC1982" s="12">
        <f t="shared" ca="1" si="916"/>
        <v>1.7952451356070123E-4</v>
      </c>
      <c r="AD1982" s="12">
        <f t="shared" ca="1" si="916"/>
        <v>2.1214530521561394E-4</v>
      </c>
      <c r="AE1982" s="12">
        <f t="shared" ca="1" si="916"/>
        <v>2.355047585246396E-4</v>
      </c>
      <c r="AF1982" s="12">
        <f t="shared" ca="1" si="916"/>
        <v>2.4559670909962271E-4</v>
      </c>
      <c r="AG1982" s="12">
        <f t="shared" ca="1" si="916"/>
        <v>2.4060352978694911E-4</v>
      </c>
      <c r="AH1982" s="12">
        <f t="shared" ca="1" si="916"/>
        <v>2.2143080582986451E-4</v>
      </c>
      <c r="AI1982" s="12">
        <f t="shared" ca="1" si="916"/>
        <v>1.9143911660243597E-4</v>
      </c>
      <c r="AJ1982" s="12">
        <f t="shared" ca="1" si="916"/>
        <v>1.554819280521892E-4</v>
      </c>
      <c r="AK1982" s="12">
        <f t="shared" ca="1" si="916"/>
        <v>1.1862760112736016E-4</v>
      </c>
      <c r="AL1982" s="12">
        <f t="shared" ca="1" si="916"/>
        <v>8.5025300186238124E-5</v>
      </c>
      <c r="AM1982" s="12">
        <f t="shared" ca="1" si="916"/>
        <v>5.7248906333183991E-5</v>
      </c>
      <c r="AN1982" s="12">
        <f t="shared" ca="1" si="916"/>
        <v>3.6211191059685064E-5</v>
      </c>
      <c r="AO1982" s="12">
        <f t="shared" ca="1" si="916"/>
        <v>2.1516668069052988E-5</v>
      </c>
      <c r="AP1982" s="12">
        <f t="shared" ca="1" si="916"/>
        <v>1.2010575715062134E-5</v>
      </c>
      <c r="AQ1982" s="12">
        <f t="shared" ca="1" si="916"/>
        <v>6.2980952644092953E-6</v>
      </c>
      <c r="AR1982" s="12">
        <f t="shared" ca="1" si="916"/>
        <v>3.1024959296918153E-6</v>
      </c>
      <c r="AS1982" s="12">
        <f t="shared" ca="1" si="916"/>
        <v>1.4357201982151484E-6</v>
      </c>
      <c r="AT1982" s="12">
        <f t="shared" ca="1" si="916"/>
        <v>6.2414428027574108E-7</v>
      </c>
      <c r="AU1982" s="12">
        <f t="shared" ca="1" si="916"/>
        <v>2.5489233427843235E-7</v>
      </c>
      <c r="AV1982" s="12">
        <f t="shared" ca="1" si="916"/>
        <v>9.7787906593632392E-8</v>
      </c>
      <c r="AX1982" s="13">
        <f t="shared" si="903"/>
        <v>2.0534203597804831E-2</v>
      </c>
    </row>
    <row r="1983" spans="1:50" x14ac:dyDescent="0.25">
      <c r="A1983" s="9" t="str">
        <f t="shared" si="898"/>
        <v>Trinidad and Tobago</v>
      </c>
      <c r="C1983" s="20">
        <f t="shared" si="899"/>
        <v>474.91377236892271</v>
      </c>
      <c r="D1983" s="15">
        <f t="shared" si="900"/>
        <v>620.23838796526979</v>
      </c>
      <c r="E1983" s="23">
        <f t="shared" si="901"/>
        <v>1</v>
      </c>
      <c r="F1983" s="15">
        <f t="shared" si="904"/>
        <v>620.23838796526979</v>
      </c>
      <c r="H1983" s="12">
        <f t="shared" ref="H1983:AV1983" ca="1" si="917">_xlfn.NORM.DIST(H$1777,$F1983,$B$37+$B$38*$F1983,FALSE)/$AV813*($E1275/1000)</f>
        <v>5.7438115172154251E-12</v>
      </c>
      <c r="I1983" s="12">
        <f t="shared" ca="1" si="917"/>
        <v>2.6244829212824266E-11</v>
      </c>
      <c r="J1983" s="12">
        <f t="shared" ca="1" si="917"/>
        <v>1.1265329960066075E-10</v>
      </c>
      <c r="K1983" s="12">
        <f t="shared" ca="1" si="917"/>
        <v>4.5425600514089701E-10</v>
      </c>
      <c r="L1983" s="12">
        <f t="shared" ca="1" si="917"/>
        <v>1.7207351598453821E-9</v>
      </c>
      <c r="M1983" s="12">
        <f t="shared" ca="1" si="917"/>
        <v>6.123278085054991E-9</v>
      </c>
      <c r="N1983" s="12">
        <f t="shared" ca="1" si="917"/>
        <v>2.0469655250765732E-8</v>
      </c>
      <c r="O1983" s="12">
        <f t="shared" ca="1" si="917"/>
        <v>6.4282634691479227E-8</v>
      </c>
      <c r="P1983" s="12">
        <f t="shared" ca="1" si="917"/>
        <v>1.8964150947244532E-7</v>
      </c>
      <c r="Q1983" s="12">
        <f t="shared" ca="1" si="917"/>
        <v>5.2556899073464232E-7</v>
      </c>
      <c r="R1983" s="12">
        <f t="shared" ca="1" si="917"/>
        <v>1.3683041940048222E-6</v>
      </c>
      <c r="S1983" s="12">
        <f t="shared" ca="1" si="917"/>
        <v>3.3465103904782003E-6</v>
      </c>
      <c r="T1983" s="12">
        <f t="shared" ca="1" si="917"/>
        <v>7.6887951854222999E-6</v>
      </c>
      <c r="U1983" s="12">
        <f t="shared" ca="1" si="917"/>
        <v>1.6595143100751365E-5</v>
      </c>
      <c r="V1983" s="12">
        <f t="shared" ca="1" si="917"/>
        <v>3.3648081401747437E-5</v>
      </c>
      <c r="W1983" s="12">
        <f t="shared" ca="1" si="917"/>
        <v>6.4090875640060357E-5</v>
      </c>
      <c r="X1983" s="12">
        <f t="shared" ca="1" si="917"/>
        <v>1.1468026800559593E-4</v>
      </c>
      <c r="Y1983" s="12">
        <f t="shared" ca="1" si="917"/>
        <v>1.9276926352409883E-4</v>
      </c>
      <c r="Z1983" s="12">
        <f t="shared" ca="1" si="917"/>
        <v>3.0439917563648719E-4</v>
      </c>
      <c r="AA1983" s="12">
        <f t="shared" ca="1" si="917"/>
        <v>4.5154990022620731E-4</v>
      </c>
      <c r="AB1983" s="12">
        <f t="shared" ca="1" si="917"/>
        <v>6.2925202847626828E-4</v>
      </c>
      <c r="AC1983" s="12">
        <f t="shared" ca="1" si="917"/>
        <v>8.2375884856240259E-4</v>
      </c>
      <c r="AD1983" s="12">
        <f t="shared" ca="1" si="917"/>
        <v>1.0130529744262326E-3</v>
      </c>
      <c r="AE1983" s="12">
        <f t="shared" ca="1" si="917"/>
        <v>1.1703636218240109E-3</v>
      </c>
      <c r="AF1983" s="12">
        <f t="shared" ca="1" si="917"/>
        <v>1.27018233155873E-3</v>
      </c>
      <c r="AG1983" s="12">
        <f t="shared" ca="1" si="917"/>
        <v>1.294994474355222E-3</v>
      </c>
      <c r="AH1983" s="12">
        <f t="shared" ca="1" si="917"/>
        <v>1.2402988989976649E-3</v>
      </c>
      <c r="AI1983" s="12">
        <f t="shared" ca="1" si="917"/>
        <v>1.1159414161160692E-3</v>
      </c>
      <c r="AJ1983" s="12">
        <f t="shared" ca="1" si="917"/>
        <v>9.4322005993977053E-4</v>
      </c>
      <c r="AK1983" s="12">
        <f t="shared" ca="1" si="917"/>
        <v>7.4893004917792072E-4</v>
      </c>
      <c r="AL1983" s="12">
        <f t="shared" ca="1" si="917"/>
        <v>5.5863234570428431E-4</v>
      </c>
      <c r="AM1983" s="12">
        <f t="shared" ca="1" si="917"/>
        <v>3.9144206669731031E-4</v>
      </c>
      <c r="AN1983" s="12">
        <f t="shared" ca="1" si="917"/>
        <v>2.5767097918995063E-4</v>
      </c>
      <c r="AO1983" s="12">
        <f t="shared" ca="1" si="917"/>
        <v>1.5933827636011353E-4</v>
      </c>
      <c r="AP1983" s="12">
        <f t="shared" ca="1" si="917"/>
        <v>9.256169882022575E-5</v>
      </c>
      <c r="AQ1983" s="12">
        <f t="shared" ca="1" si="917"/>
        <v>5.0512529092406111E-5</v>
      </c>
      <c r="AR1983" s="12">
        <f t="shared" ca="1" si="917"/>
        <v>2.5895452554981234E-5</v>
      </c>
      <c r="AS1983" s="12">
        <f t="shared" ca="1" si="917"/>
        <v>1.2471092251282012E-5</v>
      </c>
      <c r="AT1983" s="12">
        <f t="shared" ca="1" si="917"/>
        <v>5.642116810406029E-6</v>
      </c>
      <c r="AU1983" s="12">
        <f t="shared" ca="1" si="917"/>
        <v>2.3979286111554353E-6</v>
      </c>
      <c r="AV1983" s="12">
        <f t="shared" ca="1" si="917"/>
        <v>9.5738588605456118E-7</v>
      </c>
      <c r="AX1983" s="13">
        <f t="shared" si="903"/>
        <v>1.3819101803768895E-2</v>
      </c>
    </row>
    <row r="1984" spans="1:50" x14ac:dyDescent="0.25">
      <c r="A1984" s="9" t="str">
        <f t="shared" si="898"/>
        <v>Tunisia</v>
      </c>
      <c r="C1984" s="20">
        <f t="shared" si="899"/>
        <v>384.53342087040488</v>
      </c>
      <c r="D1984" s="15">
        <f t="shared" si="900"/>
        <v>558.93118441681736</v>
      </c>
      <c r="E1984" s="23">
        <f t="shared" si="901"/>
        <v>1</v>
      </c>
      <c r="F1984" s="15">
        <f t="shared" si="904"/>
        <v>558.93118441681736</v>
      </c>
      <c r="H1984" s="12">
        <f t="shared" ref="H1984:AV1984" ca="1" si="918">_xlfn.NORM.DIST(H$1777,$F1984,$B$37+$B$38*$F1984,FALSE)/$AV814*($E1276/1000)</f>
        <v>2.6214633080037582E-9</v>
      </c>
      <c r="I1984" s="12">
        <f t="shared" ca="1" si="918"/>
        <v>1.0275995459668452E-8</v>
      </c>
      <c r="J1984" s="12">
        <f t="shared" ca="1" si="918"/>
        <v>3.7840826974518267E-8</v>
      </c>
      <c r="K1984" s="12">
        <f t="shared" ca="1" si="918"/>
        <v>1.3090430492376273E-7</v>
      </c>
      <c r="L1984" s="12">
        <f t="shared" ca="1" si="918"/>
        <v>4.254062184444323E-7</v>
      </c>
      <c r="M1984" s="12">
        <f t="shared" ca="1" si="918"/>
        <v>1.2987044655373083E-6</v>
      </c>
      <c r="N1984" s="12">
        <f t="shared" ca="1" si="918"/>
        <v>3.7245467390549779E-6</v>
      </c>
      <c r="O1984" s="12">
        <f t="shared" ca="1" si="918"/>
        <v>1.0034439484949214E-5</v>
      </c>
      <c r="P1984" s="12">
        <f t="shared" ca="1" si="918"/>
        <v>2.5396238835597894E-5</v>
      </c>
      <c r="Q1984" s="12">
        <f t="shared" ca="1" si="918"/>
        <v>6.0381275389092447E-5</v>
      </c>
      <c r="R1984" s="12">
        <f t="shared" ca="1" si="918"/>
        <v>1.3486267086117501E-4</v>
      </c>
      <c r="S1984" s="12">
        <f t="shared" ca="1" si="918"/>
        <v>2.8296832592343834E-4</v>
      </c>
      <c r="T1984" s="12">
        <f t="shared" ca="1" si="918"/>
        <v>5.5775116936694993E-4</v>
      </c>
      <c r="U1984" s="12">
        <f t="shared" ca="1" si="918"/>
        <v>1.0327608074286235E-3</v>
      </c>
      <c r="V1984" s="12">
        <f t="shared" ca="1" si="918"/>
        <v>1.7964519360399629E-3</v>
      </c>
      <c r="W1984" s="12">
        <f t="shared" ca="1" si="918"/>
        <v>2.9355403267415799E-3</v>
      </c>
      <c r="X1984" s="12">
        <f t="shared" ca="1" si="918"/>
        <v>4.5062688047303534E-3</v>
      </c>
      <c r="Y1984" s="12">
        <f t="shared" ca="1" si="918"/>
        <v>6.4983445257545082E-3</v>
      </c>
      <c r="Z1984" s="12">
        <f t="shared" ca="1" si="918"/>
        <v>8.8032891364735379E-3</v>
      </c>
      <c r="AA1984" s="12">
        <f t="shared" ca="1" si="918"/>
        <v>1.1203243988593261E-2</v>
      </c>
      <c r="AB1984" s="12">
        <f t="shared" ca="1" si="918"/>
        <v>1.3393658373722249E-2</v>
      </c>
      <c r="AC1984" s="12">
        <f t="shared" ca="1" si="918"/>
        <v>1.5042195725995033E-2</v>
      </c>
      <c r="AD1984" s="12">
        <f t="shared" ca="1" si="918"/>
        <v>1.5870106754507559E-2</v>
      </c>
      <c r="AE1984" s="12">
        <f t="shared" ca="1" si="918"/>
        <v>1.572914282171908E-2</v>
      </c>
      <c r="AF1984" s="12">
        <f t="shared" ca="1" si="918"/>
        <v>1.464491510511645E-2</v>
      </c>
      <c r="AG1984" s="12">
        <f t="shared" ca="1" si="918"/>
        <v>1.280929583501933E-2</v>
      </c>
      <c r="AH1984" s="12">
        <f t="shared" ca="1" si="918"/>
        <v>1.0524955015482987E-2</v>
      </c>
      <c r="AI1984" s="12">
        <f t="shared" ca="1" si="918"/>
        <v>8.1240359310678564E-3</v>
      </c>
      <c r="AJ1984" s="12">
        <f t="shared" ca="1" si="918"/>
        <v>5.8908778516198043E-3</v>
      </c>
      <c r="AK1984" s="12">
        <f t="shared" ca="1" si="918"/>
        <v>4.0127748663298934E-3</v>
      </c>
      <c r="AL1984" s="12">
        <f t="shared" ca="1" si="918"/>
        <v>2.5678293975990112E-3</v>
      </c>
      <c r="AM1984" s="12">
        <f t="shared" ca="1" si="918"/>
        <v>1.5436332804130851E-3</v>
      </c>
      <c r="AN1984" s="12">
        <f t="shared" ca="1" si="918"/>
        <v>8.7172338167232951E-4</v>
      </c>
      <c r="AO1984" s="12">
        <f t="shared" ca="1" si="918"/>
        <v>4.6245539625514541E-4</v>
      </c>
      <c r="AP1984" s="12">
        <f t="shared" ca="1" si="918"/>
        <v>2.3047169872965063E-4</v>
      </c>
      <c r="AQ1984" s="12">
        <f t="shared" ca="1" si="918"/>
        <v>1.0790012533589014E-4</v>
      </c>
      <c r="AR1984" s="12">
        <f t="shared" ca="1" si="918"/>
        <v>4.7455099718058022E-5</v>
      </c>
      <c r="AS1984" s="12">
        <f t="shared" ca="1" si="918"/>
        <v>1.9606515921052497E-5</v>
      </c>
      <c r="AT1984" s="12">
        <f t="shared" ca="1" si="918"/>
        <v>7.6098230323371827E-6</v>
      </c>
      <c r="AU1984" s="12">
        <f t="shared" ca="1" si="918"/>
        <v>2.7746313125369627E-6</v>
      </c>
      <c r="AV1984" s="12">
        <f t="shared" ca="1" si="918"/>
        <v>9.5036974871765353E-7</v>
      </c>
      <c r="AX1984" s="13">
        <f t="shared" si="903"/>
        <v>5.5995003016612484E-2</v>
      </c>
    </row>
    <row r="1985" spans="1:50" x14ac:dyDescent="0.25">
      <c r="A1985" s="9" t="str">
        <f t="shared" si="898"/>
        <v>Turkey</v>
      </c>
      <c r="C1985" s="20">
        <f t="shared" si="899"/>
        <v>457.09847209099064</v>
      </c>
      <c r="D1985" s="15">
        <f t="shared" si="900"/>
        <v>607.4782734933101</v>
      </c>
      <c r="E1985" s="23">
        <f t="shared" si="901"/>
        <v>1</v>
      </c>
      <c r="F1985" s="15">
        <f t="shared" si="904"/>
        <v>607.4782734933101</v>
      </c>
      <c r="H1985" s="12">
        <f t="shared" ref="H1985:AV1985" ca="1" si="919">_xlfn.NORM.DIST(H$1777,$F1985,$B$37+$B$38*$F1985,FALSE)/$AV815*($E1277/1000)</f>
        <v>1.0484210526484217E-9</v>
      </c>
      <c r="I1985" s="12">
        <f t="shared" ca="1" si="919"/>
        <v>4.6400769805640931E-9</v>
      </c>
      <c r="J1985" s="12">
        <f t="shared" ca="1" si="919"/>
        <v>1.9291732581279264E-8</v>
      </c>
      <c r="K1985" s="12">
        <f t="shared" ca="1" si="919"/>
        <v>7.5348372392280513E-8</v>
      </c>
      <c r="L1985" s="12">
        <f t="shared" ca="1" si="919"/>
        <v>2.7646051501863403E-7</v>
      </c>
      <c r="M1985" s="12">
        <f t="shared" ca="1" si="919"/>
        <v>9.5290354986243092E-7</v>
      </c>
      <c r="N1985" s="12">
        <f t="shared" ca="1" si="919"/>
        <v>3.08547031036528E-6</v>
      </c>
      <c r="O1985" s="12">
        <f t="shared" ca="1" si="919"/>
        <v>9.3853482849235496E-6</v>
      </c>
      <c r="P1985" s="12">
        <f t="shared" ca="1" si="919"/>
        <v>2.6818594294341525E-5</v>
      </c>
      <c r="Q1985" s="12">
        <f t="shared" ca="1" si="919"/>
        <v>7.199100262194923E-5</v>
      </c>
      <c r="R1985" s="12">
        <f t="shared" ca="1" si="919"/>
        <v>1.8154196359413516E-4</v>
      </c>
      <c r="S1985" s="12">
        <f t="shared" ca="1" si="919"/>
        <v>4.3006334641856712E-4</v>
      </c>
      <c r="T1985" s="12">
        <f t="shared" ca="1" si="919"/>
        <v>9.5707159333118853E-4</v>
      </c>
      <c r="U1985" s="12">
        <f t="shared" ca="1" si="919"/>
        <v>2.0008430236511808E-3</v>
      </c>
      <c r="V1985" s="12">
        <f t="shared" ca="1" si="919"/>
        <v>3.9295082361760483E-3</v>
      </c>
      <c r="W1985" s="12">
        <f t="shared" ca="1" si="919"/>
        <v>7.249699147006447E-3</v>
      </c>
      <c r="X1985" s="12">
        <f t="shared" ca="1" si="919"/>
        <v>1.2564880429247695E-2</v>
      </c>
      <c r="Y1985" s="12">
        <f t="shared" ca="1" si="919"/>
        <v>2.0457536313896699E-2</v>
      </c>
      <c r="Z1985" s="12">
        <f t="shared" ca="1" si="919"/>
        <v>3.1289951956118264E-2</v>
      </c>
      <c r="AA1985" s="12">
        <f t="shared" ca="1" si="919"/>
        <v>4.4958628758382628E-2</v>
      </c>
      <c r="AB1985" s="12">
        <f t="shared" ca="1" si="919"/>
        <v>6.0684504760776872E-2</v>
      </c>
      <c r="AC1985" s="12">
        <f t="shared" ca="1" si="919"/>
        <v>7.6948323520593456E-2</v>
      </c>
      <c r="AD1985" s="12">
        <f t="shared" ca="1" si="919"/>
        <v>9.165942053582514E-2</v>
      </c>
      <c r="AE1985" s="12">
        <f t="shared" ca="1" si="919"/>
        <v>0.10256794334727162</v>
      </c>
      <c r="AF1985" s="12">
        <f t="shared" ca="1" si="919"/>
        <v>0.10782085767020395</v>
      </c>
      <c r="AG1985" s="12">
        <f t="shared" ca="1" si="919"/>
        <v>0.10647570194560912</v>
      </c>
      <c r="AH1985" s="12">
        <f t="shared" ca="1" si="919"/>
        <v>9.8776773601007117E-2</v>
      </c>
      <c r="AI1985" s="12">
        <f t="shared" ca="1" si="919"/>
        <v>8.6082675358629707E-2</v>
      </c>
      <c r="AJ1985" s="12">
        <f t="shared" ca="1" si="919"/>
        <v>7.0474705596470649E-2</v>
      </c>
      <c r="AK1985" s="12">
        <f t="shared" ca="1" si="919"/>
        <v>5.4201010018886983E-2</v>
      </c>
      <c r="AL1985" s="12">
        <f t="shared" ca="1" si="919"/>
        <v>3.915958527342886E-2</v>
      </c>
      <c r="AM1985" s="12">
        <f t="shared" ca="1" si="919"/>
        <v>2.6578188833746748E-2</v>
      </c>
      <c r="AN1985" s="12">
        <f t="shared" ca="1" si="919"/>
        <v>1.6946080946665661E-2</v>
      </c>
      <c r="AO1985" s="12">
        <f t="shared" ca="1" si="919"/>
        <v>1.0150087013806692E-2</v>
      </c>
      <c r="AP1985" s="12">
        <f t="shared" ca="1" si="919"/>
        <v>5.7111931623672584E-3</v>
      </c>
      <c r="AQ1985" s="12">
        <f t="shared" ca="1" si="919"/>
        <v>3.0188430009322645E-3</v>
      </c>
      <c r="AR1985" s="12">
        <f t="shared" ca="1" si="919"/>
        <v>1.4990316447025724E-3</v>
      </c>
      <c r="AS1985" s="12">
        <f t="shared" ca="1" si="919"/>
        <v>6.9925836313109574E-4</v>
      </c>
      <c r="AT1985" s="12">
        <f t="shared" ca="1" si="919"/>
        <v>3.0642283930111725E-4</v>
      </c>
      <c r="AU1985" s="12">
        <f t="shared" ca="1" si="919"/>
        <v>1.2614242927622339E-4</v>
      </c>
      <c r="AV1985" s="12">
        <f t="shared" ca="1" si="919"/>
        <v>4.8781802481968028E-5</v>
      </c>
      <c r="AX1985" s="13">
        <f t="shared" si="903"/>
        <v>1.9003337705846047E-2</v>
      </c>
    </row>
    <row r="1986" spans="1:50" x14ac:dyDescent="0.25">
      <c r="A1986" s="9" t="str">
        <f t="shared" si="898"/>
        <v>Turkmenistan</v>
      </c>
      <c r="C1986" s="20">
        <f t="shared" si="899"/>
        <v>464.39827807516235</v>
      </c>
      <c r="D1986" s="15">
        <f t="shared" si="900"/>
        <v>613.07377506158889</v>
      </c>
      <c r="E1986" s="23">
        <f t="shared" si="901"/>
        <v>1</v>
      </c>
      <c r="F1986" s="15">
        <f t="shared" si="904"/>
        <v>613.07377506158889</v>
      </c>
      <c r="H1986" s="12">
        <f t="shared" ref="H1986:AV1986" ca="1" si="920">_xlfn.NORM.DIST(H$1777,$F1986,$B$37+$B$38*$F1986,FALSE)/$AV816*($E1278/1000)</f>
        <v>8.1318084546301253E-11</v>
      </c>
      <c r="I1986" s="12">
        <f t="shared" ca="1" si="920"/>
        <v>3.6496551571099209E-10</v>
      </c>
      <c r="J1986" s="12">
        <f t="shared" ca="1" si="920"/>
        <v>1.5387678984907823E-9</v>
      </c>
      <c r="K1986" s="12">
        <f t="shared" ca="1" si="920"/>
        <v>6.0946812703556959E-9</v>
      </c>
      <c r="L1986" s="12">
        <f t="shared" ca="1" si="920"/>
        <v>2.26769934376561E-8</v>
      </c>
      <c r="M1986" s="12">
        <f t="shared" ca="1" si="920"/>
        <v>7.9264102246019343E-8</v>
      </c>
      <c r="N1986" s="12">
        <f t="shared" ca="1" si="920"/>
        <v>2.6027005912736362E-7</v>
      </c>
      <c r="O1986" s="12">
        <f t="shared" ca="1" si="920"/>
        <v>8.0283901834042132E-7</v>
      </c>
      <c r="P1986" s="12">
        <f t="shared" ca="1" si="920"/>
        <v>2.3264264486931187E-6</v>
      </c>
      <c r="Q1986" s="12">
        <f t="shared" ca="1" si="920"/>
        <v>6.3329604654101429E-6</v>
      </c>
      <c r="R1986" s="12">
        <f t="shared" ca="1" si="920"/>
        <v>1.6194995140096078E-5</v>
      </c>
      <c r="S1986" s="12">
        <f t="shared" ca="1" si="920"/>
        <v>3.8905541293762825E-5</v>
      </c>
      <c r="T1986" s="12">
        <f t="shared" ca="1" si="920"/>
        <v>8.7800845272530118E-5</v>
      </c>
      <c r="U1986" s="12">
        <f t="shared" ca="1" si="920"/>
        <v>1.8614120744586931E-4</v>
      </c>
      <c r="V1986" s="12">
        <f t="shared" ca="1" si="920"/>
        <v>3.7071738364111086E-4</v>
      </c>
      <c r="W1986" s="12">
        <f t="shared" ca="1" si="920"/>
        <v>6.9358544519259918E-4</v>
      </c>
      <c r="X1986" s="12">
        <f t="shared" ca="1" si="920"/>
        <v>1.2190277313209766E-3</v>
      </c>
      <c r="Y1986" s="12">
        <f t="shared" ca="1" si="920"/>
        <v>2.0127220047226548E-3</v>
      </c>
      <c r="Z1986" s="12">
        <f t="shared" ca="1" si="920"/>
        <v>3.121839697822996E-3</v>
      </c>
      <c r="AA1986" s="12">
        <f t="shared" ca="1" si="920"/>
        <v>4.5487702078482895E-3</v>
      </c>
      <c r="AB1986" s="12">
        <f t="shared" ca="1" si="920"/>
        <v>6.22635662350651E-3</v>
      </c>
      <c r="AC1986" s="12">
        <f t="shared" ca="1" si="920"/>
        <v>8.0062764293570756E-3</v>
      </c>
      <c r="AD1986" s="12">
        <f t="shared" ca="1" si="920"/>
        <v>9.6712757112511535E-3</v>
      </c>
      <c r="AE1986" s="12">
        <f t="shared" ca="1" si="920"/>
        <v>1.0974722380952038E-2</v>
      </c>
      <c r="AF1986" s="12">
        <f t="shared" ca="1" si="920"/>
        <v>1.1699301050082196E-2</v>
      </c>
      <c r="AG1986" s="12">
        <f t="shared" ca="1" si="920"/>
        <v>1.1716095010098276E-2</v>
      </c>
      <c r="AH1986" s="12">
        <f t="shared" ca="1" si="920"/>
        <v>1.1022051809660288E-2</v>
      </c>
      <c r="AI1986" s="12">
        <f t="shared" ca="1" si="920"/>
        <v>9.7408892638030081E-3</v>
      </c>
      <c r="AJ1986" s="12">
        <f t="shared" ca="1" si="920"/>
        <v>8.0870729225241342E-3</v>
      </c>
      <c r="AK1986" s="12">
        <f t="shared" ca="1" si="920"/>
        <v>6.3072596096517787E-3</v>
      </c>
      <c r="AL1986" s="12">
        <f t="shared" ca="1" si="920"/>
        <v>4.6211136537176864E-3</v>
      </c>
      <c r="AM1986" s="12">
        <f t="shared" ca="1" si="920"/>
        <v>3.1806009734169269E-3</v>
      </c>
      <c r="AN1986" s="12">
        <f t="shared" ca="1" si="920"/>
        <v>2.0564981352766036E-3</v>
      </c>
      <c r="AO1986" s="12">
        <f t="shared" ca="1" si="920"/>
        <v>1.2491196704896058E-3</v>
      </c>
      <c r="AP1986" s="12">
        <f t="shared" ca="1" si="920"/>
        <v>7.1274859477136131E-4</v>
      </c>
      <c r="AQ1986" s="12">
        <f t="shared" ca="1" si="920"/>
        <v>3.820544714600103E-4</v>
      </c>
      <c r="AR1986" s="12">
        <f t="shared" ca="1" si="920"/>
        <v>1.9238481895145451E-4</v>
      </c>
      <c r="AS1986" s="12">
        <f t="shared" ca="1" si="920"/>
        <v>9.1006603443182077E-5</v>
      </c>
      <c r="AT1986" s="12">
        <f t="shared" ca="1" si="920"/>
        <v>4.044190528228757E-5</v>
      </c>
      <c r="AU1986" s="12">
        <f t="shared" ca="1" si="920"/>
        <v>1.6882894414161226E-5</v>
      </c>
      <c r="AV1986" s="12">
        <f t="shared" ca="1" si="920"/>
        <v>6.6209269456994157E-6</v>
      </c>
      <c r="AX1986" s="13">
        <f t="shared" si="903"/>
        <v>1.6555376602681329E-2</v>
      </c>
    </row>
    <row r="1987" spans="1:50" x14ac:dyDescent="0.25">
      <c r="A1987" s="9" t="str">
        <f t="shared" si="898"/>
        <v>Turks and Caicos Islands</v>
      </c>
      <c r="C1987" s="20">
        <f t="shared" si="899"/>
        <v>459.12042133720371</v>
      </c>
      <c r="D1987" s="15">
        <f t="shared" si="900"/>
        <v>609.50022273952322</v>
      </c>
      <c r="E1987" s="23">
        <f t="shared" si="901"/>
        <v>1</v>
      </c>
      <c r="F1987" s="15">
        <f t="shared" si="904"/>
        <v>609.50022273952322</v>
      </c>
      <c r="H1987" s="12">
        <f t="shared" ref="H1987:AV1987" ca="1" si="921">_xlfn.NORM.DIST(H$1777,$F1987,$B$37+$B$38*$F1987,FALSE)/$AV817*($E1279/1000)</f>
        <v>4.449111365930503E-13</v>
      </c>
      <c r="I1987" s="12">
        <f t="shared" ca="1" si="921"/>
        <v>1.9790557698406344E-12</v>
      </c>
      <c r="J1987" s="12">
        <f t="shared" ca="1" si="921"/>
        <v>8.269883351277506E-12</v>
      </c>
      <c r="K1987" s="12">
        <f t="shared" ca="1" si="921"/>
        <v>3.246364866533951E-11</v>
      </c>
      <c r="L1987" s="12">
        <f t="shared" ca="1" si="921"/>
        <v>1.197159097886871E-10</v>
      </c>
      <c r="M1987" s="12">
        <f t="shared" ca="1" si="921"/>
        <v>4.1472766439238721E-10</v>
      </c>
      <c r="N1987" s="12">
        <f t="shared" ca="1" si="921"/>
        <v>1.3496797637906267E-9</v>
      </c>
      <c r="O1987" s="12">
        <f t="shared" ca="1" si="921"/>
        <v>4.1262454816255282E-9</v>
      </c>
      <c r="P1987" s="12">
        <f t="shared" ca="1" si="921"/>
        <v>1.1850481101050651E-8</v>
      </c>
      <c r="Q1987" s="12">
        <f t="shared" ca="1" si="921"/>
        <v>3.1972271861847931E-8</v>
      </c>
      <c r="R1987" s="12">
        <f t="shared" ca="1" si="921"/>
        <v>8.1034061586854753E-8</v>
      </c>
      <c r="S1987" s="12">
        <f t="shared" ca="1" si="921"/>
        <v>1.9293823977894245E-7</v>
      </c>
      <c r="T1987" s="12">
        <f t="shared" ca="1" si="921"/>
        <v>4.3154452570703986E-7</v>
      </c>
      <c r="U1987" s="12">
        <f t="shared" ca="1" si="921"/>
        <v>9.0675405507016644E-7</v>
      </c>
      <c r="V1987" s="12">
        <f t="shared" ca="1" si="921"/>
        <v>1.7898226345729858E-6</v>
      </c>
      <c r="W1987" s="12">
        <f t="shared" ca="1" si="921"/>
        <v>3.3188458434098588E-6</v>
      </c>
      <c r="X1987" s="12">
        <f t="shared" ca="1" si="921"/>
        <v>5.7812368160566508E-6</v>
      </c>
      <c r="Y1987" s="12">
        <f t="shared" ca="1" si="921"/>
        <v>9.4604334254587985E-6</v>
      </c>
      <c r="Z1987" s="12">
        <f t="shared" ca="1" si="921"/>
        <v>1.4543130557636843E-5</v>
      </c>
      <c r="AA1987" s="12">
        <f t="shared" ca="1" si="921"/>
        <v>2.1002034465838061E-5</v>
      </c>
      <c r="AB1987" s="12">
        <f t="shared" ca="1" si="921"/>
        <v>2.8491900936031039E-5</v>
      </c>
      <c r="AC1987" s="12">
        <f t="shared" ca="1" si="921"/>
        <v>3.6310989120671771E-5</v>
      </c>
      <c r="AD1987" s="12">
        <f t="shared" ca="1" si="921"/>
        <v>4.3472170854815179E-5</v>
      </c>
      <c r="AE1987" s="12">
        <f t="shared" ca="1" si="921"/>
        <v>4.8892379199841475E-5</v>
      </c>
      <c r="AF1987" s="12">
        <f t="shared" ca="1" si="921"/>
        <v>5.1656813137774678E-5</v>
      </c>
      <c r="AG1987" s="12">
        <f t="shared" ca="1" si="921"/>
        <v>5.1270864811903217E-5</v>
      </c>
      <c r="AH1987" s="12">
        <f t="shared" ca="1" si="921"/>
        <v>4.7804664111814734E-5</v>
      </c>
      <c r="AI1987" s="12">
        <f t="shared" ca="1" si="921"/>
        <v>4.1872268876016553E-5</v>
      </c>
      <c r="AJ1987" s="12">
        <f t="shared" ca="1" si="921"/>
        <v>3.4453973228275317E-5</v>
      </c>
      <c r="AK1987" s="12">
        <f t="shared" ca="1" si="921"/>
        <v>2.6632303089115578E-5</v>
      </c>
      <c r="AL1987" s="12">
        <f t="shared" ca="1" si="921"/>
        <v>1.9339032012129888E-5</v>
      </c>
      <c r="AM1987" s="12">
        <f t="shared" ca="1" si="921"/>
        <v>1.3192203280853197E-5</v>
      </c>
      <c r="AN1987" s="12">
        <f t="shared" ca="1" si="921"/>
        <v>8.4538888242605352E-6</v>
      </c>
      <c r="AO1987" s="12">
        <f t="shared" ca="1" si="921"/>
        <v>5.0892328811905236E-6</v>
      </c>
      <c r="AP1987" s="12">
        <f t="shared" ca="1" si="921"/>
        <v>2.8780922604411791E-6</v>
      </c>
      <c r="AQ1987" s="12">
        <f t="shared" ca="1" si="921"/>
        <v>1.5290218571967752E-6</v>
      </c>
      <c r="AR1987" s="12">
        <f t="shared" ca="1" si="921"/>
        <v>7.6309616426675959E-7</v>
      </c>
      <c r="AS1987" s="12">
        <f t="shared" ca="1" si="921"/>
        <v>3.5776795813434526E-7</v>
      </c>
      <c r="AT1987" s="12">
        <f t="shared" ca="1" si="921"/>
        <v>1.575724214743335E-7</v>
      </c>
      <c r="AU1987" s="12">
        <f t="shared" ca="1" si="921"/>
        <v>6.5195192288985861E-8</v>
      </c>
      <c r="AV1987" s="12">
        <f t="shared" ca="1" si="921"/>
        <v>2.5340053474314959E-8</v>
      </c>
      <c r="AX1987" s="13">
        <f t="shared" si="903"/>
        <v>1.8085397238692159E-2</v>
      </c>
    </row>
    <row r="1988" spans="1:50" x14ac:dyDescent="0.25">
      <c r="A1988" s="9" t="str">
        <f t="shared" si="898"/>
        <v>Tuvalu</v>
      </c>
      <c r="C1988" s="20">
        <f t="shared" si="899"/>
        <v>438.15130360436649</v>
      </c>
      <c r="D1988" s="15">
        <f t="shared" si="900"/>
        <v>595.54594377487388</v>
      </c>
      <c r="E1988" s="23">
        <f t="shared" si="901"/>
        <v>1</v>
      </c>
      <c r="F1988" s="15">
        <f t="shared" si="904"/>
        <v>595.54594377487388</v>
      </c>
      <c r="H1988" s="12">
        <f t="shared" ref="H1988:AV1988" ca="1" si="922">_xlfn.NORM.DIST(H$1777,$F1988,$B$37+$B$38*$F1988,FALSE)/$AV818*($E1280/1000)</f>
        <v>7.9294356706980624E-13</v>
      </c>
      <c r="I1988" s="12">
        <f t="shared" ca="1" si="922"/>
        <v>3.4062488292101208E-12</v>
      </c>
      <c r="J1988" s="12">
        <f t="shared" ca="1" si="922"/>
        <v>1.3745706147324902E-11</v>
      </c>
      <c r="K1988" s="12">
        <f t="shared" ca="1" si="922"/>
        <v>5.2109191554247057E-11</v>
      </c>
      <c r="L1988" s="12">
        <f t="shared" ca="1" si="922"/>
        <v>1.8557446202241291E-10</v>
      </c>
      <c r="M1988" s="12">
        <f t="shared" ca="1" si="922"/>
        <v>6.2083855572729894E-10</v>
      </c>
      <c r="N1988" s="12">
        <f t="shared" ca="1" si="922"/>
        <v>1.9511728511831806E-9</v>
      </c>
      <c r="O1988" s="12">
        <f t="shared" ca="1" si="922"/>
        <v>5.7606223362093249E-9</v>
      </c>
      <c r="P1988" s="12">
        <f t="shared" ca="1" si="922"/>
        <v>1.5977162722482741E-8</v>
      </c>
      <c r="Q1988" s="12">
        <f t="shared" ca="1" si="922"/>
        <v>4.1628092183266507E-8</v>
      </c>
      <c r="R1988" s="12">
        <f t="shared" ca="1" si="922"/>
        <v>1.0188962215972725E-7</v>
      </c>
      <c r="S1988" s="12">
        <f t="shared" ca="1" si="922"/>
        <v>2.342771816002887E-7</v>
      </c>
      <c r="T1988" s="12">
        <f t="shared" ca="1" si="922"/>
        <v>5.060420712217358E-7</v>
      </c>
      <c r="U1988" s="12">
        <f t="shared" ca="1" si="922"/>
        <v>1.0268330850335558E-6</v>
      </c>
      <c r="V1988" s="12">
        <f t="shared" ca="1" si="922"/>
        <v>1.9573553491241041E-6</v>
      </c>
      <c r="W1988" s="12">
        <f t="shared" ca="1" si="922"/>
        <v>3.5050651563859687E-6</v>
      </c>
      <c r="X1988" s="12">
        <f t="shared" ca="1" si="922"/>
        <v>5.8962937131222168E-6</v>
      </c>
      <c r="Y1988" s="12">
        <f t="shared" ca="1" si="922"/>
        <v>9.3179144177992174E-6</v>
      </c>
      <c r="Z1988" s="12">
        <f t="shared" ca="1" si="922"/>
        <v>1.3832953608157804E-5</v>
      </c>
      <c r="AA1988" s="12">
        <f t="shared" ca="1" si="922"/>
        <v>1.9291576456690503E-5</v>
      </c>
      <c r="AB1988" s="12">
        <f t="shared" ca="1" si="922"/>
        <v>2.5274182168495358E-5</v>
      </c>
      <c r="AC1988" s="12">
        <f t="shared" ca="1" si="922"/>
        <v>3.1105923475236887E-5</v>
      </c>
      <c r="AD1988" s="12">
        <f t="shared" ca="1" si="922"/>
        <v>3.5963808952737527E-5</v>
      </c>
      <c r="AE1988" s="12">
        <f t="shared" ca="1" si="922"/>
        <v>3.9061135096830781E-5</v>
      </c>
      <c r="AF1988" s="12">
        <f t="shared" ca="1" si="922"/>
        <v>3.9854799805741745E-5</v>
      </c>
      <c r="AG1988" s="12">
        <f t="shared" ca="1" si="922"/>
        <v>3.8200847614949684E-5</v>
      </c>
      <c r="AH1988" s="12">
        <f t="shared" ca="1" si="922"/>
        <v>3.4397110497186219E-5</v>
      </c>
      <c r="AI1988" s="12">
        <f t="shared" ca="1" si="922"/>
        <v>2.9095613474691638E-5</v>
      </c>
      <c r="AJ1988" s="12">
        <f t="shared" ca="1" si="922"/>
        <v>2.3120098000032926E-5</v>
      </c>
      <c r="AK1988" s="12">
        <f t="shared" ca="1" si="922"/>
        <v>1.7258713424258546E-5</v>
      </c>
      <c r="AL1988" s="12">
        <f t="shared" ca="1" si="922"/>
        <v>1.2102741551289544E-5</v>
      </c>
      <c r="AM1988" s="12">
        <f t="shared" ca="1" si="922"/>
        <v>7.9728885967771714E-6</v>
      </c>
      <c r="AN1988" s="12">
        <f t="shared" ca="1" si="922"/>
        <v>4.9340577389557112E-6</v>
      </c>
      <c r="AO1988" s="12">
        <f t="shared" ca="1" si="922"/>
        <v>2.8684636697512644E-6</v>
      </c>
      <c r="AP1988" s="12">
        <f t="shared" ca="1" si="922"/>
        <v>1.5665745793374778E-6</v>
      </c>
      <c r="AQ1988" s="12">
        <f t="shared" ca="1" si="922"/>
        <v>8.0372854180233694E-7</v>
      </c>
      <c r="AR1988" s="12">
        <f t="shared" ca="1" si="922"/>
        <v>3.8736850025943954E-7</v>
      </c>
      <c r="AS1988" s="12">
        <f t="shared" ca="1" si="922"/>
        <v>1.7538635730989704E-7</v>
      </c>
      <c r="AT1988" s="12">
        <f t="shared" ca="1" si="922"/>
        <v>7.4597437436676758E-8</v>
      </c>
      <c r="AU1988" s="12">
        <f t="shared" ca="1" si="922"/>
        <v>2.9806336804204E-8</v>
      </c>
      <c r="AV1988" s="12">
        <f t="shared" ca="1" si="922"/>
        <v>1.1187933984724814E-8</v>
      </c>
      <c r="AX1988" s="13">
        <f t="shared" si="903"/>
        <v>2.5264433249181029E-2</v>
      </c>
    </row>
    <row r="1989" spans="1:50" x14ac:dyDescent="0.25">
      <c r="A1989" s="9" t="str">
        <f t="shared" si="898"/>
        <v>Uganda</v>
      </c>
      <c r="C1989" s="20">
        <f t="shared" si="899"/>
        <v>288.04556932835737</v>
      </c>
      <c r="D1989" s="15">
        <f t="shared" si="900"/>
        <v>494.96083439929657</v>
      </c>
      <c r="E1989" s="23">
        <f t="shared" si="901"/>
        <v>1</v>
      </c>
      <c r="F1989" s="15">
        <f t="shared" si="904"/>
        <v>494.96083439929657</v>
      </c>
      <c r="H1989" s="12">
        <f t="shared" ref="H1989:AV1989" ca="1" si="923">_xlfn.NORM.DIST(H$1777,$F1989,$B$37+$B$38*$F1989,FALSE)/$AV819*($E1281/1000)</f>
        <v>8.9150419098799544E-7</v>
      </c>
      <c r="I1989" s="12">
        <f t="shared" ca="1" si="923"/>
        <v>2.9781638275577143E-6</v>
      </c>
      <c r="J1989" s="12">
        <f t="shared" ca="1" si="923"/>
        <v>9.3460989473773064E-6</v>
      </c>
      <c r="K1989" s="12">
        <f t="shared" ca="1" si="923"/>
        <v>2.755299158984499E-5</v>
      </c>
      <c r="L1989" s="12">
        <f t="shared" ca="1" si="923"/>
        <v>7.630688753528528E-5</v>
      </c>
      <c r="M1989" s="12">
        <f t="shared" ca="1" si="923"/>
        <v>1.9852505014188193E-4</v>
      </c>
      <c r="N1989" s="12">
        <f t="shared" ca="1" si="923"/>
        <v>4.8520300741560992E-4</v>
      </c>
      <c r="O1989" s="12">
        <f t="shared" ca="1" si="923"/>
        <v>1.1140078435485769E-3</v>
      </c>
      <c r="P1989" s="12">
        <f t="shared" ca="1" si="923"/>
        <v>2.402755655226462E-3</v>
      </c>
      <c r="Q1989" s="12">
        <f t="shared" ca="1" si="923"/>
        <v>4.8684146701954553E-3</v>
      </c>
      <c r="R1989" s="12">
        <f t="shared" ca="1" si="923"/>
        <v>9.2666361639448941E-3</v>
      </c>
      <c r="S1989" s="12">
        <f t="shared" ca="1" si="923"/>
        <v>1.6569646978621632E-2</v>
      </c>
      <c r="T1989" s="12">
        <f t="shared" ca="1" si="923"/>
        <v>2.783306249322233E-2</v>
      </c>
      <c r="U1989" s="12">
        <f t="shared" ca="1" si="923"/>
        <v>4.3920303099812583E-2</v>
      </c>
      <c r="V1989" s="12">
        <f t="shared" ca="1" si="923"/>
        <v>6.510678606133842E-2</v>
      </c>
      <c r="W1989" s="12">
        <f t="shared" ca="1" si="923"/>
        <v>9.0665859077399047E-2</v>
      </c>
      <c r="X1989" s="12">
        <f t="shared" ca="1" si="923"/>
        <v>0.11860906966366143</v>
      </c>
      <c r="Y1989" s="12">
        <f t="shared" ca="1" si="923"/>
        <v>0.1457634412649193</v>
      </c>
      <c r="Z1989" s="12">
        <f t="shared" ca="1" si="923"/>
        <v>0.16828132430588305</v>
      </c>
      <c r="AA1989" s="12">
        <f t="shared" ca="1" si="923"/>
        <v>0.18250712518072978</v>
      </c>
      <c r="AB1989" s="12">
        <f t="shared" ca="1" si="923"/>
        <v>0.18594320922512417</v>
      </c>
      <c r="AC1989" s="12">
        <f t="shared" ca="1" si="923"/>
        <v>0.17796615403532332</v>
      </c>
      <c r="AD1989" s="12">
        <f t="shared" ca="1" si="923"/>
        <v>0.16001146554799098</v>
      </c>
      <c r="AE1989" s="12">
        <f t="shared" ca="1" si="923"/>
        <v>0.13515166041135379</v>
      </c>
      <c r="AF1989" s="12">
        <f t="shared" ca="1" si="923"/>
        <v>0.10723789071397342</v>
      </c>
      <c r="AG1989" s="12">
        <f t="shared" ca="1" si="923"/>
        <v>7.9934034864178438E-2</v>
      </c>
      <c r="AH1989" s="12">
        <f t="shared" ca="1" si="923"/>
        <v>5.5972125973010718E-2</v>
      </c>
      <c r="AI1989" s="12">
        <f t="shared" ca="1" si="923"/>
        <v>3.6818701253652518E-2</v>
      </c>
      <c r="AJ1989" s="12">
        <f t="shared" ca="1" si="923"/>
        <v>2.275211227479796E-2</v>
      </c>
      <c r="AK1989" s="12">
        <f t="shared" ca="1" si="923"/>
        <v>1.3207833153783375E-2</v>
      </c>
      <c r="AL1989" s="12">
        <f t="shared" ca="1" si="923"/>
        <v>7.202744690012408E-3</v>
      </c>
      <c r="AM1989" s="12">
        <f t="shared" ca="1" si="923"/>
        <v>3.6899549390027857E-3</v>
      </c>
      <c r="AN1989" s="12">
        <f t="shared" ca="1" si="923"/>
        <v>1.7758271818594995E-3</v>
      </c>
      <c r="AO1989" s="12">
        <f t="shared" ca="1" si="923"/>
        <v>8.0285465679113448E-4</v>
      </c>
      <c r="AP1989" s="12">
        <f t="shared" ca="1" si="923"/>
        <v>3.4098066790044193E-4</v>
      </c>
      <c r="AQ1989" s="12">
        <f t="shared" ca="1" si="923"/>
        <v>1.3604393285919421E-4</v>
      </c>
      <c r="AR1989" s="12">
        <f t="shared" ca="1" si="923"/>
        <v>5.0990021427623664E-5</v>
      </c>
      <c r="AS1989" s="12">
        <f t="shared" ca="1" si="923"/>
        <v>1.7953445408834279E-5</v>
      </c>
      <c r="AT1989" s="12">
        <f t="shared" ca="1" si="923"/>
        <v>5.9383666884850636E-6</v>
      </c>
      <c r="AU1989" s="12">
        <f t="shared" ca="1" si="923"/>
        <v>1.8451973071024234E-6</v>
      </c>
      <c r="AV1989" s="12">
        <f t="shared" ca="1" si="923"/>
        <v>5.3861098641908401E-7</v>
      </c>
      <c r="AX1989" s="13">
        <f t="shared" si="903"/>
        <v>0.17115564857518162</v>
      </c>
    </row>
    <row r="1990" spans="1:50" x14ac:dyDescent="0.25">
      <c r="A1990" s="9" t="str">
        <f t="shared" si="898"/>
        <v>Ukraine</v>
      </c>
      <c r="C1990" s="20">
        <f t="shared" si="899"/>
        <v>492.34545025933824</v>
      </c>
      <c r="D1990" s="15">
        <f t="shared" si="900"/>
        <v>631.19316965164126</v>
      </c>
      <c r="E1990" s="23">
        <f t="shared" si="901"/>
        <v>1</v>
      </c>
      <c r="F1990" s="15">
        <f t="shared" si="904"/>
        <v>631.19316965164126</v>
      </c>
      <c r="H1990" s="12">
        <f t="shared" ref="H1990:AV1990" ca="1" si="924">_xlfn.NORM.DIST(H$1777,$F1990,$B$37+$B$38*$F1990,FALSE)/$AV820*($E1282/1000)</f>
        <v>6.7767253414789692E-11</v>
      </c>
      <c r="I1990" s="12">
        <f t="shared" ca="1" si="924"/>
        <v>3.1824197287487063E-10</v>
      </c>
      <c r="J1990" s="12">
        <f t="shared" ca="1" si="924"/>
        <v>1.4039499538519308E-9</v>
      </c>
      <c r="K1990" s="12">
        <f t="shared" ca="1" si="924"/>
        <v>5.8183841381009031E-9</v>
      </c>
      <c r="L1990" s="12">
        <f t="shared" ca="1" si="924"/>
        <v>2.2652166709600968E-8</v>
      </c>
      <c r="M1990" s="12">
        <f t="shared" ca="1" si="924"/>
        <v>8.2846411685007464E-8</v>
      </c>
      <c r="N1990" s="12">
        <f t="shared" ca="1" si="924"/>
        <v>2.8463889906088766E-7</v>
      </c>
      <c r="O1990" s="12">
        <f t="shared" ca="1" si="924"/>
        <v>9.1869508766157313E-7</v>
      </c>
      <c r="P1990" s="12">
        <f t="shared" ca="1" si="924"/>
        <v>2.7855126319297733E-6</v>
      </c>
      <c r="Q1990" s="12">
        <f t="shared" ca="1" si="924"/>
        <v>7.9340597225620066E-6</v>
      </c>
      <c r="R1990" s="12">
        <f t="shared" ca="1" si="924"/>
        <v>2.1229628433652152E-5</v>
      </c>
      <c r="S1990" s="12">
        <f t="shared" ca="1" si="924"/>
        <v>5.336369776994268E-5</v>
      </c>
      <c r="T1990" s="12">
        <f t="shared" ca="1" si="924"/>
        <v>1.2601029650074401E-4</v>
      </c>
      <c r="U1990" s="12">
        <f t="shared" ca="1" si="924"/>
        <v>2.7952634506866613E-4</v>
      </c>
      <c r="V1990" s="12">
        <f t="shared" ca="1" si="924"/>
        <v>5.8250016583249976E-4</v>
      </c>
      <c r="W1990" s="12">
        <f t="shared" ca="1" si="924"/>
        <v>1.1403179366000619E-3</v>
      </c>
      <c r="X1990" s="12">
        <f t="shared" ca="1" si="924"/>
        <v>2.0970677079534782E-3</v>
      </c>
      <c r="Y1990" s="12">
        <f t="shared" ca="1" si="924"/>
        <v>3.6228933101011824E-3</v>
      </c>
      <c r="Z1990" s="12">
        <f t="shared" ca="1" si="924"/>
        <v>5.8797008670458534E-3</v>
      </c>
      <c r="AA1990" s="12">
        <f t="shared" ca="1" si="924"/>
        <v>8.9641995037087578E-3</v>
      </c>
      <c r="AB1990" s="12">
        <f t="shared" ca="1" si="924"/>
        <v>1.2838798715771616E-2</v>
      </c>
      <c r="AC1990" s="12">
        <f t="shared" ca="1" si="924"/>
        <v>1.7274037643443239E-2</v>
      </c>
      <c r="AD1990" s="12">
        <f t="shared" ca="1" si="924"/>
        <v>2.1833327442884052E-2</v>
      </c>
      <c r="AE1990" s="12">
        <f t="shared" ca="1" si="924"/>
        <v>2.5924034420487435E-2</v>
      </c>
      <c r="AF1990" s="12">
        <f t="shared" ca="1" si="924"/>
        <v>2.8916241660744198E-2</v>
      </c>
      <c r="AG1990" s="12">
        <f t="shared" ca="1" si="924"/>
        <v>3.0299655916774013E-2</v>
      </c>
      <c r="AH1990" s="12">
        <f t="shared" ca="1" si="924"/>
        <v>2.9825665484117091E-2</v>
      </c>
      <c r="AI1990" s="12">
        <f t="shared" ca="1" si="924"/>
        <v>2.7580312551068804E-2</v>
      </c>
      <c r="AJ1990" s="12">
        <f t="shared" ca="1" si="924"/>
        <v>2.3958786593510601E-2</v>
      </c>
      <c r="AK1990" s="12">
        <f t="shared" ca="1" si="924"/>
        <v>1.9551813672205366E-2</v>
      </c>
      <c r="AL1990" s="12">
        <f t="shared" ca="1" si="924"/>
        <v>1.4988765850653611E-2</v>
      </c>
      <c r="AM1990" s="12">
        <f t="shared" ca="1" si="924"/>
        <v>1.0794469302526257E-2</v>
      </c>
      <c r="AN1990" s="12">
        <f t="shared" ca="1" si="924"/>
        <v>7.3028656467365718E-3</v>
      </c>
      <c r="AO1990" s="12">
        <f t="shared" ca="1" si="924"/>
        <v>4.6413243677737321E-3</v>
      </c>
      <c r="AP1990" s="12">
        <f t="shared" ca="1" si="924"/>
        <v>2.7710676349774425E-3</v>
      </c>
      <c r="AQ1990" s="12">
        <f t="shared" ca="1" si="924"/>
        <v>1.5542072333674932E-3</v>
      </c>
      <c r="AR1990" s="12">
        <f t="shared" ca="1" si="924"/>
        <v>8.1889330527004254E-4</v>
      </c>
      <c r="AS1990" s="12">
        <f t="shared" ca="1" si="924"/>
        <v>4.0532399101115847E-4</v>
      </c>
      <c r="AT1990" s="12">
        <f t="shared" ca="1" si="924"/>
        <v>1.8846638257936972E-4</v>
      </c>
      <c r="AU1990" s="12">
        <f t="shared" ca="1" si="924"/>
        <v>8.2323167885411117E-5</v>
      </c>
      <c r="AV1990" s="12">
        <f t="shared" ca="1" si="924"/>
        <v>3.3780560283368906E-5</v>
      </c>
      <c r="AX1990" s="13">
        <f t="shared" si="903"/>
        <v>1.039072383376073E-2</v>
      </c>
    </row>
    <row r="1991" spans="1:50" x14ac:dyDescent="0.25">
      <c r="A1991" s="9" t="str">
        <f t="shared" si="898"/>
        <v>United Arab Emirates</v>
      </c>
      <c r="C1991" s="20">
        <f t="shared" si="899"/>
        <v>435.42042750386162</v>
      </c>
      <c r="D1991" s="15">
        <f t="shared" si="900"/>
        <v>592.81506767436906</v>
      </c>
      <c r="E1991" s="23">
        <f t="shared" si="901"/>
        <v>1</v>
      </c>
      <c r="F1991" s="15">
        <f t="shared" si="904"/>
        <v>592.81506767436906</v>
      </c>
      <c r="H1991" s="12">
        <f t="shared" ref="H1991:AV1991" ca="1" si="925">_xlfn.NORM.DIST(H$1777,$F1991,$B$37+$B$38*$F1991,FALSE)/$AV821*($E1283/1000)</f>
        <v>2.4201038833409093E-10</v>
      </c>
      <c r="I1991" s="12">
        <f t="shared" ca="1" si="925"/>
        <v>1.0325309719400453E-9</v>
      </c>
      <c r="J1991" s="12">
        <f t="shared" ca="1" si="925"/>
        <v>4.1383647075370431E-9</v>
      </c>
      <c r="K1991" s="12">
        <f t="shared" ca="1" si="925"/>
        <v>1.5581563381379029E-8</v>
      </c>
      <c r="L1991" s="12">
        <f t="shared" ca="1" si="925"/>
        <v>5.5112472405906985E-8</v>
      </c>
      <c r="M1991" s="12">
        <f t="shared" ca="1" si="925"/>
        <v>1.8312403665733279E-7</v>
      </c>
      <c r="N1991" s="12">
        <f t="shared" ca="1" si="925"/>
        <v>5.7160682626710776E-7</v>
      </c>
      <c r="O1991" s="12">
        <f t="shared" ca="1" si="925"/>
        <v>1.6761236539971459E-6</v>
      </c>
      <c r="P1991" s="12">
        <f t="shared" ca="1" si="925"/>
        <v>4.6171214482455998E-6</v>
      </c>
      <c r="Q1991" s="12">
        <f t="shared" ca="1" si="925"/>
        <v>1.1947942847964697E-5</v>
      </c>
      <c r="R1991" s="12">
        <f t="shared" ca="1" si="925"/>
        <v>2.9045012625462979E-5</v>
      </c>
      <c r="S1991" s="12">
        <f t="shared" ca="1" si="925"/>
        <v>6.632948075614264E-5</v>
      </c>
      <c r="T1991" s="12">
        <f t="shared" ca="1" si="925"/>
        <v>1.4229781135840751E-4</v>
      </c>
      <c r="U1991" s="12">
        <f t="shared" ca="1" si="925"/>
        <v>2.8677840046077886E-4</v>
      </c>
      <c r="V1991" s="12">
        <f t="shared" ca="1" si="925"/>
        <v>5.4293926501353855E-4</v>
      </c>
      <c r="W1991" s="12">
        <f t="shared" ca="1" si="925"/>
        <v>9.6563424298180757E-4</v>
      </c>
      <c r="X1991" s="12">
        <f t="shared" ca="1" si="925"/>
        <v>1.6133576790455764E-3</v>
      </c>
      <c r="Y1991" s="12">
        <f t="shared" ca="1" si="925"/>
        <v>2.5322422915014671E-3</v>
      </c>
      <c r="Z1991" s="12">
        <f t="shared" ca="1" si="925"/>
        <v>3.7336744673291183E-3</v>
      </c>
      <c r="AA1991" s="12">
        <f t="shared" ca="1" si="925"/>
        <v>5.1715917845247417E-3</v>
      </c>
      <c r="AB1991" s="12">
        <f t="shared" ca="1" si="925"/>
        <v>6.7292803009977916E-3</v>
      </c>
      <c r="AC1991" s="12">
        <f t="shared" ca="1" si="925"/>
        <v>8.2256380506820301E-3</v>
      </c>
      <c r="AD1991" s="12">
        <f t="shared" ca="1" si="925"/>
        <v>9.4455481699516688E-3</v>
      </c>
      <c r="AE1991" s="12">
        <f t="shared" ca="1" si="925"/>
        <v>1.0189229250732275E-2</v>
      </c>
      <c r="AF1991" s="12">
        <f t="shared" ca="1" si="925"/>
        <v>1.0325523871827263E-2</v>
      </c>
      <c r="AG1991" s="12">
        <f t="shared" ca="1" si="925"/>
        <v>9.8296816191068472E-3</v>
      </c>
      <c r="AH1991" s="12">
        <f t="shared" ca="1" si="925"/>
        <v>8.790698854106405E-3</v>
      </c>
      <c r="AI1991" s="12">
        <f t="shared" ca="1" si="925"/>
        <v>7.3852286972427147E-3</v>
      </c>
      <c r="AJ1991" s="12">
        <f t="shared" ca="1" si="925"/>
        <v>5.8285575574059641E-3</v>
      </c>
      <c r="AK1991" s="12">
        <f t="shared" ca="1" si="925"/>
        <v>4.32130405670116E-3</v>
      </c>
      <c r="AL1991" s="12">
        <f t="shared" ca="1" si="925"/>
        <v>3.0097134980756717E-3</v>
      </c>
      <c r="AM1991" s="12">
        <f t="shared" ca="1" si="925"/>
        <v>1.9692102224411027E-3</v>
      </c>
      <c r="AN1991" s="12">
        <f t="shared" ca="1" si="925"/>
        <v>1.2103628966606559E-3</v>
      </c>
      <c r="AO1991" s="12">
        <f t="shared" ca="1" si="925"/>
        <v>6.9886890448082894E-4</v>
      </c>
      <c r="AP1991" s="12">
        <f t="shared" ca="1" si="925"/>
        <v>3.7908135786351559E-4</v>
      </c>
      <c r="AQ1991" s="12">
        <f t="shared" ca="1" si="925"/>
        <v>1.9316379655334091E-4</v>
      </c>
      <c r="AR1991" s="12">
        <f t="shared" ca="1" si="925"/>
        <v>9.2464629255652441E-5</v>
      </c>
      <c r="AS1991" s="12">
        <f t="shared" ca="1" si="925"/>
        <v>4.1579774292760336E-5</v>
      </c>
      <c r="AT1991" s="12">
        <f t="shared" ca="1" si="925"/>
        <v>1.7564881219174501E-5</v>
      </c>
      <c r="AU1991" s="12">
        <f t="shared" ca="1" si="925"/>
        <v>6.9705155742852303E-6</v>
      </c>
      <c r="AV1991" s="12">
        <f t="shared" ca="1" si="925"/>
        <v>2.5986104548173343E-6</v>
      </c>
      <c r="AX1991" s="13">
        <f t="shared" si="903"/>
        <v>2.6918193576074008E-2</v>
      </c>
    </row>
    <row r="1992" spans="1:50" x14ac:dyDescent="0.25">
      <c r="A1992" s="9" t="str">
        <f t="shared" si="898"/>
        <v>United Kingdom of Great Britain and Northern Ireland</v>
      </c>
      <c r="C1992" s="20">
        <f t="shared" si="899"/>
        <v>557.07892926056081</v>
      </c>
      <c r="D1992" s="15">
        <f t="shared" si="900"/>
        <v>674.1062144501559</v>
      </c>
      <c r="E1992" s="23">
        <f t="shared" si="901"/>
        <v>1</v>
      </c>
      <c r="F1992" s="15">
        <f t="shared" si="904"/>
        <v>674.1062144501559</v>
      </c>
      <c r="H1992" s="12">
        <f t="shared" ref="H1992:AV1992" ca="1" si="926">_xlfn.NORM.DIST(H$1777,$F1992,$B$37+$B$38*$F1992,FALSE)/$AV822*($E1284/1000)</f>
        <v>1.0262439200516033E-11</v>
      </c>
      <c r="I1992" s="12">
        <f t="shared" ca="1" si="926"/>
        <v>5.3651320738565971E-11</v>
      </c>
      <c r="J1992" s="12">
        <f t="shared" ca="1" si="926"/>
        <v>2.6349163521942597E-10</v>
      </c>
      <c r="K1992" s="12">
        <f t="shared" ca="1" si="926"/>
        <v>1.2156536063004504E-9</v>
      </c>
      <c r="L1992" s="12">
        <f t="shared" ca="1" si="926"/>
        <v>5.2687725138401149E-9</v>
      </c>
      <c r="M1992" s="12">
        <f t="shared" ca="1" si="926"/>
        <v>2.1451894260200774E-8</v>
      </c>
      <c r="N1992" s="12">
        <f t="shared" ca="1" si="926"/>
        <v>8.20499729697021E-8</v>
      </c>
      <c r="O1992" s="12">
        <f t="shared" ca="1" si="926"/>
        <v>2.9481381580420564E-7</v>
      </c>
      <c r="P1992" s="12">
        <f t="shared" ca="1" si="926"/>
        <v>9.9511624586534661E-7</v>
      </c>
      <c r="Q1992" s="12">
        <f t="shared" ca="1" si="926"/>
        <v>3.1554143465382056E-6</v>
      </c>
      <c r="R1992" s="12">
        <f t="shared" ca="1" si="926"/>
        <v>9.3993012707910641E-6</v>
      </c>
      <c r="S1992" s="12">
        <f t="shared" ca="1" si="926"/>
        <v>2.6302155388050554E-5</v>
      </c>
      <c r="T1992" s="12">
        <f t="shared" ca="1" si="926"/>
        <v>6.9142281061354647E-5</v>
      </c>
      <c r="U1992" s="12">
        <f t="shared" ca="1" si="926"/>
        <v>1.7074683492944396E-4</v>
      </c>
      <c r="V1992" s="12">
        <f t="shared" ca="1" si="926"/>
        <v>3.9611219749008093E-4</v>
      </c>
      <c r="W1992" s="12">
        <f t="shared" ca="1" si="926"/>
        <v>8.63257508559927E-4</v>
      </c>
      <c r="X1992" s="12">
        <f t="shared" ca="1" si="926"/>
        <v>1.7673359351857787E-3</v>
      </c>
      <c r="Y1992" s="12">
        <f t="shared" ca="1" si="926"/>
        <v>3.3990256856608449E-3</v>
      </c>
      <c r="Z1992" s="12">
        <f t="shared" ca="1" si="926"/>
        <v>6.1411029749462538E-3</v>
      </c>
      <c r="AA1992" s="12">
        <f t="shared" ca="1" si="926"/>
        <v>1.0423052083941887E-2</v>
      </c>
      <c r="AB1992" s="12">
        <f t="shared" ca="1" si="926"/>
        <v>1.6618814146523331E-2</v>
      </c>
      <c r="AC1992" s="12">
        <f t="shared" ca="1" si="926"/>
        <v>2.4892112146397815E-2</v>
      </c>
      <c r="AD1992" s="12">
        <f t="shared" ca="1" si="926"/>
        <v>3.502515466787056E-2</v>
      </c>
      <c r="AE1992" s="12">
        <f t="shared" ca="1" si="926"/>
        <v>4.6297225934077708E-2</v>
      </c>
      <c r="AF1992" s="12">
        <f t="shared" ca="1" si="926"/>
        <v>5.748922738309338E-2</v>
      </c>
      <c r="AG1992" s="12">
        <f t="shared" ca="1" si="926"/>
        <v>6.7061701701225079E-2</v>
      </c>
      <c r="AH1992" s="12">
        <f t="shared" ca="1" si="926"/>
        <v>7.3488479515116667E-2</v>
      </c>
      <c r="AI1992" s="12">
        <f t="shared" ca="1" si="926"/>
        <v>7.5652023553636802E-2</v>
      </c>
      <c r="AJ1992" s="12">
        <f t="shared" ca="1" si="926"/>
        <v>7.3160797548633152E-2</v>
      </c>
      <c r="AK1992" s="12">
        <f t="shared" ca="1" si="926"/>
        <v>6.6464984560133653E-2</v>
      </c>
      <c r="AL1992" s="12">
        <f t="shared" ca="1" si="926"/>
        <v>5.6723625370138551E-2</v>
      </c>
      <c r="AM1992" s="12">
        <f t="shared" ca="1" si="926"/>
        <v>4.5476983156396457E-2</v>
      </c>
      <c r="AN1992" s="12">
        <f t="shared" ca="1" si="926"/>
        <v>3.4251209206866938E-2</v>
      </c>
      <c r="AO1992" s="12">
        <f t="shared" ca="1" si="926"/>
        <v>2.4233534704664716E-2</v>
      </c>
      <c r="AP1992" s="12">
        <f t="shared" ca="1" si="926"/>
        <v>1.6106983595628638E-2</v>
      </c>
      <c r="AQ1992" s="12">
        <f t="shared" ca="1" si="926"/>
        <v>1.00569956584828E-2</v>
      </c>
      <c r="AR1992" s="12">
        <f t="shared" ca="1" si="926"/>
        <v>5.8990068952013159E-3</v>
      </c>
      <c r="AS1992" s="12">
        <f t="shared" ca="1" si="926"/>
        <v>3.2504698334182409E-3</v>
      </c>
      <c r="AT1992" s="12">
        <f t="shared" ca="1" si="926"/>
        <v>1.6825577168147643E-3</v>
      </c>
      <c r="AU1992" s="12">
        <f t="shared" ca="1" si="926"/>
        <v>8.1818289632924843E-4</v>
      </c>
      <c r="AV1992" s="12">
        <f t="shared" ca="1" si="926"/>
        <v>3.7375534940069759E-4</v>
      </c>
      <c r="AX1992" s="13">
        <f t="shared" si="903"/>
        <v>3.0620461718130682E-3</v>
      </c>
    </row>
    <row r="1993" spans="1:50" x14ac:dyDescent="0.25">
      <c r="A1993" s="9" t="str">
        <f t="shared" si="898"/>
        <v>United Republic of Tanzania</v>
      </c>
      <c r="C1993" s="20">
        <f t="shared" si="899"/>
        <v>359.53967918679047</v>
      </c>
      <c r="D1993" s="15">
        <f t="shared" si="900"/>
        <v>542.07265890853023</v>
      </c>
      <c r="E1993" s="23">
        <f t="shared" si="901"/>
        <v>1</v>
      </c>
      <c r="F1993" s="15">
        <f t="shared" si="904"/>
        <v>542.07265890853023</v>
      </c>
      <c r="H1993" s="12">
        <f t="shared" ref="H1993:AV1993" ca="1" si="927">_xlfn.NORM.DIST(H$1777,$F1993,$B$37+$B$38*$F1993,FALSE)/$AV823*($E1285/1000)</f>
        <v>1.2715211960089505E-7</v>
      </c>
      <c r="I1993" s="12">
        <f t="shared" ca="1" si="927"/>
        <v>4.7785904739653879E-7</v>
      </c>
      <c r="J1993" s="12">
        <f t="shared" ca="1" si="927"/>
        <v>1.6870681119884179E-6</v>
      </c>
      <c r="K1993" s="12">
        <f t="shared" ca="1" si="927"/>
        <v>5.5952824588369873E-6</v>
      </c>
      <c r="L1993" s="12">
        <f t="shared" ca="1" si="927"/>
        <v>1.7432834564282663E-5</v>
      </c>
      <c r="M1993" s="12">
        <f t="shared" ca="1" si="927"/>
        <v>5.1023541241080501E-5</v>
      </c>
      <c r="N1993" s="12">
        <f t="shared" ca="1" si="927"/>
        <v>1.4029099013188496E-4</v>
      </c>
      <c r="O1993" s="12">
        <f t="shared" ca="1" si="927"/>
        <v>3.6236442840216476E-4</v>
      </c>
      <c r="P1993" s="12">
        <f t="shared" ca="1" si="927"/>
        <v>8.7926124536755429E-4</v>
      </c>
      <c r="Q1993" s="12">
        <f t="shared" ca="1" si="927"/>
        <v>2.0042269579670208E-3</v>
      </c>
      <c r="R1993" s="12">
        <f t="shared" ca="1" si="927"/>
        <v>4.2917306931383311E-3</v>
      </c>
      <c r="S1993" s="12">
        <f t="shared" ca="1" si="927"/>
        <v>8.6332560117666091E-3</v>
      </c>
      <c r="T1993" s="12">
        <f t="shared" ca="1" si="927"/>
        <v>1.6314485123974154E-2</v>
      </c>
      <c r="U1993" s="12">
        <f t="shared" ca="1" si="927"/>
        <v>2.896201136664556E-2</v>
      </c>
      <c r="V1993" s="12">
        <f t="shared" ca="1" si="927"/>
        <v>4.8299280576215339E-2</v>
      </c>
      <c r="W1993" s="12">
        <f t="shared" ca="1" si="927"/>
        <v>7.5667467534717897E-2</v>
      </c>
      <c r="X1993" s="12">
        <f t="shared" ca="1" si="927"/>
        <v>0.11136131000239766</v>
      </c>
      <c r="Y1993" s="12">
        <f t="shared" ca="1" si="927"/>
        <v>0.15396289124870841</v>
      </c>
      <c r="Z1993" s="12">
        <f t="shared" ca="1" si="927"/>
        <v>0.1999651806678143</v>
      </c>
      <c r="AA1993" s="12">
        <f t="shared" ca="1" si="927"/>
        <v>0.24397723017940412</v>
      </c>
      <c r="AB1993" s="12">
        <f t="shared" ca="1" si="927"/>
        <v>0.27964097528238385</v>
      </c>
      <c r="AC1993" s="12">
        <f t="shared" ca="1" si="927"/>
        <v>0.30109872365691182</v>
      </c>
      <c r="AD1993" s="12">
        <f t="shared" ca="1" si="927"/>
        <v>0.30456052741967399</v>
      </c>
      <c r="AE1993" s="12">
        <f t="shared" ca="1" si="927"/>
        <v>0.28939759130192327</v>
      </c>
      <c r="AF1993" s="12">
        <f t="shared" ca="1" si="927"/>
        <v>0.25832878610560833</v>
      </c>
      <c r="AG1993" s="12">
        <f t="shared" ca="1" si="927"/>
        <v>0.21662435826975812</v>
      </c>
      <c r="AH1993" s="12">
        <f t="shared" ca="1" si="927"/>
        <v>0.17064688695403166</v>
      </c>
      <c r="AI1993" s="12">
        <f t="shared" ca="1" si="927"/>
        <v>0.12628333591749227</v>
      </c>
      <c r="AJ1993" s="12">
        <f t="shared" ca="1" si="927"/>
        <v>8.7791064767969204E-2</v>
      </c>
      <c r="AK1993" s="12">
        <f t="shared" ca="1" si="927"/>
        <v>5.7333860032419033E-2</v>
      </c>
      <c r="AL1993" s="12">
        <f t="shared" ca="1" si="927"/>
        <v>3.5174557465615597E-2</v>
      </c>
      <c r="AM1993" s="12">
        <f t="shared" ca="1" si="927"/>
        <v>2.0272284736003829E-2</v>
      </c>
      <c r="AN1993" s="12">
        <f t="shared" ca="1" si="927"/>
        <v>1.0975728298470927E-2</v>
      </c>
      <c r="AO1993" s="12">
        <f t="shared" ca="1" si="927"/>
        <v>5.5823953797287549E-3</v>
      </c>
      <c r="AP1993" s="12">
        <f t="shared" ca="1" si="927"/>
        <v>2.6672543529083458E-3</v>
      </c>
      <c r="AQ1993" s="12">
        <f t="shared" ca="1" si="927"/>
        <v>1.1971949254949684E-3</v>
      </c>
      <c r="AR1993" s="12">
        <f t="shared" ca="1" si="927"/>
        <v>5.048029648856404E-4</v>
      </c>
      <c r="AS1993" s="12">
        <f t="shared" ca="1" si="927"/>
        <v>1.9995649779575294E-4</v>
      </c>
      <c r="AT1993" s="12">
        <f t="shared" ca="1" si="927"/>
        <v>7.4405620187393699E-5</v>
      </c>
      <c r="AU1993" s="12">
        <f t="shared" ca="1" si="927"/>
        <v>2.6009533045359576E-5</v>
      </c>
      <c r="AV1993" s="12">
        <f t="shared" ca="1" si="927"/>
        <v>8.5411424370345555E-6</v>
      </c>
      <c r="AX1993" s="13">
        <f t="shared" si="903"/>
        <v>7.7698129771010732E-2</v>
      </c>
    </row>
    <row r="1994" spans="1:50" x14ac:dyDescent="0.25">
      <c r="A1994" s="9" t="str">
        <f t="shared" si="898"/>
        <v>United States Virgin Islands</v>
      </c>
      <c r="C1994" s="20">
        <f t="shared" si="899"/>
        <v>468.008064347936</v>
      </c>
      <c r="D1994" s="15">
        <f t="shared" si="900"/>
        <v>614.99857236851631</v>
      </c>
      <c r="E1994" s="23">
        <f t="shared" si="901"/>
        <v>1</v>
      </c>
      <c r="F1994" s="15">
        <f t="shared" si="904"/>
        <v>614.99857236851631</v>
      </c>
      <c r="H1994" s="12">
        <f t="shared" ref="H1994:AV1994" ca="1" si="928">_xlfn.NORM.DIST(H$1777,$F1994,$B$37+$B$38*$F1994,FALSE)/$AV824*($E1286/1000)</f>
        <v>5.2017351019247184E-13</v>
      </c>
      <c r="I1994" s="12">
        <f t="shared" ca="1" si="928"/>
        <v>2.3458635396680492E-12</v>
      </c>
      <c r="J1994" s="12">
        <f t="shared" ca="1" si="928"/>
        <v>9.9383400747000896E-12</v>
      </c>
      <c r="K1994" s="12">
        <f t="shared" ca="1" si="928"/>
        <v>3.9553193749284048E-11</v>
      </c>
      <c r="L1994" s="12">
        <f t="shared" ca="1" si="928"/>
        <v>1.4787877851632256E-10</v>
      </c>
      <c r="M1994" s="12">
        <f t="shared" ca="1" si="928"/>
        <v>5.1938182431059912E-10</v>
      </c>
      <c r="N1994" s="12">
        <f t="shared" ca="1" si="928"/>
        <v>1.7136583254558445E-9</v>
      </c>
      <c r="O1994" s="12">
        <f t="shared" ca="1" si="928"/>
        <v>5.311513845041735E-9</v>
      </c>
      <c r="P1994" s="12">
        <f t="shared" ca="1" si="928"/>
        <v>1.5465679123810476E-8</v>
      </c>
      <c r="Q1994" s="12">
        <f t="shared" ca="1" si="928"/>
        <v>4.2303496816544001E-8</v>
      </c>
      <c r="R1994" s="12">
        <f t="shared" ca="1" si="928"/>
        <v>1.0870265084350305E-7</v>
      </c>
      <c r="S1994" s="12">
        <f t="shared" ca="1" si="928"/>
        <v>2.6239804629913172E-7</v>
      </c>
      <c r="T1994" s="12">
        <f t="shared" ca="1" si="928"/>
        <v>5.9502834463747406E-7</v>
      </c>
      <c r="U1994" s="12">
        <f t="shared" ca="1" si="928"/>
        <v>1.2675681146350088E-6</v>
      </c>
      <c r="V1994" s="12">
        <f t="shared" ca="1" si="928"/>
        <v>2.5366558658473769E-6</v>
      </c>
      <c r="W1994" s="12">
        <f t="shared" ca="1" si="928"/>
        <v>4.7687921568340732E-6</v>
      </c>
      <c r="X1994" s="12">
        <f t="shared" ca="1" si="928"/>
        <v>8.421933950053936E-6</v>
      </c>
      <c r="Y1994" s="12">
        <f t="shared" ca="1" si="928"/>
        <v>1.3972427425902173E-5</v>
      </c>
      <c r="Z1994" s="12">
        <f t="shared" ca="1" si="928"/>
        <v>2.1776520519988226E-5</v>
      </c>
      <c r="AA1994" s="12">
        <f t="shared" ca="1" si="928"/>
        <v>3.1883185800114273E-5</v>
      </c>
      <c r="AB1994" s="12">
        <f t="shared" ca="1" si="928"/>
        <v>4.3852214131287849E-5</v>
      </c>
      <c r="AC1994" s="12">
        <f t="shared" ca="1" si="928"/>
        <v>5.6660178329939502E-5</v>
      </c>
      <c r="AD1994" s="12">
        <f t="shared" ca="1" si="928"/>
        <v>6.8773470865209576E-5</v>
      </c>
      <c r="AE1994" s="12">
        <f t="shared" ca="1" si="928"/>
        <v>7.8418863447181017E-5</v>
      </c>
      <c r="AF1994" s="12">
        <f t="shared" ca="1" si="928"/>
        <v>8.3999507399168112E-5</v>
      </c>
      <c r="AG1994" s="12">
        <f t="shared" ca="1" si="928"/>
        <v>8.4525846679149596E-5</v>
      </c>
      <c r="AH1994" s="12">
        <f t="shared" ca="1" si="928"/>
        <v>7.9902232724903227E-5</v>
      </c>
      <c r="AI1994" s="12">
        <f t="shared" ca="1" si="928"/>
        <v>7.0955308939301144E-5</v>
      </c>
      <c r="AJ1994" s="12">
        <f t="shared" ca="1" si="928"/>
        <v>5.9192607348102053E-5</v>
      </c>
      <c r="AK1994" s="12">
        <f t="shared" ca="1" si="928"/>
        <v>4.6388105952284391E-5</v>
      </c>
      <c r="AL1994" s="12">
        <f t="shared" ca="1" si="928"/>
        <v>3.4150919809902442E-5</v>
      </c>
      <c r="AM1994" s="12">
        <f t="shared" ca="1" si="928"/>
        <v>2.3618633391303988E-5</v>
      </c>
      <c r="AN1994" s="12">
        <f t="shared" ca="1" si="928"/>
        <v>1.5344887887217522E-5</v>
      </c>
      <c r="AO1994" s="12">
        <f t="shared" ca="1" si="928"/>
        <v>9.3654633628753969E-6</v>
      </c>
      <c r="AP1994" s="12">
        <f t="shared" ca="1" si="928"/>
        <v>5.3697171975924784E-6</v>
      </c>
      <c r="AQ1994" s="12">
        <f t="shared" ca="1" si="928"/>
        <v>2.8922121948890919E-6</v>
      </c>
      <c r="AR1994" s="12">
        <f t="shared" ca="1" si="928"/>
        <v>1.4634082098699982E-6</v>
      </c>
      <c r="AS1994" s="12">
        <f t="shared" ca="1" si="928"/>
        <v>6.9559654496984226E-7</v>
      </c>
      <c r="AT1994" s="12">
        <f t="shared" ca="1" si="928"/>
        <v>3.1060321028380547E-7</v>
      </c>
      <c r="AU1994" s="12">
        <f t="shared" ca="1" si="928"/>
        <v>1.3028999245844489E-7</v>
      </c>
      <c r="AV1994" s="12">
        <f t="shared" ca="1" si="928"/>
        <v>5.134199884939074E-8</v>
      </c>
      <c r="AX1994" s="13">
        <f t="shared" si="903"/>
        <v>1.57781720286015E-2</v>
      </c>
    </row>
    <row r="1995" spans="1:50" x14ac:dyDescent="0.25">
      <c r="A1995" s="9" t="str">
        <f t="shared" si="898"/>
        <v>United States of America</v>
      </c>
      <c r="C1995" s="20">
        <f t="shared" si="899"/>
        <v>591.57211409924707</v>
      </c>
      <c r="D1995" s="15">
        <f t="shared" si="900"/>
        <v>697.18968090735393</v>
      </c>
      <c r="E1995" s="23">
        <f t="shared" si="901"/>
        <v>1</v>
      </c>
      <c r="F1995" s="15">
        <f t="shared" si="904"/>
        <v>697.18968090735393</v>
      </c>
      <c r="H1995" s="12">
        <f t="shared" ref="H1995:AV1995" ca="1" si="929">_xlfn.NORM.DIST(H$1777,$F1995,$B$37+$B$38*$F1995,FALSE)/$AV825*($E1287/1000)</f>
        <v>1.1678968917801893E-11</v>
      </c>
      <c r="I1995" s="12">
        <f t="shared" ca="1" si="929"/>
        <v>6.4684001453489537E-11</v>
      </c>
      <c r="J1995" s="12">
        <f t="shared" ca="1" si="929"/>
        <v>3.3654709693153991E-10</v>
      </c>
      <c r="K1995" s="12">
        <f t="shared" ca="1" si="929"/>
        <v>1.6449451229317084E-9</v>
      </c>
      <c r="L1995" s="12">
        <f t="shared" ca="1" si="929"/>
        <v>7.5528972094905494E-9</v>
      </c>
      <c r="M1995" s="12">
        <f t="shared" ca="1" si="929"/>
        <v>3.2578593392247693E-8</v>
      </c>
      <c r="N1995" s="12">
        <f t="shared" ca="1" si="929"/>
        <v>1.3201025784923752E-7</v>
      </c>
      <c r="O1995" s="12">
        <f t="shared" ca="1" si="929"/>
        <v>5.0250411693969566E-7</v>
      </c>
      <c r="P1995" s="12">
        <f t="shared" ca="1" si="929"/>
        <v>1.7969176063828231E-6</v>
      </c>
      <c r="Q1995" s="12">
        <f t="shared" ca="1" si="929"/>
        <v>6.0363345090785198E-6</v>
      </c>
      <c r="R1995" s="12">
        <f t="shared" ca="1" si="929"/>
        <v>1.9049124845287188E-5</v>
      </c>
      <c r="S1995" s="12">
        <f t="shared" ca="1" si="929"/>
        <v>5.6472023877084775E-5</v>
      </c>
      <c r="T1995" s="12">
        <f t="shared" ca="1" si="929"/>
        <v>1.5727086367756988E-4</v>
      </c>
      <c r="U1995" s="12">
        <f t="shared" ca="1" si="929"/>
        <v>4.1145257625736521E-4</v>
      </c>
      <c r="V1995" s="12">
        <f t="shared" ca="1" si="929"/>
        <v>1.0112252260318618E-3</v>
      </c>
      <c r="W1995" s="12">
        <f t="shared" ca="1" si="929"/>
        <v>2.3347081476223388E-3</v>
      </c>
      <c r="X1995" s="12">
        <f t="shared" ca="1" si="929"/>
        <v>5.0637691396485706E-3</v>
      </c>
      <c r="Y1995" s="12">
        <f t="shared" ca="1" si="929"/>
        <v>1.0317436185319339E-2</v>
      </c>
      <c r="Z1995" s="12">
        <f t="shared" ca="1" si="929"/>
        <v>1.9748143754229494E-2</v>
      </c>
      <c r="AA1995" s="12">
        <f t="shared" ca="1" si="929"/>
        <v>3.550891181683688E-2</v>
      </c>
      <c r="AB1995" s="12">
        <f t="shared" ca="1" si="929"/>
        <v>5.9979803926801106E-2</v>
      </c>
      <c r="AC1995" s="12">
        <f t="shared" ca="1" si="929"/>
        <v>9.517640901339755E-2</v>
      </c>
      <c r="AD1995" s="12">
        <f t="shared" ca="1" si="929"/>
        <v>0.14187640749782637</v>
      </c>
      <c r="AE1995" s="12">
        <f t="shared" ca="1" si="929"/>
        <v>0.19867702397573775</v>
      </c>
      <c r="AF1995" s="12">
        <f t="shared" ca="1" si="929"/>
        <v>0.2613615540825272</v>
      </c>
      <c r="AG1995" s="12">
        <f t="shared" ca="1" si="929"/>
        <v>0.3229924394525765</v>
      </c>
      <c r="AH1995" s="12">
        <f t="shared" ca="1" si="929"/>
        <v>0.37497266048881361</v>
      </c>
      <c r="AI1995" s="12">
        <f t="shared" ca="1" si="929"/>
        <v>0.40894362903267667</v>
      </c>
      <c r="AJ1995" s="12">
        <f t="shared" ca="1" si="929"/>
        <v>0.41897092348331005</v>
      </c>
      <c r="AK1995" s="12">
        <f t="shared" ca="1" si="929"/>
        <v>0.40323750256859148</v>
      </c>
      <c r="AL1995" s="12">
        <f t="shared" ca="1" si="929"/>
        <v>0.3645814294911911</v>
      </c>
      <c r="AM1995" s="12">
        <f t="shared" ca="1" si="929"/>
        <v>0.30965975471926438</v>
      </c>
      <c r="AN1995" s="12">
        <f t="shared" ca="1" si="929"/>
        <v>0.24707658061735632</v>
      </c>
      <c r="AO1995" s="12">
        <f t="shared" ca="1" si="929"/>
        <v>0.18519744640891353</v>
      </c>
      <c r="AP1995" s="12">
        <f t="shared" ca="1" si="929"/>
        <v>0.13040522739794147</v>
      </c>
      <c r="AQ1995" s="12">
        <f t="shared" ca="1" si="929"/>
        <v>8.6260426741808158E-2</v>
      </c>
      <c r="AR1995" s="12">
        <f t="shared" ca="1" si="929"/>
        <v>5.3602469545923216E-2</v>
      </c>
      <c r="AS1995" s="12">
        <f t="shared" ca="1" si="929"/>
        <v>3.1290650376323066E-2</v>
      </c>
      <c r="AT1995" s="12">
        <f t="shared" ca="1" si="929"/>
        <v>1.7159355673150113E-2</v>
      </c>
      <c r="AU1995" s="12">
        <f t="shared" ca="1" si="929"/>
        <v>8.8398308993919029E-3</v>
      </c>
      <c r="AV1995" s="12">
        <f t="shared" ca="1" si="929"/>
        <v>4.27802711852772E-3</v>
      </c>
      <c r="AX1995" s="13">
        <f t="shared" si="903"/>
        <v>1.4798307031814949E-3</v>
      </c>
    </row>
    <row r="1996" spans="1:50" x14ac:dyDescent="0.25">
      <c r="A1996" s="9" t="str">
        <f t="shared" si="898"/>
        <v>Uruguay</v>
      </c>
      <c r="C1996" s="20">
        <f t="shared" si="899"/>
        <v>478.61452450506795</v>
      </c>
      <c r="D1996" s="15">
        <f t="shared" si="900"/>
        <v>622.29212779132308</v>
      </c>
      <c r="E1996" s="23">
        <f t="shared" si="901"/>
        <v>1</v>
      </c>
      <c r="F1996" s="15">
        <f t="shared" si="904"/>
        <v>622.29212779132308</v>
      </c>
      <c r="H1996" s="12">
        <f t="shared" ref="H1996:AV1996" ca="1" si="930">_xlfn.NORM.DIST(H$1777,$F1996,$B$37+$B$38*$F1996,FALSE)/$AV826*($E1288/1000)</f>
        <v>1.5700802702192545E-11</v>
      </c>
      <c r="I1996" s="12">
        <f t="shared" ca="1" si="930"/>
        <v>7.2109958690004365E-11</v>
      </c>
      <c r="J1996" s="12">
        <f t="shared" ca="1" si="930"/>
        <v>3.11118067230438E-10</v>
      </c>
      <c r="K1996" s="12">
        <f t="shared" ca="1" si="930"/>
        <v>1.2609904934141937E-9</v>
      </c>
      <c r="L1996" s="12">
        <f t="shared" ca="1" si="930"/>
        <v>4.8012573787039833E-9</v>
      </c>
      <c r="M1996" s="12">
        <f t="shared" ca="1" si="930"/>
        <v>1.7173339581970229E-8</v>
      </c>
      <c r="N1996" s="12">
        <f t="shared" ca="1" si="930"/>
        <v>5.7704691370873823E-8</v>
      </c>
      <c r="O1996" s="12">
        <f t="shared" ca="1" si="930"/>
        <v>1.8214786384601953E-7</v>
      </c>
      <c r="P1996" s="12">
        <f t="shared" ca="1" si="930"/>
        <v>5.4012420124629965E-7</v>
      </c>
      <c r="Q1996" s="12">
        <f t="shared" ca="1" si="930"/>
        <v>1.5045955972037811E-6</v>
      </c>
      <c r="R1996" s="12">
        <f t="shared" ca="1" si="930"/>
        <v>3.9373364839128041E-6</v>
      </c>
      <c r="S1996" s="12">
        <f t="shared" ca="1" si="930"/>
        <v>9.6792536386691327E-6</v>
      </c>
      <c r="T1996" s="12">
        <f t="shared" ca="1" si="930"/>
        <v>2.2353102245341474E-5</v>
      </c>
      <c r="U1996" s="12">
        <f t="shared" ca="1" si="930"/>
        <v>4.8494259680190444E-5</v>
      </c>
      <c r="V1996" s="12">
        <f t="shared" ca="1" si="930"/>
        <v>9.8832426397151493E-5</v>
      </c>
      <c r="W1996" s="12">
        <f t="shared" ca="1" si="930"/>
        <v>1.8921918891201054E-4</v>
      </c>
      <c r="X1996" s="12">
        <f t="shared" ca="1" si="930"/>
        <v>3.403200138892093E-4</v>
      </c>
      <c r="Y1996" s="12">
        <f t="shared" ca="1" si="930"/>
        <v>5.7499808579661185E-4</v>
      </c>
      <c r="Z1996" s="12">
        <f t="shared" ca="1" si="930"/>
        <v>9.126450495369401E-4</v>
      </c>
      <c r="AA1996" s="12">
        <f t="shared" ca="1" si="930"/>
        <v>1.3607990605276844E-3</v>
      </c>
      <c r="AB1996" s="12">
        <f t="shared" ca="1" si="930"/>
        <v>1.9060868888263261E-3</v>
      </c>
      <c r="AC1996" s="12">
        <f t="shared" ca="1" si="930"/>
        <v>2.5081180992408678E-3</v>
      </c>
      <c r="AD1996" s="12">
        <f t="shared" ca="1" si="930"/>
        <v>3.1003438669185684E-3</v>
      </c>
      <c r="AE1996" s="12">
        <f t="shared" ca="1" si="930"/>
        <v>3.6002142213785687E-3</v>
      </c>
      <c r="AF1996" s="12">
        <f t="shared" ca="1" si="930"/>
        <v>3.927384446641021E-3</v>
      </c>
      <c r="AG1996" s="12">
        <f t="shared" ca="1" si="930"/>
        <v>4.0247145479304263E-3</v>
      </c>
      <c r="AH1996" s="12">
        <f t="shared" ca="1" si="930"/>
        <v>3.8745685244054437E-3</v>
      </c>
      <c r="AI1996" s="12">
        <f t="shared" ca="1" si="930"/>
        <v>3.5040331286167992E-3</v>
      </c>
      <c r="AJ1996" s="12">
        <f t="shared" ca="1" si="930"/>
        <v>2.9769370817343066E-3</v>
      </c>
      <c r="AK1996" s="12">
        <f t="shared" ca="1" si="930"/>
        <v>2.3758975134494324E-3</v>
      </c>
      <c r="AL1996" s="12">
        <f t="shared" ca="1" si="930"/>
        <v>1.7813216449963749E-3</v>
      </c>
      <c r="AM1996" s="12">
        <f t="shared" ca="1" si="930"/>
        <v>1.2546239740995561E-3</v>
      </c>
      <c r="AN1996" s="12">
        <f t="shared" ca="1" si="930"/>
        <v>8.3012102541764831E-4</v>
      </c>
      <c r="AO1996" s="12">
        <f t="shared" ca="1" si="930"/>
        <v>5.1597165066231336E-4</v>
      </c>
      <c r="AP1996" s="12">
        <f t="shared" ca="1" si="930"/>
        <v>3.012776132586971E-4</v>
      </c>
      <c r="AQ1996" s="12">
        <f t="shared" ca="1" si="930"/>
        <v>1.6525875577518933E-4</v>
      </c>
      <c r="AR1996" s="12">
        <f t="shared" ca="1" si="930"/>
        <v>8.5156673869071122E-5</v>
      </c>
      <c r="AS1996" s="12">
        <f t="shared" ca="1" si="930"/>
        <v>4.1222041505936898E-5</v>
      </c>
      <c r="AT1996" s="12">
        <f t="shared" ca="1" si="930"/>
        <v>1.8745494323396511E-5</v>
      </c>
      <c r="AU1996" s="12">
        <f t="shared" ca="1" si="930"/>
        <v>8.0079415278178056E-6</v>
      </c>
      <c r="AV1996" s="12">
        <f t="shared" ca="1" si="930"/>
        <v>3.2136715216509929E-6</v>
      </c>
      <c r="AX1996" s="13">
        <f t="shared" si="903"/>
        <v>1.3110554358786403E-2</v>
      </c>
    </row>
    <row r="1997" spans="1:50" x14ac:dyDescent="0.25">
      <c r="A1997" s="9" t="str">
        <f t="shared" si="898"/>
        <v>Uzbekistan</v>
      </c>
      <c r="C1997" s="20">
        <f t="shared" si="899"/>
        <v>432.07915016775405</v>
      </c>
      <c r="D1997" s="15">
        <f t="shared" si="900"/>
        <v>591.27804447372921</v>
      </c>
      <c r="E1997" s="23">
        <f t="shared" si="901"/>
        <v>1</v>
      </c>
      <c r="F1997" s="15">
        <f t="shared" si="904"/>
        <v>591.27804447372921</v>
      </c>
      <c r="H1997" s="12">
        <f t="shared" ref="H1997:AV1997" ca="1" si="931">_xlfn.NORM.DIST(H$1777,$F1997,$B$37+$B$38*$F1997,FALSE)/$AV827*($E1289/1000)</f>
        <v>1.496224755116838E-9</v>
      </c>
      <c r="I1997" s="12">
        <f t="shared" ca="1" si="931"/>
        <v>6.3591213597758561E-9</v>
      </c>
      <c r="J1997" s="12">
        <f t="shared" ca="1" si="931"/>
        <v>2.53894904861435E-8</v>
      </c>
      <c r="K1997" s="12">
        <f t="shared" ca="1" si="931"/>
        <v>9.5228611651222703E-8</v>
      </c>
      <c r="L1997" s="12">
        <f t="shared" ca="1" si="931"/>
        <v>3.3553475757754374E-7</v>
      </c>
      <c r="M1997" s="12">
        <f t="shared" ca="1" si="931"/>
        <v>1.1106166288711386E-6</v>
      </c>
      <c r="N1997" s="12">
        <f t="shared" ca="1" si="931"/>
        <v>3.4534042848879774E-6</v>
      </c>
      <c r="O1997" s="12">
        <f t="shared" ca="1" si="931"/>
        <v>1.0087586463938339E-5</v>
      </c>
      <c r="P1997" s="12">
        <f t="shared" ca="1" si="931"/>
        <v>2.7681123426345975E-5</v>
      </c>
      <c r="Q1997" s="12">
        <f t="shared" ca="1" si="931"/>
        <v>7.1357027136560361E-5</v>
      </c>
      <c r="R1997" s="12">
        <f t="shared" ca="1" si="931"/>
        <v>1.7280105099638028E-4</v>
      </c>
      <c r="S1997" s="12">
        <f t="shared" ca="1" si="931"/>
        <v>3.9310865508134456E-4</v>
      </c>
      <c r="T1997" s="12">
        <f t="shared" ca="1" si="931"/>
        <v>8.4010859301039426E-4</v>
      </c>
      <c r="U1997" s="12">
        <f t="shared" ca="1" si="931"/>
        <v>1.6866106676418952E-3</v>
      </c>
      <c r="V1997" s="12">
        <f t="shared" ca="1" si="931"/>
        <v>3.1809061348291954E-3</v>
      </c>
      <c r="W1997" s="12">
        <f t="shared" ca="1" si="931"/>
        <v>5.6356428095830748E-3</v>
      </c>
      <c r="X1997" s="12">
        <f t="shared" ca="1" si="931"/>
        <v>9.3797801692575809E-3</v>
      </c>
      <c r="Y1997" s="12">
        <f t="shared" ca="1" si="931"/>
        <v>1.4665553399864502E-2</v>
      </c>
      <c r="Z1997" s="12">
        <f t="shared" ca="1" si="931"/>
        <v>2.1540751269510678E-2</v>
      </c>
      <c r="AA1997" s="12">
        <f t="shared" ca="1" si="931"/>
        <v>2.9722123282559167E-2</v>
      </c>
      <c r="AB1997" s="12">
        <f t="shared" ca="1" si="931"/>
        <v>3.8526132272604825E-2</v>
      </c>
      <c r="AC1997" s="12">
        <f t="shared" ca="1" si="931"/>
        <v>4.6912392950052798E-2</v>
      </c>
      <c r="AD1997" s="12">
        <f t="shared" ca="1" si="931"/>
        <v>5.3663174015187151E-2</v>
      </c>
      <c r="AE1997" s="12">
        <f t="shared" ca="1" si="931"/>
        <v>5.7666251415733005E-2</v>
      </c>
      <c r="AF1997" s="12">
        <f t="shared" ca="1" si="931"/>
        <v>5.8213495896112487E-2</v>
      </c>
      <c r="AG1997" s="12">
        <f t="shared" ca="1" si="931"/>
        <v>5.520548571770089E-2</v>
      </c>
      <c r="AH1997" s="12">
        <f t="shared" ca="1" si="931"/>
        <v>4.9181003365124223E-2</v>
      </c>
      <c r="AI1997" s="12">
        <f t="shared" ca="1" si="931"/>
        <v>4.1159408892804929E-2</v>
      </c>
      <c r="AJ1997" s="12">
        <f t="shared" ca="1" si="931"/>
        <v>3.2359177052037412E-2</v>
      </c>
      <c r="AK1997" s="12">
        <f t="shared" ca="1" si="931"/>
        <v>2.3899147098045269E-2</v>
      </c>
      <c r="AL1997" s="12">
        <f t="shared" ca="1" si="931"/>
        <v>1.6581504429739949E-2</v>
      </c>
      <c r="AM1997" s="12">
        <f t="shared" ca="1" si="931"/>
        <v>1.0807420639040338E-2</v>
      </c>
      <c r="AN1997" s="12">
        <f t="shared" ca="1" si="931"/>
        <v>6.6172382860963212E-3</v>
      </c>
      <c r="AO1997" s="12">
        <f t="shared" ca="1" si="931"/>
        <v>3.806169172428125E-3</v>
      </c>
      <c r="AP1997" s="12">
        <f t="shared" ca="1" si="931"/>
        <v>2.0566291918654232E-3</v>
      </c>
      <c r="AQ1997" s="12">
        <f t="shared" ca="1" si="931"/>
        <v>1.0439519245644473E-3</v>
      </c>
      <c r="AR1997" s="12">
        <f t="shared" ca="1" si="931"/>
        <v>4.9780768577539997E-4</v>
      </c>
      <c r="AS1997" s="12">
        <f t="shared" ca="1" si="931"/>
        <v>2.2299713871049465E-4</v>
      </c>
      <c r="AT1997" s="12">
        <f t="shared" ca="1" si="931"/>
        <v>9.3841205600465416E-5</v>
      </c>
      <c r="AU1997" s="12">
        <f t="shared" ca="1" si="931"/>
        <v>3.709748445443169E-5</v>
      </c>
      <c r="AV1997" s="12">
        <f t="shared" ca="1" si="931"/>
        <v>1.3776913742110226E-5</v>
      </c>
      <c r="AX1997" s="13">
        <f t="shared" si="903"/>
        <v>2.7888082810482794E-2</v>
      </c>
    </row>
    <row r="1998" spans="1:50" x14ac:dyDescent="0.25">
      <c r="A1998" s="9" t="str">
        <f t="shared" si="898"/>
        <v>Vanuatu</v>
      </c>
      <c r="C1998" s="20">
        <f t="shared" si="899"/>
        <v>431.3383129347456</v>
      </c>
      <c r="D1998" s="15">
        <f t="shared" si="900"/>
        <v>590.53720724072082</v>
      </c>
      <c r="E1998" s="23">
        <f t="shared" si="901"/>
        <v>1</v>
      </c>
      <c r="F1998" s="15">
        <f t="shared" si="904"/>
        <v>590.53720724072082</v>
      </c>
      <c r="H1998" s="12">
        <f t="shared" ref="H1998:AV1998" ca="1" si="932">_xlfn.NORM.DIST(H$1777,$F1998,$B$37+$B$38*$F1998,FALSE)/$AV828*($E1290/1000)</f>
        <v>2.9919932413329639E-11</v>
      </c>
      <c r="I1998" s="12">
        <f t="shared" ca="1" si="932"/>
        <v>1.2692773544844675E-10</v>
      </c>
      <c r="J1998" s="12">
        <f t="shared" ca="1" si="932"/>
        <v>5.0583520296204465E-10</v>
      </c>
      <c r="K1998" s="12">
        <f t="shared" ca="1" si="932"/>
        <v>1.8937304551590953E-9</v>
      </c>
      <c r="L1998" s="12">
        <f t="shared" ca="1" si="932"/>
        <v>6.6601478740459946E-9</v>
      </c>
      <c r="M1998" s="12">
        <f t="shared" ca="1" si="932"/>
        <v>2.2004229958505812E-8</v>
      </c>
      <c r="N1998" s="12">
        <f t="shared" ca="1" si="932"/>
        <v>6.8294396709546314E-8</v>
      </c>
      <c r="O1998" s="12">
        <f t="shared" ca="1" si="932"/>
        <v>1.9912260527566227E-7</v>
      </c>
      <c r="P1998" s="12">
        <f t="shared" ca="1" si="932"/>
        <v>5.453968855631339E-7</v>
      </c>
      <c r="Q1998" s="12">
        <f t="shared" ca="1" si="932"/>
        <v>1.4033349332980283E-6</v>
      </c>
      <c r="R1998" s="12">
        <f t="shared" ca="1" si="932"/>
        <v>3.3920841203196623E-6</v>
      </c>
      <c r="S1998" s="12">
        <f t="shared" ca="1" si="932"/>
        <v>7.7024428773765872E-6</v>
      </c>
      <c r="T1998" s="12">
        <f t="shared" ca="1" si="932"/>
        <v>1.6430355243427953E-5</v>
      </c>
      <c r="U1998" s="12">
        <f t="shared" ca="1" si="932"/>
        <v>3.2924714341330031E-5</v>
      </c>
      <c r="V1998" s="12">
        <f t="shared" ca="1" si="932"/>
        <v>6.1980299816101809E-5</v>
      </c>
      <c r="W1998" s="12">
        <f t="shared" ca="1" si="932"/>
        <v>1.0960791704901432E-4</v>
      </c>
      <c r="X1998" s="12">
        <f t="shared" ca="1" si="932"/>
        <v>1.8209028324335532E-4</v>
      </c>
      <c r="Y1998" s="12">
        <f t="shared" ca="1" si="932"/>
        <v>2.8417653409006528E-4</v>
      </c>
      <c r="Z1998" s="12">
        <f t="shared" ca="1" si="932"/>
        <v>4.1662588550871676E-4</v>
      </c>
      <c r="AA1998" s="12">
        <f t="shared" ca="1" si="932"/>
        <v>5.7380044562108329E-4</v>
      </c>
      <c r="AB1998" s="12">
        <f t="shared" ca="1" si="932"/>
        <v>7.4238999013291444E-4</v>
      </c>
      <c r="AC1998" s="12">
        <f t="shared" ca="1" si="932"/>
        <v>9.0231863933211008E-4</v>
      </c>
      <c r="AD1998" s="12">
        <f t="shared" ca="1" si="932"/>
        <v>1.0302540841739688E-3</v>
      </c>
      <c r="AE1998" s="12">
        <f t="shared" ca="1" si="932"/>
        <v>1.1050587197311021E-3</v>
      </c>
      <c r="AF1998" s="12">
        <f t="shared" ca="1" si="932"/>
        <v>1.1134813868589463E-3</v>
      </c>
      <c r="AG1998" s="12">
        <f t="shared" ca="1" si="932"/>
        <v>1.0539916309258441E-3</v>
      </c>
      <c r="AH1998" s="12">
        <f t="shared" ca="1" si="932"/>
        <v>9.3723383375551915E-4</v>
      </c>
      <c r="AI1998" s="12">
        <f t="shared" ca="1" si="932"/>
        <v>7.8291632446620654E-4</v>
      </c>
      <c r="AJ1998" s="12">
        <f t="shared" ca="1" si="932"/>
        <v>6.1438320329771018E-4</v>
      </c>
      <c r="AK1998" s="12">
        <f t="shared" ca="1" si="932"/>
        <v>4.5291834762996617E-4</v>
      </c>
      <c r="AL1998" s="12">
        <f t="shared" ca="1" si="932"/>
        <v>3.1365852033579336E-4</v>
      </c>
      <c r="AM1998" s="12">
        <f t="shared" ca="1" si="932"/>
        <v>2.0405670020004517E-4</v>
      </c>
      <c r="AN1998" s="12">
        <f t="shared" ca="1" si="932"/>
        <v>1.2470998423063111E-4</v>
      </c>
      <c r="AO1998" s="12">
        <f t="shared" ca="1" si="932"/>
        <v>7.1599202353202056E-5</v>
      </c>
      <c r="AP1998" s="12">
        <f t="shared" ca="1" si="932"/>
        <v>3.8616395944611459E-5</v>
      </c>
      <c r="AQ1998" s="12">
        <f t="shared" ca="1" si="932"/>
        <v>1.9565542234415683E-5</v>
      </c>
      <c r="AR1998" s="12">
        <f t="shared" ca="1" si="932"/>
        <v>9.3125503266168729E-6</v>
      </c>
      <c r="AS1998" s="12">
        <f t="shared" ca="1" si="932"/>
        <v>4.1639161180668532E-6</v>
      </c>
      <c r="AT1998" s="12">
        <f t="shared" ca="1" si="932"/>
        <v>1.7490084442950237E-6</v>
      </c>
      <c r="AU1998" s="12">
        <f t="shared" ca="1" si="932"/>
        <v>6.9014196387772893E-7</v>
      </c>
      <c r="AV1998" s="12">
        <f t="shared" ca="1" si="932"/>
        <v>2.5582416148583663E-7</v>
      </c>
      <c r="AX1998" s="13">
        <f t="shared" si="903"/>
        <v>2.8365861422078059E-2</v>
      </c>
    </row>
    <row r="1999" spans="1:50" x14ac:dyDescent="0.25">
      <c r="A1999" s="9" t="str">
        <f t="shared" si="898"/>
        <v>Venezuela (Bolivarian Republic of)</v>
      </c>
      <c r="C1999" s="20">
        <f t="shared" si="899"/>
        <v>466.94134095236268</v>
      </c>
      <c r="D1999" s="15">
        <f t="shared" si="900"/>
        <v>613.93184897294304</v>
      </c>
      <c r="E1999" s="23">
        <f t="shared" si="901"/>
        <v>1</v>
      </c>
      <c r="F1999" s="15">
        <f t="shared" si="904"/>
        <v>613.93184897294304</v>
      </c>
      <c r="H1999" s="12">
        <f t="shared" ref="H1999:AV1999" ca="1" si="933">_xlfn.NORM.DIST(H$1777,$F1999,$B$37+$B$38*$F1999,FALSE)/$AV829*($E1291/1000)</f>
        <v>3.025030853033115E-10</v>
      </c>
      <c r="I1999" s="12">
        <f t="shared" ca="1" si="933"/>
        <v>1.3605864502467404E-9</v>
      </c>
      <c r="J1999" s="12">
        <f t="shared" ca="1" si="933"/>
        <v>5.7488247502132292E-9</v>
      </c>
      <c r="K1999" s="12">
        <f t="shared" ca="1" si="933"/>
        <v>2.2818578829480941E-8</v>
      </c>
      <c r="L1999" s="12">
        <f t="shared" ca="1" si="933"/>
        <v>8.5085334443634424E-8</v>
      </c>
      <c r="M1999" s="12">
        <f t="shared" ca="1" si="933"/>
        <v>2.9804196834098447E-7</v>
      </c>
      <c r="N1999" s="12">
        <f t="shared" ca="1" si="933"/>
        <v>9.807464176122114E-7</v>
      </c>
      <c r="O1999" s="12">
        <f t="shared" ca="1" si="933"/>
        <v>3.0317447407554981E-6</v>
      </c>
      <c r="P1999" s="12">
        <f t="shared" ca="1" si="933"/>
        <v>8.8041033120161727E-6</v>
      </c>
      <c r="Q1999" s="12">
        <f t="shared" ca="1" si="933"/>
        <v>2.4017855206893733E-5</v>
      </c>
      <c r="R1999" s="12">
        <f t="shared" ca="1" si="933"/>
        <v>6.1551679753042558E-5</v>
      </c>
      <c r="S1999" s="12">
        <f t="shared" ca="1" si="933"/>
        <v>1.4818429944162578E-4</v>
      </c>
      <c r="T1999" s="12">
        <f t="shared" ca="1" si="933"/>
        <v>3.3513598941035841E-4</v>
      </c>
      <c r="U1999" s="12">
        <f t="shared" ca="1" si="933"/>
        <v>7.1202712701406144E-4</v>
      </c>
      <c r="V1999" s="12">
        <f t="shared" ca="1" si="933"/>
        <v>1.4211129807555902E-3</v>
      </c>
      <c r="W1999" s="12">
        <f t="shared" ca="1" si="933"/>
        <v>2.6645094684586007E-3</v>
      </c>
      <c r="X1999" s="12">
        <f t="shared" ca="1" si="933"/>
        <v>4.6931293499092776E-3</v>
      </c>
      <c r="Y1999" s="12">
        <f t="shared" ca="1" si="933"/>
        <v>7.7654097277086564E-3</v>
      </c>
      <c r="Z1999" s="12">
        <f t="shared" ca="1" si="933"/>
        <v>1.2070432216276263E-2</v>
      </c>
      <c r="AA1999" s="12">
        <f t="shared" ca="1" si="933"/>
        <v>1.7625354571661565E-2</v>
      </c>
      <c r="AB1999" s="12">
        <f t="shared" ca="1" si="933"/>
        <v>2.4177394582955491E-2</v>
      </c>
      <c r="AC1999" s="12">
        <f t="shared" ca="1" si="933"/>
        <v>3.1155715479849057E-2</v>
      </c>
      <c r="AD1999" s="12">
        <f t="shared" ca="1" si="933"/>
        <v>3.7715733187802872E-2</v>
      </c>
      <c r="AE1999" s="12">
        <f t="shared" ca="1" si="933"/>
        <v>4.2890783060073191E-2</v>
      </c>
      <c r="AF1999" s="12">
        <f t="shared" ca="1" si="933"/>
        <v>4.5820728597562414E-2</v>
      </c>
      <c r="AG1999" s="12">
        <f t="shared" ca="1" si="933"/>
        <v>4.5985043422577351E-2</v>
      </c>
      <c r="AH1999" s="12">
        <f t="shared" ca="1" si="933"/>
        <v>4.3353863517089891E-2</v>
      </c>
      <c r="AI1999" s="12">
        <f t="shared" ca="1" si="933"/>
        <v>3.8396850787787623E-2</v>
      </c>
      <c r="AJ1999" s="12">
        <f t="shared" ca="1" si="933"/>
        <v>3.1946258462091676E-2</v>
      </c>
      <c r="AK1999" s="12">
        <f t="shared" ca="1" si="933"/>
        <v>2.4968990884533061E-2</v>
      </c>
      <c r="AL1999" s="12">
        <f t="shared" ca="1" si="933"/>
        <v>1.8333212631255581E-2</v>
      </c>
      <c r="AM1999" s="12">
        <f t="shared" ca="1" si="933"/>
        <v>1.2645405343279393E-2</v>
      </c>
      <c r="AN1999" s="12">
        <f t="shared" ca="1" si="933"/>
        <v>8.193765479055818E-3</v>
      </c>
      <c r="AO1999" s="12">
        <f t="shared" ca="1" si="933"/>
        <v>4.9875917602410884E-3</v>
      </c>
      <c r="AP1999" s="12">
        <f t="shared" ca="1" si="933"/>
        <v>2.8520350797312452E-3</v>
      </c>
      <c r="AQ1999" s="12">
        <f t="shared" ca="1" si="933"/>
        <v>1.5320587588977383E-3</v>
      </c>
      <c r="AR1999" s="12">
        <f t="shared" ca="1" si="933"/>
        <v>7.7313008967066664E-4</v>
      </c>
      <c r="AS1999" s="12">
        <f t="shared" ca="1" si="933"/>
        <v>3.6651041881765044E-4</v>
      </c>
      <c r="AT1999" s="12">
        <f t="shared" ca="1" si="933"/>
        <v>1.6322123838632223E-4</v>
      </c>
      <c r="AU1999" s="12">
        <f t="shared" ca="1" si="933"/>
        <v>6.828473167707529E-5</v>
      </c>
      <c r="AV1999" s="12">
        <f t="shared" ca="1" si="933"/>
        <v>2.6836578225367779E-5</v>
      </c>
      <c r="AX1999" s="13">
        <f t="shared" si="903"/>
        <v>1.62049416240738E-2</v>
      </c>
    </row>
    <row r="2000" spans="1:50" x14ac:dyDescent="0.25">
      <c r="A2000" s="9" t="str">
        <f t="shared" si="898"/>
        <v>Viet Nam</v>
      </c>
      <c r="C2000" s="20">
        <f t="shared" si="899"/>
        <v>563.40631090054819</v>
      </c>
      <c r="D2000" s="15">
        <f t="shared" si="900"/>
        <v>679.1072868579945</v>
      </c>
      <c r="E2000" s="23">
        <f t="shared" si="901"/>
        <v>1</v>
      </c>
      <c r="F2000" s="15">
        <f t="shared" si="904"/>
        <v>679.1072868579945</v>
      </c>
      <c r="H2000" s="12">
        <f t="shared" ref="H2000:AV2000" ca="1" si="934">_xlfn.NORM.DIST(H$1777,$F2000,$B$37+$B$38*$F2000,FALSE)/$AV830*($E1292/1000)</f>
        <v>1.2322442047218381E-11</v>
      </c>
      <c r="I2000" s="12">
        <f t="shared" ca="1" si="934"/>
        <v>6.5231362533128841E-11</v>
      </c>
      <c r="J2000" s="12">
        <f t="shared" ca="1" si="934"/>
        <v>3.2439392360043249E-10</v>
      </c>
      <c r="K2000" s="12">
        <f t="shared" ca="1" si="934"/>
        <v>1.5154637974382984E-9</v>
      </c>
      <c r="L2000" s="12">
        <f t="shared" ca="1" si="934"/>
        <v>6.6508172787665995E-9</v>
      </c>
      <c r="M2000" s="12">
        <f t="shared" ca="1" si="934"/>
        <v>2.74195966325501E-8</v>
      </c>
      <c r="N2000" s="12">
        <f t="shared" ca="1" si="934"/>
        <v>1.0619491013238149E-7</v>
      </c>
      <c r="O2000" s="12">
        <f t="shared" ca="1" si="934"/>
        <v>3.8636958969120025E-7</v>
      </c>
      <c r="P2000" s="12">
        <f t="shared" ca="1" si="934"/>
        <v>1.3205619104814146E-6</v>
      </c>
      <c r="Q2000" s="12">
        <f t="shared" ca="1" si="934"/>
        <v>4.2400520831140405E-6</v>
      </c>
      <c r="R2000" s="12">
        <f t="shared" ca="1" si="934"/>
        <v>1.2789106706944256E-5</v>
      </c>
      <c r="S2000" s="12">
        <f t="shared" ca="1" si="934"/>
        <v>3.6238133906824913E-5</v>
      </c>
      <c r="T2000" s="12">
        <f t="shared" ca="1" si="934"/>
        <v>9.6460172636146773E-5</v>
      </c>
      <c r="U2000" s="12">
        <f t="shared" ca="1" si="934"/>
        <v>2.4120529600179453E-4</v>
      </c>
      <c r="V2000" s="12">
        <f t="shared" ca="1" si="934"/>
        <v>5.6660739488664607E-4</v>
      </c>
      <c r="W2000" s="12">
        <f t="shared" ca="1" si="934"/>
        <v>1.2503575830056187E-3</v>
      </c>
      <c r="X2000" s="12">
        <f t="shared" ca="1" si="934"/>
        <v>2.5920466965045352E-3</v>
      </c>
      <c r="Y2000" s="12">
        <f t="shared" ca="1" si="934"/>
        <v>5.0478681775453938E-3</v>
      </c>
      <c r="Z2000" s="12">
        <f t="shared" ca="1" si="934"/>
        <v>9.2348486820085316E-3</v>
      </c>
      <c r="AA2000" s="12">
        <f t="shared" ca="1" si="934"/>
        <v>1.5871141266241805E-2</v>
      </c>
      <c r="AB2000" s="12">
        <f t="shared" ca="1" si="934"/>
        <v>2.5623775796812548E-2</v>
      </c>
      <c r="AC2000" s="12">
        <f t="shared" ca="1" si="934"/>
        <v>3.8862853817257875E-2</v>
      </c>
      <c r="AD2000" s="12">
        <f t="shared" ca="1" si="934"/>
        <v>5.5371061231010599E-2</v>
      </c>
      <c r="AE2000" s="12">
        <f t="shared" ca="1" si="934"/>
        <v>7.4111840767495052E-2</v>
      </c>
      <c r="AF2000" s="12">
        <f t="shared" ca="1" si="934"/>
        <v>9.3185630546054624E-2</v>
      </c>
      <c r="AG2000" s="12">
        <f t="shared" ca="1" si="934"/>
        <v>0.11006947400139068</v>
      </c>
      <c r="AH2000" s="12">
        <f t="shared" ca="1" si="934"/>
        <v>0.12213536336161825</v>
      </c>
      <c r="AI2000" s="12">
        <f t="shared" ca="1" si="934"/>
        <v>0.12731294413836541</v>
      </c>
      <c r="AJ2000" s="12">
        <f t="shared" ca="1" si="934"/>
        <v>0.12466952043750223</v>
      </c>
      <c r="AK2000" s="12">
        <f t="shared" ca="1" si="934"/>
        <v>0.11468446983462079</v>
      </c>
      <c r="AL2000" s="12">
        <f t="shared" ca="1" si="934"/>
        <v>9.9107273478359501E-2</v>
      </c>
      <c r="AM2000" s="12">
        <f t="shared" ca="1" si="934"/>
        <v>8.045685283708319E-2</v>
      </c>
      <c r="AN2000" s="12">
        <f t="shared" ca="1" si="934"/>
        <v>6.1358840995115571E-2</v>
      </c>
      <c r="AO2000" s="12">
        <f t="shared" ca="1" si="934"/>
        <v>4.3959004575924075E-2</v>
      </c>
      <c r="AP2000" s="12">
        <f t="shared" ca="1" si="934"/>
        <v>2.9585243380098106E-2</v>
      </c>
      <c r="AQ2000" s="12">
        <f t="shared" ca="1" si="934"/>
        <v>1.8705057086047343E-2</v>
      </c>
      <c r="AR2000" s="12">
        <f t="shared" ca="1" si="934"/>
        <v>1.1109628190103509E-2</v>
      </c>
      <c r="AS2000" s="12">
        <f t="shared" ca="1" si="934"/>
        <v>6.1986427326627732E-3</v>
      </c>
      <c r="AT2000" s="12">
        <f t="shared" ca="1" si="934"/>
        <v>3.2490042706743564E-3</v>
      </c>
      <c r="AU2000" s="12">
        <f t="shared" ca="1" si="934"/>
        <v>1.5997810694491905E-3</v>
      </c>
      <c r="AV2000" s="12">
        <f t="shared" ca="1" si="934"/>
        <v>7.3999267271766334E-4</v>
      </c>
      <c r="AX2000" s="13">
        <f t="shared" si="903"/>
        <v>2.6266821911344351E-3</v>
      </c>
    </row>
    <row r="2001" spans="1:52" x14ac:dyDescent="0.25">
      <c r="A2001" s="9" t="str">
        <f t="shared" si="898"/>
        <v>Wallis and Futuna Islands</v>
      </c>
      <c r="C2001" s="20">
        <f t="shared" si="899"/>
        <v>478.55492608637229</v>
      </c>
      <c r="D2001" s="15">
        <f t="shared" si="900"/>
        <v>622.23252937262748</v>
      </c>
      <c r="E2001" s="23">
        <f t="shared" si="901"/>
        <v>1</v>
      </c>
      <c r="F2001" s="15">
        <f t="shared" si="904"/>
        <v>622.23252937262748</v>
      </c>
      <c r="H2001" s="12">
        <f t="shared" ref="H2001:AV2001" ca="1" si="935">_xlfn.NORM.DIST(H$1777,$F2001,$B$37+$B$38*$F2001,FALSE)/$AV831*($E1293/1000)</f>
        <v>1.5615231796822993E-13</v>
      </c>
      <c r="I2001" s="12">
        <f t="shared" ca="1" si="935"/>
        <v>7.1706267638898186E-13</v>
      </c>
      <c r="J2001" s="12">
        <f t="shared" ca="1" si="935"/>
        <v>3.0933025172889294E-12</v>
      </c>
      <c r="K2001" s="12">
        <f t="shared" ca="1" si="935"/>
        <v>1.2535575217000897E-11</v>
      </c>
      <c r="L2001" s="12">
        <f t="shared" ca="1" si="935"/>
        <v>4.7722450276391438E-11</v>
      </c>
      <c r="M2001" s="12">
        <f t="shared" ca="1" si="935"/>
        <v>1.7067023874379069E-10</v>
      </c>
      <c r="N2001" s="12">
        <f t="shared" ca="1" si="935"/>
        <v>5.7338912630265091E-10</v>
      </c>
      <c r="O2001" s="12">
        <f t="shared" ca="1" si="935"/>
        <v>1.8096629892785486E-9</v>
      </c>
      <c r="P2001" s="12">
        <f t="shared" ca="1" si="935"/>
        <v>5.3654055101881104E-9</v>
      </c>
      <c r="Q2001" s="12">
        <f t="shared" ca="1" si="935"/>
        <v>1.4943901363191991E-8</v>
      </c>
      <c r="R2001" s="12">
        <f t="shared" ca="1" si="935"/>
        <v>3.9100474578197585E-8</v>
      </c>
      <c r="S2001" s="12">
        <f t="shared" ca="1" si="935"/>
        <v>9.6107362687811642E-8</v>
      </c>
      <c r="T2001" s="12">
        <f t="shared" ca="1" si="935"/>
        <v>2.2191562705713132E-7</v>
      </c>
      <c r="U2001" s="12">
        <f t="shared" ca="1" si="935"/>
        <v>4.8136632696525523E-7</v>
      </c>
      <c r="V2001" s="12">
        <f t="shared" ca="1" si="935"/>
        <v>9.8088958350887623E-7</v>
      </c>
      <c r="W2001" s="12">
        <f t="shared" ca="1" si="935"/>
        <v>1.8776780667642527E-6</v>
      </c>
      <c r="X2001" s="12">
        <f t="shared" ca="1" si="935"/>
        <v>3.3765931793214536E-6</v>
      </c>
      <c r="Y2001" s="12">
        <f t="shared" ca="1" si="935"/>
        <v>5.7041762927974785E-6</v>
      </c>
      <c r="Z2001" s="12">
        <f t="shared" ca="1" si="935"/>
        <v>9.0523999729643735E-6</v>
      </c>
      <c r="AA2001" s="12">
        <f t="shared" ca="1" si="935"/>
        <v>1.3495566665590584E-5</v>
      </c>
      <c r="AB2001" s="12">
        <f t="shared" ca="1" si="935"/>
        <v>1.8900579062070059E-5</v>
      </c>
      <c r="AC2001" s="12">
        <f t="shared" ca="1" si="935"/>
        <v>2.4866558862216167E-5</v>
      </c>
      <c r="AD2001" s="12">
        <f t="shared" ca="1" si="935"/>
        <v>3.0733559678089564E-5</v>
      </c>
      <c r="AE2001" s="12">
        <f t="shared" ca="1" si="935"/>
        <v>3.5683433379839574E-5</v>
      </c>
      <c r="AF2001" s="12">
        <f t="shared" ca="1" si="935"/>
        <v>3.8920373486265447E-5</v>
      </c>
      <c r="AG2001" s="12">
        <f t="shared" ca="1" si="935"/>
        <v>3.9878972380025254E-5</v>
      </c>
      <c r="AH2001" s="12">
        <f t="shared" ca="1" si="935"/>
        <v>3.8385527494538737E-5</v>
      </c>
      <c r="AI2001" s="12">
        <f t="shared" ca="1" si="935"/>
        <v>3.4709444434391967E-5</v>
      </c>
      <c r="AJ2001" s="12">
        <f t="shared" ca="1" si="935"/>
        <v>2.9483864489681181E-5</v>
      </c>
      <c r="AK2001" s="12">
        <f t="shared" ca="1" si="935"/>
        <v>2.3527606366522975E-5</v>
      </c>
      <c r="AL2001" s="12">
        <f t="shared" ca="1" si="935"/>
        <v>1.7637120391075212E-5</v>
      </c>
      <c r="AM2001" s="12">
        <f t="shared" ca="1" si="935"/>
        <v>1.2420360694990826E-5</v>
      </c>
      <c r="AN2001" s="12">
        <f t="shared" ca="1" si="935"/>
        <v>8.2166981296521264E-6</v>
      </c>
      <c r="AO2001" s="12">
        <f t="shared" ca="1" si="935"/>
        <v>5.106426090970839E-6</v>
      </c>
      <c r="AP2001" s="12">
        <f t="shared" ca="1" si="935"/>
        <v>2.9812154540370317E-6</v>
      </c>
      <c r="AQ2001" s="12">
        <f t="shared" ca="1" si="935"/>
        <v>1.6350320576371993E-6</v>
      </c>
      <c r="AR2001" s="12">
        <f t="shared" ca="1" si="935"/>
        <v>8.4239499015131525E-7</v>
      </c>
      <c r="AS2001" s="12">
        <f t="shared" ca="1" si="935"/>
        <v>4.0771986660203528E-7</v>
      </c>
      <c r="AT2001" s="12">
        <f t="shared" ca="1" si="935"/>
        <v>1.8538072077806686E-7</v>
      </c>
      <c r="AU2001" s="12">
        <f t="shared" ca="1" si="935"/>
        <v>7.9181523620367252E-8</v>
      </c>
      <c r="AV2001" s="12">
        <f t="shared" ca="1" si="935"/>
        <v>3.1771647607380233E-8</v>
      </c>
      <c r="AX2001" s="13">
        <f t="shared" si="903"/>
        <v>1.3130664988656527E-2</v>
      </c>
    </row>
    <row r="2002" spans="1:52" x14ac:dyDescent="0.25">
      <c r="A2002" s="9" t="str">
        <f t="shared" si="898"/>
        <v>Yemen</v>
      </c>
      <c r="C2002" s="20">
        <f t="shared" si="899"/>
        <v>308.01864476141657</v>
      </c>
      <c r="D2002" s="15">
        <f t="shared" si="900"/>
        <v>507.97822096143346</v>
      </c>
      <c r="E2002" s="23">
        <f t="shared" si="901"/>
        <v>1</v>
      </c>
      <c r="F2002" s="15">
        <f t="shared" si="904"/>
        <v>507.97822096143346</v>
      </c>
      <c r="H2002" s="12">
        <f t="shared" ref="H2002:AV2002" ca="1" si="936">_xlfn.NORM.DIST(H$1777,$F2002,$B$37+$B$38*$F2002,FALSE)/$AV832*($E1294/1000)</f>
        <v>2.0603115560572131E-7</v>
      </c>
      <c r="I2002" s="12">
        <f t="shared" ca="1" si="936"/>
        <v>7.1103592116678123E-7</v>
      </c>
      <c r="J2002" s="12">
        <f t="shared" ca="1" si="936"/>
        <v>2.3051902799210255E-6</v>
      </c>
      <c r="K2002" s="12">
        <f t="shared" ca="1" si="936"/>
        <v>7.0206708516636916E-6</v>
      </c>
      <c r="L2002" s="12">
        <f t="shared" ca="1" si="936"/>
        <v>2.0086628175758468E-5</v>
      </c>
      <c r="M2002" s="12">
        <f t="shared" ca="1" si="936"/>
        <v>5.3987356550397243E-5</v>
      </c>
      <c r="N2002" s="12">
        <f t="shared" ca="1" si="936"/>
        <v>1.3631187155118326E-4</v>
      </c>
      <c r="O2002" s="12">
        <f t="shared" ca="1" si="936"/>
        <v>3.2331949598836184E-4</v>
      </c>
      <c r="P2002" s="12">
        <f t="shared" ca="1" si="936"/>
        <v>7.204215583668024E-4</v>
      </c>
      <c r="Q2002" s="12">
        <f t="shared" ca="1" si="936"/>
        <v>1.5079887537406563E-3</v>
      </c>
      <c r="R2002" s="12">
        <f t="shared" ca="1" si="936"/>
        <v>2.9652826722018724E-3</v>
      </c>
      <c r="S2002" s="12">
        <f t="shared" ca="1" si="936"/>
        <v>5.477604753511253E-3</v>
      </c>
      <c r="T2002" s="12">
        <f t="shared" ca="1" si="936"/>
        <v>9.5054324217197228E-3</v>
      </c>
      <c r="U2002" s="12">
        <f t="shared" ca="1" si="936"/>
        <v>1.5495645073390402E-2</v>
      </c>
      <c r="V2002" s="12">
        <f t="shared" ca="1" si="936"/>
        <v>2.3730344168095722E-2</v>
      </c>
      <c r="W2002" s="12">
        <f t="shared" ca="1" si="936"/>
        <v>3.4139331165766132E-2</v>
      </c>
      <c r="X2002" s="12">
        <f t="shared" ca="1" si="936"/>
        <v>4.6138404778869199E-2</v>
      </c>
      <c r="Y2002" s="12">
        <f t="shared" ca="1" si="936"/>
        <v>5.8576947455547243E-2</v>
      </c>
      <c r="Z2002" s="12">
        <f t="shared" ca="1" si="936"/>
        <v>6.9863042055650429E-2</v>
      </c>
      <c r="AA2002" s="12">
        <f t="shared" ca="1" si="936"/>
        <v>7.8275318474200203E-2</v>
      </c>
      <c r="AB2002" s="12">
        <f t="shared" ca="1" si="936"/>
        <v>8.2387019013859114E-2</v>
      </c>
      <c r="AC2002" s="12">
        <f t="shared" ca="1" si="936"/>
        <v>8.1460923635294502E-2</v>
      </c>
      <c r="AD2002" s="12">
        <f t="shared" ca="1" si="936"/>
        <v>7.5665249008922769E-2</v>
      </c>
      <c r="AE2002" s="12">
        <f t="shared" ca="1" si="936"/>
        <v>6.6023751300346364E-2</v>
      </c>
      <c r="AF2002" s="12">
        <f t="shared" ca="1" si="936"/>
        <v>5.4120340663604452E-2</v>
      </c>
      <c r="AG2002" s="12">
        <f t="shared" ca="1" si="936"/>
        <v>4.1675175937500766E-2</v>
      </c>
      <c r="AH2002" s="12">
        <f t="shared" ca="1" si="936"/>
        <v>3.0147475933007317E-2</v>
      </c>
      <c r="AI2002" s="12">
        <f t="shared" ca="1" si="936"/>
        <v>2.0487127356678732E-2</v>
      </c>
      <c r="AJ2002" s="12">
        <f t="shared" ca="1" si="936"/>
        <v>1.3078796191365779E-2</v>
      </c>
      <c r="AK2002" s="12">
        <f t="shared" ca="1" si="936"/>
        <v>7.8435211506836348E-3</v>
      </c>
      <c r="AL2002" s="12">
        <f t="shared" ca="1" si="936"/>
        <v>4.4188673708002489E-3</v>
      </c>
      <c r="AM2002" s="12">
        <f t="shared" ca="1" si="936"/>
        <v>2.3386619853701515E-3</v>
      </c>
      <c r="AN2002" s="12">
        <f t="shared" ca="1" si="936"/>
        <v>1.1627344517954328E-3</v>
      </c>
      <c r="AO2002" s="12">
        <f t="shared" ca="1" si="936"/>
        <v>5.4306300716359826E-4</v>
      </c>
      <c r="AP2002" s="12">
        <f t="shared" ca="1" si="936"/>
        <v>2.3827391157999787E-4</v>
      </c>
      <c r="AQ2002" s="12">
        <f t="shared" ca="1" si="936"/>
        <v>9.8210825962529474E-5</v>
      </c>
      <c r="AR2002" s="12">
        <f t="shared" ca="1" si="936"/>
        <v>3.8027592159812301E-5</v>
      </c>
      <c r="AS2002" s="12">
        <f t="shared" ca="1" si="936"/>
        <v>1.3832315507753029E-5</v>
      </c>
      <c r="AT2002" s="12">
        <f t="shared" ca="1" si="936"/>
        <v>4.7265857377343573E-6</v>
      </c>
      <c r="AU2002" s="12">
        <f t="shared" ca="1" si="936"/>
        <v>1.5172487515800772E-6</v>
      </c>
      <c r="AV2002" s="12">
        <f t="shared" ca="1" si="936"/>
        <v>4.5753322009166821E-7</v>
      </c>
      <c r="AX2002" s="13">
        <f t="shared" si="903"/>
        <v>0.14011958758316057</v>
      </c>
    </row>
    <row r="2003" spans="1:52" x14ac:dyDescent="0.25">
      <c r="A2003" s="9" t="str">
        <f t="shared" si="898"/>
        <v>Zambia</v>
      </c>
      <c r="C2003" s="20">
        <f t="shared" si="899"/>
        <v>252.79930470226321</v>
      </c>
      <c r="D2003" s="15">
        <f t="shared" si="900"/>
        <v>471.84921105367027</v>
      </c>
      <c r="E2003" s="23">
        <f t="shared" si="901"/>
        <v>1</v>
      </c>
      <c r="F2003" s="15">
        <f t="shared" si="904"/>
        <v>471.84921105367027</v>
      </c>
      <c r="H2003" s="12">
        <f t="shared" ref="H2003:AV2003" ca="1" si="937">_xlfn.NORM.DIST(H$1777,$F2003,$B$37+$B$38*$F2003,FALSE)/$AV833*($E1295/1000)</f>
        <v>1.3235635702683141E-6</v>
      </c>
      <c r="I2003" s="12">
        <f t="shared" ca="1" si="937"/>
        <v>4.1732737556635208E-6</v>
      </c>
      <c r="J2003" s="12">
        <f t="shared" ca="1" si="937"/>
        <v>1.2361339608689599E-5</v>
      </c>
      <c r="K2003" s="12">
        <f t="shared" ca="1" si="937"/>
        <v>3.4396226251515414E-5</v>
      </c>
      <c r="L2003" s="12">
        <f t="shared" ca="1" si="937"/>
        <v>8.991096330164773E-5</v>
      </c>
      <c r="M2003" s="12">
        <f t="shared" ca="1" si="937"/>
        <v>2.207857803276574E-4</v>
      </c>
      <c r="N2003" s="12">
        <f t="shared" ca="1" si="937"/>
        <v>5.0931461986128618E-4</v>
      </c>
      <c r="O2003" s="12">
        <f t="shared" ca="1" si="937"/>
        <v>1.1037171252840858E-3</v>
      </c>
      <c r="P2003" s="12">
        <f t="shared" ca="1" si="937"/>
        <v>2.2469117448679961E-3</v>
      </c>
      <c r="Q2003" s="12">
        <f t="shared" ca="1" si="937"/>
        <v>4.2970543075517486E-3</v>
      </c>
      <c r="R2003" s="12">
        <f t="shared" ca="1" si="937"/>
        <v>7.7199105009470572E-3</v>
      </c>
      <c r="S2003" s="12">
        <f t="shared" ca="1" si="937"/>
        <v>1.3028975977689939E-2</v>
      </c>
      <c r="T2003" s="12">
        <f t="shared" ca="1" si="937"/>
        <v>2.0656888061675885E-2</v>
      </c>
      <c r="U2003" s="12">
        <f t="shared" ca="1" si="937"/>
        <v>3.0766359028912432E-2</v>
      </c>
      <c r="V2003" s="12">
        <f t="shared" ca="1" si="937"/>
        <v>4.3047100701266383E-2</v>
      </c>
      <c r="W2003" s="12">
        <f t="shared" ca="1" si="937"/>
        <v>5.6580698378343425E-2</v>
      </c>
      <c r="X2003" s="12">
        <f t="shared" ca="1" si="937"/>
        <v>6.9863332209651949E-2</v>
      </c>
      <c r="Y2003" s="12">
        <f t="shared" ca="1" si="937"/>
        <v>8.103765832846907E-2</v>
      </c>
      <c r="Z2003" s="12">
        <f t="shared" ca="1" si="937"/>
        <v>8.8304139979980087E-2</v>
      </c>
      <c r="AA2003" s="12">
        <f t="shared" ca="1" si="937"/>
        <v>9.0392384314024618E-2</v>
      </c>
      <c r="AB2003" s="12">
        <f t="shared" ca="1" si="937"/>
        <v>8.6923902081227716E-2</v>
      </c>
      <c r="AC2003" s="12">
        <f t="shared" ca="1" si="937"/>
        <v>7.8524138536721855E-2</v>
      </c>
      <c r="AD2003" s="12">
        <f t="shared" ca="1" si="937"/>
        <v>6.6638274351516633E-2</v>
      </c>
      <c r="AE2003" s="12">
        <f t="shared" ca="1" si="937"/>
        <v>5.3125239213255571E-2</v>
      </c>
      <c r="AF2003" s="12">
        <f t="shared" ca="1" si="937"/>
        <v>3.9786400491535492E-2</v>
      </c>
      <c r="AG2003" s="12">
        <f t="shared" ca="1" si="937"/>
        <v>2.7991424218184124E-2</v>
      </c>
      <c r="AH2003" s="12">
        <f t="shared" ca="1" si="937"/>
        <v>1.850000889647534E-2</v>
      </c>
      <c r="AI2003" s="12">
        <f t="shared" ca="1" si="937"/>
        <v>1.1486176175534888E-2</v>
      </c>
      <c r="AJ2003" s="12">
        <f t="shared" ca="1" si="937"/>
        <v>6.6993952976592951E-3</v>
      </c>
      <c r="AK2003" s="12">
        <f t="shared" ca="1" si="937"/>
        <v>3.6707290584909636E-3</v>
      </c>
      <c r="AL2003" s="12">
        <f t="shared" ca="1" si="937"/>
        <v>1.8894075673616775E-3</v>
      </c>
      <c r="AM2003" s="12">
        <f t="shared" ca="1" si="937"/>
        <v>9.1359889566473395E-4</v>
      </c>
      <c r="AN2003" s="12">
        <f t="shared" ca="1" si="937"/>
        <v>4.1499424711532876E-4</v>
      </c>
      <c r="AO2003" s="12">
        <f t="shared" ca="1" si="937"/>
        <v>1.7708638872463694E-4</v>
      </c>
      <c r="AP2003" s="12">
        <f t="shared" ca="1" si="937"/>
        <v>7.0987990371042516E-5</v>
      </c>
      <c r="AQ2003" s="12">
        <f t="shared" ca="1" si="937"/>
        <v>2.6732598563330642E-5</v>
      </c>
      <c r="AR2003" s="12">
        <f t="shared" ca="1" si="937"/>
        <v>9.4570147554398995E-6</v>
      </c>
      <c r="AS2003" s="12">
        <f t="shared" ca="1" si="937"/>
        <v>3.1428492594177967E-6</v>
      </c>
      <c r="AT2003" s="12">
        <f t="shared" ca="1" si="937"/>
        <v>9.8118213267235358E-7</v>
      </c>
      <c r="AU2003" s="12">
        <f t="shared" ca="1" si="937"/>
        <v>2.8776124623252992E-7</v>
      </c>
      <c r="AV2003" s="12">
        <f t="shared" ca="1" si="937"/>
        <v>7.9281448284073454E-8</v>
      </c>
      <c r="AX2003" s="13">
        <f t="shared" si="903"/>
        <v>0.23622695535584118</v>
      </c>
    </row>
    <row r="2004" spans="1:52" x14ac:dyDescent="0.25">
      <c r="A2004" s="9" t="str">
        <f t="shared" si="898"/>
        <v>Zimbabwe</v>
      </c>
      <c r="C2004" s="20">
        <f t="shared" si="899"/>
        <v>333.0835893539429</v>
      </c>
      <c r="D2004" s="15">
        <f t="shared" si="900"/>
        <v>524.13127258429608</v>
      </c>
      <c r="E2004" s="23">
        <f t="shared" si="901"/>
        <v>1</v>
      </c>
      <c r="F2004" s="15">
        <f t="shared" si="904"/>
        <v>524.13127258429608</v>
      </c>
      <c r="H2004" s="12">
        <f t="shared" ref="H2004:AV2004" ca="1" si="938">_xlfn.NORM.DIST(H$1777,$F2004,$B$37+$B$38*$F2004,FALSE)/$AV834*($E1296/1000)</f>
        <v>4.7638226672819928E-8</v>
      </c>
      <c r="I2004" s="12">
        <f t="shared" ca="1" si="938"/>
        <v>1.7117966916229476E-7</v>
      </c>
      <c r="J2004" s="12">
        <f t="shared" ca="1" si="938"/>
        <v>5.7783703538835093E-7</v>
      </c>
      <c r="K2004" s="12">
        <f t="shared" ca="1" si="938"/>
        <v>1.8323783827027258E-6</v>
      </c>
      <c r="L2004" s="12">
        <f t="shared" ca="1" si="938"/>
        <v>5.4586033872861136E-6</v>
      </c>
      <c r="M2004" s="12">
        <f t="shared" ca="1" si="938"/>
        <v>1.5275819427445062E-5</v>
      </c>
      <c r="N2004" s="12">
        <f t="shared" ca="1" si="938"/>
        <v>4.0159110654626392E-5</v>
      </c>
      <c r="O2004" s="12">
        <f t="shared" ca="1" si="938"/>
        <v>9.9179120325294034E-5</v>
      </c>
      <c r="P2004" s="12">
        <f t="shared" ca="1" si="938"/>
        <v>2.3009808924932012E-4</v>
      </c>
      <c r="Q2004" s="12">
        <f t="shared" ca="1" si="938"/>
        <v>5.0149010403042267E-4</v>
      </c>
      <c r="R2004" s="12">
        <f t="shared" ca="1" si="938"/>
        <v>1.0267585252334997E-3</v>
      </c>
      <c r="S2004" s="12">
        <f t="shared" ca="1" si="938"/>
        <v>1.9748352129789373E-3</v>
      </c>
      <c r="T2004" s="12">
        <f t="shared" ca="1" si="938"/>
        <v>3.5682066829165232E-3</v>
      </c>
      <c r="U2004" s="12">
        <f t="shared" ca="1" si="938"/>
        <v>6.056555997764358E-3</v>
      </c>
      <c r="V2004" s="12">
        <f t="shared" ca="1" si="938"/>
        <v>9.6573521180524022E-3</v>
      </c>
      <c r="W2004" s="12">
        <f t="shared" ca="1" si="938"/>
        <v>1.4465951044557829E-2</v>
      </c>
      <c r="X2004" s="12">
        <f t="shared" ca="1" si="938"/>
        <v>2.0356003195542618E-2</v>
      </c>
      <c r="Y2004" s="12">
        <f t="shared" ca="1" si="938"/>
        <v>2.6908818204178245E-2</v>
      </c>
      <c r="Z2004" s="12">
        <f t="shared" ca="1" si="938"/>
        <v>3.3415913166498758E-2</v>
      </c>
      <c r="AA2004" s="12">
        <f t="shared" ca="1" si="938"/>
        <v>3.8982405764392512E-2</v>
      </c>
      <c r="AB2004" s="12">
        <f t="shared" ca="1" si="938"/>
        <v>4.2720914085365713E-2</v>
      </c>
      <c r="AC2004" s="12">
        <f t="shared" ca="1" si="938"/>
        <v>4.3981398053468561E-2</v>
      </c>
      <c r="AD2004" s="12">
        <f t="shared" ca="1" si="938"/>
        <v>4.2535752367690714E-2</v>
      </c>
      <c r="AE2004" s="12">
        <f t="shared" ca="1" si="938"/>
        <v>3.8645221644231752E-2</v>
      </c>
      <c r="AF2004" s="12">
        <f t="shared" ca="1" si="938"/>
        <v>3.29832981736091E-2</v>
      </c>
      <c r="AG2004" s="12">
        <f t="shared" ca="1" si="938"/>
        <v>2.6445327770303069E-2</v>
      </c>
      <c r="AH2004" s="12">
        <f t="shared" ca="1" si="938"/>
        <v>1.9918673933094225E-2</v>
      </c>
      <c r="AI2004" s="12">
        <f t="shared" ca="1" si="938"/>
        <v>1.409381236603314E-2</v>
      </c>
      <c r="AJ2004" s="12">
        <f t="shared" ca="1" si="938"/>
        <v>9.3681350588944341E-3</v>
      </c>
      <c r="AK2004" s="12">
        <f t="shared" ca="1" si="938"/>
        <v>5.8497108033618199E-3</v>
      </c>
      <c r="AL2004" s="12">
        <f t="shared" ca="1" si="938"/>
        <v>3.431407085822874E-3</v>
      </c>
      <c r="AM2004" s="12">
        <f t="shared" ca="1" si="938"/>
        <v>1.8908918340061573E-3</v>
      </c>
      <c r="AN2004" s="12">
        <f t="shared" ca="1" si="938"/>
        <v>9.7885355797042227E-4</v>
      </c>
      <c r="AO2004" s="12">
        <f t="shared" ca="1" si="938"/>
        <v>4.7602017106670514E-4</v>
      </c>
      <c r="AP2004" s="12">
        <f t="shared" ca="1" si="938"/>
        <v>2.1746510719837628E-4</v>
      </c>
      <c r="AQ2004" s="12">
        <f t="shared" ca="1" si="938"/>
        <v>9.3327666113548458E-5</v>
      </c>
      <c r="AR2004" s="12">
        <f t="shared" ca="1" si="938"/>
        <v>3.7625980175521023E-5</v>
      </c>
      <c r="AS2004" s="12">
        <f t="shared" ca="1" si="938"/>
        <v>1.4250228695132262E-5</v>
      </c>
      <c r="AT2004" s="12">
        <f t="shared" ca="1" si="938"/>
        <v>5.0700523187393683E-6</v>
      </c>
      <c r="AU2004" s="12">
        <f t="shared" ca="1" si="938"/>
        <v>1.6945705032125683E-6</v>
      </c>
      <c r="AV2004" s="12">
        <f t="shared" ca="1" si="938"/>
        <v>5.3206346574069546E-7</v>
      </c>
      <c r="AX2004" s="13">
        <f t="shared" si="903"/>
        <v>0.10724512267867953</v>
      </c>
    </row>
    <row r="2005" spans="1:52" x14ac:dyDescent="0.25">
      <c r="A2005" t="s">
        <v>268</v>
      </c>
    </row>
    <row r="2006" spans="1:52" x14ac:dyDescent="0.25">
      <c r="A2006" t="s">
        <v>17</v>
      </c>
      <c r="H2006" s="14">
        <f t="shared" ref="H2006:Q2007" ca="1" si="939">SUMIF($B$146:$B$372,$A2006,H$1778:H$2004)</f>
        <v>2.5472913180774239E-3</v>
      </c>
      <c r="I2006" s="14">
        <f t="shared" ca="1" si="939"/>
        <v>4.1203284383000615E-3</v>
      </c>
      <c r="J2006" s="14">
        <f t="shared" ca="1" si="939"/>
        <v>6.3510093278026265E-3</v>
      </c>
      <c r="K2006" s="14">
        <f t="shared" ca="1" si="939"/>
        <v>9.4445589671705837E-3</v>
      </c>
      <c r="L2006" s="14">
        <f t="shared" ca="1" si="939"/>
        <v>1.3830457334750024E-2</v>
      </c>
      <c r="M2006" s="14">
        <f t="shared" ca="1" si="939"/>
        <v>2.0523685154860759E-2</v>
      </c>
      <c r="N2006" s="14">
        <f t="shared" ca="1" si="939"/>
        <v>3.1782742399879958E-2</v>
      </c>
      <c r="O2006" s="14">
        <f t="shared" ca="1" si="939"/>
        <v>5.211695985184147E-2</v>
      </c>
      <c r="P2006" s="14">
        <f t="shared" ca="1" si="939"/>
        <v>8.9566892757702354E-2</v>
      </c>
      <c r="Q2006" s="14">
        <f t="shared" ca="1" si="939"/>
        <v>0.15694464388430662</v>
      </c>
      <c r="R2006" s="14">
        <f t="shared" ref="R2006:AA2007" ca="1" si="940">SUMIF($B$146:$B$372,$A2006,R$1778:R$2004)</f>
        <v>0.27240313842338942</v>
      </c>
      <c r="S2006" s="14">
        <f t="shared" ca="1" si="940"/>
        <v>0.4584265230915624</v>
      </c>
      <c r="T2006" s="14">
        <f t="shared" ca="1" si="940"/>
        <v>0.73832577927026444</v>
      </c>
      <c r="U2006" s="14">
        <f t="shared" ca="1" si="940"/>
        <v>1.1298427334667152</v>
      </c>
      <c r="V2006" s="14">
        <f t="shared" ca="1" si="940"/>
        <v>1.6366188571841991</v>
      </c>
      <c r="W2006" s="14">
        <f t="shared" ca="1" si="940"/>
        <v>2.2398126797580677</v>
      </c>
      <c r="X2006" s="14">
        <f t="shared" ca="1" si="940"/>
        <v>2.8933496785380202</v>
      </c>
      <c r="Y2006" s="14">
        <f t="shared" ca="1" si="940"/>
        <v>3.5262556832960232</v>
      </c>
      <c r="Z2006" s="14">
        <f t="shared" ca="1" si="940"/>
        <v>4.0536938462140366</v>
      </c>
      <c r="AA2006" s="14">
        <f t="shared" ca="1" si="940"/>
        <v>4.395030158307156</v>
      </c>
      <c r="AB2006" s="14">
        <f t="shared" ref="AB2006:AK2007" ca="1" si="941">SUMIF($B$146:$B$372,$A2006,AB$1778:AB$2004)</f>
        <v>4.4938502176981485</v>
      </c>
      <c r="AC2006" s="14">
        <f t="shared" ca="1" si="941"/>
        <v>4.3331415930558688</v>
      </c>
      <c r="AD2006" s="14">
        <f t="shared" ca="1" si="941"/>
        <v>3.9400337070210814</v>
      </c>
      <c r="AE2006" s="14">
        <f t="shared" ca="1" si="941"/>
        <v>3.3782793144209102</v>
      </c>
      <c r="AF2006" s="14">
        <f t="shared" ca="1" si="941"/>
        <v>2.7313340431980779</v>
      </c>
      <c r="AG2006" s="14">
        <f t="shared" ca="1" si="941"/>
        <v>2.0821961344439348</v>
      </c>
      <c r="AH2006" s="14">
        <f t="shared" ca="1" si="941"/>
        <v>1.4966445381786924</v>
      </c>
      <c r="AI2006" s="14">
        <f t="shared" ca="1" si="941"/>
        <v>1.0142556954937221</v>
      </c>
      <c r="AJ2006" s="14">
        <f t="shared" ca="1" si="941"/>
        <v>0.648020459855708</v>
      </c>
      <c r="AK2006" s="14">
        <f t="shared" ca="1" si="941"/>
        <v>0.3903216916684677</v>
      </c>
      <c r="AL2006" s="14">
        <f t="shared" ref="AL2006:AV2007" ca="1" si="942">SUMIF($B$146:$B$372,$A2006,AL$1778:AL$2004)</f>
        <v>0.22163051572031026</v>
      </c>
      <c r="AM2006" s="14">
        <f t="shared" ca="1" si="942"/>
        <v>0.11862876313802363</v>
      </c>
      <c r="AN2006" s="14">
        <f t="shared" ca="1" si="942"/>
        <v>5.9852982309969452E-2</v>
      </c>
      <c r="AO2006" s="14">
        <f t="shared" ca="1" si="942"/>
        <v>2.8464301285389983E-2</v>
      </c>
      <c r="AP2006" s="14">
        <f t="shared" ca="1" si="942"/>
        <v>1.2759112498167869E-2</v>
      </c>
      <c r="AQ2006" s="14">
        <f t="shared" ca="1" si="942"/>
        <v>5.3905807324637926E-3</v>
      </c>
      <c r="AR2006" s="14">
        <f t="shared" ca="1" si="942"/>
        <v>2.1465479040017432E-3</v>
      </c>
      <c r="AS2006" s="14">
        <f t="shared" ca="1" si="942"/>
        <v>8.0563174534637697E-4</v>
      </c>
      <c r="AT2006" s="14">
        <f t="shared" ca="1" si="942"/>
        <v>2.8499177848029299E-4</v>
      </c>
      <c r="AU2006" s="14">
        <f t="shared" ca="1" si="942"/>
        <v>9.5026844933854539E-5</v>
      </c>
      <c r="AV2006" s="14">
        <f t="shared" ca="1" si="942"/>
        <v>2.986817147914995E-5</v>
      </c>
      <c r="AY2006" s="15">
        <f t="shared" ref="AY2006:AY2014" ca="1" si="943">SUM(H2006:AV2006)</f>
        <v>46.689153364147302</v>
      </c>
      <c r="AZ2006" s="9" t="str">
        <f t="shared" ref="AZ2006:AZ2014" si="944">A2006</f>
        <v>SSA</v>
      </c>
    </row>
    <row r="2007" spans="1:52" x14ac:dyDescent="0.25">
      <c r="A2007" t="s">
        <v>12</v>
      </c>
      <c r="H2007" s="14">
        <f t="shared" ca="1" si="939"/>
        <v>4.7634534449652351E-7</v>
      </c>
      <c r="I2007" s="14">
        <f t="shared" ca="1" si="939"/>
        <v>1.7074937173269682E-6</v>
      </c>
      <c r="J2007" s="14">
        <f t="shared" ca="1" si="939"/>
        <v>5.7656107920686051E-6</v>
      </c>
      <c r="K2007" s="14">
        <f t="shared" ca="1" si="939"/>
        <v>1.8343310212906104E-5</v>
      </c>
      <c r="L2007" s="14">
        <f t="shared" ca="1" si="939"/>
        <v>5.4999443584653607E-5</v>
      </c>
      <c r="M2007" s="14">
        <f t="shared" ca="1" si="939"/>
        <v>1.5545089283216111E-4</v>
      </c>
      <c r="N2007" s="14">
        <f t="shared" ca="1" si="939"/>
        <v>4.1427791960337544E-4</v>
      </c>
      <c r="O2007" s="14">
        <f t="shared" ca="1" si="939"/>
        <v>1.0412744889728843E-3</v>
      </c>
      <c r="P2007" s="14">
        <f t="shared" ca="1" si="939"/>
        <v>2.4690235988003694E-3</v>
      </c>
      <c r="Q2007" s="14">
        <f t="shared" ca="1" si="939"/>
        <v>5.5243639481286286E-3</v>
      </c>
      <c r="R2007" s="14">
        <f t="shared" ca="1" si="940"/>
        <v>1.1666583684772986E-2</v>
      </c>
      <c r="S2007" s="14">
        <f t="shared" ca="1" si="940"/>
        <v>2.3260109416860766E-2</v>
      </c>
      <c r="T2007" s="14">
        <f t="shared" ca="1" si="940"/>
        <v>4.3790672678957449E-2</v>
      </c>
      <c r="U2007" s="14">
        <f t="shared" ca="1" si="940"/>
        <v>7.7864498562441056E-2</v>
      </c>
      <c r="V2007" s="14">
        <f t="shared" ca="1" si="940"/>
        <v>0.13078590204304416</v>
      </c>
      <c r="W2007" s="14">
        <f t="shared" ca="1" si="940"/>
        <v>0.2075436851294325</v>
      </c>
      <c r="X2007" s="14">
        <f t="shared" ca="1" si="940"/>
        <v>0.3111974400820478</v>
      </c>
      <c r="Y2007" s="14">
        <f t="shared" ca="1" si="940"/>
        <v>0.4409384918482549</v>
      </c>
      <c r="Z2007" s="14">
        <f t="shared" ca="1" si="940"/>
        <v>0.59041893199005846</v>
      </c>
      <c r="AA2007" s="14">
        <f t="shared" ca="1" si="940"/>
        <v>0.74712911635282486</v>
      </c>
      <c r="AB2007" s="14">
        <f t="shared" ca="1" si="941"/>
        <v>0.89348380525875304</v>
      </c>
      <c r="AC2007" s="14">
        <f t="shared" ca="1" si="941"/>
        <v>1.0097820137567199</v>
      </c>
      <c r="AD2007" s="14">
        <f t="shared" ca="1" si="941"/>
        <v>1.0784677118430088</v>
      </c>
      <c r="AE2007" s="14">
        <f t="shared" ca="1" si="941"/>
        <v>1.0884568006989379</v>
      </c>
      <c r="AF2007" s="14">
        <f t="shared" ca="1" si="941"/>
        <v>1.0380690395105676</v>
      </c>
      <c r="AG2007" s="14">
        <f t="shared" ca="1" si="941"/>
        <v>0.93549722923359158</v>
      </c>
      <c r="AH2007" s="14">
        <f t="shared" ca="1" si="941"/>
        <v>0.79663109847612312</v>
      </c>
      <c r="AI2007" s="14">
        <f t="shared" ca="1" si="941"/>
        <v>0.64102925411608513</v>
      </c>
      <c r="AJ2007" s="14">
        <f t="shared" ca="1" si="941"/>
        <v>0.48744377270397854</v>
      </c>
      <c r="AK2007" s="14">
        <f t="shared" ca="1" si="941"/>
        <v>0.35029404552277771</v>
      </c>
      <c r="AL2007" s="14">
        <f t="shared" ca="1" si="942"/>
        <v>0.23793317349957585</v>
      </c>
      <c r="AM2007" s="14">
        <f t="shared" ca="1" si="942"/>
        <v>0.15277832413579809</v>
      </c>
      <c r="AN2007" s="14">
        <f t="shared" ca="1" si="942"/>
        <v>9.2755919780588614E-2</v>
      </c>
      <c r="AO2007" s="14">
        <f t="shared" ca="1" si="942"/>
        <v>5.3259924188676068E-2</v>
      </c>
      <c r="AP2007" s="14">
        <f t="shared" ca="1" si="942"/>
        <v>2.8930728373414857E-2</v>
      </c>
      <c r="AQ2007" s="14">
        <f t="shared" ca="1" si="942"/>
        <v>1.4871354224302464E-2</v>
      </c>
      <c r="AR2007" s="14">
        <f t="shared" ca="1" si="942"/>
        <v>7.2362402507750558E-3</v>
      </c>
      <c r="AS2007" s="14">
        <f t="shared" ca="1" si="942"/>
        <v>3.3341568688720416E-3</v>
      </c>
      <c r="AT2007" s="14">
        <f t="shared" ca="1" si="942"/>
        <v>1.4551302862001519E-3</v>
      </c>
      <c r="AU2007" s="14">
        <f t="shared" ca="1" si="942"/>
        <v>6.016966217864281E-4</v>
      </c>
      <c r="AV2007" s="14">
        <f t="shared" ca="1" si="942"/>
        <v>2.3577989448014962E-4</v>
      </c>
      <c r="AY2007" s="15">
        <f t="shared" ca="1" si="943"/>
        <v>11.506828314085697</v>
      </c>
      <c r="AZ2007" s="9" t="str">
        <f t="shared" si="944"/>
        <v>NAW</v>
      </c>
    </row>
    <row r="2008" spans="1:52" x14ac:dyDescent="0.25">
      <c r="A2008" t="s">
        <v>269</v>
      </c>
      <c r="H2008" s="18">
        <f t="shared" ref="H2008:AV2008" ca="1" si="945">SUMIF($B$146:$B$372,"CSA",H1778:H2004)-H2009</f>
        <v>2.0937446979206431E-7</v>
      </c>
      <c r="I2008" s="18">
        <f t="shared" ca="1" si="945"/>
        <v>8.0783654726026329E-7</v>
      </c>
      <c r="J2008" s="18">
        <f t="shared" ca="1" si="945"/>
        <v>2.9302455043982535E-6</v>
      </c>
      <c r="K2008" s="18">
        <f t="shared" ca="1" si="945"/>
        <v>9.9927192120509836E-6</v>
      </c>
      <c r="L2008" s="18">
        <f t="shared" ca="1" si="945"/>
        <v>3.2039274153001566E-5</v>
      </c>
      <c r="M2008" s="18">
        <f t="shared" ca="1" si="945"/>
        <v>9.6587960071156895E-5</v>
      </c>
      <c r="N2008" s="18">
        <f t="shared" ca="1" si="945"/>
        <v>2.7379705437919184E-4</v>
      </c>
      <c r="O2008" s="18">
        <f t="shared" ca="1" si="945"/>
        <v>7.2983788743858963E-4</v>
      </c>
      <c r="P2008" s="18">
        <f t="shared" ca="1" si="945"/>
        <v>1.8295523011135992E-3</v>
      </c>
      <c r="Q2008" s="18">
        <f t="shared" ca="1" si="945"/>
        <v>4.3133607853615783E-3</v>
      </c>
      <c r="R2008" s="18">
        <f t="shared" ca="1" si="945"/>
        <v>9.5647613164771637E-3</v>
      </c>
      <c r="S2008" s="18">
        <f t="shared" ca="1" si="945"/>
        <v>1.9950704507887308E-2</v>
      </c>
      <c r="T2008" s="18">
        <f t="shared" ca="1" si="945"/>
        <v>3.9148071039110381E-2</v>
      </c>
      <c r="U2008" s="18">
        <f t="shared" ca="1" si="945"/>
        <v>7.2273198936541563E-2</v>
      </c>
      <c r="V2008" s="18">
        <f t="shared" ca="1" si="945"/>
        <v>0.12554829823606731</v>
      </c>
      <c r="W2008" s="18">
        <f t="shared" ca="1" si="945"/>
        <v>0.20524322293169334</v>
      </c>
      <c r="X2008" s="18">
        <f t="shared" ca="1" si="945"/>
        <v>0.31580284481621501</v>
      </c>
      <c r="Y2008" s="18">
        <f t="shared" ca="1" si="945"/>
        <v>0.45743094727633393</v>
      </c>
      <c r="Z2008" s="18">
        <f t="shared" ca="1" si="945"/>
        <v>0.62385036557322648</v>
      </c>
      <c r="AA2008" s="18">
        <f t="shared" ca="1" si="945"/>
        <v>0.80126474323322538</v>
      </c>
      <c r="AB2008" s="18">
        <f t="shared" ca="1" si="945"/>
        <v>0.96944407627505047</v>
      </c>
      <c r="AC2008" s="18">
        <f t="shared" ca="1" si="945"/>
        <v>1.1052227423221819</v>
      </c>
      <c r="AD2008" s="18">
        <f t="shared" ca="1" si="945"/>
        <v>1.1877084588520517</v>
      </c>
      <c r="AE2008" s="18">
        <f t="shared" ca="1" si="945"/>
        <v>1.203607479779246</v>
      </c>
      <c r="AF2008" s="18">
        <f t="shared" ca="1" si="945"/>
        <v>1.1507830835378938</v>
      </c>
      <c r="AG2008" s="18">
        <f t="shared" ca="1" si="945"/>
        <v>1.038722047486057</v>
      </c>
      <c r="AH2008" s="18">
        <f t="shared" ca="1" si="945"/>
        <v>0.88577044000227811</v>
      </c>
      <c r="AI2008" s="18">
        <f t="shared" ca="1" si="945"/>
        <v>0.71423802134424741</v>
      </c>
      <c r="AJ2008" s="18">
        <f t="shared" ca="1" si="945"/>
        <v>0.54515986868654398</v>
      </c>
      <c r="AK2008" s="18">
        <f t="shared" ca="1" si="945"/>
        <v>0.3943715535227631</v>
      </c>
      <c r="AL2008" s="18">
        <f t="shared" ca="1" si="945"/>
        <v>0.27077835806856421</v>
      </c>
      <c r="AM2008" s="18">
        <f t="shared" ca="1" si="945"/>
        <v>0.17674670053062852</v>
      </c>
      <c r="AN2008" s="18">
        <f t="shared" ca="1" si="945"/>
        <v>0.10986892588027516</v>
      </c>
      <c r="AO2008" s="18">
        <f t="shared" ca="1" si="945"/>
        <v>6.5156524542303709E-2</v>
      </c>
      <c r="AP2008" s="18">
        <f t="shared" ca="1" si="945"/>
        <v>3.692608000537391E-2</v>
      </c>
      <c r="AQ2008" s="18">
        <f t="shared" ca="1" si="945"/>
        <v>2.0027343196596326E-2</v>
      </c>
      <c r="AR2008" s="18">
        <f t="shared" ca="1" si="945"/>
        <v>1.0405628509718511E-2</v>
      </c>
      <c r="AS2008" s="18">
        <f t="shared" ca="1" si="945"/>
        <v>5.1816217711321416E-3</v>
      </c>
      <c r="AT2008" s="18">
        <f t="shared" ca="1" si="945"/>
        <v>2.4725114830794594E-3</v>
      </c>
      <c r="AU2008" s="18">
        <f t="shared" ca="1" si="945"/>
        <v>1.1296357589485303E-3</v>
      </c>
      <c r="AV2008" s="18">
        <f t="shared" ca="1" si="945"/>
        <v>4.9350066176812707E-4</v>
      </c>
      <c r="AY2008" s="15">
        <f t="shared" ca="1" si="943"/>
        <v>12.571580875521732</v>
      </c>
      <c r="AZ2008" s="9" t="str">
        <f t="shared" si="944"/>
        <v>CSA no India</v>
      </c>
    </row>
    <row r="2009" spans="1:52" x14ac:dyDescent="0.25">
      <c r="A2009" t="s">
        <v>108</v>
      </c>
      <c r="H2009" s="18">
        <f ca="1">SUMIF($A1778:$A2004,$A2009,H1778:H2004)</f>
        <v>1.8156144514872844E-7</v>
      </c>
      <c r="I2009" s="18">
        <f t="shared" ref="I2009:AV2009" ca="1" si="946">SUMIF($A1778:$A2004,$A2009,I1778:I2004)</f>
        <v>7.3137585574847238E-7</v>
      </c>
      <c r="J2009" s="18">
        <f t="shared" ca="1" si="946"/>
        <v>2.7676693389964755E-6</v>
      </c>
      <c r="K2009" s="18">
        <f t="shared" ca="1" si="946"/>
        <v>9.8388509330555176E-6</v>
      </c>
      <c r="L2009" s="18">
        <f t="shared" ca="1" si="946"/>
        <v>3.2857245577482653E-5</v>
      </c>
      <c r="M2009" s="18">
        <f t="shared" ca="1" si="946"/>
        <v>1.0308002652607613E-4</v>
      </c>
      <c r="N2009" s="18">
        <f t="shared" ca="1" si="946"/>
        <v>3.0379070688254286E-4</v>
      </c>
      <c r="O2009" s="18">
        <f t="shared" ca="1" si="946"/>
        <v>8.4106786901257796E-4</v>
      </c>
      <c r="P2009" s="18">
        <f t="shared" ca="1" si="946"/>
        <v>2.1874805222400536E-3</v>
      </c>
      <c r="Q2009" s="18">
        <f t="shared" ca="1" si="946"/>
        <v>5.3445844295722418E-3</v>
      </c>
      <c r="R2009" s="18">
        <f t="shared" ca="1" si="946"/>
        <v>1.2267054208116501E-2</v>
      </c>
      <c r="S2009" s="18">
        <f t="shared" ca="1" si="946"/>
        <v>2.6449850498176317E-2</v>
      </c>
      <c r="T2009" s="18">
        <f t="shared" ca="1" si="946"/>
        <v>5.3575070808549417E-2</v>
      </c>
      <c r="U2009" s="18">
        <f t="shared" ca="1" si="946"/>
        <v>0.10194334522649888</v>
      </c>
      <c r="V2009" s="18">
        <f t="shared" ca="1" si="946"/>
        <v>0.18222652882523802</v>
      </c>
      <c r="W2009" s="18">
        <f t="shared" ca="1" si="946"/>
        <v>0.30599964260205598</v>
      </c>
      <c r="X2009" s="18">
        <f t="shared" ca="1" si="946"/>
        <v>0.48271059456206888</v>
      </c>
      <c r="Y2009" s="18">
        <f t="shared" ca="1" si="946"/>
        <v>0.71533477360950026</v>
      </c>
      <c r="Z2009" s="18">
        <f t="shared" ca="1" si="946"/>
        <v>0.99583741363654965</v>
      </c>
      <c r="AA2009" s="18">
        <f t="shared" ca="1" si="946"/>
        <v>1.3023392661741267</v>
      </c>
      <c r="AB2009" s="18">
        <f t="shared" ca="1" si="946"/>
        <v>1.5999868971425286</v>
      </c>
      <c r="AC2009" s="18">
        <f t="shared" ca="1" si="946"/>
        <v>1.8465680292686066</v>
      </c>
      <c r="AD2009" s="18">
        <f t="shared" ca="1" si="946"/>
        <v>2.0020309771912568</v>
      </c>
      <c r="AE2009" s="18">
        <f t="shared" ca="1" si="946"/>
        <v>2.0390734446515091</v>
      </c>
      <c r="AF2009" s="18">
        <f t="shared" ca="1" si="946"/>
        <v>1.9509742591136081</v>
      </c>
      <c r="AG2009" s="18">
        <f t="shared" ca="1" si="946"/>
        <v>1.753584931517745</v>
      </c>
      <c r="AH2009" s="18">
        <f t="shared" ca="1" si="946"/>
        <v>1.4806713234162436</v>
      </c>
      <c r="AI2009" s="18">
        <f t="shared" ca="1" si="946"/>
        <v>1.1744840430024028</v>
      </c>
      <c r="AJ2009" s="18">
        <f t="shared" ca="1" si="946"/>
        <v>0.87516949378932107</v>
      </c>
      <c r="AK2009" s="18">
        <f t="shared" ca="1" si="946"/>
        <v>0.61262373097414613</v>
      </c>
      <c r="AL2009" s="18">
        <f t="shared" ca="1" si="946"/>
        <v>0.40285805890669957</v>
      </c>
      <c r="AM2009" s="18">
        <f t="shared" ca="1" si="946"/>
        <v>0.24886675823183224</v>
      </c>
      <c r="AN2009" s="18">
        <f t="shared" ca="1" si="946"/>
        <v>0.14442365122965081</v>
      </c>
      <c r="AO2009" s="18">
        <f t="shared" ca="1" si="946"/>
        <v>7.8734730438440356E-2</v>
      </c>
      <c r="AP2009" s="18">
        <f t="shared" ca="1" si="946"/>
        <v>4.03228262460716E-2</v>
      </c>
      <c r="AQ2009" s="18">
        <f t="shared" ca="1" si="946"/>
        <v>1.9399573352339411E-2</v>
      </c>
      <c r="AR2009" s="18">
        <f t="shared" ca="1" si="946"/>
        <v>8.7677869442140781E-3</v>
      </c>
      <c r="AS2009" s="18">
        <f t="shared" ca="1" si="946"/>
        <v>3.7225830203944221E-3</v>
      </c>
      <c r="AT2009" s="18">
        <f t="shared" ca="1" si="946"/>
        <v>1.484757032862392E-3</v>
      </c>
      <c r="AU2009" s="18">
        <f t="shared" ca="1" si="946"/>
        <v>5.5631783722212298E-4</v>
      </c>
      <c r="AV2009" s="18">
        <f t="shared" ca="1" si="946"/>
        <v>1.9581554860379052E-4</v>
      </c>
      <c r="AY2009" s="15">
        <f t="shared" ca="1" si="943"/>
        <v>20.47200990926396</v>
      </c>
      <c r="AZ2009" s="9" t="str">
        <f t="shared" si="944"/>
        <v>India</v>
      </c>
    </row>
    <row r="2010" spans="1:52" x14ac:dyDescent="0.25">
      <c r="A2010" t="s">
        <v>271</v>
      </c>
      <c r="H2010" s="18">
        <f t="shared" ref="H2010:AV2010" ca="1" si="947">SUMIF($B$146:$B$372,"ESA",H1778:H2004)-H2011</f>
        <v>5.3314675941641912E-8</v>
      </c>
      <c r="I2010" s="18">
        <f t="shared" ca="1" si="947"/>
        <v>2.1236120701414859E-7</v>
      </c>
      <c r="J2010" s="18">
        <f t="shared" ca="1" si="947"/>
        <v>7.9615629649548851E-7</v>
      </c>
      <c r="K2010" s="18">
        <f t="shared" ca="1" si="947"/>
        <v>2.8097459261143362E-6</v>
      </c>
      <c r="L2010" s="18">
        <f t="shared" ca="1" si="947"/>
        <v>9.3354063746837369E-6</v>
      </c>
      <c r="M2010" s="18">
        <f t="shared" ca="1" si="947"/>
        <v>2.9204498474695444E-5</v>
      </c>
      <c r="N2010" s="18">
        <f t="shared" ca="1" si="947"/>
        <v>8.6034076984240106E-5</v>
      </c>
      <c r="O2010" s="18">
        <f t="shared" ca="1" si="947"/>
        <v>2.3869892803141514E-4</v>
      </c>
      <c r="P2010" s="18">
        <f t="shared" ca="1" si="947"/>
        <v>6.2380092882003411E-4</v>
      </c>
      <c r="Q2010" s="18">
        <f t="shared" ca="1" si="947"/>
        <v>1.5357318501864382E-3</v>
      </c>
      <c r="R2010" s="18">
        <f t="shared" ca="1" si="947"/>
        <v>3.5622096884081081E-3</v>
      </c>
      <c r="S2010" s="18">
        <f t="shared" ca="1" si="947"/>
        <v>7.7861534595715142E-3</v>
      </c>
      <c r="T2010" s="18">
        <f t="shared" ca="1" si="947"/>
        <v>1.6039686946856691E-2</v>
      </c>
      <c r="U2010" s="18">
        <f t="shared" ca="1" si="947"/>
        <v>3.1146975771749512E-2</v>
      </c>
      <c r="V2010" s="18">
        <f t="shared" ca="1" si="947"/>
        <v>5.7025749135527048E-2</v>
      </c>
      <c r="W2010" s="18">
        <f t="shared" ca="1" si="947"/>
        <v>9.8460813142450851E-2</v>
      </c>
      <c r="X2010" s="18">
        <f t="shared" ca="1" si="947"/>
        <v>0.16036668936537557</v>
      </c>
      <c r="Y2010" s="18">
        <f t="shared" ca="1" si="947"/>
        <v>0.24647274788212359</v>
      </c>
      <c r="Z2010" s="18">
        <f t="shared" ca="1" si="947"/>
        <v>0.35760616767801578</v>
      </c>
      <c r="AA2010" s="18">
        <f t="shared" ca="1" si="947"/>
        <v>0.49004925779574138</v>
      </c>
      <c r="AB2010" s="18">
        <f t="shared" ca="1" si="947"/>
        <v>0.63465786241352218</v>
      </c>
      <c r="AC2010" s="18">
        <f t="shared" ca="1" si="947"/>
        <v>0.77737493539127978</v>
      </c>
      <c r="AD2010" s="18">
        <f t="shared" ca="1" si="947"/>
        <v>0.90137795649018349</v>
      </c>
      <c r="AE2010" s="18">
        <f t="shared" ca="1" si="947"/>
        <v>0.99046727465618756</v>
      </c>
      <c r="AF2010" s="18">
        <f t="shared" ca="1" si="947"/>
        <v>1.0327180900703359</v>
      </c>
      <c r="AG2010" s="18">
        <f t="shared" ca="1" si="947"/>
        <v>1.0231997503061299</v>
      </c>
      <c r="AH2010" s="18">
        <f t="shared" ca="1" si="947"/>
        <v>0.9648662815003326</v>
      </c>
      <c r="AI2010" s="18">
        <f t="shared" ca="1" si="947"/>
        <v>0.86741537425770288</v>
      </c>
      <c r="AJ2010" s="18">
        <f t="shared" ca="1" si="947"/>
        <v>0.74465607986723703</v>
      </c>
      <c r="AK2010" s="18">
        <f t="shared" ca="1" si="947"/>
        <v>0.61136537446070238</v>
      </c>
      <c r="AL2010" s="18">
        <f t="shared" ca="1" si="947"/>
        <v>0.48059375880084199</v>
      </c>
      <c r="AM2010" s="18">
        <f t="shared" ca="1" si="947"/>
        <v>0.3620019496343817</v>
      </c>
      <c r="AN2010" s="18">
        <f t="shared" ca="1" si="947"/>
        <v>0.2613288018523241</v>
      </c>
      <c r="AO2010" s="18">
        <f t="shared" ca="1" si="947"/>
        <v>0.18073632900799275</v>
      </c>
      <c r="AP2010" s="18">
        <f t="shared" ca="1" si="947"/>
        <v>0.11964407284552944</v>
      </c>
      <c r="AQ2010" s="18">
        <f t="shared" ca="1" si="947"/>
        <v>7.570813229116502E-2</v>
      </c>
      <c r="AR2010" s="18">
        <f t="shared" ca="1" si="947"/>
        <v>4.571840101311056E-2</v>
      </c>
      <c r="AS2010" s="18">
        <f t="shared" ca="1" si="947"/>
        <v>2.6300626563594498E-2</v>
      </c>
      <c r="AT2010" s="18">
        <f t="shared" ca="1" si="947"/>
        <v>1.4387710646495369E-2</v>
      </c>
      <c r="AU2010" s="18">
        <f t="shared" ca="1" si="947"/>
        <v>7.4718678027788435E-3</v>
      </c>
      <c r="AV2010" s="18">
        <f t="shared" ca="1" si="947"/>
        <v>3.6779396667918941E-3</v>
      </c>
      <c r="AY2010" s="15">
        <f t="shared" ca="1" si="943"/>
        <v>11.596711697671417</v>
      </c>
      <c r="AZ2010" s="9" t="str">
        <f t="shared" si="944"/>
        <v>ESA no China</v>
      </c>
    </row>
    <row r="2011" spans="1:52" x14ac:dyDescent="0.25">
      <c r="A2011" t="s">
        <v>55</v>
      </c>
      <c r="H2011" s="18">
        <f ca="1">SUMIF($A1778:$A2004,$A2011,H1778:H2004)</f>
        <v>2.5941376027554227E-10</v>
      </c>
      <c r="I2011" s="18">
        <f t="shared" ref="I2011:AV2011" ca="1" si="948">SUMIF($A1778:$A2004,$A2011,I1778:I2004)</f>
        <v>1.3367070732895403E-9</v>
      </c>
      <c r="J2011" s="18">
        <f t="shared" ca="1" si="948"/>
        <v>6.4704737288500677E-9</v>
      </c>
      <c r="K2011" s="18">
        <f t="shared" ca="1" si="948"/>
        <v>2.9423376241622645E-8</v>
      </c>
      <c r="L2011" s="18">
        <f t="shared" ca="1" si="948"/>
        <v>1.2569138941969148E-7</v>
      </c>
      <c r="M2011" s="18">
        <f t="shared" ca="1" si="948"/>
        <v>5.044000764995803E-7</v>
      </c>
      <c r="N2011" s="18">
        <f t="shared" ca="1" si="948"/>
        <v>1.9015220041502767E-6</v>
      </c>
      <c r="O2011" s="18">
        <f t="shared" ca="1" si="948"/>
        <v>6.7341713361383502E-6</v>
      </c>
      <c r="P2011" s="18">
        <f t="shared" ca="1" si="948"/>
        <v>2.2403896786166657E-5</v>
      </c>
      <c r="Q2011" s="18">
        <f t="shared" ca="1" si="948"/>
        <v>7.0019589362943954E-5</v>
      </c>
      <c r="R2011" s="18">
        <f t="shared" ca="1" si="948"/>
        <v>2.0557587649685106E-4</v>
      </c>
      <c r="S2011" s="18">
        <f t="shared" ca="1" si="948"/>
        <v>5.6699775145117783E-4</v>
      </c>
      <c r="T2011" s="18">
        <f t="shared" ca="1" si="948"/>
        <v>1.4690856531200047E-3</v>
      </c>
      <c r="U2011" s="18">
        <f t="shared" ca="1" si="948"/>
        <v>3.5757693154468764E-3</v>
      </c>
      <c r="V2011" s="18">
        <f t="shared" ca="1" si="948"/>
        <v>8.1761427232017077E-3</v>
      </c>
      <c r="W2011" s="18">
        <f t="shared" ca="1" si="948"/>
        <v>1.756240667518379E-2</v>
      </c>
      <c r="X2011" s="18">
        <f t="shared" ca="1" si="948"/>
        <v>3.5438570060871769E-2</v>
      </c>
      <c r="Y2011" s="18">
        <f t="shared" ca="1" si="948"/>
        <v>6.7177671320312785E-2</v>
      </c>
      <c r="Z2011" s="18">
        <f t="shared" ca="1" si="948"/>
        <v>0.11962729850452164</v>
      </c>
      <c r="AA2011" s="18">
        <f t="shared" ca="1" si="948"/>
        <v>0.20012080463599466</v>
      </c>
      <c r="AB2011" s="18">
        <f t="shared" ca="1" si="948"/>
        <v>0.31449285299982405</v>
      </c>
      <c r="AC2011" s="18">
        <f t="shared" ca="1" si="948"/>
        <v>0.46428634951955455</v>
      </c>
      <c r="AD2011" s="18">
        <f t="shared" ca="1" si="948"/>
        <v>0.64389884320982882</v>
      </c>
      <c r="AE2011" s="18">
        <f t="shared" ca="1" si="948"/>
        <v>0.83889183896489361</v>
      </c>
      <c r="AF2011" s="18">
        <f t="shared" ca="1" si="948"/>
        <v>1.0267173213807361</v>
      </c>
      <c r="AG2011" s="18">
        <f t="shared" ca="1" si="948"/>
        <v>1.1804630652190082</v>
      </c>
      <c r="AH2011" s="18">
        <f t="shared" ca="1" si="948"/>
        <v>1.2750009620913025</v>
      </c>
      <c r="AI2011" s="18">
        <f t="shared" ca="1" si="948"/>
        <v>1.2936750923643685</v>
      </c>
      <c r="AJ2011" s="18">
        <f t="shared" ca="1" si="948"/>
        <v>1.2330949398380822</v>
      </c>
      <c r="AK2011" s="18">
        <f t="shared" ca="1" si="948"/>
        <v>1.1041406761848374</v>
      </c>
      <c r="AL2011" s="18">
        <f t="shared" ca="1" si="948"/>
        <v>0.92877153824997749</v>
      </c>
      <c r="AM2011" s="18">
        <f t="shared" ca="1" si="948"/>
        <v>0.73392212766281595</v>
      </c>
      <c r="AN2011" s="18">
        <f t="shared" ca="1" si="948"/>
        <v>0.54481324892922467</v>
      </c>
      <c r="AO2011" s="18">
        <f t="shared" ca="1" si="948"/>
        <v>0.37992855313152263</v>
      </c>
      <c r="AP2011" s="18">
        <f t="shared" ca="1" si="948"/>
        <v>0.24889306851435802</v>
      </c>
      <c r="AQ2011" s="18">
        <f t="shared" ca="1" si="948"/>
        <v>0.15317231110390736</v>
      </c>
      <c r="AR2011" s="18">
        <f t="shared" ca="1" si="948"/>
        <v>8.8553212950270244E-2</v>
      </c>
      <c r="AS2011" s="18">
        <f t="shared" ca="1" si="948"/>
        <v>4.8093344095120866E-2</v>
      </c>
      <c r="AT2011" s="18">
        <f t="shared" ca="1" si="948"/>
        <v>2.4537042995169858E-2</v>
      </c>
      <c r="AU2011" s="18">
        <f t="shared" ca="1" si="948"/>
        <v>1.1760236798799197E-2</v>
      </c>
      <c r="AV2011" s="18">
        <f t="shared" ca="1" si="948"/>
        <v>5.2950065801468105E-3</v>
      </c>
      <c r="AY2011" s="15">
        <f t="shared" ca="1" si="943"/>
        <v>12.996423682061275</v>
      </c>
      <c r="AZ2011" s="9" t="str">
        <f t="shared" si="944"/>
        <v>China</v>
      </c>
    </row>
    <row r="2012" spans="1:52" x14ac:dyDescent="0.25">
      <c r="A2012" t="s">
        <v>14</v>
      </c>
      <c r="H2012" s="14">
        <f t="shared" ref="H2012:Q2014" ca="1" si="949">SUMIF($B$146:$B$372,$A2012,H$1778:H$2004)</f>
        <v>7.0371056968835753E-10</v>
      </c>
      <c r="I2012" s="14">
        <f t="shared" ca="1" si="949"/>
        <v>3.0221037761352964E-9</v>
      </c>
      <c r="J2012" s="14">
        <f t="shared" ca="1" si="949"/>
        <v>1.2201634606380707E-8</v>
      </c>
      <c r="K2012" s="14">
        <f t="shared" ca="1" si="949"/>
        <v>4.631965906965027E-8</v>
      </c>
      <c r="L2012" s="14">
        <f t="shared" ca="1" si="949"/>
        <v>1.6535004766043921E-7</v>
      </c>
      <c r="M2012" s="14">
        <f t="shared" ca="1" si="949"/>
        <v>5.5513229464994281E-7</v>
      </c>
      <c r="N2012" s="14">
        <f t="shared" ca="1" si="949"/>
        <v>1.7531262023655419E-6</v>
      </c>
      <c r="O2012" s="14">
        <f t="shared" ca="1" si="949"/>
        <v>5.2087873264851364E-6</v>
      </c>
      <c r="P2012" s="14">
        <f t="shared" ca="1" si="949"/>
        <v>1.4563345172340715E-5</v>
      </c>
      <c r="Q2012" s="14">
        <f t="shared" ca="1" si="949"/>
        <v>3.8326063986258958E-5</v>
      </c>
      <c r="R2012" s="14">
        <f t="shared" ref="R2012:AA2014" ca="1" si="950">SUMIF($B$146:$B$372,$A2012,R$1778:R$2004)</f>
        <v>9.4963662826656319E-5</v>
      </c>
      <c r="S2012" s="14">
        <f t="shared" ca="1" si="950"/>
        <v>2.2160892049514911E-4</v>
      </c>
      <c r="T2012" s="14">
        <f t="shared" ca="1" si="950"/>
        <v>4.8723108804293283E-4</v>
      </c>
      <c r="U2012" s="14">
        <f t="shared" ca="1" si="950"/>
        <v>1.0096407405729745E-3</v>
      </c>
      <c r="V2012" s="14">
        <f t="shared" ca="1" si="950"/>
        <v>1.9727073053138417E-3</v>
      </c>
      <c r="W2012" s="14">
        <f t="shared" ca="1" si="950"/>
        <v>3.6359150884517598E-3</v>
      </c>
      <c r="X2012" s="14">
        <f t="shared" ca="1" si="950"/>
        <v>6.3244087188080609E-3</v>
      </c>
      <c r="Y2012" s="14">
        <f t="shared" ca="1" si="950"/>
        <v>1.0386880437414174E-2</v>
      </c>
      <c r="Z2012" s="14">
        <f t="shared" ca="1" si="950"/>
        <v>1.6114309681932143E-2</v>
      </c>
      <c r="AA2012" s="14">
        <f t="shared" ca="1" si="950"/>
        <v>2.3626195738694521E-2</v>
      </c>
      <c r="AB2012" s="14">
        <f t="shared" ref="AB2012:AK2014" ca="1" si="951">SUMIF($B$146:$B$372,$A2012,AB$1778:AB$2004)</f>
        <v>3.2749892434554846E-2</v>
      </c>
      <c r="AC2012" s="14">
        <f t="shared" ca="1" si="951"/>
        <v>4.2935344847165671E-2</v>
      </c>
      <c r="AD2012" s="14">
        <f t="shared" ca="1" si="951"/>
        <v>5.3251654881046093E-2</v>
      </c>
      <c r="AE2012" s="14">
        <f t="shared" ca="1" si="951"/>
        <v>6.249582695629656E-2</v>
      </c>
      <c r="AF2012" s="14">
        <f t="shared" ca="1" si="951"/>
        <v>6.9408583401021767E-2</v>
      </c>
      <c r="AG2012" s="14">
        <f t="shared" ca="1" si="951"/>
        <v>7.2948997026278745E-2</v>
      </c>
      <c r="AH2012" s="14">
        <f t="shared" ca="1" si="951"/>
        <v>7.2547819152623649E-2</v>
      </c>
      <c r="AI2012" s="14">
        <f t="shared" ca="1" si="951"/>
        <v>6.8256001195700092E-2</v>
      </c>
      <c r="AJ2012" s="14">
        <f t="shared" ca="1" si="951"/>
        <v>6.0735646095203134E-2</v>
      </c>
      <c r="AK2012" s="14">
        <f t="shared" ca="1" si="951"/>
        <v>5.1094769414741968E-2</v>
      </c>
      <c r="AL2012" s="14">
        <f t="shared" ref="AL2012:AV2014" ca="1" si="952">SUMIF($B$146:$B$372,$A2012,AL$1778:AL$2004)</f>
        <v>4.0621787954226093E-2</v>
      </c>
      <c r="AM2012" s="14">
        <f t="shared" ca="1" si="952"/>
        <v>3.0506700405772035E-2</v>
      </c>
      <c r="AN2012" s="14">
        <f t="shared" ca="1" si="952"/>
        <v>2.1631186291472454E-2</v>
      </c>
      <c r="AO2012" s="14">
        <f t="shared" ca="1" si="952"/>
        <v>1.4474642273689798E-2</v>
      </c>
      <c r="AP2012" s="14">
        <f t="shared" ca="1" si="952"/>
        <v>9.1364003116397134E-3</v>
      </c>
      <c r="AQ2012" s="14">
        <f t="shared" ca="1" si="952"/>
        <v>5.4373572692618093E-3</v>
      </c>
      <c r="AR2012" s="14">
        <f t="shared" ca="1" si="952"/>
        <v>3.0497434701253182E-3</v>
      </c>
      <c r="AS2012" s="14">
        <f t="shared" ca="1" si="952"/>
        <v>1.6115073345427636E-3</v>
      </c>
      <c r="AT2012" s="14">
        <f t="shared" ca="1" si="952"/>
        <v>8.0193727767853334E-4</v>
      </c>
      <c r="AU2012" s="14">
        <f t="shared" ca="1" si="952"/>
        <v>3.7570620882627453E-4</v>
      </c>
      <c r="AV2012" s="14">
        <f t="shared" ca="1" si="952"/>
        <v>1.656653916160599E-4</v>
      </c>
      <c r="AY2012" s="15">
        <f t="shared" ca="1" si="943"/>
        <v>0.77817166502817348</v>
      </c>
      <c r="AZ2012" s="9" t="str">
        <f t="shared" si="944"/>
        <v>OCE</v>
      </c>
    </row>
    <row r="2013" spans="1:52" x14ac:dyDescent="0.25">
      <c r="A2013" t="s">
        <v>19</v>
      </c>
      <c r="H2013" s="14">
        <f t="shared" ca="1" si="949"/>
        <v>3.8374839225890826E-8</v>
      </c>
      <c r="I2013" s="14">
        <f t="shared" ca="1" si="949"/>
        <v>1.5244870488373846E-7</v>
      </c>
      <c r="J2013" s="14">
        <f t="shared" ca="1" si="949"/>
        <v>5.7097921433619447E-7</v>
      </c>
      <c r="K2013" s="14">
        <f t="shared" ca="1" si="949"/>
        <v>2.0164711858600185E-6</v>
      </c>
      <c r="L2013" s="14">
        <f t="shared" ca="1" si="949"/>
        <v>6.7156665005581896E-6</v>
      </c>
      <c r="M2013" s="14">
        <f t="shared" ca="1" si="949"/>
        <v>2.1093817502256945E-5</v>
      </c>
      <c r="N2013" s="14">
        <f t="shared" ca="1" si="949"/>
        <v>6.2492253443609263E-5</v>
      </c>
      <c r="O2013" s="14">
        <f t="shared" ca="1" si="949"/>
        <v>1.7463434268165257E-4</v>
      </c>
      <c r="P2013" s="14">
        <f t="shared" ca="1" si="949"/>
        <v>4.6034562677328309E-4</v>
      </c>
      <c r="Q2013" s="14">
        <f t="shared" ca="1" si="949"/>
        <v>1.1447171495814453E-3</v>
      </c>
      <c r="R2013" s="14">
        <f t="shared" ca="1" si="950"/>
        <v>2.6851671793093465E-3</v>
      </c>
      <c r="S2013" s="14">
        <f t="shared" ca="1" si="950"/>
        <v>5.9414568630912759E-3</v>
      </c>
      <c r="T2013" s="14">
        <f t="shared" ca="1" si="950"/>
        <v>1.2400613752995686E-2</v>
      </c>
      <c r="U2013" s="14">
        <f t="shared" ca="1" si="950"/>
        <v>2.441143610732343E-2</v>
      </c>
      <c r="V2013" s="14">
        <f t="shared" ca="1" si="950"/>
        <v>4.5321742283847631E-2</v>
      </c>
      <c r="W2013" s="14">
        <f t="shared" ca="1" si="950"/>
        <v>7.9348547423656018E-2</v>
      </c>
      <c r="X2013" s="14">
        <f t="shared" ca="1" si="950"/>
        <v>0.13099064773831848</v>
      </c>
      <c r="Y2013" s="14">
        <f t="shared" ca="1" si="950"/>
        <v>0.20387089504885003</v>
      </c>
      <c r="Z2013" s="14">
        <f t="shared" ca="1" si="950"/>
        <v>0.29910558191480868</v>
      </c>
      <c r="AA2013" s="14">
        <f t="shared" ca="1" si="950"/>
        <v>0.41360519180872279</v>
      </c>
      <c r="AB2013" s="14">
        <f t="shared" ca="1" si="951"/>
        <v>0.53898366685377264</v>
      </c>
      <c r="AC2013" s="14">
        <f t="shared" ca="1" si="951"/>
        <v>0.66180264141992662</v>
      </c>
      <c r="AD2013" s="14">
        <f t="shared" ca="1" si="951"/>
        <v>0.76556092521262753</v>
      </c>
      <c r="AE2013" s="14">
        <f t="shared" ca="1" si="951"/>
        <v>0.83419050729736155</v>
      </c>
      <c r="AF2013" s="14">
        <f t="shared" ca="1" si="951"/>
        <v>0.8560954492083418</v>
      </c>
      <c r="AG2013" s="14">
        <f t="shared" ca="1" si="951"/>
        <v>0.82735088638090526</v>
      </c>
      <c r="AH2013" s="14">
        <f t="shared" ca="1" si="951"/>
        <v>0.7528515370930603</v>
      </c>
      <c r="AI2013" s="14">
        <f t="shared" ca="1" si="951"/>
        <v>0.64494854686727621</v>
      </c>
      <c r="AJ2013" s="14">
        <f t="shared" ca="1" si="951"/>
        <v>0.52009634463425392</v>
      </c>
      <c r="AK2013" s="14">
        <f t="shared" ca="1" si="951"/>
        <v>0.39476202300650926</v>
      </c>
      <c r="AL2013" s="14">
        <f t="shared" ca="1" si="952"/>
        <v>0.28198927075913</v>
      </c>
      <c r="AM2013" s="14">
        <f t="shared" ca="1" si="952"/>
        <v>0.18955326638832079</v>
      </c>
      <c r="AN2013" s="14">
        <f t="shared" ca="1" si="952"/>
        <v>0.1198919955890325</v>
      </c>
      <c r="AO2013" s="14">
        <f t="shared" ca="1" si="952"/>
        <v>7.1346216783451599E-2</v>
      </c>
      <c r="AP2013" s="14">
        <f t="shared" ca="1" si="952"/>
        <v>3.9942745352446435E-2</v>
      </c>
      <c r="AQ2013" s="14">
        <f t="shared" ca="1" si="952"/>
        <v>2.1035752206017666E-2</v>
      </c>
      <c r="AR2013" s="14">
        <f t="shared" ca="1" si="952"/>
        <v>1.0420793483152287E-2</v>
      </c>
      <c r="AS2013" s="14">
        <f t="shared" ca="1" si="952"/>
        <v>4.8555439573225671E-3</v>
      </c>
      <c r="AT2013" s="14">
        <f t="shared" ca="1" si="952"/>
        <v>2.1278610169756392E-3</v>
      </c>
      <c r="AU2013" s="14">
        <f t="shared" ca="1" si="952"/>
        <v>8.7698629811184398E-4</v>
      </c>
      <c r="AV2013" s="14">
        <f t="shared" ca="1" si="952"/>
        <v>3.3991028775157443E-4</v>
      </c>
      <c r="AY2013" s="15">
        <f t="shared" ca="1" si="943"/>
        <v>8.7585769273470984</v>
      </c>
      <c r="AZ2013" s="9" t="str">
        <f t="shared" si="944"/>
        <v>LAC</v>
      </c>
    </row>
    <row r="2014" spans="1:52" x14ac:dyDescent="0.25">
      <c r="A2014" t="s">
        <v>10</v>
      </c>
      <c r="H2014" s="14">
        <f t="shared" ca="1" si="949"/>
        <v>2.214694286177896E-10</v>
      </c>
      <c r="I2014" s="14">
        <f t="shared" ca="1" si="949"/>
        <v>1.0535290206215199E-9</v>
      </c>
      <c r="J2014" s="14">
        <f t="shared" ca="1" si="949"/>
        <v>4.7371468610916253E-9</v>
      </c>
      <c r="K2014" s="14">
        <f t="shared" ca="1" si="949"/>
        <v>2.0138568268252347E-8</v>
      </c>
      <c r="L2014" s="14">
        <f t="shared" ca="1" si="949"/>
        <v>8.0960200379802734E-8</v>
      </c>
      <c r="M2014" s="14">
        <f t="shared" ca="1" si="949"/>
        <v>3.0783540853618139E-7</v>
      </c>
      <c r="N2014" s="14">
        <f t="shared" ca="1" si="949"/>
        <v>1.1071909699161711E-6</v>
      </c>
      <c r="O2014" s="14">
        <f t="shared" ca="1" si="949"/>
        <v>3.7671630752350916E-6</v>
      </c>
      <c r="P2014" s="14">
        <f t="shared" ca="1" si="949"/>
        <v>1.2125560315510733E-5</v>
      </c>
      <c r="Q2014" s="14">
        <f t="shared" ca="1" si="949"/>
        <v>3.6920575152728997E-5</v>
      </c>
      <c r="R2014" s="14">
        <f t="shared" ca="1" si="950"/>
        <v>1.0633462588721174E-4</v>
      </c>
      <c r="S2014" s="14">
        <f t="shared" ca="1" si="950"/>
        <v>2.8964027721441654E-4</v>
      </c>
      <c r="T2014" s="14">
        <f t="shared" ca="1" si="950"/>
        <v>7.4600172808048418E-4</v>
      </c>
      <c r="U2014" s="14">
        <f t="shared" ca="1" si="950"/>
        <v>1.8164317542868338E-3</v>
      </c>
      <c r="V2014" s="14">
        <f t="shared" ca="1" si="950"/>
        <v>4.1800824896930438E-3</v>
      </c>
      <c r="W2014" s="14">
        <f t="shared" ca="1" si="950"/>
        <v>9.0889806540788588E-3</v>
      </c>
      <c r="X2014" s="14">
        <f t="shared" ca="1" si="950"/>
        <v>1.8667300253158957E-2</v>
      </c>
      <c r="Y2014" s="14">
        <f t="shared" ca="1" si="950"/>
        <v>3.6203621314154874E-2</v>
      </c>
      <c r="Z2014" s="14">
        <f t="shared" ca="1" si="950"/>
        <v>6.6281837240835417E-2</v>
      </c>
      <c r="AA2014" s="14">
        <f t="shared" ca="1" si="950"/>
        <v>0.1145194376278896</v>
      </c>
      <c r="AB2014" s="14">
        <f t="shared" ca="1" si="951"/>
        <v>0.18667256966048018</v>
      </c>
      <c r="AC2014" s="14">
        <f t="shared" ca="1" si="951"/>
        <v>0.28699803134999957</v>
      </c>
      <c r="AD2014" s="14">
        <f t="shared" ca="1" si="951"/>
        <v>0.41606588047444343</v>
      </c>
      <c r="AE2014" s="14">
        <f t="shared" ca="1" si="951"/>
        <v>0.56862464473569296</v>
      </c>
      <c r="AF2014" s="14">
        <f t="shared" ca="1" si="951"/>
        <v>0.73244268880781593</v>
      </c>
      <c r="AG2014" s="14">
        <f t="shared" ca="1" si="951"/>
        <v>0.8890343573506887</v>
      </c>
      <c r="AH2014" s="14">
        <f t="shared" ca="1" si="951"/>
        <v>1.0166731284925534</v>
      </c>
      <c r="AI2014" s="14">
        <f t="shared" ca="1" si="951"/>
        <v>1.0951943917556837</v>
      </c>
      <c r="AJ2014" s="14">
        <f t="shared" ca="1" si="951"/>
        <v>1.1111817805205653</v>
      </c>
      <c r="AK2014" s="14">
        <f t="shared" ca="1" si="951"/>
        <v>1.0617135440564556</v>
      </c>
      <c r="AL2014" s="14">
        <f t="shared" ca="1" si="952"/>
        <v>0.95523250033390672</v>
      </c>
      <c r="AM2014" s="14">
        <f t="shared" ca="1" si="952"/>
        <v>0.80918486399065137</v>
      </c>
      <c r="AN2014" s="14">
        <f t="shared" ca="1" si="952"/>
        <v>0.64533696936999585</v>
      </c>
      <c r="AO2014" s="14">
        <f t="shared" ca="1" si="952"/>
        <v>0.48450016420315045</v>
      </c>
      <c r="AP2014" s="14">
        <f t="shared" ca="1" si="952"/>
        <v>0.34240737584482367</v>
      </c>
      <c r="AQ2014" s="14">
        <f t="shared" ca="1" si="952"/>
        <v>0.22777790967433442</v>
      </c>
      <c r="AR2014" s="14">
        <f t="shared" ca="1" si="952"/>
        <v>0.14262011943417843</v>
      </c>
      <c r="AS2014" s="14">
        <f t="shared" ca="1" si="952"/>
        <v>8.4049588357614696E-2</v>
      </c>
      <c r="AT2014" s="14">
        <f t="shared" ca="1" si="952"/>
        <v>4.661912022832318E-2</v>
      </c>
      <c r="AU2014" s="14">
        <f t="shared" ca="1" si="952"/>
        <v>2.4336450588708376E-2</v>
      </c>
      <c r="AV2014" s="14">
        <f t="shared" ca="1" si="952"/>
        <v>1.1956629217239258E-2</v>
      </c>
      <c r="AY2014" s="15">
        <f t="shared" ca="1" si="943"/>
        <v>11.390576711848421</v>
      </c>
      <c r="AZ2014" s="9" t="str">
        <f t="shared" si="944"/>
        <v>ENA</v>
      </c>
    </row>
    <row r="2015" spans="1:52" x14ac:dyDescent="0.25">
      <c r="A2015" t="s">
        <v>287</v>
      </c>
      <c r="H2015" s="24">
        <f ca="1">SUM(H1778:H2004)</f>
        <v>2.54825147344579E-3</v>
      </c>
      <c r="I2015" s="24">
        <f t="shared" ref="I2015:AV2015" ca="1" si="953">SUM(I1778:I2004)</f>
        <v>4.1239453666721644E-3</v>
      </c>
      <c r="J2015" s="24">
        <f t="shared" ca="1" si="953"/>
        <v>6.3638633982041164E-3</v>
      </c>
      <c r="K2015" s="24">
        <f t="shared" ca="1" si="953"/>
        <v>9.4876559462441466E-3</v>
      </c>
      <c r="L2015" s="24">
        <f t="shared" ca="1" si="953"/>
        <v>1.3966776372577854E-2</v>
      </c>
      <c r="M2015" s="24">
        <f t="shared" ca="1" si="953"/>
        <v>2.0930469718046796E-2</v>
      </c>
      <c r="N2015" s="24">
        <f t="shared" ca="1" si="953"/>
        <v>3.2927896250349385E-2</v>
      </c>
      <c r="O2015" s="24">
        <f t="shared" ca="1" si="953"/>
        <v>5.5158183489716468E-2</v>
      </c>
      <c r="P2015" s="24">
        <f t="shared" ca="1" si="953"/>
        <v>9.7186188537723622E-2</v>
      </c>
      <c r="Q2015" s="24">
        <f t="shared" ca="1" si="953"/>
        <v>0.17495266827563893</v>
      </c>
      <c r="R2015" s="24">
        <f t="shared" ca="1" si="953"/>
        <v>0.31255578866568423</v>
      </c>
      <c r="S2015" s="24">
        <f t="shared" ca="1" si="953"/>
        <v>0.54289304478631029</v>
      </c>
      <c r="T2015" s="24">
        <f t="shared" ca="1" si="953"/>
        <v>0.90598221296597725</v>
      </c>
      <c r="U2015" s="24">
        <f t="shared" ca="1" si="953"/>
        <v>1.4438840298815749</v>
      </c>
      <c r="V2015" s="24">
        <f t="shared" ca="1" si="953"/>
        <v>2.1918560102261329</v>
      </c>
      <c r="W2015" s="24">
        <f t="shared" ca="1" si="953"/>
        <v>3.1666958934050711</v>
      </c>
      <c r="X2015" s="24">
        <f t="shared" ca="1" si="953"/>
        <v>4.3548481741348803</v>
      </c>
      <c r="Y2015" s="24">
        <f t="shared" ca="1" si="953"/>
        <v>5.7040717120329676</v>
      </c>
      <c r="Z2015" s="24">
        <f t="shared" ca="1" si="953"/>
        <v>7.1225357524339801</v>
      </c>
      <c r="AA2015" s="24">
        <f t="shared" ca="1" si="953"/>
        <v>8.4876841716743741</v>
      </c>
      <c r="AB2015" s="24">
        <f t="shared" ca="1" si="953"/>
        <v>9.6643218407366369</v>
      </c>
      <c r="AC2015" s="24">
        <f t="shared" ca="1" si="953"/>
        <v>10.528111680931307</v>
      </c>
      <c r="AD2015" s="24">
        <f t="shared" ca="1" si="953"/>
        <v>10.988396115175528</v>
      </c>
      <c r="AE2015" s="24">
        <f t="shared" ca="1" si="953"/>
        <v>11.004087132161038</v>
      </c>
      <c r="AF2015" s="24">
        <f t="shared" ca="1" si="953"/>
        <v>10.588542558228399</v>
      </c>
      <c r="AG2015" s="24">
        <f t="shared" ca="1" si="953"/>
        <v>9.8029973989643509</v>
      </c>
      <c r="AH2015" s="24">
        <f t="shared" ca="1" si="953"/>
        <v>8.7416571284032187</v>
      </c>
      <c r="AI2015" s="24">
        <f t="shared" ca="1" si="953"/>
        <v>7.5134964203971917</v>
      </c>
      <c r="AJ2015" s="24">
        <f t="shared" ca="1" si="953"/>
        <v>6.2255583859908876</v>
      </c>
      <c r="AK2015" s="24">
        <f t="shared" ca="1" si="953"/>
        <v>4.9706874088113997</v>
      </c>
      <c r="AL2015" s="24">
        <f t="shared" ca="1" si="953"/>
        <v>3.82040896229323</v>
      </c>
      <c r="AM2015" s="24">
        <f t="shared" ca="1" si="953"/>
        <v>2.8221894541182251</v>
      </c>
      <c r="AN2015" s="24">
        <f t="shared" ca="1" si="953"/>
        <v>1.9999036812325339</v>
      </c>
      <c r="AO2015" s="24">
        <f t="shared" ca="1" si="953"/>
        <v>1.3566013858546171</v>
      </c>
      <c r="AP2015" s="24">
        <f t="shared" ca="1" si="953"/>
        <v>0.87896240999182529</v>
      </c>
      <c r="AQ2015" s="24">
        <f t="shared" ca="1" si="953"/>
        <v>0.54282031405038822</v>
      </c>
      <c r="AR2015" s="24">
        <f t="shared" ca="1" si="953"/>
        <v>0.31891847395954626</v>
      </c>
      <c r="AS2015" s="24">
        <f t="shared" ca="1" si="953"/>
        <v>0.1779546037139404</v>
      </c>
      <c r="AT2015" s="24">
        <f t="shared" ca="1" si="953"/>
        <v>9.4171062745264836E-2</v>
      </c>
      <c r="AU2015" s="24">
        <f t="shared" ca="1" si="953"/>
        <v>4.7203924760115472E-2</v>
      </c>
      <c r="AV2015" s="24">
        <f t="shared" ca="1" si="953"/>
        <v>2.239011541987683E-2</v>
      </c>
      <c r="AX2015" t="s">
        <v>267</v>
      </c>
      <c r="AY2015" s="17">
        <f ca="1">SUM(AY2006:AY2014)</f>
        <v>136.76003314697505</v>
      </c>
      <c r="AZ2015" t="s">
        <v>270</v>
      </c>
    </row>
    <row r="2016" spans="1:52" x14ac:dyDescent="0.25">
      <c r="A2016" t="s">
        <v>288</v>
      </c>
      <c r="D2016" t="s">
        <v>276</v>
      </c>
    </row>
    <row r="2017" spans="1:50" x14ac:dyDescent="0.25">
      <c r="C2017" t="s">
        <v>277</v>
      </c>
      <c r="D2017" s="21" t="s">
        <v>280</v>
      </c>
      <c r="E2017" t="s">
        <v>281</v>
      </c>
      <c r="F2017" t="s">
        <v>282</v>
      </c>
      <c r="H2017">
        <v>0</v>
      </c>
      <c r="I2017">
        <v>25</v>
      </c>
      <c r="J2017">
        <v>50</v>
      </c>
      <c r="K2017">
        <v>75</v>
      </c>
      <c r="L2017">
        <v>100</v>
      </c>
      <c r="M2017">
        <v>125</v>
      </c>
      <c r="N2017">
        <v>150</v>
      </c>
      <c r="O2017">
        <v>175</v>
      </c>
      <c r="P2017">
        <v>200</v>
      </c>
      <c r="Q2017">
        <v>225</v>
      </c>
      <c r="R2017">
        <v>250</v>
      </c>
      <c r="S2017">
        <v>275</v>
      </c>
      <c r="T2017">
        <v>300</v>
      </c>
      <c r="U2017">
        <v>325</v>
      </c>
      <c r="V2017">
        <v>350</v>
      </c>
      <c r="W2017">
        <v>375</v>
      </c>
      <c r="X2017">
        <v>400</v>
      </c>
      <c r="Y2017">
        <v>425</v>
      </c>
      <c r="Z2017">
        <v>450</v>
      </c>
      <c r="AA2017">
        <v>475</v>
      </c>
      <c r="AB2017">
        <v>500</v>
      </c>
      <c r="AC2017">
        <v>525</v>
      </c>
      <c r="AD2017">
        <v>550</v>
      </c>
      <c r="AE2017">
        <v>575</v>
      </c>
      <c r="AF2017">
        <v>600</v>
      </c>
      <c r="AG2017">
        <v>625</v>
      </c>
      <c r="AH2017">
        <v>650</v>
      </c>
      <c r="AI2017">
        <v>675</v>
      </c>
      <c r="AJ2017">
        <v>700</v>
      </c>
      <c r="AK2017">
        <v>725</v>
      </c>
      <c r="AL2017">
        <v>750</v>
      </c>
      <c r="AM2017">
        <v>775</v>
      </c>
      <c r="AN2017">
        <v>800</v>
      </c>
      <c r="AO2017">
        <v>825</v>
      </c>
      <c r="AP2017">
        <v>850</v>
      </c>
      <c r="AQ2017">
        <v>875</v>
      </c>
      <c r="AR2017">
        <v>900</v>
      </c>
      <c r="AS2017">
        <v>925</v>
      </c>
      <c r="AT2017">
        <v>950</v>
      </c>
      <c r="AU2017">
        <v>975</v>
      </c>
      <c r="AV2017">
        <v>1000</v>
      </c>
      <c r="AX2017" t="s">
        <v>261</v>
      </c>
    </row>
    <row r="2018" spans="1:50" x14ac:dyDescent="0.25">
      <c r="A2018" s="9" t="str">
        <f t="shared" ref="A2018:A2081" si="954">A146</f>
        <v>Afghanistan</v>
      </c>
      <c r="C2018" s="20">
        <f t="shared" ref="C2018:C2081" si="955">E608</f>
        <v>356.07135622778867</v>
      </c>
      <c r="D2018" s="15">
        <f t="shared" ref="D2018:D2081" si="956">C2018+IFERROR(INDEX(B$2259:B$2601,MATCH(C2018,B$2259:B$2601,1)+D$60)-INDEX(B$2259:B$2601,MATCH(C2018,B$2259:B$2601,1)),0)</f>
        <v>617.46636884901295</v>
      </c>
      <c r="E2018" s="23">
        <f t="shared" ref="E2018:E2081" si="957">INDEX(B$23:B$29,MATCH(B146,A$23:A$29,0))</f>
        <v>1</v>
      </c>
      <c r="F2018" s="15">
        <f>C2018+E2018*(D2018-C2018)</f>
        <v>617.46636884901295</v>
      </c>
      <c r="H2018" s="12">
        <f t="shared" ref="H2018:AV2018" ca="1" si="958">_xlfn.NORM.DIST(H$2017,$F2018,$B$37+$B$38*$F2018,FALSE)/$AV608*($F1070/1000)</f>
        <v>5.3322772889148962E-10</v>
      </c>
      <c r="I2018" s="12">
        <f t="shared" ca="1" si="958"/>
        <v>2.419616931246149E-9</v>
      </c>
      <c r="J2018" s="12">
        <f t="shared" ca="1" si="958"/>
        <v>1.0314236825146573E-8</v>
      </c>
      <c r="K2018" s="12">
        <f t="shared" ca="1" si="958"/>
        <v>4.1303245442008491E-8</v>
      </c>
      <c r="L2018" s="12">
        <f t="shared" ca="1" si="958"/>
        <v>1.5537740076462458E-7</v>
      </c>
      <c r="M2018" s="12">
        <f t="shared" ca="1" si="958"/>
        <v>5.4909579883592047E-7</v>
      </c>
      <c r="N2018" s="12">
        <f t="shared" ca="1" si="958"/>
        <v>1.8229089811573955E-6</v>
      </c>
      <c r="O2018" s="12">
        <f t="shared" ca="1" si="958"/>
        <v>5.6851043850399089E-6</v>
      </c>
      <c r="P2018" s="12">
        <f t="shared" ca="1" si="958"/>
        <v>1.6655915034103866E-5</v>
      </c>
      <c r="Q2018" s="12">
        <f t="shared" ca="1" si="958"/>
        <v>4.5841112108259596E-5</v>
      </c>
      <c r="R2018" s="12">
        <f t="shared" ca="1" si="958"/>
        <v>1.1852184088835955E-4</v>
      </c>
      <c r="S2018" s="12">
        <f t="shared" ca="1" si="958"/>
        <v>2.8787120550657647E-4</v>
      </c>
      <c r="T2018" s="12">
        <f t="shared" ca="1" si="958"/>
        <v>6.5683253933018868E-4</v>
      </c>
      <c r="U2018" s="12">
        <f t="shared" ca="1" si="958"/>
        <v>1.4078866387900323E-3</v>
      </c>
      <c r="V2018" s="12">
        <f t="shared" ca="1" si="958"/>
        <v>2.8348971685178159E-3</v>
      </c>
      <c r="W2018" s="12">
        <f t="shared" ca="1" si="958"/>
        <v>5.3624533585855411E-3</v>
      </c>
      <c r="X2018" s="12">
        <f t="shared" ca="1" si="958"/>
        <v>9.5289783527391994E-3</v>
      </c>
      <c r="Y2018" s="12">
        <f t="shared" ca="1" si="958"/>
        <v>1.5906907212281763E-2</v>
      </c>
      <c r="Z2018" s="12">
        <f t="shared" ca="1" si="958"/>
        <v>2.4944899012149017E-2</v>
      </c>
      <c r="AA2018" s="12">
        <f t="shared" ca="1" si="958"/>
        <v>3.6748054115054746E-2</v>
      </c>
      <c r="AB2018" s="12">
        <f t="shared" ca="1" si="958"/>
        <v>5.0856157017898203E-2</v>
      </c>
      <c r="AC2018" s="12">
        <f t="shared" ca="1" si="958"/>
        <v>6.6116419454241654E-2</v>
      </c>
      <c r="AD2018" s="12">
        <f t="shared" ca="1" si="958"/>
        <v>8.0747987676256489E-2</v>
      </c>
      <c r="AE2018" s="12">
        <f t="shared" ca="1" si="958"/>
        <v>9.2642589293819091E-2</v>
      </c>
      <c r="AF2018" s="12">
        <f t="shared" ca="1" si="958"/>
        <v>9.9849583202767406E-2</v>
      </c>
      <c r="AG2018" s="12">
        <f t="shared" ca="1" si="958"/>
        <v>0.10109703596489177</v>
      </c>
      <c r="AH2018" s="12">
        <f t="shared" ca="1" si="958"/>
        <v>9.6158390206377065E-2</v>
      </c>
      <c r="AI2018" s="12">
        <f t="shared" ca="1" si="958"/>
        <v>8.5919658144459093E-2</v>
      </c>
      <c r="AJ2018" s="12">
        <f t="shared" ca="1" si="958"/>
        <v>7.2119796317140869E-2</v>
      </c>
      <c r="AK2018" s="12">
        <f t="shared" ca="1" si="958"/>
        <v>5.6868665556180933E-2</v>
      </c>
      <c r="AL2018" s="12">
        <f t="shared" ca="1" si="958"/>
        <v>4.2125801632986029E-2</v>
      </c>
      <c r="AM2018" s="12">
        <f t="shared" ca="1" si="958"/>
        <v>2.931432605768473E-2</v>
      </c>
      <c r="AN2018" s="12">
        <f t="shared" ca="1" si="958"/>
        <v>1.9163209378253717E-2</v>
      </c>
      <c r="AO2018" s="12">
        <f t="shared" ca="1" si="958"/>
        <v>1.1768284805793271E-2</v>
      </c>
      <c r="AP2018" s="12">
        <f t="shared" ca="1" si="958"/>
        <v>6.7891388468247285E-3</v>
      </c>
      <c r="AQ2018" s="12">
        <f t="shared" ca="1" si="958"/>
        <v>3.6793644334642724E-3</v>
      </c>
      <c r="AR2018" s="12">
        <f t="shared" ca="1" si="958"/>
        <v>1.8732145225311496E-3</v>
      </c>
      <c r="AS2018" s="12">
        <f t="shared" ca="1" si="958"/>
        <v>8.9589852408745768E-4</v>
      </c>
      <c r="AT2018" s="12">
        <f t="shared" ca="1" si="958"/>
        <v>4.0251931139026145E-4</v>
      </c>
      <c r="AU2018" s="12">
        <f t="shared" ca="1" si="958"/>
        <v>1.6989132984393871E-4</v>
      </c>
      <c r="AV2018" s="12">
        <f t="shared" ca="1" si="958"/>
        <v>6.7361586254260409E-5</v>
      </c>
      <c r="AX2018" s="13">
        <f t="shared" ref="AX2018:AX2081" si="959">_xlfn.NORM.DIST(D$608,F2018,$B$37+$B$38*$F2018,TRUE)</f>
        <v>1.4827663936220106E-2</v>
      </c>
    </row>
    <row r="2019" spans="1:50" x14ac:dyDescent="0.25">
      <c r="A2019" s="9" t="str">
        <f t="shared" si="954"/>
        <v>Albania</v>
      </c>
      <c r="C2019" s="20">
        <f t="shared" si="955"/>
        <v>467.44356251046491</v>
      </c>
      <c r="D2019" s="15">
        <f t="shared" si="956"/>
        <v>675.55461063936059</v>
      </c>
      <c r="E2019" s="23">
        <f t="shared" si="957"/>
        <v>1</v>
      </c>
      <c r="F2019" s="15">
        <f t="shared" ref="F2019:F2082" si="960">C2019+E2019*(D2019-C2019)</f>
        <v>675.55461063936059</v>
      </c>
      <c r="H2019" s="12">
        <f t="shared" ref="H2019:AV2019" ca="1" si="961">_xlfn.NORM.DIST(H$2017,$F2019,$B$37+$B$38*$F2019,FALSE)/$AV609*($F1071/1000)</f>
        <v>1.6723782505337951E-13</v>
      </c>
      <c r="I2019" s="12">
        <f t="shared" ca="1" si="961"/>
        <v>8.7747935505418738E-13</v>
      </c>
      <c r="J2019" s="12">
        <f t="shared" ca="1" si="961"/>
        <v>4.3250974662356805E-12</v>
      </c>
      <c r="K2019" s="12">
        <f t="shared" ca="1" si="961"/>
        <v>2.0026796509708076E-11</v>
      </c>
      <c r="L2019" s="12">
        <f t="shared" ca="1" si="961"/>
        <v>8.7113139591723347E-11</v>
      </c>
      <c r="M2019" s="12">
        <f t="shared" ca="1" si="961"/>
        <v>3.5596921609537891E-10</v>
      </c>
      <c r="N2019" s="12">
        <f t="shared" ca="1" si="961"/>
        <v>1.3664627998685855E-9</v>
      </c>
      <c r="O2019" s="12">
        <f t="shared" ca="1" si="961"/>
        <v>4.9276491559128535E-9</v>
      </c>
      <c r="P2019" s="12">
        <f t="shared" ca="1" si="961"/>
        <v>1.6693151680144022E-8</v>
      </c>
      <c r="Q2019" s="12">
        <f t="shared" ca="1" si="961"/>
        <v>5.3124333584939926E-8</v>
      </c>
      <c r="R2019" s="12">
        <f t="shared" ca="1" si="961"/>
        <v>1.5882001969586571E-7</v>
      </c>
      <c r="S2019" s="12">
        <f t="shared" ca="1" si="961"/>
        <v>4.4603977786413288E-7</v>
      </c>
      <c r="T2019" s="12">
        <f t="shared" ca="1" si="961"/>
        <v>1.1767888126749931E-6</v>
      </c>
      <c r="U2019" s="12">
        <f t="shared" ca="1" si="961"/>
        <v>2.9166214545784738E-6</v>
      </c>
      <c r="V2019" s="12">
        <f t="shared" ca="1" si="961"/>
        <v>6.7907570954397449E-6</v>
      </c>
      <c r="W2019" s="12">
        <f t="shared" ca="1" si="961"/>
        <v>1.4852956903240769E-5</v>
      </c>
      <c r="X2019" s="12">
        <f t="shared" ca="1" si="961"/>
        <v>3.0518574250998053E-5</v>
      </c>
      <c r="Y2019" s="12">
        <f t="shared" ca="1" si="961"/>
        <v>5.890771204800704E-5</v>
      </c>
      <c r="Z2019" s="12">
        <f t="shared" ca="1" si="961"/>
        <v>1.0681608708140821E-4</v>
      </c>
      <c r="AA2019" s="12">
        <f t="shared" ca="1" si="961"/>
        <v>1.8195239189878543E-4</v>
      </c>
      <c r="AB2019" s="12">
        <f t="shared" ca="1" si="961"/>
        <v>2.911625191949535E-4</v>
      </c>
      <c r="AC2019" s="12">
        <f t="shared" ca="1" si="961"/>
        <v>4.3769316269103877E-4</v>
      </c>
      <c r="AD2019" s="12">
        <f t="shared" ca="1" si="961"/>
        <v>6.1810271532808543E-4</v>
      </c>
      <c r="AE2019" s="12">
        <f t="shared" ca="1" si="961"/>
        <v>8.1998920560712207E-4</v>
      </c>
      <c r="AF2019" s="12">
        <f t="shared" ca="1" si="961"/>
        <v>1.0219089766728188E-3</v>
      </c>
      <c r="AG2019" s="12">
        <f t="shared" ca="1" si="961"/>
        <v>1.1963903124521263E-3</v>
      </c>
      <c r="AH2019" s="12">
        <f t="shared" ca="1" si="961"/>
        <v>1.3158008308242872E-3</v>
      </c>
      <c r="AI2019" s="12">
        <f t="shared" ca="1" si="961"/>
        <v>1.3594524436171143E-3</v>
      </c>
      <c r="AJ2019" s="12">
        <f t="shared" ca="1" si="961"/>
        <v>1.3194546803426497E-3</v>
      </c>
      <c r="AK2019" s="12">
        <f t="shared" ca="1" si="961"/>
        <v>1.2030440545386691E-3</v>
      </c>
      <c r="AL2019" s="12">
        <f t="shared" ca="1" si="961"/>
        <v>1.0304458611535333E-3</v>
      </c>
      <c r="AM2019" s="12">
        <f t="shared" ca="1" si="961"/>
        <v>8.2913533197290299E-4</v>
      </c>
      <c r="AN2019" s="12">
        <f t="shared" ca="1" si="961"/>
        <v>6.2673256319584756E-4</v>
      </c>
      <c r="AO2019" s="12">
        <f t="shared" ca="1" si="961"/>
        <v>4.450365627445543E-4</v>
      </c>
      <c r="AP2019" s="12">
        <f t="shared" ca="1" si="961"/>
        <v>2.9686959516415045E-4</v>
      </c>
      <c r="AQ2019" s="12">
        <f t="shared" ca="1" si="961"/>
        <v>1.8603400795326819E-4</v>
      </c>
      <c r="AR2019" s="12">
        <f t="shared" ca="1" si="961"/>
        <v>1.0951549236751025E-4</v>
      </c>
      <c r="AS2019" s="12">
        <f t="shared" ca="1" si="961"/>
        <v>6.0564114557483377E-5</v>
      </c>
      <c r="AT2019" s="12">
        <f t="shared" ca="1" si="961"/>
        <v>3.1463843942861572E-5</v>
      </c>
      <c r="AU2019" s="12">
        <f t="shared" ca="1" si="961"/>
        <v>1.5355528957529414E-5</v>
      </c>
      <c r="AV2019" s="12">
        <f t="shared" ca="1" si="961"/>
        <v>7.0400278663518037E-6</v>
      </c>
      <c r="AX2019" s="13">
        <f t="shared" si="959"/>
        <v>2.929712281095375E-3</v>
      </c>
    </row>
    <row r="2020" spans="1:50" x14ac:dyDescent="0.25">
      <c r="A2020" s="9" t="str">
        <f t="shared" si="954"/>
        <v>Algeria</v>
      </c>
      <c r="C2020" s="20">
        <f t="shared" si="955"/>
        <v>397.45469537443182</v>
      </c>
      <c r="D2020" s="15">
        <f t="shared" si="956"/>
        <v>638.80427174393117</v>
      </c>
      <c r="E2020" s="23">
        <f t="shared" si="957"/>
        <v>1</v>
      </c>
      <c r="F2020" s="15">
        <f t="shared" si="960"/>
        <v>638.80427174393117</v>
      </c>
      <c r="H2020" s="12">
        <f t="shared" ref="H2020:AV2020" ca="1" si="962">_xlfn.NORM.DIST(H$2017,$F2020,$B$37+$B$38*$F2020,FALSE)/$AV610*($F1072/1000)</f>
        <v>1.1172872412213952E-10</v>
      </c>
      <c r="I2020" s="12">
        <f t="shared" ca="1" si="962"/>
        <v>5.3476880138977286E-10</v>
      </c>
      <c r="J2020" s="12">
        <f t="shared" ca="1" si="962"/>
        <v>2.4044950111502939E-9</v>
      </c>
      <c r="K2020" s="12">
        <f t="shared" ca="1" si="962"/>
        <v>1.0156364834992533E-8</v>
      </c>
      <c r="L2020" s="12">
        <f t="shared" ca="1" si="962"/>
        <v>4.0300394809077451E-8</v>
      </c>
      <c r="M2020" s="12">
        <f t="shared" ca="1" si="962"/>
        <v>1.5022316347992309E-7</v>
      </c>
      <c r="N2020" s="12">
        <f t="shared" ca="1" si="962"/>
        <v>5.2604282426470705E-7</v>
      </c>
      <c r="O2020" s="12">
        <f t="shared" ca="1" si="962"/>
        <v>1.7304613075947625E-6</v>
      </c>
      <c r="P2020" s="12">
        <f t="shared" ca="1" si="962"/>
        <v>5.3476045026078104E-6</v>
      </c>
      <c r="Q2020" s="12">
        <f t="shared" ca="1" si="962"/>
        <v>1.5524344170371858E-5</v>
      </c>
      <c r="R2020" s="12">
        <f t="shared" ca="1" si="962"/>
        <v>4.2337366412226825E-5</v>
      </c>
      <c r="S2020" s="12">
        <f t="shared" ca="1" si="962"/>
        <v>1.0846534729437785E-4</v>
      </c>
      <c r="T2020" s="12">
        <f t="shared" ca="1" si="962"/>
        <v>2.610446385307672E-4</v>
      </c>
      <c r="U2020" s="12">
        <f t="shared" ca="1" si="962"/>
        <v>5.9019447481156641E-4</v>
      </c>
      <c r="V2020" s="12">
        <f t="shared" ca="1" si="962"/>
        <v>1.2535223910615241E-3</v>
      </c>
      <c r="W2020" s="12">
        <f t="shared" ca="1" si="962"/>
        <v>2.5010688503621947E-3</v>
      </c>
      <c r="X2020" s="12">
        <f t="shared" ca="1" si="962"/>
        <v>4.687872524394409E-3</v>
      </c>
      <c r="Y2020" s="12">
        <f t="shared" ca="1" si="962"/>
        <v>8.2543434398992203E-3</v>
      </c>
      <c r="Z2020" s="12">
        <f t="shared" ca="1" si="962"/>
        <v>1.3653558979279444E-2</v>
      </c>
      <c r="AA2020" s="12">
        <f t="shared" ca="1" si="962"/>
        <v>2.1216112107457257E-2</v>
      </c>
      <c r="AB2020" s="12">
        <f t="shared" ca="1" si="962"/>
        <v>3.0970080009977679E-2</v>
      </c>
      <c r="AC2020" s="12">
        <f t="shared" ca="1" si="962"/>
        <v>4.2469333756403251E-2</v>
      </c>
      <c r="AD2020" s="12">
        <f t="shared" ca="1" si="962"/>
        <v>5.4709804581308689E-2</v>
      </c>
      <c r="AE2020" s="12">
        <f t="shared" ca="1" si="962"/>
        <v>6.6208153203190331E-2</v>
      </c>
      <c r="AF2020" s="12">
        <f t="shared" ca="1" si="962"/>
        <v>7.5268693763846414E-2</v>
      </c>
      <c r="AG2020" s="12">
        <f t="shared" ca="1" si="962"/>
        <v>8.0384789603240497E-2</v>
      </c>
      <c r="AH2020" s="12">
        <f t="shared" ca="1" si="962"/>
        <v>8.0647326419124032E-2</v>
      </c>
      <c r="AI2020" s="12">
        <f t="shared" ca="1" si="962"/>
        <v>7.6008587928963089E-2</v>
      </c>
      <c r="AJ2020" s="12">
        <f t="shared" ca="1" si="962"/>
        <v>6.7296418098376151E-2</v>
      </c>
      <c r="AK2020" s="12">
        <f t="shared" ca="1" si="962"/>
        <v>5.5972902611408873E-2</v>
      </c>
      <c r="AL2020" s="12">
        <f t="shared" ca="1" si="962"/>
        <v>4.3734111059094805E-2</v>
      </c>
      <c r="AM2020" s="12">
        <f t="shared" ca="1" si="962"/>
        <v>3.210105996820125E-2</v>
      </c>
      <c r="AN2020" s="12">
        <f t="shared" ca="1" si="962"/>
        <v>2.2134771204586783E-2</v>
      </c>
      <c r="AO2020" s="12">
        <f t="shared" ca="1" si="962"/>
        <v>1.4337957755955604E-2</v>
      </c>
      <c r="AP2020" s="12">
        <f t="shared" ca="1" si="962"/>
        <v>8.7248134649668043E-3</v>
      </c>
      <c r="AQ2020" s="12">
        <f t="shared" ca="1" si="962"/>
        <v>4.9874849658540941E-3</v>
      </c>
      <c r="AR2020" s="12">
        <f t="shared" ca="1" si="962"/>
        <v>2.6783272714276654E-3</v>
      </c>
      <c r="AS2020" s="12">
        <f t="shared" ca="1" si="962"/>
        <v>1.3511460072004862E-3</v>
      </c>
      <c r="AT2020" s="12">
        <f t="shared" ca="1" si="962"/>
        <v>6.4032066177912748E-4</v>
      </c>
      <c r="AU2020" s="12">
        <f t="shared" ca="1" si="962"/>
        <v>2.8506857468841109E-4</v>
      </c>
      <c r="AV2020" s="12">
        <f t="shared" ca="1" si="962"/>
        <v>1.1922237462803753E-4</v>
      </c>
      <c r="AX2020" s="13">
        <f t="shared" si="959"/>
        <v>8.469186423817417E-3</v>
      </c>
    </row>
    <row r="2021" spans="1:50" x14ac:dyDescent="0.25">
      <c r="A2021" s="9" t="str">
        <f t="shared" si="954"/>
        <v>American Samoa</v>
      </c>
      <c r="C2021" s="20">
        <f t="shared" si="955"/>
        <v>561.03338190366992</v>
      </c>
      <c r="D2021" s="15">
        <f t="shared" si="956"/>
        <v>724.84430888317945</v>
      </c>
      <c r="E2021" s="23">
        <f t="shared" si="957"/>
        <v>1</v>
      </c>
      <c r="F2021" s="15">
        <f t="shared" si="960"/>
        <v>724.84430888317945</v>
      </c>
      <c r="H2021" s="12">
        <f t="shared" ref="H2021:AV2021" ca="1" si="963">_xlfn.NORM.DIST(H$2017,$F2021,$B$37+$B$38*$F2021,FALSE)/$AV611*($F1073/1000)</f>
        <v>6.3437150772268667E-16</v>
      </c>
      <c r="I2021" s="12">
        <f t="shared" ca="1" si="963"/>
        <v>3.7649713451506147E-15</v>
      </c>
      <c r="J2021" s="12">
        <f t="shared" ca="1" si="963"/>
        <v>2.0991152146451369E-14</v>
      </c>
      <c r="K2021" s="12">
        <f t="shared" ca="1" si="963"/>
        <v>1.0994297197744417E-13</v>
      </c>
      <c r="L2021" s="12">
        <f t="shared" ca="1" si="963"/>
        <v>5.4094768141936907E-13</v>
      </c>
      <c r="M2021" s="12">
        <f t="shared" ca="1" si="963"/>
        <v>2.5003433444464909E-12</v>
      </c>
      <c r="N2021" s="12">
        <f t="shared" ca="1" si="963"/>
        <v>1.0856769825148236E-11</v>
      </c>
      <c r="O2021" s="12">
        <f t="shared" ca="1" si="963"/>
        <v>4.4285158778710982E-11</v>
      </c>
      <c r="P2021" s="12">
        <f t="shared" ca="1" si="963"/>
        <v>1.6969630136202084E-10</v>
      </c>
      <c r="Q2021" s="12">
        <f t="shared" ca="1" si="963"/>
        <v>6.1086204559483841E-10</v>
      </c>
      <c r="R2021" s="12">
        <f t="shared" ca="1" si="963"/>
        <v>2.0657154726845552E-9</v>
      </c>
      <c r="S2021" s="12">
        <f t="shared" ca="1" si="963"/>
        <v>6.5622754782103757E-9</v>
      </c>
      <c r="T2021" s="12">
        <f t="shared" ca="1" si="963"/>
        <v>1.9583711732816592E-8</v>
      </c>
      <c r="U2021" s="12">
        <f t="shared" ca="1" si="963"/>
        <v>5.4902504067447618E-8</v>
      </c>
      <c r="V2021" s="12">
        <f t="shared" ca="1" si="963"/>
        <v>1.4459254192497536E-7</v>
      </c>
      <c r="W2021" s="12">
        <f t="shared" ca="1" si="963"/>
        <v>3.5773071238704917E-7</v>
      </c>
      <c r="X2021" s="12">
        <f t="shared" ca="1" si="963"/>
        <v>8.3142514915747704E-7</v>
      </c>
      <c r="Y2021" s="12">
        <f t="shared" ca="1" si="963"/>
        <v>1.8152927849949212E-6</v>
      </c>
      <c r="Z2021" s="12">
        <f t="shared" ca="1" si="963"/>
        <v>3.7232894598753395E-6</v>
      </c>
      <c r="AA2021" s="12">
        <f t="shared" ca="1" si="963"/>
        <v>7.1740353970315975E-6</v>
      </c>
      <c r="AB2021" s="12">
        <f t="shared" ca="1" si="963"/>
        <v>1.2985444617427248E-5</v>
      </c>
      <c r="AC2021" s="12">
        <f t="shared" ca="1" si="963"/>
        <v>2.2080389410217382E-5</v>
      </c>
      <c r="AD2021" s="12">
        <f t="shared" ca="1" si="963"/>
        <v>3.5270630828837239E-5</v>
      </c>
      <c r="AE2021" s="12">
        <f t="shared" ca="1" si="963"/>
        <v>5.292688336861071E-5</v>
      </c>
      <c r="AF2021" s="12">
        <f t="shared" ca="1" si="963"/>
        <v>7.4609823004854876E-5</v>
      </c>
      <c r="AG2021" s="12">
        <f t="shared" ca="1" si="963"/>
        <v>9.8803491818072321E-5</v>
      </c>
      <c r="AH2021" s="12">
        <f t="shared" ca="1" si="963"/>
        <v>1.2291508100758408E-4</v>
      </c>
      <c r="AI2021" s="12">
        <f t="shared" ca="1" si="963"/>
        <v>1.4364636647782491E-4</v>
      </c>
      <c r="AJ2021" s="12">
        <f t="shared" ca="1" si="963"/>
        <v>1.5770327531671946E-4</v>
      </c>
      <c r="AK2021" s="12">
        <f t="shared" ca="1" si="963"/>
        <v>1.6264599598524545E-4</v>
      </c>
      <c r="AL2021" s="12">
        <f t="shared" ca="1" si="963"/>
        <v>1.5758055809256922E-4</v>
      </c>
      <c r="AM2021" s="12">
        <f t="shared" ca="1" si="963"/>
        <v>1.4342289585268E-4</v>
      </c>
      <c r="AN2021" s="12">
        <f t="shared" ca="1" si="963"/>
        <v>1.2262836413887428E-4</v>
      </c>
      <c r="AO2021" s="12">
        <f t="shared" ca="1" si="963"/>
        <v>9.849631379542488E-5</v>
      </c>
      <c r="AP2021" s="12">
        <f t="shared" ca="1" si="963"/>
        <v>7.4319985268546306E-5</v>
      </c>
      <c r="AQ2021" s="12">
        <f t="shared" ca="1" si="963"/>
        <v>5.2680252423245707E-5</v>
      </c>
      <c r="AR2021" s="12">
        <f t="shared" ca="1" si="963"/>
        <v>3.5078957199388354E-5</v>
      </c>
      <c r="AS2021" s="12">
        <f t="shared" ca="1" si="963"/>
        <v>2.1943307881301816E-5</v>
      </c>
      <c r="AT2021" s="12">
        <f t="shared" ca="1" si="963"/>
        <v>1.2894785245718144E-5</v>
      </c>
      <c r="AU2021" s="12">
        <f t="shared" ca="1" si="963"/>
        <v>7.1184055257250635E-6</v>
      </c>
      <c r="AV2021" s="12">
        <f t="shared" ca="1" si="963"/>
        <v>3.6915430062979587E-6</v>
      </c>
      <c r="AX2021" s="13">
        <f t="shared" si="959"/>
        <v>5.8019209451751913E-4</v>
      </c>
    </row>
    <row r="2022" spans="1:50" x14ac:dyDescent="0.25">
      <c r="A2022" s="9" t="str">
        <f t="shared" si="954"/>
        <v>Andorra</v>
      </c>
      <c r="C2022" s="20">
        <f t="shared" si="955"/>
        <v>550.57046879441759</v>
      </c>
      <c r="D2022" s="15">
        <f t="shared" si="956"/>
        <v>720.07963670531979</v>
      </c>
      <c r="E2022" s="23">
        <f t="shared" si="957"/>
        <v>1</v>
      </c>
      <c r="F2022" s="15">
        <f t="shared" si="960"/>
        <v>720.07963670531979</v>
      </c>
      <c r="H2022" s="12">
        <f t="shared" ref="H2022:AV2022" ca="1" si="964">_xlfn.NORM.DIST(H$2017,$F2022,$B$37+$B$38*$F2022,FALSE)/$AV612*($F1074/1000)</f>
        <v>8.7814769419667188E-16</v>
      </c>
      <c r="I2022" s="12">
        <f t="shared" ca="1" si="964"/>
        <v>5.1500612555906624E-15</v>
      </c>
      <c r="J2022" s="12">
        <f t="shared" ca="1" si="964"/>
        <v>2.8373559291867967E-14</v>
      </c>
      <c r="K2022" s="12">
        <f t="shared" ca="1" si="964"/>
        <v>1.4684928554364186E-13</v>
      </c>
      <c r="L2022" s="12">
        <f t="shared" ca="1" si="964"/>
        <v>7.1398066645885645E-13</v>
      </c>
      <c r="M2022" s="12">
        <f t="shared" ca="1" si="964"/>
        <v>3.2610515247230651E-12</v>
      </c>
      <c r="N2022" s="12">
        <f t="shared" ca="1" si="964"/>
        <v>1.3992182610957359E-11</v>
      </c>
      <c r="O2022" s="12">
        <f t="shared" ca="1" si="964"/>
        <v>5.6398799932891127E-11</v>
      </c>
      <c r="P2022" s="12">
        <f t="shared" ca="1" si="964"/>
        <v>2.1355554702642434E-10</v>
      </c>
      <c r="Q2022" s="12">
        <f t="shared" ca="1" si="964"/>
        <v>7.5964108413814765E-10</v>
      </c>
      <c r="R2022" s="12">
        <f t="shared" ca="1" si="964"/>
        <v>2.5384150159824364E-9</v>
      </c>
      <c r="S2022" s="12">
        <f t="shared" ca="1" si="964"/>
        <v>7.9684418241503561E-9</v>
      </c>
      <c r="T2022" s="12">
        <f t="shared" ca="1" si="964"/>
        <v>2.349853456633556E-8</v>
      </c>
      <c r="U2022" s="12">
        <f t="shared" ca="1" si="964"/>
        <v>6.5097565492694689E-8</v>
      </c>
      <c r="V2022" s="12">
        <f t="shared" ca="1" si="964"/>
        <v>1.6941244485807731E-7</v>
      </c>
      <c r="W2022" s="12">
        <f t="shared" ca="1" si="964"/>
        <v>4.1417365219046062E-7</v>
      </c>
      <c r="X2022" s="12">
        <f t="shared" ca="1" si="964"/>
        <v>9.5120959004960156E-7</v>
      </c>
      <c r="Y2022" s="12">
        <f t="shared" ca="1" si="964"/>
        <v>2.052232531146884E-6</v>
      </c>
      <c r="Z2022" s="12">
        <f t="shared" ca="1" si="964"/>
        <v>4.1594270312895428E-6</v>
      </c>
      <c r="AA2022" s="12">
        <f t="shared" ca="1" si="964"/>
        <v>7.9194869420778258E-6</v>
      </c>
      <c r="AB2022" s="12">
        <f t="shared" ca="1" si="964"/>
        <v>1.4165019578425496E-5</v>
      </c>
      <c r="AC2022" s="12">
        <f t="shared" ca="1" si="964"/>
        <v>2.3800928849693692E-5</v>
      </c>
      <c r="AD2022" s="12">
        <f t="shared" ca="1" si="964"/>
        <v>3.7568791745362601E-5</v>
      </c>
      <c r="AE2022" s="12">
        <f t="shared" ca="1" si="964"/>
        <v>5.5707945826764552E-5</v>
      </c>
      <c r="AF2022" s="12">
        <f t="shared" ca="1" si="964"/>
        <v>7.7600345733188053E-5</v>
      </c>
      <c r="AG2022" s="12">
        <f t="shared" ca="1" si="964"/>
        <v>1.0154692168440526E-4</v>
      </c>
      <c r="AH2022" s="12">
        <f t="shared" ca="1" si="964"/>
        <v>1.2483215388127387E-4</v>
      </c>
      <c r="AI2022" s="12">
        <f t="shared" ca="1" si="964"/>
        <v>1.4415933166623241E-4</v>
      </c>
      <c r="AJ2022" s="12">
        <f t="shared" ca="1" si="964"/>
        <v>1.5639240249866609E-4</v>
      </c>
      <c r="AK2022" s="12">
        <f t="shared" ca="1" si="964"/>
        <v>1.5938415243713181E-4</v>
      </c>
      <c r="AL2022" s="12">
        <f t="shared" ca="1" si="964"/>
        <v>1.5259180777190299E-4</v>
      </c>
      <c r="AM2022" s="12">
        <f t="shared" ca="1" si="964"/>
        <v>1.3723784628991056E-4</v>
      </c>
      <c r="AN2022" s="12">
        <f t="shared" ca="1" si="964"/>
        <v>1.1595064386155041E-4</v>
      </c>
      <c r="AO2022" s="12">
        <f t="shared" ca="1" si="964"/>
        <v>9.2029916945057626E-5</v>
      </c>
      <c r="AP2022" s="12">
        <f t="shared" ca="1" si="964"/>
        <v>6.8618542712396385E-5</v>
      </c>
      <c r="AQ2022" s="12">
        <f t="shared" ca="1" si="964"/>
        <v>4.8062963547469868E-5</v>
      </c>
      <c r="AR2022" s="12">
        <f t="shared" ca="1" si="964"/>
        <v>3.1625412285660347E-5</v>
      </c>
      <c r="AS2022" s="12">
        <f t="shared" ca="1" si="964"/>
        <v>1.9548725166426229E-5</v>
      </c>
      <c r="AT2022" s="12">
        <f t="shared" ca="1" si="964"/>
        <v>1.1351605267539123E-5</v>
      </c>
      <c r="AU2022" s="12">
        <f t="shared" ca="1" si="964"/>
        <v>6.1923103673254233E-6</v>
      </c>
      <c r="AV2022" s="12">
        <f t="shared" ca="1" si="964"/>
        <v>3.1732533364535217E-6</v>
      </c>
      <c r="AX2022" s="13">
        <f t="shared" si="959"/>
        <v>6.8524174595071998E-4</v>
      </c>
    </row>
    <row r="2023" spans="1:50" x14ac:dyDescent="0.25">
      <c r="A2023" s="9" t="str">
        <f t="shared" si="954"/>
        <v>Angola</v>
      </c>
      <c r="C2023" s="20">
        <f t="shared" si="955"/>
        <v>314.89385169100683</v>
      </c>
      <c r="D2023" s="15">
        <f t="shared" si="956"/>
        <v>594.79065936870029</v>
      </c>
      <c r="E2023" s="23">
        <f t="shared" si="957"/>
        <v>1</v>
      </c>
      <c r="F2023" s="15">
        <f t="shared" si="960"/>
        <v>594.79065936870029</v>
      </c>
      <c r="H2023" s="12">
        <f t="shared" ref="H2023:AV2023" ca="1" si="965">_xlfn.NORM.DIST(H$2017,$F2023,$B$37+$B$38*$F2023,FALSE)/$AV613*($F1075/1000)</f>
        <v>5.4505551750470827E-9</v>
      </c>
      <c r="I2023" s="12">
        <f t="shared" ca="1" si="965"/>
        <v>2.3369788977779026E-8</v>
      </c>
      <c r="J2023" s="12">
        <f t="shared" ca="1" si="965"/>
        <v>9.4129431621483727E-8</v>
      </c>
      <c r="K2023" s="12">
        <f t="shared" ca="1" si="965"/>
        <v>3.561661785912813E-7</v>
      </c>
      <c r="L2023" s="12">
        <f t="shared" ca="1" si="965"/>
        <v>1.2660081802234723E-6</v>
      </c>
      <c r="M2023" s="12">
        <f t="shared" ca="1" si="965"/>
        <v>4.2274350314514746E-6</v>
      </c>
      <c r="N2023" s="12">
        <f t="shared" ca="1" si="965"/>
        <v>1.3260929522230194E-5</v>
      </c>
      <c r="O2023" s="12">
        <f t="shared" ca="1" si="965"/>
        <v>3.9077573334890833E-5</v>
      </c>
      <c r="P2023" s="12">
        <f t="shared" ca="1" si="965"/>
        <v>1.0817771444219046E-4</v>
      </c>
      <c r="Q2023" s="12">
        <f t="shared" ca="1" si="965"/>
        <v>2.8132259261261347E-4</v>
      </c>
      <c r="R2023" s="12">
        <f t="shared" ca="1" si="965"/>
        <v>6.8727099488602764E-4</v>
      </c>
      <c r="S2023" s="12">
        <f t="shared" ca="1" si="965"/>
        <v>1.5772771618579975E-3</v>
      </c>
      <c r="T2023" s="12">
        <f t="shared" ca="1" si="965"/>
        <v>3.4005143295037822E-3</v>
      </c>
      <c r="U2023" s="12">
        <f t="shared" ca="1" si="965"/>
        <v>6.887122351562633E-3</v>
      </c>
      <c r="V2023" s="12">
        <f t="shared" ca="1" si="965"/>
        <v>1.3103508128284799E-2</v>
      </c>
      <c r="W2023" s="12">
        <f t="shared" ca="1" si="965"/>
        <v>2.3420381296175068E-2</v>
      </c>
      <c r="X2023" s="12">
        <f t="shared" ca="1" si="965"/>
        <v>3.932393188095154E-2</v>
      </c>
      <c r="Y2023" s="12">
        <f t="shared" ca="1" si="965"/>
        <v>6.2026389753661773E-2</v>
      </c>
      <c r="Z2023" s="12">
        <f t="shared" ca="1" si="965"/>
        <v>9.1907862816380151E-2</v>
      </c>
      <c r="AA2023" s="12">
        <f t="shared" ca="1" si="965"/>
        <v>0.12793383708611297</v>
      </c>
      <c r="AB2023" s="12">
        <f t="shared" ca="1" si="965"/>
        <v>0.16729184816249906</v>
      </c>
      <c r="AC2023" s="12">
        <f t="shared" ca="1" si="965"/>
        <v>0.2055042118528726</v>
      </c>
      <c r="AD2023" s="12">
        <f t="shared" ca="1" si="965"/>
        <v>0.23715007718257486</v>
      </c>
      <c r="AE2023" s="12">
        <f t="shared" ca="1" si="965"/>
        <v>0.25708835670145552</v>
      </c>
      <c r="AF2023" s="12">
        <f t="shared" ca="1" si="965"/>
        <v>0.26181718018078837</v>
      </c>
      <c r="AG2023" s="12">
        <f t="shared" ca="1" si="965"/>
        <v>0.25047850865391535</v>
      </c>
      <c r="AH2023" s="12">
        <f t="shared" ca="1" si="965"/>
        <v>0.22511238614338391</v>
      </c>
      <c r="AI2023" s="12">
        <f t="shared" ca="1" si="965"/>
        <v>0.19005745475405092</v>
      </c>
      <c r="AJ2023" s="12">
        <f t="shared" ca="1" si="965"/>
        <v>0.15073948294725165</v>
      </c>
      <c r="AK2023" s="12">
        <f t="shared" ca="1" si="965"/>
        <v>0.11231188814460721</v>
      </c>
      <c r="AL2023" s="12">
        <f t="shared" ca="1" si="965"/>
        <v>7.8610585438423586E-2</v>
      </c>
      <c r="AM2023" s="12">
        <f t="shared" ca="1" si="965"/>
        <v>5.1688380803558621E-2</v>
      </c>
      <c r="AN2023" s="12">
        <f t="shared" ca="1" si="965"/>
        <v>3.1927243131896793E-2</v>
      </c>
      <c r="AO2023" s="12">
        <f t="shared" ca="1" si="965"/>
        <v>1.8526206743715072E-2</v>
      </c>
      <c r="AP2023" s="12">
        <f t="shared" ca="1" si="965"/>
        <v>1.0098763179196986E-2</v>
      </c>
      <c r="AQ2023" s="12">
        <f t="shared" ca="1" si="965"/>
        <v>5.1713801540971558E-3</v>
      </c>
      <c r="AR2023" s="12">
        <f t="shared" ca="1" si="965"/>
        <v>2.4877190729166087E-3</v>
      </c>
      <c r="AS2023" s="12">
        <f t="shared" ca="1" si="965"/>
        <v>1.1242238698555924E-3</v>
      </c>
      <c r="AT2023" s="12">
        <f t="shared" ca="1" si="965"/>
        <v>4.7726640284260206E-4</v>
      </c>
      <c r="AU2023" s="12">
        <f t="shared" ca="1" si="965"/>
        <v>1.9033800777686863E-4</v>
      </c>
      <c r="AV2023" s="12">
        <f t="shared" ca="1" si="965"/>
        <v>7.1309398026045057E-5</v>
      </c>
      <c r="AX2023" s="13">
        <f t="shared" si="959"/>
        <v>2.5713070346722693E-2</v>
      </c>
    </row>
    <row r="2024" spans="1:50" x14ac:dyDescent="0.25">
      <c r="A2024" s="9" t="str">
        <f t="shared" si="954"/>
        <v>Anguilla</v>
      </c>
      <c r="C2024" s="20">
        <f t="shared" si="955"/>
        <v>446.81009499094347</v>
      </c>
      <c r="D2024" s="15">
        <f t="shared" si="956"/>
        <v>664.62899906119105</v>
      </c>
      <c r="E2024" s="23">
        <f t="shared" si="957"/>
        <v>1</v>
      </c>
      <c r="F2024" s="15">
        <f t="shared" si="960"/>
        <v>664.62899906119105</v>
      </c>
      <c r="H2024" s="12">
        <f t="shared" ref="H2024:AV2024" ca="1" si="966">_xlfn.NORM.DIST(H$2017,$F2024,$B$37+$B$38*$F2024,FALSE)/$AV614*($F1076/1000)</f>
        <v>1.020537191691581E-14</v>
      </c>
      <c r="I2024" s="12">
        <f t="shared" ca="1" si="966"/>
        <v>5.2103740344757303E-14</v>
      </c>
      <c r="J2024" s="12">
        <f t="shared" ca="1" si="966"/>
        <v>2.4989959957068362E-13</v>
      </c>
      <c r="K2024" s="12">
        <f t="shared" ca="1" si="966"/>
        <v>1.1259492460574274E-12</v>
      </c>
      <c r="L2024" s="12">
        <f t="shared" ca="1" si="966"/>
        <v>4.7657215456659877E-12</v>
      </c>
      <c r="M2024" s="12">
        <f t="shared" ca="1" si="966"/>
        <v>1.8949384474766067E-11</v>
      </c>
      <c r="N2024" s="12">
        <f t="shared" ca="1" si="966"/>
        <v>7.0781236692686062E-11</v>
      </c>
      <c r="O2024" s="12">
        <f t="shared" ca="1" si="966"/>
        <v>2.4836922383138705E-10</v>
      </c>
      <c r="P2024" s="12">
        <f t="shared" ca="1" si="966"/>
        <v>8.1871737793907398E-10</v>
      </c>
      <c r="Q2024" s="12">
        <f t="shared" ca="1" si="966"/>
        <v>2.5352852645029204E-9</v>
      </c>
      <c r="R2024" s="12">
        <f t="shared" ca="1" si="966"/>
        <v>7.3752415832553952E-9</v>
      </c>
      <c r="S2024" s="12">
        <f t="shared" ca="1" si="966"/>
        <v>2.0154975004284514E-8</v>
      </c>
      <c r="T2024" s="12">
        <f t="shared" ca="1" si="966"/>
        <v>5.1742197821612907E-8</v>
      </c>
      <c r="U2024" s="12">
        <f t="shared" ca="1" si="966"/>
        <v>1.2478548607544954E-7</v>
      </c>
      <c r="V2024" s="12">
        <f t="shared" ca="1" si="966"/>
        <v>2.8270915528973961E-7</v>
      </c>
      <c r="W2024" s="12">
        <f t="shared" ca="1" si="966"/>
        <v>6.0168926864354834E-7</v>
      </c>
      <c r="X2024" s="12">
        <f t="shared" ca="1" si="966"/>
        <v>1.2029878842680385E-6</v>
      </c>
      <c r="Y2024" s="12">
        <f t="shared" ca="1" si="966"/>
        <v>2.2594713349457594E-6</v>
      </c>
      <c r="Z2024" s="12">
        <f t="shared" ca="1" si="966"/>
        <v>3.9866582991734748E-6</v>
      </c>
      <c r="AA2024" s="12">
        <f t="shared" ca="1" si="966"/>
        <v>6.6079657866197379E-6</v>
      </c>
      <c r="AB2024" s="12">
        <f t="shared" ca="1" si="966"/>
        <v>1.028923657661567E-5</v>
      </c>
      <c r="AC2024" s="12">
        <f t="shared" ca="1" si="966"/>
        <v>1.5050645098162947E-5</v>
      </c>
      <c r="AD2024" s="12">
        <f t="shared" ca="1" si="966"/>
        <v>2.0681577984616342E-5</v>
      </c>
      <c r="AE2024" s="12">
        <f t="shared" ca="1" si="966"/>
        <v>2.6697391106031081E-5</v>
      </c>
      <c r="AF2024" s="12">
        <f t="shared" ca="1" si="966"/>
        <v>3.237505914532018E-5</v>
      </c>
      <c r="AG2024" s="12">
        <f t="shared" ca="1" si="966"/>
        <v>3.6881528555180595E-5</v>
      </c>
      <c r="AH2024" s="12">
        <f t="shared" ca="1" si="966"/>
        <v>3.9469702102550744E-5</v>
      </c>
      <c r="AI2024" s="12">
        <f t="shared" ca="1" si="966"/>
        <v>3.9680339560782005E-5</v>
      </c>
      <c r="AJ2024" s="12">
        <f t="shared" ca="1" si="966"/>
        <v>3.7475160900148263E-5</v>
      </c>
      <c r="AK2024" s="12">
        <f t="shared" ca="1" si="966"/>
        <v>3.324820681146802E-5</v>
      </c>
      <c r="AL2024" s="12">
        <f t="shared" ca="1" si="966"/>
        <v>2.7710830590422033E-5</v>
      </c>
      <c r="AM2024" s="12">
        <f t="shared" ca="1" si="966"/>
        <v>2.1696388767888328E-5</v>
      </c>
      <c r="AN2024" s="12">
        <f t="shared" ca="1" si="966"/>
        <v>1.5958128577925852E-5</v>
      </c>
      <c r="AO2024" s="12">
        <f t="shared" ca="1" si="966"/>
        <v>1.1026382670694209E-5</v>
      </c>
      <c r="AP2024" s="12">
        <f t="shared" ca="1" si="966"/>
        <v>7.1571604951900888E-6</v>
      </c>
      <c r="AQ2024" s="12">
        <f t="shared" ca="1" si="966"/>
        <v>4.3642040353522912E-6</v>
      </c>
      <c r="AR2024" s="12">
        <f t="shared" ca="1" si="966"/>
        <v>2.4999189684684653E-6</v>
      </c>
      <c r="AS2024" s="12">
        <f t="shared" ca="1" si="966"/>
        <v>1.3452512739548111E-6</v>
      </c>
      <c r="AT2024" s="12">
        <f t="shared" ca="1" si="966"/>
        <v>6.8004474197272262E-7</v>
      </c>
      <c r="AU2024" s="12">
        <f t="shared" ca="1" si="966"/>
        <v>3.2294469662285757E-7</v>
      </c>
      <c r="AV2024" s="12">
        <f t="shared" ca="1" si="966"/>
        <v>1.4407061889102698E-7</v>
      </c>
      <c r="AX2024" s="13">
        <f t="shared" si="959"/>
        <v>4.0690009397992208E-3</v>
      </c>
    </row>
    <row r="2025" spans="1:50" x14ac:dyDescent="0.25">
      <c r="A2025" s="9" t="str">
        <f t="shared" si="954"/>
        <v>Antigua and Barbuda</v>
      </c>
      <c r="C2025" s="20">
        <f t="shared" si="955"/>
        <v>440.42063290708484</v>
      </c>
      <c r="D2025" s="15">
        <f t="shared" si="956"/>
        <v>660.73644956613498</v>
      </c>
      <c r="E2025" s="23">
        <f t="shared" si="957"/>
        <v>1</v>
      </c>
      <c r="F2025" s="15">
        <f t="shared" si="960"/>
        <v>660.73644956613498</v>
      </c>
      <c r="H2025" s="12">
        <f t="shared" ref="H2025:AV2025" ca="1" si="967">_xlfn.NORM.DIST(H$2017,$F2025,$B$37+$B$38*$F2025,FALSE)/$AV615*($F1077/1000)</f>
        <v>3.9553198496207435E-14</v>
      </c>
      <c r="I2025" s="12">
        <f t="shared" ca="1" si="967"/>
        <v>1.9998406474058865E-13</v>
      </c>
      <c r="J2025" s="12">
        <f t="shared" ca="1" si="967"/>
        <v>9.4987349350138443E-13</v>
      </c>
      <c r="K2025" s="12">
        <f t="shared" ca="1" si="967"/>
        <v>4.2383102163363381E-12</v>
      </c>
      <c r="L2025" s="12">
        <f t="shared" ca="1" si="967"/>
        <v>1.7765453908078058E-11</v>
      </c>
      <c r="M2025" s="12">
        <f t="shared" ca="1" si="967"/>
        <v>6.995463102826562E-11</v>
      </c>
      <c r="N2025" s="12">
        <f t="shared" ca="1" si="967"/>
        <v>2.5876958374102789E-10</v>
      </c>
      <c r="O2025" s="12">
        <f t="shared" ca="1" si="967"/>
        <v>8.9922128651639738E-10</v>
      </c>
      <c r="P2025" s="12">
        <f t="shared" ca="1" si="967"/>
        <v>2.93546242583354E-9</v>
      </c>
      <c r="Q2025" s="12">
        <f t="shared" ca="1" si="967"/>
        <v>9.0020841291632853E-9</v>
      </c>
      <c r="R2025" s="12">
        <f t="shared" ca="1" si="967"/>
        <v>2.5933802778481968E-8</v>
      </c>
      <c r="S2025" s="12">
        <f t="shared" ca="1" si="967"/>
        <v>7.0185263564784103E-8</v>
      </c>
      <c r="T2025" s="12">
        <f t="shared" ca="1" si="967"/>
        <v>1.7843591054484962E-7</v>
      </c>
      <c r="U2025" s="12">
        <f t="shared" ca="1" si="967"/>
        <v>4.2616245191336563E-7</v>
      </c>
      <c r="V2025" s="12">
        <f t="shared" ca="1" si="967"/>
        <v>9.5614706988547533E-7</v>
      </c>
      <c r="W2025" s="12">
        <f t="shared" ca="1" si="967"/>
        <v>2.015258721544051E-6</v>
      </c>
      <c r="X2025" s="12">
        <f t="shared" ca="1" si="967"/>
        <v>3.9901894415516569E-6</v>
      </c>
      <c r="Y2025" s="12">
        <f t="shared" ca="1" si="967"/>
        <v>7.4218609882604037E-6</v>
      </c>
      <c r="Z2025" s="12">
        <f t="shared" ca="1" si="967"/>
        <v>1.2968469090320588E-5</v>
      </c>
      <c r="AA2025" s="12">
        <f t="shared" ca="1" si="967"/>
        <v>2.1287330437595561E-5</v>
      </c>
      <c r="AB2025" s="12">
        <f t="shared" ca="1" si="967"/>
        <v>3.2825419648406429E-5</v>
      </c>
      <c r="AC2025" s="12">
        <f t="shared" ca="1" si="967"/>
        <v>4.7550596254376253E-5</v>
      </c>
      <c r="AD2025" s="12">
        <f t="shared" ca="1" si="967"/>
        <v>6.470803952915098E-5</v>
      </c>
      <c r="AE2025" s="12">
        <f t="shared" ca="1" si="967"/>
        <v>8.2721254500296864E-5</v>
      </c>
      <c r="AF2025" s="12">
        <f t="shared" ca="1" si="967"/>
        <v>9.9341926271323067E-5</v>
      </c>
      <c r="AG2025" s="12">
        <f t="shared" ca="1" si="967"/>
        <v>1.120739391094413E-4</v>
      </c>
      <c r="AH2025" s="12">
        <f t="shared" ca="1" si="967"/>
        <v>1.1877725685817203E-4</v>
      </c>
      <c r="AI2025" s="12">
        <f t="shared" ca="1" si="967"/>
        <v>1.1825473536367429E-4</v>
      </c>
      <c r="AJ2025" s="12">
        <f t="shared" ca="1" si="967"/>
        <v>1.1060133901533232E-4</v>
      </c>
      <c r="AK2025" s="12">
        <f t="shared" ca="1" si="967"/>
        <v>9.7175956500312376E-5</v>
      </c>
      <c r="AL2025" s="12">
        <f t="shared" ca="1" si="967"/>
        <v>8.0207292821524027E-5</v>
      </c>
      <c r="AM2025" s="12">
        <f t="shared" ca="1" si="967"/>
        <v>6.2190706014400885E-5</v>
      </c>
      <c r="AN2025" s="12">
        <f t="shared" ca="1" si="967"/>
        <v>4.529953155587929E-5</v>
      </c>
      <c r="AO2025" s="12">
        <f t="shared" ca="1" si="967"/>
        <v>3.0996919092119549E-5</v>
      </c>
      <c r="AP2025" s="12">
        <f t="shared" ca="1" si="967"/>
        <v>1.9925074014739951E-5</v>
      </c>
      <c r="AQ2025" s="12">
        <f t="shared" ca="1" si="967"/>
        <v>1.203200356200472E-5</v>
      </c>
      <c r="AR2025" s="12">
        <f t="shared" ca="1" si="967"/>
        <v>6.8254698907802918E-6</v>
      </c>
      <c r="AS2025" s="12">
        <f t="shared" ca="1" si="967"/>
        <v>3.6373387844248128E-6</v>
      </c>
      <c r="AT2025" s="12">
        <f t="shared" ca="1" si="967"/>
        <v>1.8209228536075532E-6</v>
      </c>
      <c r="AU2025" s="12">
        <f t="shared" ca="1" si="967"/>
        <v>8.5635913457730606E-7</v>
      </c>
      <c r="AV2025" s="12">
        <f t="shared" ca="1" si="967"/>
        <v>3.7833534628507888E-7</v>
      </c>
      <c r="AX2025" s="13">
        <f t="shared" si="959"/>
        <v>4.5621088017950371E-3</v>
      </c>
    </row>
    <row r="2026" spans="1:50" x14ac:dyDescent="0.25">
      <c r="A2026" s="9" t="str">
        <f t="shared" si="954"/>
        <v>Argentina</v>
      </c>
      <c r="C2026" s="20">
        <f t="shared" si="955"/>
        <v>422.77860141388823</v>
      </c>
      <c r="D2026" s="15">
        <f t="shared" si="956"/>
        <v>650.75820844070051</v>
      </c>
      <c r="E2026" s="23">
        <f t="shared" si="957"/>
        <v>1</v>
      </c>
      <c r="F2026" s="15">
        <f t="shared" si="960"/>
        <v>650.75820844070051</v>
      </c>
      <c r="H2026" s="12">
        <f t="shared" ref="H2026:AV2026" ca="1" si="968">_xlfn.NORM.DIST(H$2017,$F2026,$B$37+$B$38*$F2026,FALSE)/$AV616*($F1078/1000)</f>
        <v>4.1128646572126739E-11</v>
      </c>
      <c r="I2026" s="12">
        <f t="shared" ca="1" si="968"/>
        <v>2.0282639106421595E-10</v>
      </c>
      <c r="J2026" s="12">
        <f t="shared" ca="1" si="968"/>
        <v>9.3963914926849504E-10</v>
      </c>
      <c r="K2026" s="12">
        <f t="shared" ca="1" si="968"/>
        <v>4.0893505181410017E-9</v>
      </c>
      <c r="L2026" s="12">
        <f t="shared" ca="1" si="968"/>
        <v>1.6718763992429011E-8</v>
      </c>
      <c r="M2026" s="12">
        <f t="shared" ca="1" si="968"/>
        <v>6.4211171221760985E-8</v>
      </c>
      <c r="N2026" s="12">
        <f t="shared" ca="1" si="968"/>
        <v>2.3167203359599673E-7</v>
      </c>
      <c r="O2026" s="12">
        <f t="shared" ca="1" si="968"/>
        <v>7.8522338511904173E-7</v>
      </c>
      <c r="P2026" s="12">
        <f t="shared" ca="1" si="968"/>
        <v>2.5001693921809234E-6</v>
      </c>
      <c r="Q2026" s="12">
        <f t="shared" ca="1" si="968"/>
        <v>7.4782888881827308E-6</v>
      </c>
      <c r="R2026" s="12">
        <f t="shared" ca="1" si="968"/>
        <v>2.1013173039470536E-5</v>
      </c>
      <c r="S2026" s="12">
        <f t="shared" ca="1" si="968"/>
        <v>5.5467377201291295E-5</v>
      </c>
      <c r="T2026" s="12">
        <f t="shared" ca="1" si="968"/>
        <v>1.375435467850951E-4</v>
      </c>
      <c r="U2026" s="12">
        <f t="shared" ca="1" si="968"/>
        <v>3.2040508695610682E-4</v>
      </c>
      <c r="V2026" s="12">
        <f t="shared" ca="1" si="968"/>
        <v>7.0115684948996284E-4</v>
      </c>
      <c r="W2026" s="12">
        <f t="shared" ca="1" si="968"/>
        <v>1.441410077832763E-3</v>
      </c>
      <c r="X2026" s="12">
        <f t="shared" ca="1" si="968"/>
        <v>2.7836621370323374E-3</v>
      </c>
      <c r="Y2026" s="12">
        <f t="shared" ca="1" si="968"/>
        <v>5.0501245047270774E-3</v>
      </c>
      <c r="Z2026" s="12">
        <f t="shared" ca="1" si="968"/>
        <v>8.6068501776985825E-3</v>
      </c>
      <c r="AA2026" s="12">
        <f t="shared" ca="1" si="968"/>
        <v>1.3779802589171882E-2</v>
      </c>
      <c r="AB2026" s="12">
        <f t="shared" ca="1" si="968"/>
        <v>2.0725181544927914E-2</v>
      </c>
      <c r="AC2026" s="12">
        <f t="shared" ca="1" si="968"/>
        <v>2.9282643889576618E-2</v>
      </c>
      <c r="AD2026" s="12">
        <f t="shared" ca="1" si="968"/>
        <v>3.8866803386051703E-2</v>
      </c>
      <c r="AE2026" s="12">
        <f t="shared" ca="1" si="968"/>
        <v>4.8462292629319677E-2</v>
      </c>
      <c r="AF2026" s="12">
        <f t="shared" ca="1" si="968"/>
        <v>5.676565884568998E-2</v>
      </c>
      <c r="AG2026" s="12">
        <f t="shared" ca="1" si="968"/>
        <v>6.2463167698238981E-2</v>
      </c>
      <c r="AH2026" s="12">
        <f t="shared" ca="1" si="968"/>
        <v>6.4568236014450012E-2</v>
      </c>
      <c r="AI2026" s="12">
        <f t="shared" ca="1" si="968"/>
        <v>6.2700417631255598E-2</v>
      </c>
      <c r="AJ2026" s="12">
        <f t="shared" ca="1" si="968"/>
        <v>5.7197696666341509E-2</v>
      </c>
      <c r="AK2026" s="12">
        <f t="shared" ca="1" si="968"/>
        <v>4.9016606585694643E-2</v>
      </c>
      <c r="AL2026" s="12">
        <f t="shared" ca="1" si="968"/>
        <v>3.9460677577938412E-2</v>
      </c>
      <c r="AM2026" s="12">
        <f t="shared" ca="1" si="968"/>
        <v>2.9842996607868971E-2</v>
      </c>
      <c r="AN2026" s="12">
        <f t="shared" ca="1" si="968"/>
        <v>2.1202004178069035E-2</v>
      </c>
      <c r="AO2026" s="12">
        <f t="shared" ca="1" si="968"/>
        <v>1.4150376549578075E-2</v>
      </c>
      <c r="AP2026" s="12">
        <f t="shared" ca="1" si="968"/>
        <v>8.8718802826293717E-3</v>
      </c>
      <c r="AQ2026" s="12">
        <f t="shared" ca="1" si="968"/>
        <v>5.2254048453676122E-3</v>
      </c>
      <c r="AR2026" s="12">
        <f t="shared" ca="1" si="968"/>
        <v>2.8912178025095291E-3</v>
      </c>
      <c r="AS2026" s="12">
        <f t="shared" ca="1" si="968"/>
        <v>1.5027899082842066E-3</v>
      </c>
      <c r="AT2026" s="12">
        <f t="shared" ca="1" si="968"/>
        <v>7.3379090650037445E-4</v>
      </c>
      <c r="AU2026" s="12">
        <f t="shared" ca="1" si="968"/>
        <v>3.365913692991283E-4</v>
      </c>
      <c r="AV2026" s="12">
        <f t="shared" ca="1" si="968"/>
        <v>1.4504081153886427E-4</v>
      </c>
      <c r="AX2026" s="13">
        <f t="shared" si="959"/>
        <v>6.0780171900879018E-3</v>
      </c>
    </row>
    <row r="2027" spans="1:50" x14ac:dyDescent="0.25">
      <c r="A2027" s="9" t="str">
        <f t="shared" si="954"/>
        <v>Armenia</v>
      </c>
      <c r="C2027" s="20">
        <f t="shared" si="955"/>
        <v>468.75900115543772</v>
      </c>
      <c r="D2027" s="15">
        <f t="shared" si="956"/>
        <v>676.87004928433339</v>
      </c>
      <c r="E2027" s="23">
        <f t="shared" si="957"/>
        <v>1</v>
      </c>
      <c r="F2027" s="15">
        <f t="shared" si="960"/>
        <v>676.87004928433339</v>
      </c>
      <c r="H2027" s="12">
        <f t="shared" ref="H2027:AV2027" ca="1" si="969">_xlfn.NORM.DIST(H$2017,$F2027,$B$37+$B$38*$F2027,FALSE)/$AV617*($F1079/1000)</f>
        <v>2.8350922512962999E-13</v>
      </c>
      <c r="I2027" s="12">
        <f t="shared" ca="1" si="969"/>
        <v>1.4924431976088936E-12</v>
      </c>
      <c r="J2027" s="12">
        <f t="shared" ca="1" si="969"/>
        <v>7.3804870341171868E-12</v>
      </c>
      <c r="K2027" s="12">
        <f t="shared" ca="1" si="969"/>
        <v>3.4286947878484022E-11</v>
      </c>
      <c r="L2027" s="12">
        <f t="shared" ca="1" si="969"/>
        <v>1.496336355210873E-10</v>
      </c>
      <c r="M2027" s="12">
        <f t="shared" ca="1" si="969"/>
        <v>6.1345996165803442E-10</v>
      </c>
      <c r="N2027" s="12">
        <f t="shared" ca="1" si="969"/>
        <v>2.3626523003839158E-9</v>
      </c>
      <c r="O2027" s="12">
        <f t="shared" ca="1" si="969"/>
        <v>8.5481079604928344E-9</v>
      </c>
      <c r="P2027" s="12">
        <f t="shared" ca="1" si="969"/>
        <v>2.9053387636744514E-8</v>
      </c>
      <c r="Q2027" s="12">
        <f t="shared" ca="1" si="969"/>
        <v>9.2764146587499203E-8</v>
      </c>
      <c r="R2027" s="12">
        <f t="shared" ca="1" si="969"/>
        <v>2.7824035790486704E-7</v>
      </c>
      <c r="S2027" s="12">
        <f t="shared" ca="1" si="969"/>
        <v>7.8400112879041906E-7</v>
      </c>
      <c r="T2027" s="12">
        <f t="shared" ca="1" si="969"/>
        <v>2.075247252388993E-6</v>
      </c>
      <c r="U2027" s="12">
        <f t="shared" ca="1" si="969"/>
        <v>5.1603552683179335E-6</v>
      </c>
      <c r="V2027" s="12">
        <f t="shared" ca="1" si="969"/>
        <v>1.2054409791405524E-5</v>
      </c>
      <c r="W2027" s="12">
        <f t="shared" ca="1" si="969"/>
        <v>2.645263232097584E-5</v>
      </c>
      <c r="X2027" s="12">
        <f t="shared" ca="1" si="969"/>
        <v>5.4531624378400182E-5</v>
      </c>
      <c r="Y2027" s="12">
        <f t="shared" ca="1" si="969"/>
        <v>1.0560502130896089E-4</v>
      </c>
      <c r="Z2027" s="12">
        <f t="shared" ca="1" si="969"/>
        <v>1.9212208774675076E-4</v>
      </c>
      <c r="AA2027" s="12">
        <f t="shared" ca="1" si="969"/>
        <v>3.2834213749091066E-4</v>
      </c>
      <c r="AB2027" s="12">
        <f t="shared" ca="1" si="969"/>
        <v>5.2714797154413231E-4</v>
      </c>
      <c r="AC2027" s="12">
        <f t="shared" ca="1" si="969"/>
        <v>7.9505111903434788E-4</v>
      </c>
      <c r="AD2027" s="12">
        <f t="shared" ca="1" si="969"/>
        <v>1.126455815703959E-3</v>
      </c>
      <c r="AE2027" s="12">
        <f t="shared" ca="1" si="969"/>
        <v>1.499304570143355E-3</v>
      </c>
      <c r="AF2027" s="12">
        <f t="shared" ca="1" si="969"/>
        <v>1.8746584895185596E-3</v>
      </c>
      <c r="AG2027" s="12">
        <f t="shared" ca="1" si="969"/>
        <v>2.2019682668102448E-3</v>
      </c>
      <c r="AH2027" s="12">
        <f t="shared" ca="1" si="969"/>
        <v>2.4297217638688832E-3</v>
      </c>
      <c r="AI2027" s="12">
        <f t="shared" ca="1" si="969"/>
        <v>2.5185966803678108E-3</v>
      </c>
      <c r="AJ2027" s="12">
        <f t="shared" ca="1" si="969"/>
        <v>2.4525468046815357E-3</v>
      </c>
      <c r="AK2027" s="12">
        <f t="shared" ca="1" si="969"/>
        <v>2.2435335933658302E-3</v>
      </c>
      <c r="AL2027" s="12">
        <f t="shared" ca="1" si="969"/>
        <v>1.9279885226237067E-3</v>
      </c>
      <c r="AM2027" s="12">
        <f t="shared" ca="1" si="969"/>
        <v>1.5564418743492089E-3</v>
      </c>
      <c r="AN2027" s="12">
        <f t="shared" ca="1" si="969"/>
        <v>1.1803694581467219E-3</v>
      </c>
      <c r="AO2027" s="12">
        <f t="shared" ca="1" si="969"/>
        <v>8.4092955390813802E-4</v>
      </c>
      <c r="AP2027" s="12">
        <f t="shared" ca="1" si="969"/>
        <v>5.6280489061810333E-4</v>
      </c>
      <c r="AQ2027" s="12">
        <f t="shared" ca="1" si="969"/>
        <v>3.5384470774897956E-4</v>
      </c>
      <c r="AR2027" s="12">
        <f t="shared" ca="1" si="969"/>
        <v>2.089893432482036E-4</v>
      </c>
      <c r="AS2027" s="12">
        <f t="shared" ca="1" si="969"/>
        <v>1.1595571890298641E-4</v>
      </c>
      <c r="AT2027" s="12">
        <f t="shared" ca="1" si="969"/>
        <v>6.0438934478719401E-5</v>
      </c>
      <c r="AU2027" s="12">
        <f t="shared" ca="1" si="969"/>
        <v>2.9593615072573822E-5</v>
      </c>
      <c r="AV2027" s="12">
        <f t="shared" ca="1" si="969"/>
        <v>1.3612435558659551E-5</v>
      </c>
      <c r="AX2027" s="13">
        <f t="shared" si="959"/>
        <v>2.8140173000870995E-3</v>
      </c>
    </row>
    <row r="2028" spans="1:50" x14ac:dyDescent="0.25">
      <c r="A2028" s="9" t="str">
        <f t="shared" si="954"/>
        <v>Aruba</v>
      </c>
      <c r="C2028" s="20">
        <f t="shared" si="955"/>
        <v>455.28098835228269</v>
      </c>
      <c r="D2028" s="15">
        <f t="shared" si="956"/>
        <v>668.19064155839408</v>
      </c>
      <c r="E2028" s="23">
        <f t="shared" si="957"/>
        <v>1</v>
      </c>
      <c r="F2028" s="15">
        <f t="shared" si="960"/>
        <v>668.19064155839408</v>
      </c>
      <c r="H2028" s="12">
        <f t="shared" ref="H2028:AV2028" ca="1" si="970">_xlfn.NORM.DIST(H$2017,$F2028,$B$37+$B$38*$F2028,FALSE)/$AV618*($F1080/1000)</f>
        <v>2.4147347137652048E-14</v>
      </c>
      <c r="I2028" s="12">
        <f t="shared" ca="1" si="970"/>
        <v>1.2438742980153848E-13</v>
      </c>
      <c r="J2028" s="12">
        <f t="shared" ca="1" si="970"/>
        <v>6.0192191794373995E-13</v>
      </c>
      <c r="K2028" s="12">
        <f t="shared" ca="1" si="970"/>
        <v>2.7362792439457957E-12</v>
      </c>
      <c r="L2028" s="12">
        <f t="shared" ca="1" si="970"/>
        <v>1.1685230118512557E-11</v>
      </c>
      <c r="M2028" s="12">
        <f t="shared" ca="1" si="970"/>
        <v>4.6878177337336169E-11</v>
      </c>
      <c r="N2028" s="12">
        <f t="shared" ca="1" si="970"/>
        <v>1.7666916673107264E-10</v>
      </c>
      <c r="O2028" s="12">
        <f t="shared" ca="1" si="970"/>
        <v>6.2547131715101368E-10</v>
      </c>
      <c r="P2028" s="12">
        <f t="shared" ca="1" si="970"/>
        <v>2.080226533034563E-9</v>
      </c>
      <c r="Q2028" s="12">
        <f t="shared" ca="1" si="970"/>
        <v>6.4993579934933989E-9</v>
      </c>
      <c r="R2028" s="12">
        <f t="shared" ca="1" si="970"/>
        <v>1.9075981024191144E-8</v>
      </c>
      <c r="S2028" s="12">
        <f t="shared" ca="1" si="970"/>
        <v>5.2596869858723291E-8</v>
      </c>
      <c r="T2028" s="12">
        <f t="shared" ca="1" si="970"/>
        <v>1.3623525581414512E-7</v>
      </c>
      <c r="U2028" s="12">
        <f t="shared" ca="1" si="970"/>
        <v>3.3149403562269244E-7</v>
      </c>
      <c r="V2028" s="12">
        <f t="shared" ca="1" si="970"/>
        <v>7.5773704662734499E-7</v>
      </c>
      <c r="W2028" s="12">
        <f t="shared" ca="1" si="970"/>
        <v>1.6271137604792466E-6</v>
      </c>
      <c r="X2028" s="12">
        <f t="shared" ca="1" si="970"/>
        <v>3.2822670258934521E-6</v>
      </c>
      <c r="Y2028" s="12">
        <f t="shared" ca="1" si="970"/>
        <v>6.2199443139972615E-6</v>
      </c>
      <c r="Z2028" s="12">
        <f t="shared" ca="1" si="970"/>
        <v>1.107275468214613E-5</v>
      </c>
      <c r="AA2028" s="12">
        <f t="shared" ca="1" si="970"/>
        <v>1.8517461684815906E-5</v>
      </c>
      <c r="AB2028" s="12">
        <f t="shared" ca="1" si="970"/>
        <v>2.9091346699146137E-5</v>
      </c>
      <c r="AC2028" s="12">
        <f t="shared" ca="1" si="970"/>
        <v>4.2934142400700368E-5</v>
      </c>
      <c r="AD2028" s="12">
        <f t="shared" ca="1" si="970"/>
        <v>5.9524856014226158E-5</v>
      </c>
      <c r="AE2028" s="12">
        <f t="shared" ca="1" si="970"/>
        <v>7.7526559226919956E-5</v>
      </c>
      <c r="AF2028" s="12">
        <f t="shared" ca="1" si="970"/>
        <v>9.485478861063587E-5</v>
      </c>
      <c r="AG2028" s="12">
        <f t="shared" ca="1" si="970"/>
        <v>1.0902462619932516E-4</v>
      </c>
      <c r="AH2028" s="12">
        <f t="shared" ca="1" si="970"/>
        <v>1.1771899534367133E-4</v>
      </c>
      <c r="AI2028" s="12">
        <f t="shared" ca="1" si="970"/>
        <v>1.1940570649863039E-4</v>
      </c>
      <c r="AJ2028" s="12">
        <f t="shared" ca="1" si="970"/>
        <v>1.137785023818337E-4</v>
      </c>
      <c r="AK2028" s="12">
        <f t="shared" ca="1" si="970"/>
        <v>1.0184786708538425E-4</v>
      </c>
      <c r="AL2028" s="12">
        <f t="shared" ca="1" si="970"/>
        <v>8.5644653881446447E-5</v>
      </c>
      <c r="AM2028" s="12">
        <f t="shared" ca="1" si="970"/>
        <v>6.7655821797126512E-5</v>
      </c>
      <c r="AN2028" s="12">
        <f t="shared" ca="1" si="970"/>
        <v>5.0207278810770318E-5</v>
      </c>
      <c r="AO2028" s="12">
        <f t="shared" ca="1" si="970"/>
        <v>3.5001349444846702E-5</v>
      </c>
      <c r="AP2028" s="12">
        <f t="shared" ca="1" si="970"/>
        <v>2.2922368408431988E-5</v>
      </c>
      <c r="AQ2028" s="12">
        <f t="shared" ca="1" si="970"/>
        <v>1.410232706877598E-5</v>
      </c>
      <c r="AR2028" s="12">
        <f t="shared" ca="1" si="970"/>
        <v>8.1503952906853263E-6</v>
      </c>
      <c r="AS2028" s="12">
        <f t="shared" ca="1" si="970"/>
        <v>4.4251006851053532E-6</v>
      </c>
      <c r="AT2028" s="12">
        <f t="shared" ca="1" si="970"/>
        <v>2.2569619426914889E-6</v>
      </c>
      <c r="AU2028" s="12">
        <f t="shared" ca="1" si="970"/>
        <v>1.0813889067565401E-6</v>
      </c>
      <c r="AV2028" s="12">
        <f t="shared" ca="1" si="970"/>
        <v>4.8673903769324223E-7</v>
      </c>
      <c r="AX2028" s="13">
        <f t="shared" si="959"/>
        <v>3.6601967558033137E-3</v>
      </c>
    </row>
    <row r="2029" spans="1:50" x14ac:dyDescent="0.25">
      <c r="A2029" s="9" t="str">
        <f t="shared" si="954"/>
        <v>Australia</v>
      </c>
      <c r="C2029" s="20">
        <f t="shared" si="955"/>
        <v>542.58390711933214</v>
      </c>
      <c r="D2029" s="15">
        <f t="shared" si="956"/>
        <v>716.00160156491427</v>
      </c>
      <c r="E2029" s="23">
        <f t="shared" si="957"/>
        <v>1</v>
      </c>
      <c r="F2029" s="15">
        <f t="shared" si="960"/>
        <v>716.00160156491427</v>
      </c>
      <c r="H2029" s="12">
        <f t="shared" ref="H2029:AV2029" ca="1" si="971">_xlfn.NORM.DIST(H$2017,$F2029,$B$37+$B$38*$F2029,FALSE)/$AV619*($F1081/1000)</f>
        <v>2.9166106809048038E-13</v>
      </c>
      <c r="I2029" s="12">
        <f t="shared" ca="1" si="971"/>
        <v>1.6931507246221262E-12</v>
      </c>
      <c r="J2029" s="12">
        <f t="shared" ca="1" si="971"/>
        <v>9.2335642314555244E-12</v>
      </c>
      <c r="K2029" s="12">
        <f t="shared" ca="1" si="971"/>
        <v>4.7304202301812417E-11</v>
      </c>
      <c r="L2029" s="12">
        <f t="shared" ca="1" si="971"/>
        <v>2.2765996611437252E-10</v>
      </c>
      <c r="M2029" s="12">
        <f t="shared" ca="1" si="971"/>
        <v>1.0292721109114451E-9</v>
      </c>
      <c r="N2029" s="12">
        <f t="shared" ca="1" si="971"/>
        <v>4.3714985497881301E-9</v>
      </c>
      <c r="O2029" s="12">
        <f t="shared" ca="1" si="971"/>
        <v>1.7441629902195792E-8</v>
      </c>
      <c r="P2029" s="12">
        <f t="shared" ca="1" si="971"/>
        <v>6.5373297221506889E-8</v>
      </c>
      <c r="Q2029" s="12">
        <f t="shared" ca="1" si="971"/>
        <v>2.3018144279413982E-7</v>
      </c>
      <c r="R2029" s="12">
        <f t="shared" ca="1" si="971"/>
        <v>7.6137185886929563E-7</v>
      </c>
      <c r="S2029" s="12">
        <f t="shared" ca="1" si="971"/>
        <v>2.3658103559481982E-6</v>
      </c>
      <c r="T2029" s="12">
        <f t="shared" ca="1" si="971"/>
        <v>6.9058895975619577E-6</v>
      </c>
      <c r="U2029" s="12">
        <f t="shared" ca="1" si="971"/>
        <v>1.8937207096532904E-5</v>
      </c>
      <c r="V2029" s="12">
        <f t="shared" ca="1" si="971"/>
        <v>4.8783035548224978E-5</v>
      </c>
      <c r="W2029" s="12">
        <f t="shared" ca="1" si="971"/>
        <v>1.1805334801551196E-4</v>
      </c>
      <c r="X2029" s="12">
        <f t="shared" ca="1" si="971"/>
        <v>2.6837644167093276E-4</v>
      </c>
      <c r="Y2029" s="12">
        <f t="shared" ca="1" si="971"/>
        <v>5.7314837763722986E-4</v>
      </c>
      <c r="Z2029" s="12">
        <f t="shared" ca="1" si="971"/>
        <v>1.1498636347656431E-3</v>
      </c>
      <c r="AA2029" s="12">
        <f t="shared" ca="1" si="971"/>
        <v>2.1671162371781918E-3</v>
      </c>
      <c r="AB2029" s="12">
        <f t="shared" ca="1" si="971"/>
        <v>3.8368486465317044E-3</v>
      </c>
      <c r="AC2029" s="12">
        <f t="shared" ca="1" si="971"/>
        <v>6.3815139702404506E-3</v>
      </c>
      <c r="AD2029" s="12">
        <f t="shared" ca="1" si="971"/>
        <v>9.9707855528383734E-3</v>
      </c>
      <c r="AE2029" s="12">
        <f t="shared" ca="1" si="971"/>
        <v>1.4634962772955369E-2</v>
      </c>
      <c r="AF2029" s="12">
        <f t="shared" ca="1" si="971"/>
        <v>2.0179502880455578E-2</v>
      </c>
      <c r="AG2029" s="12">
        <f t="shared" ca="1" si="971"/>
        <v>2.613881525930397E-2</v>
      </c>
      <c r="AH2029" s="12">
        <f t="shared" ca="1" si="971"/>
        <v>3.1806650024085621E-2</v>
      </c>
      <c r="AI2029" s="12">
        <f t="shared" ca="1" si="971"/>
        <v>3.6358550093219616E-2</v>
      </c>
      <c r="AJ2029" s="12">
        <f t="shared" ca="1" si="971"/>
        <v>3.9043772791508044E-2</v>
      </c>
      <c r="AK2029" s="12">
        <f t="shared" ca="1" si="971"/>
        <v>3.9387062518821153E-2</v>
      </c>
      <c r="AL2029" s="12">
        <f t="shared" ca="1" si="971"/>
        <v>3.7326047369187897E-2</v>
      </c>
      <c r="AM2029" s="12">
        <f t="shared" ca="1" si="971"/>
        <v>3.3229744973114407E-2</v>
      </c>
      <c r="AN2029" s="12">
        <f t="shared" ca="1" si="971"/>
        <v>2.779064384331878E-2</v>
      </c>
      <c r="AO2029" s="12">
        <f t="shared" ca="1" si="971"/>
        <v>2.1833673097374058E-2</v>
      </c>
      <c r="AP2029" s="12">
        <f t="shared" ca="1" si="971"/>
        <v>1.6114305526287558E-2</v>
      </c>
      <c r="AQ2029" s="12">
        <f t="shared" ca="1" si="971"/>
        <v>1.1172567276114112E-2</v>
      </c>
      <c r="AR2029" s="12">
        <f t="shared" ca="1" si="971"/>
        <v>7.2769762619968852E-3</v>
      </c>
      <c r="AS2029" s="12">
        <f t="shared" ca="1" si="971"/>
        <v>4.4525164521571079E-3</v>
      </c>
      <c r="AT2029" s="12">
        <f t="shared" ca="1" si="971"/>
        <v>2.5592735152839721E-3</v>
      </c>
      <c r="AU2029" s="12">
        <f t="shared" ca="1" si="971"/>
        <v>1.3819249783587402E-3</v>
      </c>
      <c r="AV2029" s="12">
        <f t="shared" ca="1" si="971"/>
        <v>7.0098516342005147E-4</v>
      </c>
      <c r="AX2029" s="13">
        <f t="shared" si="959"/>
        <v>7.8880233349103591E-4</v>
      </c>
    </row>
    <row r="2030" spans="1:50" x14ac:dyDescent="0.25">
      <c r="A2030" s="9" t="str">
        <f t="shared" si="954"/>
        <v>Austria</v>
      </c>
      <c r="C2030" s="20">
        <f t="shared" si="955"/>
        <v>586.07393078400651</v>
      </c>
      <c r="D2030" s="15">
        <f t="shared" si="956"/>
        <v>739.0565949328975</v>
      </c>
      <c r="E2030" s="23">
        <f t="shared" si="957"/>
        <v>1</v>
      </c>
      <c r="F2030" s="15">
        <f t="shared" si="960"/>
        <v>739.0565949328975</v>
      </c>
      <c r="H2030" s="12">
        <f t="shared" ref="H2030:AV2030" ca="1" si="972">_xlfn.NORM.DIST(H$2017,$F2030,$B$37+$B$38*$F2030,FALSE)/$AV620*($F1082/1000)</f>
        <v>1.1330791889869541E-14</v>
      </c>
      <c r="I2030" s="12">
        <f t="shared" ca="1" si="972"/>
        <v>6.9680147762022524E-14</v>
      </c>
      <c r="J2030" s="12">
        <f t="shared" ca="1" si="972"/>
        <v>4.0254501956481374E-13</v>
      </c>
      <c r="K2030" s="12">
        <f t="shared" ca="1" si="972"/>
        <v>2.1846227273359629E-12</v>
      </c>
      <c r="L2030" s="12">
        <f t="shared" ca="1" si="972"/>
        <v>1.1137687594276659E-11</v>
      </c>
      <c r="M2030" s="12">
        <f t="shared" ca="1" si="972"/>
        <v>5.334211255733589E-11</v>
      </c>
      <c r="N2030" s="12">
        <f t="shared" ca="1" si="972"/>
        <v>2.3999488504471543E-10</v>
      </c>
      <c r="O2030" s="12">
        <f t="shared" ca="1" si="972"/>
        <v>1.0143558892176632E-9</v>
      </c>
      <c r="P2030" s="12">
        <f t="shared" ca="1" si="972"/>
        <v>4.0274978670951814E-9</v>
      </c>
      <c r="Q2030" s="12">
        <f t="shared" ca="1" si="972"/>
        <v>1.5022315473604237E-8</v>
      </c>
      <c r="R2030" s="12">
        <f t="shared" ca="1" si="972"/>
        <v>5.2637473031709465E-8</v>
      </c>
      <c r="S2030" s="12">
        <f t="shared" ca="1" si="972"/>
        <v>1.7326457620672102E-7</v>
      </c>
      <c r="T2030" s="12">
        <f t="shared" ca="1" si="972"/>
        <v>5.3577337070629936E-7</v>
      </c>
      <c r="U2030" s="12">
        <f t="shared" ca="1" si="972"/>
        <v>1.5563564245763019E-6</v>
      </c>
      <c r="V2030" s="12">
        <f t="shared" ca="1" si="972"/>
        <v>4.2471108488419744E-6</v>
      </c>
      <c r="W2030" s="12">
        <f t="shared" ca="1" si="972"/>
        <v>1.0887664366001163E-5</v>
      </c>
      <c r="X2030" s="12">
        <f t="shared" ca="1" si="972"/>
        <v>2.6219985521944174E-5</v>
      </c>
      <c r="Y2030" s="12">
        <f t="shared" ca="1" si="972"/>
        <v>5.9318036316384264E-5</v>
      </c>
      <c r="Z2030" s="12">
        <f t="shared" ca="1" si="972"/>
        <v>1.2606591446284612E-4</v>
      </c>
      <c r="AA2030" s="12">
        <f t="shared" ca="1" si="972"/>
        <v>2.5168955114681854E-4</v>
      </c>
      <c r="AB2030" s="12">
        <f t="shared" ca="1" si="972"/>
        <v>4.7205139883246794E-4</v>
      </c>
      <c r="AC2030" s="12">
        <f t="shared" ca="1" si="972"/>
        <v>8.3170629095762733E-4</v>
      </c>
      <c r="AD2030" s="12">
        <f t="shared" ca="1" si="972"/>
        <v>1.3765984584684315E-3</v>
      </c>
      <c r="AE2030" s="12">
        <f t="shared" ca="1" si="972"/>
        <v>2.1404306743947566E-3</v>
      </c>
      <c r="AF2030" s="12">
        <f t="shared" ca="1" si="972"/>
        <v>3.1264511576043425E-3</v>
      </c>
      <c r="AG2030" s="12">
        <f t="shared" ca="1" si="972"/>
        <v>4.2900141579992959E-3</v>
      </c>
      <c r="AH2030" s="12">
        <f t="shared" ca="1" si="972"/>
        <v>5.5299651885683219E-3</v>
      </c>
      <c r="AI2030" s="12">
        <f t="shared" ca="1" si="972"/>
        <v>6.6964196825727001E-3</v>
      </c>
      <c r="AJ2030" s="12">
        <f t="shared" ca="1" si="972"/>
        <v>7.6176238865917059E-3</v>
      </c>
      <c r="AK2030" s="12">
        <f t="shared" ca="1" si="972"/>
        <v>8.1405356498263602E-3</v>
      </c>
      <c r="AL2030" s="12">
        <f t="shared" ca="1" si="972"/>
        <v>8.172276160026368E-3</v>
      </c>
      <c r="AM2030" s="12">
        <f t="shared" ca="1" si="972"/>
        <v>7.7070766878447623E-3</v>
      </c>
      <c r="AN2030" s="12">
        <f t="shared" ca="1" si="972"/>
        <v>6.8279907109283344E-3</v>
      </c>
      <c r="AO2030" s="12">
        <f t="shared" ca="1" si="972"/>
        <v>5.6826742001667195E-3</v>
      </c>
      <c r="AP2030" s="12">
        <f t="shared" ca="1" si="972"/>
        <v>4.4429271140884949E-3</v>
      </c>
      <c r="AQ2030" s="12">
        <f t="shared" ca="1" si="972"/>
        <v>3.2631888968785612E-3</v>
      </c>
      <c r="AR2030" s="12">
        <f t="shared" ca="1" si="972"/>
        <v>2.2514993989905421E-3</v>
      </c>
      <c r="AS2030" s="12">
        <f t="shared" ca="1" si="972"/>
        <v>1.4593452571886967E-3</v>
      </c>
      <c r="AT2030" s="12">
        <f t="shared" ca="1" si="972"/>
        <v>8.8858885433070009E-4</v>
      </c>
      <c r="AU2030" s="12">
        <f t="shared" ca="1" si="972"/>
        <v>5.0827677648048516E-4</v>
      </c>
      <c r="AV2030" s="12">
        <f t="shared" ca="1" si="972"/>
        <v>2.731217378918722E-4</v>
      </c>
      <c r="AX2030" s="13">
        <f t="shared" si="959"/>
        <v>3.4874235408530435E-4</v>
      </c>
    </row>
    <row r="2031" spans="1:50" x14ac:dyDescent="0.25">
      <c r="A2031" s="9" t="str">
        <f t="shared" si="954"/>
        <v>Azerbaijan</v>
      </c>
      <c r="C2031" s="20">
        <f t="shared" si="955"/>
        <v>486.4850225507036</v>
      </c>
      <c r="D2031" s="15">
        <f t="shared" si="956"/>
        <v>685.32087905349749</v>
      </c>
      <c r="E2031" s="23">
        <f t="shared" si="957"/>
        <v>1</v>
      </c>
      <c r="F2031" s="15">
        <f t="shared" si="960"/>
        <v>685.32087905349749</v>
      </c>
      <c r="H2031" s="12">
        <f t="shared" ref="H2031:AV2031" ca="1" si="973">_xlfn.NORM.DIST(H$2017,$F2031,$B$37+$B$38*$F2031,FALSE)/$AV621*($F1083/1000)</f>
        <v>6.7049895705515867E-13</v>
      </c>
      <c r="I2031" s="12">
        <f t="shared" ca="1" si="973"/>
        <v>3.6049902490719378E-12</v>
      </c>
      <c r="J2031" s="12">
        <f t="shared" ca="1" si="973"/>
        <v>1.8208185824306625E-11</v>
      </c>
      <c r="K2031" s="12">
        <f t="shared" ca="1" si="973"/>
        <v>8.6394452032918282E-11</v>
      </c>
      <c r="L2031" s="12">
        <f t="shared" ca="1" si="973"/>
        <v>3.8508945532816061E-10</v>
      </c>
      <c r="M2031" s="12">
        <f t="shared" ca="1" si="973"/>
        <v>1.612478727659584E-9</v>
      </c>
      <c r="N2031" s="12">
        <f t="shared" ca="1" si="973"/>
        <v>6.3428283127503108E-9</v>
      </c>
      <c r="O2031" s="12">
        <f t="shared" ca="1" si="973"/>
        <v>2.3438429760360009E-8</v>
      </c>
      <c r="P2031" s="12">
        <f t="shared" ca="1" si="973"/>
        <v>8.1363695342239618E-8</v>
      </c>
      <c r="Q2031" s="12">
        <f t="shared" ca="1" si="973"/>
        <v>2.6533186625907651E-7</v>
      </c>
      <c r="R2031" s="12">
        <f t="shared" ca="1" si="973"/>
        <v>8.1283941264906303E-7</v>
      </c>
      <c r="S2031" s="12">
        <f t="shared" ca="1" si="973"/>
        <v>2.3392502786002889E-6</v>
      </c>
      <c r="T2031" s="12">
        <f t="shared" ca="1" si="973"/>
        <v>6.3241945454124317E-6</v>
      </c>
      <c r="U2031" s="12">
        <f t="shared" ca="1" si="973"/>
        <v>1.6061657012071593E-5</v>
      </c>
      <c r="V2031" s="12">
        <f t="shared" ca="1" si="973"/>
        <v>3.8320579558767045E-5</v>
      </c>
      <c r="W2031" s="12">
        <f t="shared" ca="1" si="973"/>
        <v>8.5887583693096555E-5</v>
      </c>
      <c r="X2031" s="12">
        <f t="shared" ca="1" si="973"/>
        <v>1.8083616804358884E-4</v>
      </c>
      <c r="Y2031" s="12">
        <f t="shared" ca="1" si="973"/>
        <v>3.5768176628140242E-4</v>
      </c>
      <c r="Z2031" s="12">
        <f t="shared" ca="1" si="973"/>
        <v>6.64606986170834E-4</v>
      </c>
      <c r="AA2031" s="12">
        <f t="shared" ca="1" si="973"/>
        <v>1.160084429312587E-3</v>
      </c>
      <c r="AB2031" s="12">
        <f t="shared" ca="1" si="973"/>
        <v>1.902264434173802E-3</v>
      </c>
      <c r="AC2031" s="12">
        <f t="shared" ca="1" si="973"/>
        <v>2.9302776558480293E-3</v>
      </c>
      <c r="AD2031" s="12">
        <f t="shared" ca="1" si="973"/>
        <v>4.2403651221929574E-3</v>
      </c>
      <c r="AE2031" s="12">
        <f t="shared" ca="1" si="973"/>
        <v>5.7644029105196224E-3</v>
      </c>
      <c r="AF2031" s="12">
        <f t="shared" ca="1" si="973"/>
        <v>7.3614268138414395E-3</v>
      </c>
      <c r="AG2031" s="12">
        <f t="shared" ca="1" si="973"/>
        <v>8.8313330557496759E-3</v>
      </c>
      <c r="AH2031" s="12">
        <f t="shared" ca="1" si="973"/>
        <v>9.9528423112131142E-3</v>
      </c>
      <c r="AI2031" s="12">
        <f t="shared" ca="1" si="973"/>
        <v>1.0537184344450522E-2</v>
      </c>
      <c r="AJ2031" s="12">
        <f t="shared" ca="1" si="973"/>
        <v>1.047993592726389E-2</v>
      </c>
      <c r="AK2031" s="12">
        <f t="shared" ca="1" si="973"/>
        <v>9.791500982307794E-3</v>
      </c>
      <c r="AL2031" s="12">
        <f t="shared" ca="1" si="973"/>
        <v>8.5940229887933386E-3</v>
      </c>
      <c r="AM2031" s="12">
        <f t="shared" ca="1" si="973"/>
        <v>7.0859869016931714E-3</v>
      </c>
      <c r="AN2031" s="12">
        <f t="shared" ca="1" si="973"/>
        <v>5.4885898005707931E-3</v>
      </c>
      <c r="AO2031" s="12">
        <f t="shared" ca="1" si="973"/>
        <v>3.9937217007412892E-3</v>
      </c>
      <c r="AP2031" s="12">
        <f t="shared" ca="1" si="973"/>
        <v>2.7299294076693552E-3</v>
      </c>
      <c r="AQ2031" s="12">
        <f t="shared" ca="1" si="973"/>
        <v>1.7529988475091418E-3</v>
      </c>
      <c r="AR2031" s="12">
        <f t="shared" ca="1" si="973"/>
        <v>1.0574709341608349E-3</v>
      </c>
      <c r="AS2031" s="12">
        <f t="shared" ca="1" si="973"/>
        <v>5.992552431217683E-4</v>
      </c>
      <c r="AT2031" s="12">
        <f t="shared" ca="1" si="973"/>
        <v>3.1901554129240225E-4</v>
      </c>
      <c r="AU2031" s="12">
        <f t="shared" ca="1" si="973"/>
        <v>1.5953957618795227E-4</v>
      </c>
      <c r="AV2031" s="12">
        <f t="shared" ca="1" si="973"/>
        <v>7.4951723202901259E-5</v>
      </c>
      <c r="AX2031" s="13">
        <f t="shared" si="959"/>
        <v>2.1640087562574697E-3</v>
      </c>
    </row>
    <row r="2032" spans="1:50" x14ac:dyDescent="0.25">
      <c r="A2032" s="9" t="str">
        <f t="shared" si="954"/>
        <v>Bahamas</v>
      </c>
      <c r="C2032" s="20">
        <f t="shared" si="955"/>
        <v>447.76471022320658</v>
      </c>
      <c r="D2032" s="15">
        <f t="shared" si="956"/>
        <v>665.58361429345405</v>
      </c>
      <c r="E2032" s="23">
        <f t="shared" si="957"/>
        <v>1</v>
      </c>
      <c r="F2032" s="15">
        <f t="shared" si="960"/>
        <v>665.58361429345405</v>
      </c>
      <c r="H2032" s="12">
        <f t="shared" ref="H2032:AV2032" ca="1" si="974">_xlfn.NORM.DIST(H$2017,$F2032,$B$37+$B$38*$F2032,FALSE)/$AV622*($F1084/1000)</f>
        <v>1.1608835657724558E-13</v>
      </c>
      <c r="I2032" s="12">
        <f t="shared" ca="1" si="974"/>
        <v>5.9410770919118654E-13</v>
      </c>
      <c r="J2032" s="12">
        <f t="shared" ca="1" si="974"/>
        <v>2.856263746080134E-12</v>
      </c>
      <c r="K2032" s="12">
        <f t="shared" ca="1" si="974"/>
        <v>1.2899949853241164E-11</v>
      </c>
      <c r="L2032" s="12">
        <f t="shared" ca="1" si="974"/>
        <v>5.4731119491282322E-11</v>
      </c>
      <c r="M2032" s="12">
        <f t="shared" ca="1" si="974"/>
        <v>2.1814096788520421E-10</v>
      </c>
      <c r="N2032" s="12">
        <f t="shared" ca="1" si="974"/>
        <v>8.1676427751440862E-10</v>
      </c>
      <c r="O2032" s="12">
        <f t="shared" ca="1" si="974"/>
        <v>2.8728491943549616E-9</v>
      </c>
      <c r="P2032" s="12">
        <f t="shared" ca="1" si="974"/>
        <v>9.4926073662559742E-9</v>
      </c>
      <c r="Q2032" s="12">
        <f t="shared" ca="1" si="974"/>
        <v>2.9465566945768826E-8</v>
      </c>
      <c r="R2032" s="12">
        <f t="shared" ca="1" si="974"/>
        <v>8.5921268567229614E-8</v>
      </c>
      <c r="S2032" s="12">
        <f t="shared" ca="1" si="974"/>
        <v>2.353656896727651E-7</v>
      </c>
      <c r="T2032" s="12">
        <f t="shared" ca="1" si="974"/>
        <v>6.0567859048734287E-7</v>
      </c>
      <c r="U2032" s="12">
        <f t="shared" ca="1" si="974"/>
        <v>1.4641915152141421E-6</v>
      </c>
      <c r="V2032" s="12">
        <f t="shared" ca="1" si="974"/>
        <v>3.3251415981809233E-6</v>
      </c>
      <c r="W2032" s="12">
        <f t="shared" ca="1" si="974"/>
        <v>7.0938009345286696E-6</v>
      </c>
      <c r="X2032" s="12">
        <f t="shared" ca="1" si="974"/>
        <v>1.4216884827609015E-5</v>
      </c>
      <c r="Y2032" s="12">
        <f t="shared" ca="1" si="974"/>
        <v>2.6766185782028414E-5</v>
      </c>
      <c r="Z2032" s="12">
        <f t="shared" ca="1" si="974"/>
        <v>4.7339659057072651E-5</v>
      </c>
      <c r="AA2032" s="12">
        <f t="shared" ca="1" si="974"/>
        <v>7.8653917519100336E-5</v>
      </c>
      <c r="AB2032" s="12">
        <f t="shared" ca="1" si="974"/>
        <v>1.2276432660149835E-4</v>
      </c>
      <c r="AC2032" s="12">
        <f t="shared" ca="1" si="974"/>
        <v>1.8000335853709951E-4</v>
      </c>
      <c r="AD2032" s="12">
        <f t="shared" ca="1" si="974"/>
        <v>2.4793944550245136E-4</v>
      </c>
      <c r="AE2032" s="12">
        <f t="shared" ca="1" si="974"/>
        <v>3.208242869968513E-4</v>
      </c>
      <c r="AF2032" s="12">
        <f t="shared" ca="1" si="974"/>
        <v>3.8998279253941309E-4</v>
      </c>
      <c r="AG2032" s="12">
        <f t="shared" ca="1" si="974"/>
        <v>4.4532825066685651E-4</v>
      </c>
      <c r="AH2032" s="12">
        <f t="shared" ca="1" si="974"/>
        <v>4.7771804188874732E-4</v>
      </c>
      <c r="AI2032" s="12">
        <f t="shared" ca="1" si="974"/>
        <v>4.8141501909995882E-4</v>
      </c>
      <c r="AJ2032" s="12">
        <f t="shared" ca="1" si="974"/>
        <v>4.5574742312033624E-4</v>
      </c>
      <c r="AK2032" s="12">
        <f t="shared" ca="1" si="974"/>
        <v>4.0530821206525398E-4</v>
      </c>
      <c r="AL2032" s="12">
        <f t="shared" ca="1" si="974"/>
        <v>3.3861265072484848E-4</v>
      </c>
      <c r="AM2032" s="12">
        <f t="shared" ca="1" si="974"/>
        <v>2.6575261748293524E-4</v>
      </c>
      <c r="AN2032" s="12">
        <f t="shared" ca="1" si="974"/>
        <v>1.9593341895795521E-4</v>
      </c>
      <c r="AO2032" s="12">
        <f t="shared" ca="1" si="974"/>
        <v>1.3570507136909546E-4</v>
      </c>
      <c r="AP2032" s="12">
        <f t="shared" ca="1" si="974"/>
        <v>8.8295838182034339E-5</v>
      </c>
      <c r="AQ2032" s="12">
        <f t="shared" ca="1" si="974"/>
        <v>5.3968579144896593E-5</v>
      </c>
      <c r="AR2032" s="12">
        <f t="shared" ca="1" si="974"/>
        <v>3.098834125693325E-5</v>
      </c>
      <c r="AS2032" s="12">
        <f t="shared" ca="1" si="974"/>
        <v>1.6715226675685924E-5</v>
      </c>
      <c r="AT2032" s="12">
        <f t="shared" ca="1" si="974"/>
        <v>8.4699882103053558E-6</v>
      </c>
      <c r="AU2032" s="12">
        <f t="shared" ca="1" si="974"/>
        <v>4.031901707860039E-6</v>
      </c>
      <c r="AV2032" s="12">
        <f t="shared" ca="1" si="974"/>
        <v>1.8029914249045591E-6</v>
      </c>
      <c r="AX2032" s="13">
        <f t="shared" si="959"/>
        <v>3.955602218206654E-3</v>
      </c>
    </row>
    <row r="2033" spans="1:50" x14ac:dyDescent="0.25">
      <c r="A2033" s="9" t="str">
        <f t="shared" si="954"/>
        <v>Bahrain</v>
      </c>
      <c r="C2033" s="20">
        <f t="shared" si="955"/>
        <v>471.65824120197237</v>
      </c>
      <c r="D2033" s="15">
        <f t="shared" si="956"/>
        <v>677.41069745207392</v>
      </c>
      <c r="E2033" s="23">
        <f t="shared" si="957"/>
        <v>1</v>
      </c>
      <c r="F2033" s="15">
        <f t="shared" si="960"/>
        <v>677.41069745207392</v>
      </c>
      <c r="H2033" s="12">
        <f t="shared" ref="H2033:AV2033" ca="1" si="975">_xlfn.NORM.DIST(H$2017,$F2033,$B$37+$B$38*$F2033,FALSE)/$AV623*($F1085/1000)</f>
        <v>2.0586830781156416E-13</v>
      </c>
      <c r="I2033" s="12">
        <f t="shared" ca="1" si="975"/>
        <v>1.0851933203309835E-12</v>
      </c>
      <c r="J2033" s="12">
        <f t="shared" ca="1" si="975"/>
        <v>5.3737978338056906E-12</v>
      </c>
      <c r="K2033" s="12">
        <f t="shared" ca="1" si="975"/>
        <v>2.4998395274842538E-11</v>
      </c>
      <c r="L2033" s="12">
        <f t="shared" ca="1" si="975"/>
        <v>1.0924448776165352E-10</v>
      </c>
      <c r="M2033" s="12">
        <f t="shared" ca="1" si="975"/>
        <v>4.4848046356961404E-10</v>
      </c>
      <c r="N2033" s="12">
        <f t="shared" ca="1" si="975"/>
        <v>1.7295938042506177E-9</v>
      </c>
      <c r="O2033" s="12">
        <f t="shared" ca="1" si="975"/>
        <v>6.2661575092329737E-9</v>
      </c>
      <c r="P2033" s="12">
        <f t="shared" ca="1" si="975"/>
        <v>2.1326279103174901E-8</v>
      </c>
      <c r="Q2033" s="12">
        <f t="shared" ca="1" si="975"/>
        <v>6.818446933804323E-8</v>
      </c>
      <c r="R2033" s="12">
        <f t="shared" ca="1" si="975"/>
        <v>2.0479173998159128E-7</v>
      </c>
      <c r="S2033" s="12">
        <f t="shared" ca="1" si="975"/>
        <v>5.7782456616816311E-7</v>
      </c>
      <c r="T2033" s="12">
        <f t="shared" ca="1" si="975"/>
        <v>1.5315675731366661E-6</v>
      </c>
      <c r="U2033" s="12">
        <f t="shared" ca="1" si="975"/>
        <v>3.8135805019931983E-6</v>
      </c>
      <c r="V2033" s="12">
        <f t="shared" ca="1" si="975"/>
        <v>8.9204398487078568E-6</v>
      </c>
      <c r="W2033" s="12">
        <f t="shared" ca="1" si="975"/>
        <v>1.9601811773730844E-5</v>
      </c>
      <c r="X2033" s="12">
        <f t="shared" ca="1" si="975"/>
        <v>4.0463435656663565E-5</v>
      </c>
      <c r="Y2033" s="12">
        <f t="shared" ca="1" si="975"/>
        <v>7.8466790683483982E-5</v>
      </c>
      <c r="Z2033" s="12">
        <f t="shared" ca="1" si="975"/>
        <v>1.4294389781229966E-4</v>
      </c>
      <c r="AA2033" s="12">
        <f t="shared" ca="1" si="975"/>
        <v>2.4462562335523228E-4</v>
      </c>
      <c r="AB2033" s="12">
        <f t="shared" ca="1" si="975"/>
        <v>3.9327366477150355E-4</v>
      </c>
      <c r="AC2033" s="12">
        <f t="shared" ca="1" si="975"/>
        <v>5.9394246902617323E-4</v>
      </c>
      <c r="AD2033" s="12">
        <f t="shared" ca="1" si="975"/>
        <v>8.4265633413024442E-4</v>
      </c>
      <c r="AE2033" s="12">
        <f t="shared" ca="1" si="975"/>
        <v>1.1230864672567818E-3</v>
      </c>
      <c r="AF2033" s="12">
        <f t="shared" ca="1" si="975"/>
        <v>1.4061527275936406E-3</v>
      </c>
      <c r="AG2033" s="12">
        <f t="shared" ca="1" si="975"/>
        <v>1.6538967276591209E-3</v>
      </c>
      <c r="AH2033" s="12">
        <f t="shared" ca="1" si="975"/>
        <v>1.8274305338561907E-3</v>
      </c>
      <c r="AI2033" s="12">
        <f t="shared" ca="1" si="975"/>
        <v>1.896836775914497E-3</v>
      </c>
      <c r="AJ2033" s="12">
        <f t="shared" ca="1" si="975"/>
        <v>1.8495907300388598E-3</v>
      </c>
      <c r="AK2033" s="12">
        <f t="shared" ca="1" si="975"/>
        <v>1.6942516369953195E-3</v>
      </c>
      <c r="AL2033" s="12">
        <f t="shared" ca="1" si="975"/>
        <v>1.457930369454543E-3</v>
      </c>
      <c r="AM2033" s="12">
        <f t="shared" ca="1" si="975"/>
        <v>1.1785614899670175E-3</v>
      </c>
      <c r="AN2033" s="12">
        <f t="shared" ca="1" si="975"/>
        <v>8.950026159437694E-4</v>
      </c>
      <c r="AO2033" s="12">
        <f t="shared" ca="1" si="975"/>
        <v>6.3848832147593917E-4</v>
      </c>
      <c r="AP2033" s="12">
        <f t="shared" ca="1" si="975"/>
        <v>4.2789597987715345E-4</v>
      </c>
      <c r="AQ2033" s="12">
        <f t="shared" ca="1" si="975"/>
        <v>2.6938911862225571E-4</v>
      </c>
      <c r="AR2033" s="12">
        <f t="shared" ca="1" si="975"/>
        <v>1.5932300437656241E-4</v>
      </c>
      <c r="AS2033" s="12">
        <f t="shared" ca="1" si="975"/>
        <v>8.8518392852627391E-5</v>
      </c>
      <c r="AT2033" s="12">
        <f t="shared" ca="1" si="975"/>
        <v>4.6200337483279087E-5</v>
      </c>
      <c r="AU2033" s="12">
        <f t="shared" ca="1" si="975"/>
        <v>2.2652355600060272E-5</v>
      </c>
      <c r="AV2033" s="12">
        <f t="shared" ca="1" si="975"/>
        <v>1.0433696224293246E-5</v>
      </c>
      <c r="AX2033" s="13">
        <f t="shared" si="959"/>
        <v>2.7676736585403369E-3</v>
      </c>
    </row>
    <row r="2034" spans="1:50" x14ac:dyDescent="0.25">
      <c r="A2034" s="9" t="str">
        <f t="shared" si="954"/>
        <v>Bangladesh</v>
      </c>
      <c r="C2034" s="20">
        <f t="shared" si="955"/>
        <v>410.31015183225622</v>
      </c>
      <c r="D2034" s="15">
        <f t="shared" si="956"/>
        <v>646.22013781630062</v>
      </c>
      <c r="E2034" s="23">
        <f t="shared" si="957"/>
        <v>1</v>
      </c>
      <c r="F2034" s="15">
        <f t="shared" si="960"/>
        <v>646.22013781630062</v>
      </c>
      <c r="H2034" s="12">
        <f t="shared" ref="H2034:AV2034" ca="1" si="976">_xlfn.NORM.DIST(H$2017,$F2034,$B$37+$B$38*$F2034,FALSE)/$AV624*($F1086/1000)</f>
        <v>1.4860742938775753E-10</v>
      </c>
      <c r="I2034" s="12">
        <f t="shared" ca="1" si="976"/>
        <v>7.2459180698949144E-10</v>
      </c>
      <c r="J2034" s="12">
        <f t="shared" ca="1" si="976"/>
        <v>3.3189668243557471E-9</v>
      </c>
      <c r="K2034" s="12">
        <f t="shared" ca="1" si="976"/>
        <v>1.4281341306885018E-8</v>
      </c>
      <c r="L2034" s="12">
        <f t="shared" ca="1" si="976"/>
        <v>5.7728687062802308E-8</v>
      </c>
      <c r="M2034" s="12">
        <f t="shared" ca="1" si="976"/>
        <v>2.1921534794839355E-7</v>
      </c>
      <c r="N2034" s="12">
        <f t="shared" ca="1" si="976"/>
        <v>7.8200013656137517E-7</v>
      </c>
      <c r="O2034" s="12">
        <f t="shared" ca="1" si="976"/>
        <v>2.6205913036751236E-6</v>
      </c>
      <c r="P2034" s="12">
        <f t="shared" ca="1" si="976"/>
        <v>8.2498937813479253E-6</v>
      </c>
      <c r="Q2034" s="12">
        <f t="shared" ca="1" si="976"/>
        <v>2.4397987998377457E-5</v>
      </c>
      <c r="R2034" s="12">
        <f t="shared" ca="1" si="976"/>
        <v>6.7782294268344768E-5</v>
      </c>
      <c r="S2034" s="12">
        <f t="shared" ca="1" si="976"/>
        <v>1.7690296446764574E-4</v>
      </c>
      <c r="T2034" s="12">
        <f t="shared" ca="1" si="976"/>
        <v>4.3372110114474083E-4</v>
      </c>
      <c r="U2034" s="12">
        <f t="shared" ca="1" si="976"/>
        <v>9.9894732345029631E-4</v>
      </c>
      <c r="V2034" s="12">
        <f t="shared" ca="1" si="976"/>
        <v>2.1613804473097535E-3</v>
      </c>
      <c r="W2034" s="12">
        <f t="shared" ca="1" si="976"/>
        <v>4.3931541666277305E-3</v>
      </c>
      <c r="X2034" s="12">
        <f t="shared" ca="1" si="976"/>
        <v>8.3883832529504394E-3</v>
      </c>
      <c r="Y2034" s="12">
        <f t="shared" ca="1" si="976"/>
        <v>1.5046541244780384E-2</v>
      </c>
      <c r="Z2034" s="12">
        <f t="shared" ca="1" si="976"/>
        <v>2.5354303823478141E-2</v>
      </c>
      <c r="AA2034" s="12">
        <f t="shared" ca="1" si="976"/>
        <v>4.0135002595055549E-2</v>
      </c>
      <c r="AB2034" s="12">
        <f t="shared" ca="1" si="976"/>
        <v>5.968311686264146E-2</v>
      </c>
      <c r="AC2034" s="12">
        <f t="shared" ca="1" si="976"/>
        <v>8.3375085133207183E-2</v>
      </c>
      <c r="AD2034" s="12">
        <f t="shared" ca="1" si="976"/>
        <v>0.10941520545504473</v>
      </c>
      <c r="AE2034" s="12">
        <f t="shared" ca="1" si="976"/>
        <v>0.13488872973648119</v>
      </c>
      <c r="AF2034" s="12">
        <f t="shared" ca="1" si="976"/>
        <v>0.15621770182750908</v>
      </c>
      <c r="AG2034" s="12">
        <f t="shared" ca="1" si="976"/>
        <v>0.16995792450187586</v>
      </c>
      <c r="AH2034" s="12">
        <f t="shared" ca="1" si="976"/>
        <v>0.17370374757969628</v>
      </c>
      <c r="AI2034" s="12">
        <f t="shared" ca="1" si="976"/>
        <v>0.16677599964769935</v>
      </c>
      <c r="AJ2034" s="12">
        <f t="shared" ca="1" si="976"/>
        <v>0.15042309202170936</v>
      </c>
      <c r="AK2034" s="12">
        <f t="shared" ca="1" si="976"/>
        <v>0.12745358787341401</v>
      </c>
      <c r="AL2034" s="12">
        <f t="shared" ca="1" si="976"/>
        <v>0.10144863651285889</v>
      </c>
      <c r="AM2034" s="12">
        <f t="shared" ca="1" si="976"/>
        <v>7.5857226189605234E-2</v>
      </c>
      <c r="AN2034" s="12">
        <f t="shared" ca="1" si="976"/>
        <v>5.3284917386923078E-2</v>
      </c>
      <c r="AO2034" s="12">
        <f t="shared" ca="1" si="976"/>
        <v>3.5161567713702574E-2</v>
      </c>
      <c r="AP2034" s="12">
        <f t="shared" ca="1" si="976"/>
        <v>2.179660021849409E-2</v>
      </c>
      <c r="AQ2034" s="12">
        <f t="shared" ca="1" si="976"/>
        <v>1.2693046818060589E-2</v>
      </c>
      <c r="AR2034" s="12">
        <f t="shared" ca="1" si="976"/>
        <v>6.9438383183170471E-3</v>
      </c>
      <c r="AS2034" s="12">
        <f t="shared" ca="1" si="976"/>
        <v>3.5685346094301157E-3</v>
      </c>
      <c r="AT2034" s="12">
        <f t="shared" ca="1" si="976"/>
        <v>1.7228077669480442E-3</v>
      </c>
      <c r="AU2034" s="12">
        <f t="shared" ca="1" si="976"/>
        <v>7.8134047788587394E-4</v>
      </c>
      <c r="AV2034" s="12">
        <f t="shared" ca="1" si="976"/>
        <v>3.328897488347871E-4</v>
      </c>
      <c r="AX2034" s="13">
        <f t="shared" si="959"/>
        <v>6.904355506201533E-3</v>
      </c>
    </row>
    <row r="2035" spans="1:50" x14ac:dyDescent="0.25">
      <c r="A2035" s="9" t="str">
        <f t="shared" si="954"/>
        <v>Barbados</v>
      </c>
      <c r="C2035" s="20">
        <f t="shared" si="955"/>
        <v>435.00467672737119</v>
      </c>
      <c r="D2035" s="15">
        <f t="shared" si="956"/>
        <v>657.84602870887829</v>
      </c>
      <c r="E2035" s="23">
        <f t="shared" si="957"/>
        <v>1</v>
      </c>
      <c r="F2035" s="15">
        <f t="shared" si="960"/>
        <v>657.84602870887829</v>
      </c>
      <c r="H2035" s="12">
        <f t="shared" ref="H2035:AV2035" ca="1" si="977">_xlfn.NORM.DIST(H$2017,$F2035,$B$37+$B$38*$F2035,FALSE)/$AV625*($F1087/1000)</f>
        <v>9.5010829323136763E-14</v>
      </c>
      <c r="I2035" s="12">
        <f t="shared" ca="1" si="977"/>
        <v>4.7692342802420696E-13</v>
      </c>
      <c r="J2035" s="12">
        <f t="shared" ca="1" si="977"/>
        <v>2.2489551768962116E-12</v>
      </c>
      <c r="K2035" s="12">
        <f t="shared" ca="1" si="977"/>
        <v>9.9625275981266756E-12</v>
      </c>
      <c r="L2035" s="12">
        <f t="shared" ca="1" si="977"/>
        <v>4.1458622683451077E-11</v>
      </c>
      <c r="M2035" s="12">
        <f t="shared" ca="1" si="977"/>
        <v>1.6207528635383628E-10</v>
      </c>
      <c r="N2035" s="12">
        <f t="shared" ca="1" si="977"/>
        <v>5.95216990887852E-10</v>
      </c>
      <c r="O2035" s="12">
        <f t="shared" ca="1" si="977"/>
        <v>2.0534798100987302E-9</v>
      </c>
      <c r="P2035" s="12">
        <f t="shared" ca="1" si="977"/>
        <v>6.6552159073094576E-9</v>
      </c>
      <c r="Q2035" s="12">
        <f t="shared" ca="1" si="977"/>
        <v>2.026238002412036E-8</v>
      </c>
      <c r="R2035" s="12">
        <f t="shared" ca="1" si="977"/>
        <v>5.7952924691555138E-8</v>
      </c>
      <c r="S2035" s="12">
        <f t="shared" ca="1" si="977"/>
        <v>1.5571012560438078E-7</v>
      </c>
      <c r="T2035" s="12">
        <f t="shared" ca="1" si="977"/>
        <v>3.9302026730141209E-7</v>
      </c>
      <c r="U2035" s="12">
        <f t="shared" ca="1" si="977"/>
        <v>9.3190068985006753E-7</v>
      </c>
      <c r="V2035" s="12">
        <f t="shared" ca="1" si="977"/>
        <v>2.0757780470660793E-6</v>
      </c>
      <c r="W2035" s="12">
        <f t="shared" ca="1" si="977"/>
        <v>4.3435896633514184E-6</v>
      </c>
      <c r="X2035" s="12">
        <f t="shared" ca="1" si="977"/>
        <v>8.5383364128087449E-6</v>
      </c>
      <c r="Y2035" s="12">
        <f t="shared" ca="1" si="977"/>
        <v>1.5767190985322568E-5</v>
      </c>
      <c r="Z2035" s="12">
        <f t="shared" ca="1" si="977"/>
        <v>2.7352182728246991E-5</v>
      </c>
      <c r="AA2035" s="12">
        <f t="shared" ca="1" si="977"/>
        <v>4.4574475843654095E-5</v>
      </c>
      <c r="AB2035" s="12">
        <f t="shared" ca="1" si="977"/>
        <v>6.8239697922186171E-5</v>
      </c>
      <c r="AC2035" s="12">
        <f t="shared" ca="1" si="977"/>
        <v>9.8139658236574368E-5</v>
      </c>
      <c r="AD2035" s="12">
        <f t="shared" ca="1" si="977"/>
        <v>1.3258933173406067E-4</v>
      </c>
      <c r="AE2035" s="12">
        <f t="shared" ca="1" si="977"/>
        <v>1.6827872664196153E-4</v>
      </c>
      <c r="AF2035" s="12">
        <f t="shared" ca="1" si="977"/>
        <v>2.006348849732581E-4</v>
      </c>
      <c r="AG2035" s="12">
        <f t="shared" ca="1" si="977"/>
        <v>2.2471924776037625E-4</v>
      </c>
      <c r="AH2035" s="12">
        <f t="shared" ca="1" si="977"/>
        <v>2.3644530368141167E-4</v>
      </c>
      <c r="AI2035" s="12">
        <f t="shared" ca="1" si="977"/>
        <v>2.337102216391957E-4</v>
      </c>
      <c r="AJ2035" s="12">
        <f t="shared" ca="1" si="977"/>
        <v>2.1701078454162436E-4</v>
      </c>
      <c r="AK2035" s="12">
        <f t="shared" ca="1" si="977"/>
        <v>1.8929603689661937E-4</v>
      </c>
      <c r="AL2035" s="12">
        <f t="shared" ca="1" si="977"/>
        <v>1.551166158248326E-4</v>
      </c>
      <c r="AM2035" s="12">
        <f t="shared" ca="1" si="977"/>
        <v>1.1940753019989098E-4</v>
      </c>
      <c r="AN2035" s="12">
        <f t="shared" ca="1" si="977"/>
        <v>8.6349873337606819E-5</v>
      </c>
      <c r="AO2035" s="12">
        <f t="shared" ca="1" si="977"/>
        <v>5.8660841540384921E-5</v>
      </c>
      <c r="AP2035" s="12">
        <f t="shared" ca="1" si="977"/>
        <v>3.7436174938544789E-5</v>
      </c>
      <c r="AQ2035" s="12">
        <f t="shared" ca="1" si="977"/>
        <v>2.2443533959009408E-5</v>
      </c>
      <c r="AR2035" s="12">
        <f t="shared" ca="1" si="977"/>
        <v>1.2640015624476596E-5</v>
      </c>
      <c r="AS2035" s="12">
        <f t="shared" ca="1" si="977"/>
        <v>6.687450408236315E-6</v>
      </c>
      <c r="AT2035" s="12">
        <f t="shared" ca="1" si="977"/>
        <v>3.323763643359996E-6</v>
      </c>
      <c r="AU2035" s="12">
        <f t="shared" ca="1" si="977"/>
        <v>1.5518733905014502E-6</v>
      </c>
      <c r="AV2035" s="12">
        <f t="shared" ca="1" si="977"/>
        <v>6.8067380066657664E-7</v>
      </c>
      <c r="AX2035" s="13">
        <f t="shared" si="959"/>
        <v>4.9620853162631665E-3</v>
      </c>
    </row>
    <row r="2036" spans="1:50" x14ac:dyDescent="0.25">
      <c r="A2036" s="9" t="str">
        <f t="shared" si="954"/>
        <v>Belarus</v>
      </c>
      <c r="C2036" s="20">
        <f t="shared" si="955"/>
        <v>511.70732661923466</v>
      </c>
      <c r="D2036" s="15">
        <f t="shared" si="956"/>
        <v>699.52833343528494</v>
      </c>
      <c r="E2036" s="23">
        <f t="shared" si="957"/>
        <v>1</v>
      </c>
      <c r="F2036" s="15">
        <f t="shared" si="960"/>
        <v>699.52833343528494</v>
      </c>
      <c r="H2036" s="12">
        <f t="shared" ref="H2036:AV2036" ca="1" si="978">_xlfn.NORM.DIST(H$2017,$F2036,$B$37+$B$38*$F2036,FALSE)/$AV626*($F1088/1000)</f>
        <v>1.974051214431295E-13</v>
      </c>
      <c r="I2036" s="12">
        <f t="shared" ca="1" si="978"/>
        <v>1.0997398213288856E-12</v>
      </c>
      <c r="J2036" s="12">
        <f t="shared" ca="1" si="978"/>
        <v>5.7554340422225076E-12</v>
      </c>
      <c r="K2036" s="12">
        <f t="shared" ca="1" si="978"/>
        <v>2.8295854022337388E-11</v>
      </c>
      <c r="L2036" s="12">
        <f t="shared" ca="1" si="978"/>
        <v>1.3068451373832807E-10</v>
      </c>
      <c r="M2036" s="12">
        <f t="shared" ca="1" si="978"/>
        <v>5.6699867117359287E-10</v>
      </c>
      <c r="N2036" s="12">
        <f t="shared" ca="1" si="978"/>
        <v>2.3109819359765333E-9</v>
      </c>
      <c r="O2036" s="12">
        <f t="shared" ca="1" si="978"/>
        <v>8.8484592543529677E-9</v>
      </c>
      <c r="P2036" s="12">
        <f t="shared" ca="1" si="978"/>
        <v>3.1826974403243537E-8</v>
      </c>
      <c r="Q2036" s="12">
        <f t="shared" ca="1" si="978"/>
        <v>1.0754238140341898E-7</v>
      </c>
      <c r="R2036" s="12">
        <f t="shared" ca="1" si="978"/>
        <v>3.413662162887659E-7</v>
      </c>
      <c r="S2036" s="12">
        <f t="shared" ca="1" si="978"/>
        <v>1.0179302546817462E-6</v>
      </c>
      <c r="T2036" s="12">
        <f t="shared" ca="1" si="978"/>
        <v>2.8514916327263027E-6</v>
      </c>
      <c r="U2036" s="12">
        <f t="shared" ca="1" si="978"/>
        <v>7.5038263530957107E-6</v>
      </c>
      <c r="V2036" s="12">
        <f t="shared" ca="1" si="978"/>
        <v>1.8550261842369866E-5</v>
      </c>
      <c r="W2036" s="12">
        <f t="shared" ca="1" si="978"/>
        <v>4.3079822758280009E-5</v>
      </c>
      <c r="X2036" s="12">
        <f t="shared" ca="1" si="978"/>
        <v>9.3984095544716236E-5</v>
      </c>
      <c r="Y2036" s="12">
        <f t="shared" ca="1" si="978"/>
        <v>1.9261558309632644E-4</v>
      </c>
      <c r="Z2036" s="12">
        <f t="shared" ca="1" si="978"/>
        <v>3.7083871543453964E-4</v>
      </c>
      <c r="AA2036" s="12">
        <f t="shared" ca="1" si="978"/>
        <v>6.7071081799589501E-4</v>
      </c>
      <c r="AB2036" s="12">
        <f t="shared" ca="1" si="978"/>
        <v>1.1395729956187347E-3</v>
      </c>
      <c r="AC2036" s="12">
        <f t="shared" ca="1" si="978"/>
        <v>1.8188864270862581E-3</v>
      </c>
      <c r="AD2036" s="12">
        <f t="shared" ca="1" si="978"/>
        <v>2.7272541418048805E-3</v>
      </c>
      <c r="AE2036" s="12">
        <f t="shared" ca="1" si="978"/>
        <v>3.8415123405761233E-3</v>
      </c>
      <c r="AF2036" s="12">
        <f t="shared" ca="1" si="978"/>
        <v>5.0831795493735798E-3</v>
      </c>
      <c r="AG2036" s="12">
        <f t="shared" ca="1" si="978"/>
        <v>6.3186640096453087E-3</v>
      </c>
      <c r="AH2036" s="12">
        <f t="shared" ca="1" si="978"/>
        <v>7.3785609658496808E-3</v>
      </c>
      <c r="AI2036" s="12">
        <f t="shared" ca="1" si="978"/>
        <v>8.0942138111469407E-3</v>
      </c>
      <c r="AJ2036" s="12">
        <f t="shared" ca="1" si="978"/>
        <v>8.3413101444881274E-3</v>
      </c>
      <c r="AK2036" s="12">
        <f t="shared" ca="1" si="978"/>
        <v>8.0751474522818799E-3</v>
      </c>
      <c r="AL2036" s="12">
        <f t="shared" ca="1" si="978"/>
        <v>7.3438407071107327E-3</v>
      </c>
      <c r="AM2036" s="12">
        <f t="shared" ca="1" si="978"/>
        <v>6.2741172414163748E-3</v>
      </c>
      <c r="AN2036" s="12">
        <f t="shared" ca="1" si="978"/>
        <v>5.0354536934783803E-3</v>
      </c>
      <c r="AO2036" s="12">
        <f t="shared" ca="1" si="978"/>
        <v>3.7964805390701701E-3</v>
      </c>
      <c r="AP2036" s="12">
        <f t="shared" ca="1" si="978"/>
        <v>2.688935249500523E-3</v>
      </c>
      <c r="AQ2036" s="12">
        <f t="shared" ca="1" si="978"/>
        <v>1.7891061378797295E-3</v>
      </c>
      <c r="AR2036" s="12">
        <f t="shared" ca="1" si="978"/>
        <v>1.1182746029707216E-3</v>
      </c>
      <c r="AS2036" s="12">
        <f t="shared" ca="1" si="978"/>
        <v>6.5662499848990552E-4</v>
      </c>
      <c r="AT2036" s="12">
        <f t="shared" ca="1" si="978"/>
        <v>3.621954236729273E-4</v>
      </c>
      <c r="AU2036" s="12">
        <f t="shared" ca="1" si="978"/>
        <v>1.8768307032832887E-4</v>
      </c>
      <c r="AV2036" s="12">
        <f t="shared" ca="1" si="978"/>
        <v>9.1361629130630968E-5</v>
      </c>
      <c r="AX2036" s="13">
        <f t="shared" si="959"/>
        <v>1.3709500930530344E-3</v>
      </c>
    </row>
    <row r="2037" spans="1:50" x14ac:dyDescent="0.25">
      <c r="A2037" s="9" t="str">
        <f t="shared" si="954"/>
        <v>Belgium</v>
      </c>
      <c r="C2037" s="20">
        <f t="shared" si="955"/>
        <v>555.84964874929597</v>
      </c>
      <c r="D2037" s="15">
        <f t="shared" si="956"/>
        <v>723.43771275720792</v>
      </c>
      <c r="E2037" s="23">
        <f t="shared" si="957"/>
        <v>1</v>
      </c>
      <c r="F2037" s="15">
        <f t="shared" si="960"/>
        <v>723.43771275720792</v>
      </c>
      <c r="H2037" s="12">
        <f t="shared" ref="H2037:AV2037" ca="1" si="979">_xlfn.NORM.DIST(H$2017,$F2037,$B$37+$B$38*$F2037,FALSE)/$AV627*($F1089/1000)</f>
        <v>5.3384620474318879E-14</v>
      </c>
      <c r="I2037" s="12">
        <f t="shared" ca="1" si="979"/>
        <v>3.1572354727252255E-13</v>
      </c>
      <c r="J2037" s="12">
        <f t="shared" ca="1" si="979"/>
        <v>1.7541001373843392E-12</v>
      </c>
      <c r="K2037" s="12">
        <f t="shared" ca="1" si="979"/>
        <v>9.1550007960820171E-12</v>
      </c>
      <c r="L2037" s="12">
        <f t="shared" ca="1" si="979"/>
        <v>4.4886835105386598E-11</v>
      </c>
      <c r="M2037" s="12">
        <f t="shared" ca="1" si="979"/>
        <v>2.0674555388175731E-10</v>
      </c>
      <c r="N2037" s="12">
        <f t="shared" ca="1" si="979"/>
        <v>8.9456101396928501E-10</v>
      </c>
      <c r="O2037" s="12">
        <f t="shared" ca="1" si="979"/>
        <v>3.6361379428472195E-9</v>
      </c>
      <c r="P2037" s="12">
        <f t="shared" ca="1" si="979"/>
        <v>1.3884406773363318E-8</v>
      </c>
      <c r="Q2037" s="12">
        <f t="shared" ca="1" si="979"/>
        <v>4.9804765760728194E-8</v>
      </c>
      <c r="R2037" s="12">
        <f t="shared" ca="1" si="979"/>
        <v>1.6783057012474285E-7</v>
      </c>
      <c r="S2037" s="12">
        <f t="shared" ca="1" si="979"/>
        <v>5.3128534045978513E-7</v>
      </c>
      <c r="T2037" s="12">
        <f t="shared" ca="1" si="979"/>
        <v>1.5799421685024478E-6</v>
      </c>
      <c r="U2037" s="12">
        <f t="shared" ca="1" si="979"/>
        <v>4.4137846824476892E-6</v>
      </c>
      <c r="V2037" s="12">
        <f t="shared" ca="1" si="979"/>
        <v>1.1583443660460418E-5</v>
      </c>
      <c r="W2037" s="12">
        <f t="shared" ca="1" si="979"/>
        <v>2.8557542585217127E-5</v>
      </c>
      <c r="X2037" s="12">
        <f t="shared" ca="1" si="979"/>
        <v>6.6139448670752391E-5</v>
      </c>
      <c r="Y2037" s="12">
        <f t="shared" ca="1" si="979"/>
        <v>1.4389871062251133E-4</v>
      </c>
      <c r="Z2037" s="12">
        <f t="shared" ca="1" si="979"/>
        <v>2.9411002602622478E-4</v>
      </c>
      <c r="AA2037" s="12">
        <f t="shared" ca="1" si="979"/>
        <v>5.6470203333459598E-4</v>
      </c>
      <c r="AB2037" s="12">
        <f t="shared" ca="1" si="979"/>
        <v>1.01855730612197E-3</v>
      </c>
      <c r="AC2037" s="12">
        <f t="shared" ca="1" si="979"/>
        <v>1.7258703987478256E-3</v>
      </c>
      <c r="AD2037" s="12">
        <f t="shared" ca="1" si="979"/>
        <v>2.7471823436439505E-3</v>
      </c>
      <c r="AE2037" s="12">
        <f t="shared" ca="1" si="979"/>
        <v>4.107933343845749E-3</v>
      </c>
      <c r="AF2037" s="12">
        <f t="shared" ca="1" si="979"/>
        <v>5.7705324072832636E-3</v>
      </c>
      <c r="AG2037" s="12">
        <f t="shared" ca="1" si="979"/>
        <v>7.614913520251277E-3</v>
      </c>
      <c r="AH2037" s="12">
        <f t="shared" ca="1" si="979"/>
        <v>9.4399710335752035E-3</v>
      </c>
      <c r="AI2037" s="12">
        <f t="shared" ca="1" si="979"/>
        <v>1.0993423095422686E-2</v>
      </c>
      <c r="AJ2037" s="12">
        <f t="shared" ca="1" si="979"/>
        <v>1.202684789709311E-2</v>
      </c>
      <c r="AK2037" s="12">
        <f t="shared" ca="1" si="979"/>
        <v>1.2360250976365237E-2</v>
      </c>
      <c r="AL2037" s="12">
        <f t="shared" ca="1" si="979"/>
        <v>1.1933266918659273E-2</v>
      </c>
      <c r="AM2037" s="12">
        <f t="shared" ca="1" si="979"/>
        <v>1.0823008894643642E-2</v>
      </c>
      <c r="AN2037" s="12">
        <f t="shared" ca="1" si="979"/>
        <v>9.2213237686098147E-3</v>
      </c>
      <c r="AO2037" s="12">
        <f t="shared" ca="1" si="979"/>
        <v>7.3806586671905832E-3</v>
      </c>
      <c r="AP2037" s="12">
        <f t="shared" ca="1" si="979"/>
        <v>5.5494962996487955E-3</v>
      </c>
      <c r="AQ2037" s="12">
        <f t="shared" ca="1" si="979"/>
        <v>3.9198423992165962E-3</v>
      </c>
      <c r="AR2037" s="12">
        <f t="shared" ca="1" si="979"/>
        <v>2.6009993345060983E-3</v>
      </c>
      <c r="AS2037" s="12">
        <f t="shared" ca="1" si="979"/>
        <v>1.6213189951401999E-3</v>
      </c>
      <c r="AT2037" s="12">
        <f t="shared" ca="1" si="979"/>
        <v>9.4940889331512196E-4</v>
      </c>
      <c r="AU2037" s="12">
        <f t="shared" ca="1" si="979"/>
        <v>5.222695611514091E-4</v>
      </c>
      <c r="AV2037" s="12">
        <f t="shared" ca="1" si="979"/>
        <v>2.6989368903877856E-4</v>
      </c>
      <c r="AX2037" s="13">
        <f t="shared" si="959"/>
        <v>6.0954181886567157E-4</v>
      </c>
    </row>
    <row r="2038" spans="1:50" x14ac:dyDescent="0.25">
      <c r="A2038" s="9" t="str">
        <f t="shared" si="954"/>
        <v>Belize</v>
      </c>
      <c r="C2038" s="20">
        <f t="shared" si="955"/>
        <v>330.77376667160809</v>
      </c>
      <c r="D2038" s="15">
        <f t="shared" si="956"/>
        <v>604.36219789857114</v>
      </c>
      <c r="E2038" s="23">
        <f t="shared" si="957"/>
        <v>1</v>
      </c>
      <c r="F2038" s="15">
        <f t="shared" si="960"/>
        <v>604.36219789857114</v>
      </c>
      <c r="H2038" s="12">
        <f t="shared" ref="H2038:AV2038" ca="1" si="980">_xlfn.NORM.DIST(H$2017,$F2038,$B$37+$B$38*$F2038,FALSE)/$AV628*($F1090/1000)</f>
        <v>7.8937888979035489E-12</v>
      </c>
      <c r="I2038" s="12">
        <f t="shared" ca="1" si="980"/>
        <v>3.4665041498891286E-11</v>
      </c>
      <c r="J2038" s="12">
        <f t="shared" ca="1" si="980"/>
        <v>1.4300609107475428E-10</v>
      </c>
      <c r="K2038" s="12">
        <f t="shared" ca="1" si="980"/>
        <v>5.5420946947388357E-10</v>
      </c>
      <c r="L2038" s="12">
        <f t="shared" ca="1" si="980"/>
        <v>2.0176691010846578E-9</v>
      </c>
      <c r="M2038" s="12">
        <f t="shared" ca="1" si="980"/>
        <v>6.9005314442169781E-9</v>
      </c>
      <c r="N2038" s="12">
        <f t="shared" ca="1" si="980"/>
        <v>2.217030817969601E-8</v>
      </c>
      <c r="O2038" s="12">
        <f t="shared" ca="1" si="980"/>
        <v>6.6914080713509822E-8</v>
      </c>
      <c r="P2038" s="12">
        <f t="shared" ca="1" si="980"/>
        <v>1.8972296207750037E-7</v>
      </c>
      <c r="Q2038" s="12">
        <f t="shared" ca="1" si="980"/>
        <v>5.0533441019464441E-7</v>
      </c>
      <c r="R2038" s="12">
        <f t="shared" ca="1" si="980"/>
        <v>1.2644289840835535E-6</v>
      </c>
      <c r="S2038" s="12">
        <f t="shared" ca="1" si="980"/>
        <v>2.9721218312535801E-6</v>
      </c>
      <c r="T2038" s="12">
        <f t="shared" ca="1" si="980"/>
        <v>6.5628936690356136E-6</v>
      </c>
      <c r="U2038" s="12">
        <f t="shared" ca="1" si="980"/>
        <v>1.3613842534604062E-5</v>
      </c>
      <c r="V2038" s="12">
        <f t="shared" ca="1" si="980"/>
        <v>2.6529109538792702E-5</v>
      </c>
      <c r="W2038" s="12">
        <f t="shared" ca="1" si="980"/>
        <v>4.8564756746591522E-5</v>
      </c>
      <c r="X2038" s="12">
        <f t="shared" ca="1" si="980"/>
        <v>8.3517283024380686E-5</v>
      </c>
      <c r="Y2038" s="12">
        <f t="shared" ca="1" si="980"/>
        <v>1.3492365332145017E-4</v>
      </c>
      <c r="Z2038" s="12">
        <f t="shared" ca="1" si="980"/>
        <v>2.0476532806177201E-4</v>
      </c>
      <c r="AA2038" s="12">
        <f t="shared" ca="1" si="980"/>
        <v>2.9193176019844195E-4</v>
      </c>
      <c r="AB2038" s="12">
        <f t="shared" ca="1" si="980"/>
        <v>3.9098749280101064E-4</v>
      </c>
      <c r="AC2038" s="12">
        <f t="shared" ca="1" si="980"/>
        <v>4.9192736156594414E-4</v>
      </c>
      <c r="AD2038" s="12">
        <f t="shared" ca="1" si="980"/>
        <v>5.8142765967025584E-4</v>
      </c>
      <c r="AE2038" s="12">
        <f t="shared" ca="1" si="980"/>
        <v>6.4557542830931478E-4</v>
      </c>
      <c r="AF2038" s="12">
        <f t="shared" ca="1" si="980"/>
        <v>6.7337174742988532E-4</v>
      </c>
      <c r="AG2038" s="12">
        <f t="shared" ca="1" si="980"/>
        <v>6.5981074604570594E-4</v>
      </c>
      <c r="AH2038" s="12">
        <f t="shared" ca="1" si="980"/>
        <v>6.0735200977599948E-4</v>
      </c>
      <c r="AI2038" s="12">
        <f t="shared" ca="1" si="980"/>
        <v>5.2519206562661705E-4</v>
      </c>
      <c r="AJ2038" s="12">
        <f t="shared" ca="1" si="980"/>
        <v>4.2663102505286903E-4</v>
      </c>
      <c r="AK2038" s="12">
        <f t="shared" ca="1" si="980"/>
        <v>3.2556919655253401E-4</v>
      </c>
      <c r="AL2038" s="12">
        <f t="shared" ca="1" si="980"/>
        <v>2.3339458503445946E-4</v>
      </c>
      <c r="AM2038" s="12">
        <f t="shared" ca="1" si="980"/>
        <v>1.5717911484728714E-4</v>
      </c>
      <c r="AN2038" s="12">
        <f t="shared" ca="1" si="980"/>
        <v>9.9438713404601824E-5</v>
      </c>
      <c r="AO2038" s="12">
        <f t="shared" ca="1" si="980"/>
        <v>5.9097995305504532E-5</v>
      </c>
      <c r="AP2038" s="12">
        <f t="shared" ca="1" si="980"/>
        <v>3.2994883309005532E-5</v>
      </c>
      <c r="AQ2038" s="12">
        <f t="shared" ca="1" si="980"/>
        <v>1.7305216588341379E-5</v>
      </c>
      <c r="AR2038" s="12">
        <f t="shared" ca="1" si="980"/>
        <v>8.5263680698429565E-6</v>
      </c>
      <c r="AS2038" s="12">
        <f t="shared" ca="1" si="980"/>
        <v>3.9464600311376621E-6</v>
      </c>
      <c r="AT2038" s="12">
        <f t="shared" ca="1" si="980"/>
        <v>1.7159630654236623E-6</v>
      </c>
      <c r="AU2038" s="12">
        <f t="shared" ca="1" si="980"/>
        <v>7.0091403735260947E-7</v>
      </c>
      <c r="AV2038" s="12">
        <f t="shared" ca="1" si="980"/>
        <v>2.6895410338638852E-7</v>
      </c>
      <c r="AX2038" s="13">
        <f t="shared" si="959"/>
        <v>2.049545312905075E-2</v>
      </c>
    </row>
    <row r="2039" spans="1:50" x14ac:dyDescent="0.25">
      <c r="A2039" s="9" t="str">
        <f t="shared" si="954"/>
        <v>Benin</v>
      </c>
      <c r="C2039" s="20">
        <f t="shared" si="955"/>
        <v>245.48180538865168</v>
      </c>
      <c r="D2039" s="15">
        <f t="shared" si="956"/>
        <v>559.17061451613756</v>
      </c>
      <c r="E2039" s="23">
        <f t="shared" si="957"/>
        <v>1</v>
      </c>
      <c r="F2039" s="15">
        <f t="shared" si="960"/>
        <v>559.17061451613756</v>
      </c>
      <c r="H2039" s="12">
        <f t="shared" ref="H2039:AV2039" ca="1" si="981">_xlfn.NORM.DIST(H$2017,$F2039,$B$37+$B$38*$F2039,FALSE)/$AV629*($F1091/1000)</f>
        <v>1.0877905473727857E-8</v>
      </c>
      <c r="I2039" s="12">
        <f t="shared" ca="1" si="981"/>
        <v>4.2666336953935349E-8</v>
      </c>
      <c r="J2039" s="12">
        <f t="shared" ca="1" si="981"/>
        <v>1.5721067485153792E-7</v>
      </c>
      <c r="K2039" s="12">
        <f t="shared" ca="1" si="981"/>
        <v>5.4417088271095801E-7</v>
      </c>
      <c r="L2039" s="12">
        <f t="shared" ca="1" si="981"/>
        <v>1.7694779816557467E-6</v>
      </c>
      <c r="M2039" s="12">
        <f t="shared" ca="1" si="981"/>
        <v>5.4051981653508541E-6</v>
      </c>
      <c r="N2039" s="12">
        <f t="shared" ca="1" si="981"/>
        <v>1.5510816977584652E-5</v>
      </c>
      <c r="O2039" s="12">
        <f t="shared" ca="1" si="981"/>
        <v>4.1813288108284193E-5</v>
      </c>
      <c r="P2039" s="12">
        <f t="shared" ca="1" si="981"/>
        <v>1.0588893085391288E-4</v>
      </c>
      <c r="Q2039" s="12">
        <f t="shared" ca="1" si="981"/>
        <v>2.5190883568891375E-4</v>
      </c>
      <c r="R2039" s="12">
        <f t="shared" ca="1" si="981"/>
        <v>5.6297982642228793E-4</v>
      </c>
      <c r="S2039" s="12">
        <f t="shared" ca="1" si="981"/>
        <v>1.1819493329240612E-3</v>
      </c>
      <c r="T2039" s="12">
        <f t="shared" ca="1" si="981"/>
        <v>2.3311030995087946E-3</v>
      </c>
      <c r="U2039" s="12">
        <f t="shared" ca="1" si="981"/>
        <v>4.3189750842825879E-3</v>
      </c>
      <c r="V2039" s="12">
        <f t="shared" ca="1" si="981"/>
        <v>7.5172070149746003E-3</v>
      </c>
      <c r="W2039" s="12">
        <f t="shared" ca="1" si="981"/>
        <v>1.2291048063400568E-2</v>
      </c>
      <c r="X2039" s="12">
        <f t="shared" ca="1" si="981"/>
        <v>1.887895357201767E-2</v>
      </c>
      <c r="Y2039" s="12">
        <f t="shared" ca="1" si="981"/>
        <v>2.7241029391249224E-2</v>
      </c>
      <c r="Z2039" s="12">
        <f t="shared" ca="1" si="981"/>
        <v>3.6925442295233459E-2</v>
      </c>
      <c r="AA2039" s="12">
        <f t="shared" ca="1" si="981"/>
        <v>4.7020202173715775E-2</v>
      </c>
      <c r="AB2039" s="12">
        <f t="shared" ca="1" si="981"/>
        <v>5.624706596668029E-2</v>
      </c>
      <c r="AC2039" s="12">
        <f t="shared" ca="1" si="981"/>
        <v>6.3207970924432866E-2</v>
      </c>
      <c r="AD2039" s="12">
        <f t="shared" ca="1" si="981"/>
        <v>6.6726818709534785E-2</v>
      </c>
      <c r="AE2039" s="12">
        <f t="shared" ca="1" si="981"/>
        <v>6.6173725474470368E-2</v>
      </c>
      <c r="AF2039" s="12">
        <f t="shared" ca="1" si="981"/>
        <v>6.1649185897569278E-2</v>
      </c>
      <c r="AG2039" s="12">
        <f t="shared" ca="1" si="981"/>
        <v>5.3954255143837615E-2</v>
      </c>
      <c r="AH2039" s="12">
        <f t="shared" ca="1" si="981"/>
        <v>4.4358888103549508E-2</v>
      </c>
      <c r="AI2039" s="12">
        <f t="shared" ca="1" si="981"/>
        <v>3.4260381667714522E-2</v>
      </c>
      <c r="AJ2039" s="12">
        <f t="shared" ca="1" si="981"/>
        <v>2.4857665342260086E-2</v>
      </c>
      <c r="AK2039" s="12">
        <f t="shared" ca="1" si="981"/>
        <v>1.694279561051959E-2</v>
      </c>
      <c r="AL2039" s="12">
        <f t="shared" ca="1" si="981"/>
        <v>1.0848417773605946E-2</v>
      </c>
      <c r="AM2039" s="12">
        <f t="shared" ca="1" si="981"/>
        <v>6.5253577436936603E-3</v>
      </c>
      <c r="AN2039" s="12">
        <f t="shared" ca="1" si="981"/>
        <v>3.6872182597665732E-3</v>
      </c>
      <c r="AO2039" s="12">
        <f t="shared" ca="1" si="981"/>
        <v>1.9572664881398632E-3</v>
      </c>
      <c r="AP2039" s="12">
        <f t="shared" ca="1" si="981"/>
        <v>9.7601764601076932E-4</v>
      </c>
      <c r="AQ2039" s="12">
        <f t="shared" ca="1" si="981"/>
        <v>4.5721658319547133E-4</v>
      </c>
      <c r="AR2039" s="12">
        <f t="shared" ca="1" si="981"/>
        <v>2.0120690138576526E-4</v>
      </c>
      <c r="AS2039" s="12">
        <f t="shared" ca="1" si="981"/>
        <v>8.3180277882800293E-5</v>
      </c>
      <c r="AT2039" s="12">
        <f t="shared" ca="1" si="981"/>
        <v>3.2303862700849376E-5</v>
      </c>
      <c r="AU2039" s="12">
        <f t="shared" ca="1" si="981"/>
        <v>1.1785422043047928E-5</v>
      </c>
      <c r="AV2039" s="12">
        <f t="shared" ca="1" si="981"/>
        <v>4.0391726601946242E-6</v>
      </c>
      <c r="AX2039" s="13">
        <f t="shared" si="959"/>
        <v>5.5725373459158796E-2</v>
      </c>
    </row>
    <row r="2040" spans="1:50" x14ac:dyDescent="0.25">
      <c r="A2040" s="9" t="str">
        <f t="shared" si="954"/>
        <v>Bermuda</v>
      </c>
      <c r="C2040" s="20">
        <f t="shared" si="955"/>
        <v>483.13010173946049</v>
      </c>
      <c r="D2040" s="15">
        <f t="shared" si="956"/>
        <v>684.24526340782916</v>
      </c>
      <c r="E2040" s="23">
        <f t="shared" si="957"/>
        <v>1</v>
      </c>
      <c r="F2040" s="15">
        <f t="shared" si="960"/>
        <v>684.24526340782916</v>
      </c>
      <c r="H2040" s="12">
        <f t="shared" ref="H2040:AV2040" ca="1" si="982">_xlfn.NORM.DIST(H$2017,$F2040,$B$37+$B$38*$F2040,FALSE)/$AV630*($F1092/1000)</f>
        <v>8.0048393589190825E-15</v>
      </c>
      <c r="I2040" s="12">
        <f t="shared" ca="1" si="982"/>
        <v>4.2923069722913741E-14</v>
      </c>
      <c r="J2040" s="12">
        <f t="shared" ca="1" si="982"/>
        <v>2.1621485139368043E-13</v>
      </c>
      <c r="K2040" s="12">
        <f t="shared" ca="1" si="982"/>
        <v>1.0231442411594743E-12</v>
      </c>
      <c r="L2040" s="12">
        <f t="shared" ca="1" si="982"/>
        <v>4.5482549583039609E-12</v>
      </c>
      <c r="M2040" s="12">
        <f t="shared" ca="1" si="982"/>
        <v>1.8993689497162219E-11</v>
      </c>
      <c r="N2040" s="12">
        <f t="shared" ca="1" si="982"/>
        <v>7.4512727579681673E-11</v>
      </c>
      <c r="O2040" s="12">
        <f t="shared" ca="1" si="982"/>
        <v>2.7460483738946696E-10</v>
      </c>
      <c r="P2040" s="12">
        <f t="shared" ca="1" si="982"/>
        <v>9.5069782524192858E-10</v>
      </c>
      <c r="Q2040" s="12">
        <f t="shared" ca="1" si="982"/>
        <v>3.0919567637567522E-9</v>
      </c>
      <c r="R2040" s="12">
        <f t="shared" ca="1" si="982"/>
        <v>9.4467173036892398E-9</v>
      </c>
      <c r="S2040" s="12">
        <f t="shared" ca="1" si="982"/>
        <v>2.7113464903665036E-8</v>
      </c>
      <c r="T2040" s="12">
        <f t="shared" ca="1" si="982"/>
        <v>7.3104770381624068E-8</v>
      </c>
      <c r="U2040" s="12">
        <f t="shared" ca="1" si="982"/>
        <v>1.8516675203463966E-7</v>
      </c>
      <c r="V2040" s="12">
        <f t="shared" ca="1" si="982"/>
        <v>4.4059229203300179E-7</v>
      </c>
      <c r="W2040" s="12">
        <f t="shared" ca="1" si="982"/>
        <v>9.8484384783072778E-7</v>
      </c>
      <c r="X2040" s="12">
        <f t="shared" ca="1" si="982"/>
        <v>2.0680186562877035E-6</v>
      </c>
      <c r="Y2040" s="12">
        <f t="shared" ca="1" si="982"/>
        <v>4.0794172059764188E-6</v>
      </c>
      <c r="Z2040" s="12">
        <f t="shared" ca="1" si="982"/>
        <v>7.559592563788485E-6</v>
      </c>
      <c r="AA2040" s="12">
        <f t="shared" ca="1" si="982"/>
        <v>1.315998062431932E-5</v>
      </c>
      <c r="AB2040" s="12">
        <f t="shared" ca="1" si="982"/>
        <v>2.1521310108740505E-5</v>
      </c>
      <c r="AC2040" s="12">
        <f t="shared" ca="1" si="982"/>
        <v>3.3062733455155012E-5</v>
      </c>
      <c r="AD2040" s="12">
        <f t="shared" ca="1" si="982"/>
        <v>4.7716150673955079E-5</v>
      </c>
      <c r="AE2040" s="12">
        <f t="shared" ca="1" si="982"/>
        <v>6.4691711564936159E-5</v>
      </c>
      <c r="AF2040" s="12">
        <f t="shared" ca="1" si="982"/>
        <v>8.2392651010954583E-5</v>
      </c>
      <c r="AG2040" s="12">
        <f t="shared" ca="1" si="982"/>
        <v>9.8579113121146015E-5</v>
      </c>
      <c r="AH2040" s="12">
        <f t="shared" ca="1" si="982"/>
        <v>1.1079953341151822E-4</v>
      </c>
      <c r="AI2040" s="12">
        <f t="shared" ca="1" si="982"/>
        <v>1.1698967952704104E-4</v>
      </c>
      <c r="AJ2040" s="12">
        <f t="shared" ca="1" si="982"/>
        <v>1.1604161540441803E-4</v>
      </c>
      <c r="AK2040" s="12">
        <f t="shared" ca="1" si="982"/>
        <v>1.0812760298107183E-4</v>
      </c>
      <c r="AL2040" s="12">
        <f t="shared" ca="1" si="982"/>
        <v>9.4648989109314492E-5</v>
      </c>
      <c r="AM2040" s="12">
        <f t="shared" ca="1" si="982"/>
        <v>7.7830886865722738E-5</v>
      </c>
      <c r="AN2040" s="12">
        <f t="shared" ca="1" si="982"/>
        <v>6.0123544145371625E-5</v>
      </c>
      <c r="AO2040" s="12">
        <f t="shared" ca="1" si="982"/>
        <v>4.3630858896349002E-5</v>
      </c>
      <c r="AP2040" s="12">
        <f t="shared" ca="1" si="982"/>
        <v>2.974401190933435E-5</v>
      </c>
      <c r="AQ2040" s="12">
        <f t="shared" ca="1" si="982"/>
        <v>1.9048550127680092E-5</v>
      </c>
      <c r="AR2040" s="12">
        <f t="shared" ca="1" si="982"/>
        <v>1.1459901869884913E-5</v>
      </c>
      <c r="AS2040" s="12">
        <f t="shared" ca="1" si="982"/>
        <v>6.476740062035766E-6</v>
      </c>
      <c r="AT2040" s="12">
        <f t="shared" ca="1" si="982"/>
        <v>3.438655202517802E-6</v>
      </c>
      <c r="AU2040" s="12">
        <f t="shared" ca="1" si="982"/>
        <v>1.7150523826511858E-6</v>
      </c>
      <c r="AV2040" s="12">
        <f t="shared" ca="1" si="982"/>
        <v>8.0356820099773766E-7</v>
      </c>
      <c r="AX2040" s="13">
        <f t="shared" si="959"/>
        <v>2.2383941366129912E-3</v>
      </c>
    </row>
    <row r="2041" spans="1:50" x14ac:dyDescent="0.25">
      <c r="A2041" s="9" t="str">
        <f t="shared" si="954"/>
        <v>Bhutan</v>
      </c>
      <c r="C2041" s="20">
        <f t="shared" si="955"/>
        <v>441.38360234801121</v>
      </c>
      <c r="D2041" s="15">
        <f t="shared" si="956"/>
        <v>661.69941900706135</v>
      </c>
      <c r="E2041" s="23">
        <f t="shared" si="957"/>
        <v>1</v>
      </c>
      <c r="F2041" s="15">
        <f t="shared" si="960"/>
        <v>661.69941900706135</v>
      </c>
      <c r="H2041" s="12">
        <f t="shared" ref="H2041:AV2041" ca="1" si="983">_xlfn.NORM.DIST(H$2017,$F2041,$B$37+$B$38*$F2041,FALSE)/$AV631*($F1093/1000)</f>
        <v>2.1675478962996155E-13</v>
      </c>
      <c r="I2041" s="12">
        <f t="shared" ca="1" si="983"/>
        <v>1.0985707111772617E-12</v>
      </c>
      <c r="J2041" s="12">
        <f t="shared" ca="1" si="983"/>
        <v>5.2305086468260156E-12</v>
      </c>
      <c r="K2041" s="12">
        <f t="shared" ca="1" si="983"/>
        <v>2.3394643279375406E-11</v>
      </c>
      <c r="L2041" s="12">
        <f t="shared" ca="1" si="983"/>
        <v>9.8298190985748927E-11</v>
      </c>
      <c r="M2041" s="12">
        <f t="shared" ca="1" si="983"/>
        <v>3.8799954677155353E-10</v>
      </c>
      <c r="N2041" s="12">
        <f t="shared" ca="1" si="983"/>
        <v>1.43871080753011E-9</v>
      </c>
      <c r="O2041" s="12">
        <f t="shared" ca="1" si="983"/>
        <v>5.0115537039147709E-9</v>
      </c>
      <c r="P2041" s="12">
        <f t="shared" ca="1" si="983"/>
        <v>1.6399396495183307E-8</v>
      </c>
      <c r="Q2041" s="12">
        <f t="shared" ca="1" si="983"/>
        <v>5.0412697738228001E-8</v>
      </c>
      <c r="R2041" s="12">
        <f t="shared" ca="1" si="983"/>
        <v>1.4558230985233868E-7</v>
      </c>
      <c r="S2041" s="12">
        <f t="shared" ca="1" si="983"/>
        <v>3.9494249721456511E-7</v>
      </c>
      <c r="T2041" s="12">
        <f t="shared" ca="1" si="983"/>
        <v>1.0065045092001831E-6</v>
      </c>
      <c r="U2041" s="12">
        <f t="shared" ca="1" si="983"/>
        <v>2.409651168547605E-6</v>
      </c>
      <c r="V2041" s="12">
        <f t="shared" ca="1" si="983"/>
        <v>5.4193752495804222E-6</v>
      </c>
      <c r="W2041" s="12">
        <f t="shared" ca="1" si="983"/>
        <v>1.1449878157992856E-5</v>
      </c>
      <c r="X2041" s="12">
        <f t="shared" ca="1" si="983"/>
        <v>2.2725272614698631E-5</v>
      </c>
      <c r="Y2041" s="12">
        <f t="shared" ca="1" si="983"/>
        <v>4.2371509208871322E-5</v>
      </c>
      <c r="Z2041" s="12">
        <f t="shared" ca="1" si="983"/>
        <v>7.4215626762907111E-5</v>
      </c>
      <c r="AA2041" s="12">
        <f t="shared" ca="1" si="983"/>
        <v>1.221162278843265E-4</v>
      </c>
      <c r="AB2041" s="12">
        <f t="shared" ca="1" si="983"/>
        <v>1.887591429277993E-4</v>
      </c>
      <c r="AC2041" s="12">
        <f t="shared" ca="1" si="983"/>
        <v>2.7409379732902289E-4</v>
      </c>
      <c r="AD2041" s="12">
        <f t="shared" ca="1" si="983"/>
        <v>3.7389272373780538E-4</v>
      </c>
      <c r="AE2041" s="12">
        <f t="shared" ca="1" si="983"/>
        <v>4.7912784848363896E-4</v>
      </c>
      <c r="AF2041" s="12">
        <f t="shared" ca="1" si="983"/>
        <v>5.7678294451175133E-4</v>
      </c>
      <c r="AG2041" s="12">
        <f t="shared" ca="1" si="983"/>
        <v>6.5227389879954866E-4</v>
      </c>
      <c r="AH2041" s="12">
        <f t="shared" ca="1" si="983"/>
        <v>6.9295364832183356E-4</v>
      </c>
      <c r="AI2041" s="12">
        <f t="shared" ca="1" si="983"/>
        <v>6.9156812151779273E-4</v>
      </c>
      <c r="AJ2041" s="12">
        <f t="shared" ca="1" si="983"/>
        <v>6.4836914764987126E-4</v>
      </c>
      <c r="AK2041" s="12">
        <f t="shared" ca="1" si="983"/>
        <v>5.7103971118265743E-4</v>
      </c>
      <c r="AL2041" s="12">
        <f t="shared" ca="1" si="983"/>
        <v>4.7246199105433422E-4</v>
      </c>
      <c r="AM2041" s="12">
        <f t="shared" ca="1" si="983"/>
        <v>3.6721806310641727E-4</v>
      </c>
      <c r="AN2041" s="12">
        <f t="shared" ca="1" si="983"/>
        <v>2.681252967711365E-4</v>
      </c>
      <c r="AO2041" s="12">
        <f t="shared" ca="1" si="983"/>
        <v>1.8391118374552141E-4</v>
      </c>
      <c r="AP2041" s="12">
        <f t="shared" ca="1" si="983"/>
        <v>1.1850456600915829E-4</v>
      </c>
      <c r="AQ2041" s="12">
        <f t="shared" ca="1" si="983"/>
        <v>7.1732938761907819E-5</v>
      </c>
      <c r="AR2041" s="12">
        <f t="shared" ca="1" si="983"/>
        <v>4.0790474523498871E-5</v>
      </c>
      <c r="AS2041" s="12">
        <f t="shared" ca="1" si="983"/>
        <v>2.1789912516640854E-5</v>
      </c>
      <c r="AT2041" s="12">
        <f t="shared" ca="1" si="983"/>
        <v>1.0934748798571582E-5</v>
      </c>
      <c r="AU2041" s="12">
        <f t="shared" ca="1" si="983"/>
        <v>5.1548820120351967E-6</v>
      </c>
      <c r="AV2041" s="12">
        <f t="shared" ca="1" si="983"/>
        <v>2.2828913525925387E-6</v>
      </c>
      <c r="AX2041" s="13">
        <f t="shared" si="959"/>
        <v>4.435392558901941E-3</v>
      </c>
    </row>
    <row r="2042" spans="1:50" x14ac:dyDescent="0.25">
      <c r="A2042" s="9" t="str">
        <f t="shared" si="954"/>
        <v>Bolivia (Plurinational State of)</v>
      </c>
      <c r="C2042" s="20">
        <f t="shared" si="955"/>
        <v>371.7334154191268</v>
      </c>
      <c r="D2042" s="15">
        <f t="shared" si="956"/>
        <v>624.34134130907159</v>
      </c>
      <c r="E2042" s="23">
        <f t="shared" si="957"/>
        <v>1</v>
      </c>
      <c r="F2042" s="15">
        <f t="shared" si="960"/>
        <v>624.34134130907159</v>
      </c>
      <c r="H2042" s="12">
        <f t="shared" ref="H2042:AV2042" ca="1" si="984">_xlfn.NORM.DIST(H$2017,$F2042,$B$37+$B$38*$F2042,FALSE)/$AV632*($F1094/1000)</f>
        <v>7.2366853287001329E-11</v>
      </c>
      <c r="I2042" s="12">
        <f t="shared" ca="1" si="984"/>
        <v>3.3407039034288161E-10</v>
      </c>
      <c r="J2042" s="12">
        <f t="shared" ca="1" si="984"/>
        <v>1.4487480860872551E-9</v>
      </c>
      <c r="K2042" s="12">
        <f t="shared" ca="1" si="984"/>
        <v>5.9020700650893382E-9</v>
      </c>
      <c r="L2042" s="12">
        <f t="shared" ca="1" si="984"/>
        <v>2.2587722379985109E-8</v>
      </c>
      <c r="M2042" s="12">
        <f t="shared" ca="1" si="984"/>
        <v>8.1207682471507778E-8</v>
      </c>
      <c r="N2042" s="12">
        <f t="shared" ca="1" si="984"/>
        <v>2.7427005074663694E-7</v>
      </c>
      <c r="O2042" s="12">
        <f t="shared" ca="1" si="984"/>
        <v>8.7019433559867012E-7</v>
      </c>
      <c r="P2042" s="12">
        <f t="shared" ca="1" si="984"/>
        <v>2.5936460711664174E-6</v>
      </c>
      <c r="Q2042" s="12">
        <f t="shared" ca="1" si="984"/>
        <v>7.2620923407422432E-6</v>
      </c>
      <c r="R2042" s="12">
        <f t="shared" ca="1" si="984"/>
        <v>1.9101585494516902E-5</v>
      </c>
      <c r="S2042" s="12">
        <f t="shared" ca="1" si="984"/>
        <v>4.7199093885410432E-5</v>
      </c>
      <c r="T2042" s="12">
        <f t="shared" ca="1" si="984"/>
        <v>1.0956062492567226E-4</v>
      </c>
      <c r="U2042" s="12">
        <f t="shared" ca="1" si="984"/>
        <v>2.3890868352248457E-4</v>
      </c>
      <c r="V2042" s="12">
        <f t="shared" ca="1" si="984"/>
        <v>4.8940225314097747E-4</v>
      </c>
      <c r="W2042" s="12">
        <f t="shared" ca="1" si="984"/>
        <v>9.4179545144237626E-4</v>
      </c>
      <c r="X2042" s="12">
        <f t="shared" ca="1" si="984"/>
        <v>1.7025654171020184E-3</v>
      </c>
      <c r="Y2042" s="12">
        <f t="shared" ca="1" si="984"/>
        <v>2.8913963042899722E-3</v>
      </c>
      <c r="Z2042" s="12">
        <f t="shared" ca="1" si="984"/>
        <v>4.6128361695164672E-3</v>
      </c>
      <c r="AA2042" s="12">
        <f t="shared" ca="1" si="984"/>
        <v>6.9132941219184089E-3</v>
      </c>
      <c r="AB2042" s="12">
        <f t="shared" ca="1" si="984"/>
        <v>9.7332669028795307E-3</v>
      </c>
      <c r="AC2042" s="12">
        <f t="shared" ca="1" si="984"/>
        <v>1.2873268458032648E-2</v>
      </c>
      <c r="AD2042" s="12">
        <f t="shared" ca="1" si="984"/>
        <v>1.5994682161395966E-2</v>
      </c>
      <c r="AE2042" s="12">
        <f t="shared" ca="1" si="984"/>
        <v>1.8668911529667948E-2</v>
      </c>
      <c r="AF2042" s="12">
        <f t="shared" ca="1" si="984"/>
        <v>2.0470053405352521E-2</v>
      </c>
      <c r="AG2042" s="12">
        <f t="shared" ca="1" si="984"/>
        <v>2.1085094349283445E-2</v>
      </c>
      <c r="AH2042" s="12">
        <f t="shared" ca="1" si="984"/>
        <v>2.0402750397563479E-2</v>
      </c>
      <c r="AI2042" s="12">
        <f t="shared" ca="1" si="984"/>
        <v>1.854635119162238E-2</v>
      </c>
      <c r="AJ2042" s="12">
        <f t="shared" ca="1" si="984"/>
        <v>1.583743468739942E-2</v>
      </c>
      <c r="AK2042" s="12">
        <f t="shared" ca="1" si="984"/>
        <v>1.2704798731756404E-2</v>
      </c>
      <c r="AL2042" s="12">
        <f t="shared" ca="1" si="984"/>
        <v>9.5743067299535363E-3</v>
      </c>
      <c r="AM2042" s="12">
        <f t="shared" ca="1" si="984"/>
        <v>6.7780298798677287E-3</v>
      </c>
      <c r="AN2042" s="12">
        <f t="shared" ca="1" si="984"/>
        <v>4.5077125729112511E-3</v>
      </c>
      <c r="AO2042" s="12">
        <f t="shared" ca="1" si="984"/>
        <v>2.8162133194745928E-3</v>
      </c>
      <c r="AP2042" s="12">
        <f t="shared" ca="1" si="984"/>
        <v>1.652842513819577E-3</v>
      </c>
      <c r="AQ2042" s="12">
        <f t="shared" ca="1" si="984"/>
        <v>9.1128452817694982E-4</v>
      </c>
      <c r="AR2042" s="12">
        <f t="shared" ca="1" si="984"/>
        <v>4.7199034359032924E-4</v>
      </c>
      <c r="AS2042" s="12">
        <f t="shared" ca="1" si="984"/>
        <v>2.2965125604703157E-4</v>
      </c>
      <c r="AT2042" s="12">
        <f t="shared" ca="1" si="984"/>
        <v>1.0496901731522916E-4</v>
      </c>
      <c r="AU2042" s="12">
        <f t="shared" ca="1" si="984"/>
        <v>4.5072332432702078E-5</v>
      </c>
      <c r="AV2042" s="12">
        <f t="shared" ca="1" si="984"/>
        <v>1.8180906317817123E-5</v>
      </c>
      <c r="AX2042" s="13">
        <f t="shared" si="959"/>
        <v>1.2435083868703159E-2</v>
      </c>
    </row>
    <row r="2043" spans="1:50" x14ac:dyDescent="0.25">
      <c r="A2043" s="9" t="str">
        <f t="shared" si="954"/>
        <v>Bosnia and Herzegovina</v>
      </c>
      <c r="C2043" s="20">
        <f t="shared" si="955"/>
        <v>451.29610026265618</v>
      </c>
      <c r="D2043" s="15">
        <f t="shared" si="956"/>
        <v>666.6463900867742</v>
      </c>
      <c r="E2043" s="23">
        <f t="shared" si="957"/>
        <v>1</v>
      </c>
      <c r="F2043" s="15">
        <f t="shared" si="960"/>
        <v>666.6463900867742</v>
      </c>
      <c r="H2043" s="12">
        <f t="shared" ref="H2043:AV2043" ca="1" si="985">_xlfn.NORM.DIST(H$2017,$F2043,$B$37+$B$38*$F2043,FALSE)/$AV633*($F1095/1000)</f>
        <v>3.8476618127434478E-13</v>
      </c>
      <c r="I2043" s="12">
        <f t="shared" ca="1" si="985"/>
        <v>1.9743644017585971E-12</v>
      </c>
      <c r="J2043" s="12">
        <f t="shared" ca="1" si="985"/>
        <v>9.5173124176849415E-12</v>
      </c>
      <c r="K2043" s="12">
        <f t="shared" ca="1" si="985"/>
        <v>4.3098081143959686E-11</v>
      </c>
      <c r="L2043" s="12">
        <f t="shared" ca="1" si="985"/>
        <v>1.8334038460740705E-10</v>
      </c>
      <c r="M2043" s="12">
        <f t="shared" ca="1" si="985"/>
        <v>7.3268101186009712E-10</v>
      </c>
      <c r="N2043" s="12">
        <f t="shared" ca="1" si="985"/>
        <v>2.7506056444212658E-9</v>
      </c>
      <c r="O2043" s="12">
        <f t="shared" ca="1" si="985"/>
        <v>9.7005937694612874E-9</v>
      </c>
      <c r="P2043" s="12">
        <f t="shared" ca="1" si="985"/>
        <v>3.2138448057614106E-8</v>
      </c>
      <c r="Q2043" s="12">
        <f t="shared" ca="1" si="985"/>
        <v>1.0002488923967539E-7</v>
      </c>
      <c r="R2043" s="12">
        <f t="shared" ca="1" si="985"/>
        <v>2.9244745883817382E-7</v>
      </c>
      <c r="S2043" s="12">
        <f t="shared" ca="1" si="985"/>
        <v>8.0323795122323439E-7</v>
      </c>
      <c r="T2043" s="12">
        <f t="shared" ca="1" si="985"/>
        <v>2.0725126133928221E-6</v>
      </c>
      <c r="U2043" s="12">
        <f t="shared" ca="1" si="985"/>
        <v>5.0235038549431789E-6</v>
      </c>
      <c r="V2043" s="12">
        <f t="shared" ca="1" si="985"/>
        <v>1.1438600499618522E-5</v>
      </c>
      <c r="W2043" s="12">
        <f t="shared" ca="1" si="985"/>
        <v>2.4467840428921031E-5</v>
      </c>
      <c r="X2043" s="12">
        <f t="shared" ca="1" si="985"/>
        <v>4.9167143971162031E-5</v>
      </c>
      <c r="Y2043" s="12">
        <f t="shared" ca="1" si="985"/>
        <v>9.2813450513699311E-5</v>
      </c>
      <c r="Z2043" s="12">
        <f t="shared" ca="1" si="985"/>
        <v>1.645900020294901E-4</v>
      </c>
      <c r="AA2043" s="12">
        <f t="shared" ca="1" si="985"/>
        <v>2.7419060976371348E-4</v>
      </c>
      <c r="AB2043" s="12">
        <f t="shared" ca="1" si="985"/>
        <v>4.2909978709047988E-4</v>
      </c>
      <c r="AC2043" s="12">
        <f t="shared" ca="1" si="985"/>
        <v>6.3084202273997749E-4</v>
      </c>
      <c r="AD2043" s="12">
        <f t="shared" ca="1" si="985"/>
        <v>8.7124345186605267E-4</v>
      </c>
      <c r="AE2043" s="12">
        <f t="shared" ca="1" si="985"/>
        <v>1.1303554519278987E-3</v>
      </c>
      <c r="AF2043" s="12">
        <f t="shared" ca="1" si="985"/>
        <v>1.3776761324326889E-3</v>
      </c>
      <c r="AG2043" s="12">
        <f t="shared" ca="1" si="985"/>
        <v>1.5773781861935035E-3</v>
      </c>
      <c r="AH2043" s="12">
        <f t="shared" ca="1" si="985"/>
        <v>1.6966064805975223E-3</v>
      </c>
      <c r="AI2043" s="12">
        <f t="shared" ca="1" si="985"/>
        <v>1.7142849302130103E-3</v>
      </c>
      <c r="AJ2043" s="12">
        <f t="shared" ca="1" si="985"/>
        <v>1.6272020702254176E-3</v>
      </c>
      <c r="AK2043" s="12">
        <f t="shared" ca="1" si="985"/>
        <v>1.4509637543111563E-3</v>
      </c>
      <c r="AL2043" s="12">
        <f t="shared" ca="1" si="985"/>
        <v>1.2154251934229834E-3</v>
      </c>
      <c r="AM2043" s="12">
        <f t="shared" ca="1" si="985"/>
        <v>9.56437288489095E-4</v>
      </c>
      <c r="AN2043" s="12">
        <f t="shared" ca="1" si="985"/>
        <v>7.0703572739933592E-4</v>
      </c>
      <c r="AO2043" s="12">
        <f t="shared" ca="1" si="985"/>
        <v>4.9100149551269698E-4</v>
      </c>
      <c r="AP2043" s="12">
        <f t="shared" ca="1" si="985"/>
        <v>3.2031764653133349E-4</v>
      </c>
      <c r="AQ2043" s="12">
        <f t="shared" ca="1" si="985"/>
        <v>1.9630687509447007E-4</v>
      </c>
      <c r="AR2043" s="12">
        <f t="shared" ca="1" si="985"/>
        <v>1.1301777410315711E-4</v>
      </c>
      <c r="AS2043" s="12">
        <f t="shared" ca="1" si="985"/>
        <v>6.1124396498329415E-5</v>
      </c>
      <c r="AT2043" s="12">
        <f t="shared" ca="1" si="985"/>
        <v>3.1055534887044616E-5</v>
      </c>
      <c r="AU2043" s="12">
        <f t="shared" ca="1" si="985"/>
        <v>1.482245150594072E-5</v>
      </c>
      <c r="AV2043" s="12">
        <f t="shared" ca="1" si="985"/>
        <v>6.6459589958133702E-6</v>
      </c>
      <c r="AX2043" s="13">
        <f t="shared" si="959"/>
        <v>3.8326919086094425E-3</v>
      </c>
    </row>
    <row r="2044" spans="1:50" x14ac:dyDescent="0.25">
      <c r="A2044" s="9" t="str">
        <f t="shared" si="954"/>
        <v>Botswana</v>
      </c>
      <c r="C2044" s="20">
        <f t="shared" si="955"/>
        <v>334.82167366352667</v>
      </c>
      <c r="D2044" s="15">
        <f t="shared" si="956"/>
        <v>605.30943600325077</v>
      </c>
      <c r="E2044" s="23">
        <f t="shared" si="957"/>
        <v>1</v>
      </c>
      <c r="F2044" s="15">
        <f t="shared" si="960"/>
        <v>605.30943600325077</v>
      </c>
      <c r="H2044" s="12">
        <f t="shared" ref="H2044:AV2044" ca="1" si="986">_xlfn.NORM.DIST(H$2017,$F2044,$B$37+$B$38*$F2044,FALSE)/$AV634*($F1096/1000)</f>
        <v>5.7131551602428213E-11</v>
      </c>
      <c r="I2044" s="12">
        <f t="shared" ca="1" si="986"/>
        <v>2.5148418919228775E-10</v>
      </c>
      <c r="J2044" s="12">
        <f t="shared" ca="1" si="986"/>
        <v>1.0399248308944431E-9</v>
      </c>
      <c r="K2044" s="12">
        <f t="shared" ca="1" si="986"/>
        <v>4.0397064262508729E-9</v>
      </c>
      <c r="L2044" s="12">
        <f t="shared" ca="1" si="986"/>
        <v>1.4741927024393337E-8</v>
      </c>
      <c r="M2044" s="12">
        <f t="shared" ca="1" si="986"/>
        <v>5.0537680298537374E-8</v>
      </c>
      <c r="N2044" s="12">
        <f t="shared" ca="1" si="986"/>
        <v>1.6275447755802444E-7</v>
      </c>
      <c r="O2044" s="12">
        <f t="shared" ca="1" si="986"/>
        <v>4.9238768438571206E-7</v>
      </c>
      <c r="P2044" s="12">
        <f t="shared" ca="1" si="986"/>
        <v>1.3993875737917298E-6</v>
      </c>
      <c r="Q2044" s="12">
        <f t="shared" ca="1" si="986"/>
        <v>3.7361597669671586E-6</v>
      </c>
      <c r="R2044" s="12">
        <f t="shared" ca="1" si="986"/>
        <v>9.3706444662833112E-6</v>
      </c>
      <c r="S2044" s="12">
        <f t="shared" ca="1" si="986"/>
        <v>2.2078526037794915E-5</v>
      </c>
      <c r="T2044" s="12">
        <f t="shared" ca="1" si="986"/>
        <v>4.8868306311072237E-5</v>
      </c>
      <c r="U2044" s="12">
        <f t="shared" ca="1" si="986"/>
        <v>1.0161108603019433E-4</v>
      </c>
      <c r="V2044" s="12">
        <f t="shared" ca="1" si="986"/>
        <v>1.9847759727259322E-4</v>
      </c>
      <c r="W2044" s="12">
        <f t="shared" ca="1" si="986"/>
        <v>3.6419878225745059E-4</v>
      </c>
      <c r="X2044" s="12">
        <f t="shared" ca="1" si="986"/>
        <v>6.2780111075419769E-4</v>
      </c>
      <c r="Y2044" s="12">
        <f t="shared" ca="1" si="986"/>
        <v>1.0166284638585469E-3</v>
      </c>
      <c r="Z2044" s="12">
        <f t="shared" ca="1" si="986"/>
        <v>1.5465324792810595E-3</v>
      </c>
      <c r="AA2044" s="12">
        <f t="shared" ca="1" si="986"/>
        <v>2.2101025225082054E-3</v>
      </c>
      <c r="AB2044" s="12">
        <f t="shared" ca="1" si="986"/>
        <v>2.9670330924063547E-3</v>
      </c>
      <c r="AC2044" s="12">
        <f t="shared" ca="1" si="986"/>
        <v>3.7418722386755553E-3</v>
      </c>
      <c r="AD2044" s="12">
        <f t="shared" ca="1" si="986"/>
        <v>4.4331468189153936E-3</v>
      </c>
      <c r="AE2044" s="12">
        <f t="shared" ca="1" si="986"/>
        <v>4.933917339684314E-3</v>
      </c>
      <c r="AF2044" s="12">
        <f t="shared" ca="1" si="986"/>
        <v>5.1585568222799966E-3</v>
      </c>
      <c r="AG2044" s="12">
        <f t="shared" ca="1" si="986"/>
        <v>5.0666530150255207E-3</v>
      </c>
      <c r="AH2044" s="12">
        <f t="shared" ca="1" si="986"/>
        <v>4.6748825282868067E-3</v>
      </c>
      <c r="AI2044" s="12">
        <f t="shared" ca="1" si="986"/>
        <v>4.0520690402151543E-3</v>
      </c>
      <c r="AJ2044" s="12">
        <f t="shared" ca="1" si="986"/>
        <v>3.2994349112757527E-3</v>
      </c>
      <c r="AK2044" s="12">
        <f t="shared" ca="1" si="986"/>
        <v>2.5238229731794752E-3</v>
      </c>
      <c r="AL2044" s="12">
        <f t="shared" ca="1" si="986"/>
        <v>1.8135720247231756E-3</v>
      </c>
      <c r="AM2044" s="12">
        <f t="shared" ca="1" si="986"/>
        <v>1.2242421320473418E-3</v>
      </c>
      <c r="AN2044" s="12">
        <f t="shared" ca="1" si="986"/>
        <v>7.7634798490038785E-4</v>
      </c>
      <c r="AO2044" s="12">
        <f t="shared" ca="1" si="986"/>
        <v>4.6248977279151943E-4</v>
      </c>
      <c r="AP2044" s="12">
        <f t="shared" ca="1" si="986"/>
        <v>2.5882393265467965E-4</v>
      </c>
      <c r="AQ2044" s="12">
        <f t="shared" ca="1" si="986"/>
        <v>1.3607029454264845E-4</v>
      </c>
      <c r="AR2044" s="12">
        <f t="shared" ca="1" si="986"/>
        <v>6.7201476152920961E-5</v>
      </c>
      <c r="AS2044" s="12">
        <f t="shared" ca="1" si="986"/>
        <v>3.1178189748850406E-5</v>
      </c>
      <c r="AT2044" s="12">
        <f t="shared" ca="1" si="986"/>
        <v>1.3588752029199307E-5</v>
      </c>
      <c r="AU2044" s="12">
        <f t="shared" ca="1" si="986"/>
        <v>5.5637146287143544E-6</v>
      </c>
      <c r="AV2044" s="12">
        <f t="shared" ca="1" si="986"/>
        <v>2.1399652142572601E-6</v>
      </c>
      <c r="AX2044" s="13">
        <f t="shared" si="959"/>
        <v>2.0031713428723827E-2</v>
      </c>
    </row>
    <row r="2045" spans="1:50" x14ac:dyDescent="0.25">
      <c r="A2045" s="9" t="str">
        <f t="shared" si="954"/>
        <v>Brazil</v>
      </c>
      <c r="C2045" s="20">
        <f t="shared" si="955"/>
        <v>446.92865889103223</v>
      </c>
      <c r="D2045" s="15">
        <f t="shared" si="956"/>
        <v>664.74756296127975</v>
      </c>
      <c r="E2045" s="23">
        <f t="shared" si="957"/>
        <v>1</v>
      </c>
      <c r="F2045" s="15">
        <f t="shared" si="960"/>
        <v>664.74756296127975</v>
      </c>
      <c r="H2045" s="12">
        <f t="shared" ref="H2045:AV2045" ca="1" si="987">_xlfn.NORM.DIST(H$2017,$F2045,$B$37+$B$38*$F2045,FALSE)/$AV635*($F1097/1000)</f>
        <v>4.7699441308727542E-11</v>
      </c>
      <c r="I2045" s="12">
        <f t="shared" ca="1" si="987"/>
        <v>2.4360269344841413E-10</v>
      </c>
      <c r="J2045" s="12">
        <f t="shared" ca="1" si="987"/>
        <v>1.1687119220719977E-9</v>
      </c>
      <c r="K2045" s="12">
        <f t="shared" ca="1" si="987"/>
        <v>5.2673170194551088E-9</v>
      </c>
      <c r="L2045" s="12">
        <f t="shared" ca="1" si="987"/>
        <v>2.2301189901430134E-8</v>
      </c>
      <c r="M2045" s="12">
        <f t="shared" ca="1" si="987"/>
        <v>8.8699916084405463E-8</v>
      </c>
      <c r="N2045" s="12">
        <f t="shared" ca="1" si="987"/>
        <v>3.3141714895707123E-7</v>
      </c>
      <c r="O2045" s="12">
        <f t="shared" ca="1" si="987"/>
        <v>1.1632775313542911E-6</v>
      </c>
      <c r="P2045" s="12">
        <f t="shared" ca="1" si="987"/>
        <v>3.8357323695470897E-6</v>
      </c>
      <c r="Q2045" s="12">
        <f t="shared" ca="1" si="987"/>
        <v>1.1881461091651753E-5</v>
      </c>
      <c r="R2045" s="12">
        <f t="shared" ca="1" si="987"/>
        <v>3.4573870236675706E-5</v>
      </c>
      <c r="S2045" s="12">
        <f t="shared" ca="1" si="987"/>
        <v>9.451108306097489E-5</v>
      </c>
      <c r="T2045" s="12">
        <f t="shared" ca="1" si="987"/>
        <v>2.4270240355785198E-4</v>
      </c>
      <c r="U2045" s="12">
        <f t="shared" ca="1" si="987"/>
        <v>5.8549340757641714E-4</v>
      </c>
      <c r="V2045" s="12">
        <f t="shared" ca="1" si="987"/>
        <v>1.326864382977069E-3</v>
      </c>
      <c r="W2045" s="12">
        <f t="shared" ca="1" si="987"/>
        <v>2.8247996996953822E-3</v>
      </c>
      <c r="X2045" s="12">
        <f t="shared" ca="1" si="987"/>
        <v>5.6494396696394342E-3</v>
      </c>
      <c r="Y2045" s="12">
        <f t="shared" ca="1" si="987"/>
        <v>1.0614014750526807E-2</v>
      </c>
      <c r="Z2045" s="12">
        <f t="shared" ca="1" si="987"/>
        <v>1.873314063014541E-2</v>
      </c>
      <c r="AA2045" s="12">
        <f t="shared" ca="1" si="987"/>
        <v>3.1059759944842096E-2</v>
      </c>
      <c r="AB2045" s="12">
        <f t="shared" ca="1" si="987"/>
        <v>4.8377362934004638E-2</v>
      </c>
      <c r="AC2045" s="12">
        <f t="shared" ca="1" si="987"/>
        <v>7.0785268268206344E-2</v>
      </c>
      <c r="AD2045" s="12">
        <f t="shared" ca="1" si="987"/>
        <v>9.7297161017389042E-2</v>
      </c>
      <c r="AE2045" s="12">
        <f t="shared" ca="1" si="987"/>
        <v>0.12563598509687418</v>
      </c>
      <c r="AF2045" s="12">
        <f t="shared" ca="1" si="987"/>
        <v>0.15239984496329004</v>
      </c>
      <c r="AG2045" s="12">
        <f t="shared" ca="1" si="987"/>
        <v>0.17366471818426585</v>
      </c>
      <c r="AH2045" s="12">
        <f t="shared" ca="1" si="987"/>
        <v>0.18590679403108326</v>
      </c>
      <c r="AI2045" s="12">
        <f t="shared" ca="1" si="987"/>
        <v>0.18695432733261191</v>
      </c>
      <c r="AJ2045" s="12">
        <f t="shared" ca="1" si="987"/>
        <v>0.17661694865497707</v>
      </c>
      <c r="AK2045" s="12">
        <f t="shared" ca="1" si="987"/>
        <v>0.15674216010243908</v>
      </c>
      <c r="AL2045" s="12">
        <f t="shared" ca="1" si="987"/>
        <v>0.13067601218254454</v>
      </c>
      <c r="AM2045" s="12">
        <f t="shared" ca="1" si="987"/>
        <v>0.10234402965504247</v>
      </c>
      <c r="AN2045" s="12">
        <f t="shared" ca="1" si="987"/>
        <v>7.5298399919901449E-2</v>
      </c>
      <c r="AO2045" s="12">
        <f t="shared" ca="1" si="987"/>
        <v>5.2043389940598914E-2</v>
      </c>
      <c r="AP2045" s="12">
        <f t="shared" ca="1" si="987"/>
        <v>3.3791074513964021E-2</v>
      </c>
      <c r="AQ2045" s="12">
        <f t="shared" ca="1" si="987"/>
        <v>2.0610808185132515E-2</v>
      </c>
      <c r="AR2045" s="12">
        <f t="shared" ca="1" si="987"/>
        <v>1.1809856917755412E-2</v>
      </c>
      <c r="AS2045" s="12">
        <f t="shared" ca="1" si="987"/>
        <v>6.3569800024230677E-3</v>
      </c>
      <c r="AT2045" s="12">
        <f t="shared" ca="1" si="987"/>
        <v>3.2145016233099503E-3</v>
      </c>
      <c r="AU2045" s="12">
        <f t="shared" ca="1" si="987"/>
        <v>1.5269789439791713E-3</v>
      </c>
      <c r="AV2045" s="12">
        <f t="shared" ca="1" si="987"/>
        <v>6.8141084671867491E-4</v>
      </c>
      <c r="AX2045" s="13">
        <f t="shared" si="959"/>
        <v>4.0547602312440674E-3</v>
      </c>
    </row>
    <row r="2046" spans="1:50" x14ac:dyDescent="0.25">
      <c r="A2046" s="9" t="str">
        <f t="shared" si="954"/>
        <v>British Virgin Islands</v>
      </c>
      <c r="C2046" s="20">
        <f t="shared" si="955"/>
        <v>459.12042133720371</v>
      </c>
      <c r="D2046" s="15">
        <f t="shared" si="956"/>
        <v>672.0300745433151</v>
      </c>
      <c r="E2046" s="23">
        <f t="shared" si="957"/>
        <v>1</v>
      </c>
      <c r="F2046" s="15">
        <f t="shared" si="960"/>
        <v>672.0300745433151</v>
      </c>
      <c r="H2046" s="12">
        <f t="shared" ref="H2046:AV2046" ca="1" si="988">_xlfn.NORM.DIST(H$2017,$F2046,$B$37+$B$38*$F2046,FALSE)/$AV636*($F1098/1000)</f>
        <v>5.7444538038485674E-15</v>
      </c>
      <c r="I2046" s="12">
        <f t="shared" ca="1" si="988"/>
        <v>2.9876135557786541E-14</v>
      </c>
      <c r="J2046" s="12">
        <f t="shared" ca="1" si="988"/>
        <v>1.4596767691288132E-13</v>
      </c>
      <c r="K2046" s="12">
        <f t="shared" ca="1" si="988"/>
        <v>6.6995489722761248E-13</v>
      </c>
      <c r="L2046" s="12">
        <f t="shared" ca="1" si="988"/>
        <v>2.8886241032710007E-12</v>
      </c>
      <c r="M2046" s="12">
        <f t="shared" ca="1" si="988"/>
        <v>1.1700194742025947E-11</v>
      </c>
      <c r="N2046" s="12">
        <f t="shared" ca="1" si="988"/>
        <v>4.4519650351699041E-11</v>
      </c>
      <c r="O2046" s="12">
        <f t="shared" ca="1" si="988"/>
        <v>1.5913547110713799E-10</v>
      </c>
      <c r="P2046" s="12">
        <f t="shared" ca="1" si="988"/>
        <v>5.3436602560346627E-10</v>
      </c>
      <c r="Q2046" s="12">
        <f t="shared" ca="1" si="988"/>
        <v>1.6856495054942518E-9</v>
      </c>
      <c r="R2046" s="12">
        <f t="shared" ca="1" si="988"/>
        <v>4.9951934450686799E-9</v>
      </c>
      <c r="S2046" s="12">
        <f t="shared" ca="1" si="988"/>
        <v>1.3905734728525244E-8</v>
      </c>
      <c r="T2046" s="12">
        <f t="shared" ca="1" si="988"/>
        <v>3.6365717786805611E-8</v>
      </c>
      <c r="U2046" s="12">
        <f t="shared" ca="1" si="988"/>
        <v>8.9340212829841639E-8</v>
      </c>
      <c r="V2046" s="12">
        <f t="shared" ca="1" si="988"/>
        <v>2.0618563102939104E-7</v>
      </c>
      <c r="W2046" s="12">
        <f t="shared" ca="1" si="988"/>
        <v>4.4701943431513612E-7</v>
      </c>
      <c r="X2046" s="12">
        <f t="shared" ca="1" si="988"/>
        <v>9.1043932454830658E-7</v>
      </c>
      <c r="Y2046" s="12">
        <f t="shared" ca="1" si="988"/>
        <v>1.7419360457129123E-6</v>
      </c>
      <c r="Z2046" s="12">
        <f t="shared" ca="1" si="988"/>
        <v>3.1309057853442906E-6</v>
      </c>
      <c r="AA2046" s="12">
        <f t="shared" ca="1" si="988"/>
        <v>5.2864531414334702E-6</v>
      </c>
      <c r="AB2046" s="12">
        <f t="shared" ca="1" si="988"/>
        <v>8.3852375371466027E-6</v>
      </c>
      <c r="AC2046" s="12">
        <f t="shared" ca="1" si="988"/>
        <v>1.2494616981194358E-5</v>
      </c>
      <c r="AD2046" s="12">
        <f t="shared" ca="1" si="988"/>
        <v>1.7489891691392295E-5</v>
      </c>
      <c r="AE2046" s="12">
        <f t="shared" ca="1" si="988"/>
        <v>2.2998943561549558E-5</v>
      </c>
      <c r="AF2046" s="12">
        <f t="shared" ca="1" si="988"/>
        <v>2.8410916898108996E-5</v>
      </c>
      <c r="AG2046" s="12">
        <f t="shared" ca="1" si="988"/>
        <v>3.2970019729274778E-5</v>
      </c>
      <c r="AH2046" s="12">
        <f t="shared" ca="1" si="988"/>
        <v>3.5942622295568898E-5</v>
      </c>
      <c r="AI2046" s="12">
        <f t="shared" ca="1" si="988"/>
        <v>3.6809244696362232E-5</v>
      </c>
      <c r="AJ2046" s="12">
        <f t="shared" ca="1" si="988"/>
        <v>3.5412831087263793E-5</v>
      </c>
      <c r="AK2046" s="12">
        <f t="shared" ca="1" si="988"/>
        <v>3.2005232367495765E-5</v>
      </c>
      <c r="AL2046" s="12">
        <f t="shared" ca="1" si="988"/>
        <v>2.7173020489345137E-5</v>
      </c>
      <c r="AM2046" s="12">
        <f t="shared" ca="1" si="988"/>
        <v>2.1672621320249541E-5</v>
      </c>
      <c r="AN2046" s="12">
        <f t="shared" ca="1" si="988"/>
        <v>1.6238337519301647E-5</v>
      </c>
      <c r="AO2046" s="12">
        <f t="shared" ca="1" si="988"/>
        <v>1.1429527591219004E-5</v>
      </c>
      <c r="AP2046" s="12">
        <f t="shared" ca="1" si="988"/>
        <v>7.557385769533343E-6</v>
      </c>
      <c r="AQ2046" s="12">
        <f t="shared" ca="1" si="988"/>
        <v>4.6943070992156263E-6</v>
      </c>
      <c r="AR2046" s="12">
        <f t="shared" ca="1" si="988"/>
        <v>2.739226840073544E-6</v>
      </c>
      <c r="AS2046" s="12">
        <f t="shared" ca="1" si="988"/>
        <v>1.5015544804270909E-6</v>
      </c>
      <c r="AT2046" s="12">
        <f t="shared" ca="1" si="988"/>
        <v>7.7323371982486058E-7</v>
      </c>
      <c r="AU2046" s="12">
        <f t="shared" ca="1" si="988"/>
        <v>3.740563832790692E-7</v>
      </c>
      <c r="AV2046" s="12">
        <f t="shared" ca="1" si="988"/>
        <v>1.6998866015260795E-7</v>
      </c>
      <c r="AX2046" s="13">
        <f t="shared" si="959"/>
        <v>3.2611283254223504E-3</v>
      </c>
    </row>
    <row r="2047" spans="1:50" x14ac:dyDescent="0.25">
      <c r="A2047" s="9" t="str">
        <f t="shared" si="954"/>
        <v>Brunei Darussalam</v>
      </c>
      <c r="C2047" s="20">
        <f t="shared" si="955"/>
        <v>585.44514491660084</v>
      </c>
      <c r="D2047" s="15">
        <f t="shared" si="956"/>
        <v>738.42780906549183</v>
      </c>
      <c r="E2047" s="23">
        <f t="shared" si="957"/>
        <v>1</v>
      </c>
      <c r="F2047" s="15">
        <f t="shared" si="960"/>
        <v>738.42780906549183</v>
      </c>
      <c r="H2047" s="12">
        <f t="shared" ref="H2047:AV2047" ca="1" si="989">_xlfn.NORM.DIST(H$2017,$F2047,$B$37+$B$38*$F2047,FALSE)/$AV637*($F1099/1000)</f>
        <v>6.1236985242446712E-16</v>
      </c>
      <c r="I2047" s="12">
        <f t="shared" ca="1" si="989"/>
        <v>3.7599312688913421E-15</v>
      </c>
      <c r="J2047" s="12">
        <f t="shared" ca="1" si="989"/>
        <v>2.1687156096257878E-14</v>
      </c>
      <c r="K2047" s="12">
        <f t="shared" ca="1" si="989"/>
        <v>1.1751191386172611E-13</v>
      </c>
      <c r="L2047" s="12">
        <f t="shared" ca="1" si="989"/>
        <v>5.9816057960779978E-13</v>
      </c>
      <c r="M2047" s="12">
        <f t="shared" ca="1" si="989"/>
        <v>2.8602913473818701E-12</v>
      </c>
      <c r="N2047" s="12">
        <f t="shared" ca="1" si="989"/>
        <v>1.2848704794014923E-11</v>
      </c>
      <c r="O2047" s="12">
        <f t="shared" ca="1" si="989"/>
        <v>5.422068808947215E-11</v>
      </c>
      <c r="P2047" s="12">
        <f t="shared" ca="1" si="989"/>
        <v>2.1494497332539606E-10</v>
      </c>
      <c r="Q2047" s="12">
        <f t="shared" ca="1" si="989"/>
        <v>8.0047202107314332E-10</v>
      </c>
      <c r="R2047" s="12">
        <f t="shared" ca="1" si="989"/>
        <v>2.8004099682458075E-9</v>
      </c>
      <c r="S2047" s="12">
        <f t="shared" ca="1" si="989"/>
        <v>9.2035138040357048E-9</v>
      </c>
      <c r="T2047" s="12">
        <f t="shared" ca="1" si="989"/>
        <v>2.8414650334896595E-8</v>
      </c>
      <c r="U2047" s="12">
        <f t="shared" ca="1" si="989"/>
        <v>8.2411450668559837E-8</v>
      </c>
      <c r="V2047" s="12">
        <f t="shared" ca="1" si="989"/>
        <v>2.245377656850097E-7</v>
      </c>
      <c r="W2047" s="12">
        <f t="shared" ca="1" si="989"/>
        <v>5.7470877659737543E-7</v>
      </c>
      <c r="X2047" s="12">
        <f t="shared" ca="1" si="989"/>
        <v>1.3818562177717929E-6</v>
      </c>
      <c r="Y2047" s="12">
        <f t="shared" ca="1" si="989"/>
        <v>3.1212925764687487E-6</v>
      </c>
      <c r="Z2047" s="12">
        <f t="shared" ca="1" si="989"/>
        <v>6.6231211127207358E-6</v>
      </c>
      <c r="AA2047" s="12">
        <f t="shared" ca="1" si="989"/>
        <v>1.3202236521476316E-5</v>
      </c>
      <c r="AB2047" s="12">
        <f t="shared" ca="1" si="989"/>
        <v>2.4722302497359418E-5</v>
      </c>
      <c r="AC2047" s="12">
        <f t="shared" ca="1" si="989"/>
        <v>4.3489750690079234E-5</v>
      </c>
      <c r="AD2047" s="12">
        <f t="shared" ca="1" si="989"/>
        <v>7.1868985576203857E-5</v>
      </c>
      <c r="AE2047" s="12">
        <f t="shared" ca="1" si="989"/>
        <v>1.1157135477318104E-4</v>
      </c>
      <c r="AF2047" s="12">
        <f t="shared" ca="1" si="989"/>
        <v>1.6271234090164122E-4</v>
      </c>
      <c r="AG2047" s="12">
        <f t="shared" ca="1" si="989"/>
        <v>2.2291786487495667E-4</v>
      </c>
      <c r="AH2047" s="12">
        <f t="shared" ca="1" si="989"/>
        <v>2.8689689700509235E-4</v>
      </c>
      <c r="AI2047" s="12">
        <f t="shared" ca="1" si="989"/>
        <v>3.468673499277343E-4</v>
      </c>
      <c r="AJ2047" s="12">
        <f t="shared" ca="1" si="989"/>
        <v>3.939649526430685E-4</v>
      </c>
      <c r="AK2047" s="12">
        <f t="shared" ca="1" si="989"/>
        <v>4.2034738448167833E-4</v>
      </c>
      <c r="AL2047" s="12">
        <f t="shared" ca="1" si="989"/>
        <v>4.2132352141484287E-4</v>
      </c>
      <c r="AM2047" s="12">
        <f t="shared" ca="1" si="989"/>
        <v>3.9671594493500666E-4</v>
      </c>
      <c r="AN2047" s="12">
        <f t="shared" ca="1" si="989"/>
        <v>3.509136014018573E-4</v>
      </c>
      <c r="AO2047" s="12">
        <f t="shared" ca="1" si="989"/>
        <v>2.915931666798818E-4</v>
      </c>
      <c r="AP2047" s="12">
        <f t="shared" ca="1" si="989"/>
        <v>2.2762034525142708E-4</v>
      </c>
      <c r="AQ2047" s="12">
        <f t="shared" ca="1" si="989"/>
        <v>1.6691732188716464E-4</v>
      </c>
      <c r="AR2047" s="12">
        <f t="shared" ca="1" si="989"/>
        <v>1.149868913917924E-4</v>
      </c>
      <c r="AS2047" s="12">
        <f t="shared" ca="1" si="989"/>
        <v>7.4413520809054446E-5</v>
      </c>
      <c r="AT2047" s="12">
        <f t="shared" ca="1" si="989"/>
        <v>4.5238892902447865E-5</v>
      </c>
      <c r="AU2047" s="12">
        <f t="shared" ca="1" si="989"/>
        <v>2.5836202394581924E-5</v>
      </c>
      <c r="AV2047" s="12">
        <f t="shared" ca="1" si="989"/>
        <v>1.3861236794924416E-5</v>
      </c>
      <c r="AX2047" s="13">
        <f t="shared" si="959"/>
        <v>3.5682840614951051E-4</v>
      </c>
    </row>
    <row r="2048" spans="1:50" x14ac:dyDescent="0.25">
      <c r="A2048" s="9" t="str">
        <f t="shared" si="954"/>
        <v>Bulgaria</v>
      </c>
      <c r="C2048" s="20">
        <f t="shared" si="955"/>
        <v>546.18635688180495</v>
      </c>
      <c r="D2048" s="15">
        <f t="shared" si="956"/>
        <v>717.63865079033712</v>
      </c>
      <c r="E2048" s="23">
        <f t="shared" si="957"/>
        <v>1</v>
      </c>
      <c r="F2048" s="15">
        <f t="shared" si="960"/>
        <v>717.63865079033712</v>
      </c>
      <c r="H2048" s="12">
        <f t="shared" ref="H2048:AV2048" ca="1" si="990">_xlfn.NORM.DIST(H$2017,$F2048,$B$37+$B$38*$F2048,FALSE)/$AV638*($F1100/1000)</f>
        <v>2.7925680597412857E-14</v>
      </c>
      <c r="I2048" s="12">
        <f t="shared" ca="1" si="990"/>
        <v>1.6277898231380484E-13</v>
      </c>
      <c r="J2048" s="12">
        <f t="shared" ca="1" si="990"/>
        <v>8.9135249894384834E-13</v>
      </c>
      <c r="K2048" s="12">
        <f t="shared" ca="1" si="990"/>
        <v>4.5851889665476177E-12</v>
      </c>
      <c r="L2048" s="12">
        <f t="shared" ca="1" si="990"/>
        <v>2.215754223849644E-11</v>
      </c>
      <c r="M2048" s="12">
        <f t="shared" ca="1" si="990"/>
        <v>1.005871557314798E-10</v>
      </c>
      <c r="N2048" s="12">
        <f t="shared" ca="1" si="990"/>
        <v>4.2896322809787549E-10</v>
      </c>
      <c r="O2048" s="12">
        <f t="shared" ca="1" si="990"/>
        <v>1.7185184405501959E-9</v>
      </c>
      <c r="P2048" s="12">
        <f t="shared" ca="1" si="990"/>
        <v>6.4676263746077402E-9</v>
      </c>
      <c r="Q2048" s="12">
        <f t="shared" ca="1" si="990"/>
        <v>2.2866107714897884E-8</v>
      </c>
      <c r="R2048" s="12">
        <f t="shared" ca="1" si="990"/>
        <v>7.5944471021824475E-8</v>
      </c>
      <c r="S2048" s="12">
        <f t="shared" ca="1" si="990"/>
        <v>2.3694997804614658E-7</v>
      </c>
      <c r="T2048" s="12">
        <f t="shared" ca="1" si="990"/>
        <v>6.9450244502155504E-7</v>
      </c>
      <c r="U2048" s="12">
        <f t="shared" ca="1" si="990"/>
        <v>1.9122623751878366E-6</v>
      </c>
      <c r="V2048" s="12">
        <f t="shared" ca="1" si="990"/>
        <v>4.9462695079972559E-6</v>
      </c>
      <c r="W2048" s="12">
        <f t="shared" ca="1" si="990"/>
        <v>1.2018898484497253E-5</v>
      </c>
      <c r="X2048" s="12">
        <f t="shared" ca="1" si="990"/>
        <v>2.7435201405131634E-5</v>
      </c>
      <c r="Y2048" s="12">
        <f t="shared" ca="1" si="990"/>
        <v>5.8831271315817536E-5</v>
      </c>
      <c r="Z2048" s="12">
        <f t="shared" ca="1" si="990"/>
        <v>1.1851270447766623E-4</v>
      </c>
      <c r="AA2048" s="12">
        <f t="shared" ca="1" si="990"/>
        <v>2.2427361289503953E-4</v>
      </c>
      <c r="AB2048" s="12">
        <f t="shared" ca="1" si="990"/>
        <v>3.9870166065868716E-4</v>
      </c>
      <c r="AC2048" s="12">
        <f t="shared" ca="1" si="990"/>
        <v>6.6584708797124499E-4</v>
      </c>
      <c r="AD2048" s="12">
        <f t="shared" ca="1" si="990"/>
        <v>1.0446181318140692E-3</v>
      </c>
      <c r="AE2048" s="12">
        <f t="shared" ca="1" si="990"/>
        <v>1.5395620940984202E-3</v>
      </c>
      <c r="AF2048" s="12">
        <f t="shared" ca="1" si="990"/>
        <v>2.1315398407936786E-3</v>
      </c>
      <c r="AG2048" s="12">
        <f t="shared" ca="1" si="990"/>
        <v>2.7723387428286212E-3</v>
      </c>
      <c r="AH2048" s="12">
        <f t="shared" ca="1" si="990"/>
        <v>3.3873161187176841E-3</v>
      </c>
      <c r="AI2048" s="12">
        <f t="shared" ca="1" si="990"/>
        <v>3.8879597314645832E-3</v>
      </c>
      <c r="AJ2048" s="12">
        <f t="shared" ca="1" si="990"/>
        <v>4.1922230596053026E-3</v>
      </c>
      <c r="AK2048" s="12">
        <f t="shared" ca="1" si="990"/>
        <v>4.2464264050758628E-3</v>
      </c>
      <c r="AL2048" s="12">
        <f t="shared" ca="1" si="990"/>
        <v>4.0407261274436109E-3</v>
      </c>
      <c r="AM2048" s="12">
        <f t="shared" ca="1" si="990"/>
        <v>3.6120339593152945E-3</v>
      </c>
      <c r="AN2048" s="12">
        <f t="shared" ca="1" si="990"/>
        <v>3.0331984726189752E-3</v>
      </c>
      <c r="AO2048" s="12">
        <f t="shared" ca="1" si="990"/>
        <v>2.3928001505846949E-3</v>
      </c>
      <c r="AP2048" s="12">
        <f t="shared" ca="1" si="990"/>
        <v>1.7732444978652384E-3</v>
      </c>
      <c r="AQ2048" s="12">
        <f t="shared" ca="1" si="990"/>
        <v>1.2344895258237683E-3</v>
      </c>
      <c r="AR2048" s="12">
        <f t="shared" ca="1" si="990"/>
        <v>8.0735175344343133E-4</v>
      </c>
      <c r="AS2048" s="12">
        <f t="shared" ca="1" si="990"/>
        <v>4.9601495533305488E-4</v>
      </c>
      <c r="AT2048" s="12">
        <f t="shared" ca="1" si="990"/>
        <v>2.8627494784870614E-4</v>
      </c>
      <c r="AU2048" s="12">
        <f t="shared" ca="1" si="990"/>
        <v>1.552131497768009E-4</v>
      </c>
      <c r="AV2048" s="12">
        <f t="shared" ca="1" si="990"/>
        <v>7.9055169677268378E-5</v>
      </c>
      <c r="AX2048" s="13">
        <f t="shared" si="959"/>
        <v>7.456106267901112E-4</v>
      </c>
    </row>
    <row r="2049" spans="1:50" x14ac:dyDescent="0.25">
      <c r="A2049" s="9" t="str">
        <f t="shared" si="954"/>
        <v>Burkina Faso</v>
      </c>
      <c r="C2049" s="20">
        <f t="shared" si="955"/>
        <v>260.37954933536093</v>
      </c>
      <c r="D2049" s="15">
        <f t="shared" si="956"/>
        <v>566.99837037410737</v>
      </c>
      <c r="E2049" s="23">
        <f t="shared" si="957"/>
        <v>1</v>
      </c>
      <c r="F2049" s="15">
        <f t="shared" si="960"/>
        <v>566.99837037410737</v>
      </c>
      <c r="H2049" s="12">
        <f t="shared" ref="H2049:AV2049" ca="1" si="991">_xlfn.NORM.DIST(H$2017,$F2049,$B$37+$B$38*$F2049,FALSE)/$AV639*($F1101/1000)</f>
        <v>1.2362085579512754E-8</v>
      </c>
      <c r="I2049" s="12">
        <f t="shared" ca="1" si="991"/>
        <v>4.9445947336462846E-8</v>
      </c>
      <c r="J2049" s="12">
        <f t="shared" ca="1" si="991"/>
        <v>1.8579167625216654E-7</v>
      </c>
      <c r="K2049" s="12">
        <f t="shared" ca="1" si="991"/>
        <v>6.5581055019980436E-7</v>
      </c>
      <c r="L2049" s="12">
        <f t="shared" ca="1" si="991"/>
        <v>2.174638836917779E-6</v>
      </c>
      <c r="M2049" s="12">
        <f t="shared" ca="1" si="991"/>
        <v>6.7741136029671592E-6</v>
      </c>
      <c r="N2049" s="12">
        <f t="shared" ca="1" si="991"/>
        <v>1.9823229371736156E-5</v>
      </c>
      <c r="O2049" s="12">
        <f t="shared" ca="1" si="991"/>
        <v>5.4494532556166765E-5</v>
      </c>
      <c r="P2049" s="12">
        <f t="shared" ca="1" si="991"/>
        <v>1.4073044210304099E-4</v>
      </c>
      <c r="Q2049" s="12">
        <f t="shared" ca="1" si="991"/>
        <v>3.4141277477037565E-4</v>
      </c>
      <c r="R2049" s="12">
        <f t="shared" ca="1" si="991"/>
        <v>7.7808685313846676E-4</v>
      </c>
      <c r="S2049" s="12">
        <f t="shared" ca="1" si="991"/>
        <v>1.6658388349254127E-3</v>
      </c>
      <c r="T2049" s="12">
        <f t="shared" ca="1" si="991"/>
        <v>3.3503831996844363E-3</v>
      </c>
      <c r="U2049" s="12">
        <f t="shared" ca="1" si="991"/>
        <v>6.3301292411816522E-3</v>
      </c>
      <c r="V2049" s="12">
        <f t="shared" ca="1" si="991"/>
        <v>1.1235367092701239E-2</v>
      </c>
      <c r="W2049" s="12">
        <f t="shared" ca="1" si="991"/>
        <v>1.8733483890646271E-2</v>
      </c>
      <c r="X2049" s="12">
        <f t="shared" ca="1" si="991"/>
        <v>2.9343129521029698E-2</v>
      </c>
      <c r="Y2049" s="12">
        <f t="shared" ca="1" si="991"/>
        <v>4.3176845032563527E-2</v>
      </c>
      <c r="Z2049" s="12">
        <f t="shared" ca="1" si="991"/>
        <v>5.9683182638833661E-2</v>
      </c>
      <c r="AA2049" s="12">
        <f t="shared" ca="1" si="991"/>
        <v>7.7501416127677483E-2</v>
      </c>
      <c r="AB2049" s="12">
        <f t="shared" ca="1" si="991"/>
        <v>9.4541806617832264E-2</v>
      </c>
      <c r="AC2049" s="12">
        <f t="shared" ca="1" si="991"/>
        <v>0.10834147673283702</v>
      </c>
      <c r="AD2049" s="12">
        <f t="shared" ca="1" si="991"/>
        <v>0.11663320222678969</v>
      </c>
      <c r="AE2049" s="12">
        <f t="shared" ca="1" si="991"/>
        <v>0.11795225365619831</v>
      </c>
      <c r="AF2049" s="12">
        <f t="shared" ca="1" si="991"/>
        <v>0.11205903587876498</v>
      </c>
      <c r="AG2049" s="12">
        <f t="shared" ca="1" si="991"/>
        <v>0.10001015835903351</v>
      </c>
      <c r="AH2049" s="12">
        <f t="shared" ca="1" si="991"/>
        <v>8.3849010750680714E-2</v>
      </c>
      <c r="AI2049" s="12">
        <f t="shared" ca="1" si="991"/>
        <v>6.604019793787913E-2</v>
      </c>
      <c r="AJ2049" s="12">
        <f t="shared" ca="1" si="991"/>
        <v>4.8862466338923383E-2</v>
      </c>
      <c r="AK2049" s="12">
        <f t="shared" ca="1" si="991"/>
        <v>3.3962448832399947E-2</v>
      </c>
      <c r="AL2049" s="12">
        <f t="shared" ca="1" si="991"/>
        <v>2.2175795340592153E-2</v>
      </c>
      <c r="AM2049" s="12">
        <f t="shared" ca="1" si="991"/>
        <v>1.3602414585448298E-2</v>
      </c>
      <c r="AN2049" s="12">
        <f t="shared" ca="1" si="991"/>
        <v>7.8380748233834036E-3</v>
      </c>
      <c r="AO2049" s="12">
        <f t="shared" ca="1" si="991"/>
        <v>4.2428667959959381E-3</v>
      </c>
      <c r="AP2049" s="12">
        <f t="shared" ca="1" si="991"/>
        <v>2.1575754142733965E-3</v>
      </c>
      <c r="AQ2049" s="12">
        <f t="shared" ca="1" si="991"/>
        <v>1.0306926209474867E-3</v>
      </c>
      <c r="AR2049" s="12">
        <f t="shared" ca="1" si="991"/>
        <v>4.6253962487559889E-4</v>
      </c>
      <c r="AS2049" s="12">
        <f t="shared" ca="1" si="991"/>
        <v>1.9499582627651818E-4</v>
      </c>
      <c r="AT2049" s="12">
        <f t="shared" ca="1" si="991"/>
        <v>7.7225065004568345E-5</v>
      </c>
      <c r="AU2049" s="12">
        <f t="shared" ca="1" si="991"/>
        <v>2.8730808286935814E-5</v>
      </c>
      <c r="AV2049" s="12">
        <f t="shared" ca="1" si="991"/>
        <v>1.004139383113641E-5</v>
      </c>
      <c r="AX2049" s="13">
        <f t="shared" si="959"/>
        <v>4.7461293939969632E-2</v>
      </c>
    </row>
    <row r="2050" spans="1:50" x14ac:dyDescent="0.25">
      <c r="A2050" s="9" t="str">
        <f t="shared" si="954"/>
        <v>Burundi</v>
      </c>
      <c r="C2050" s="20">
        <f t="shared" si="955"/>
        <v>278.8328100827589</v>
      </c>
      <c r="D2050" s="15">
        <f t="shared" si="956"/>
        <v>575.14429531240819</v>
      </c>
      <c r="E2050" s="23">
        <f t="shared" si="957"/>
        <v>1</v>
      </c>
      <c r="F2050" s="15">
        <f t="shared" si="960"/>
        <v>575.14429531240819</v>
      </c>
      <c r="H2050" s="12">
        <f t="shared" ref="H2050:AV2050" ca="1" si="992">_xlfn.NORM.DIST(H$2017,$F2050,$B$37+$B$38*$F2050,FALSE)/$AV640*($F1102/1000)</f>
        <v>4.6703016238700527E-9</v>
      </c>
      <c r="I2050" s="12">
        <f t="shared" ca="1" si="992"/>
        <v>1.906462255713666E-8</v>
      </c>
      <c r="J2050" s="12">
        <f t="shared" ca="1" si="992"/>
        <v>7.3108536162691293E-8</v>
      </c>
      <c r="K2050" s="12">
        <f t="shared" ca="1" si="992"/>
        <v>2.6336894240945004E-7</v>
      </c>
      <c r="L2050" s="12">
        <f t="shared" ca="1" si="992"/>
        <v>8.9128711112421938E-7</v>
      </c>
      <c r="M2050" s="12">
        <f t="shared" ca="1" si="992"/>
        <v>2.8335265583585131E-6</v>
      </c>
      <c r="N2050" s="12">
        <f t="shared" ca="1" si="992"/>
        <v>8.4623998859437734E-6</v>
      </c>
      <c r="O2050" s="12">
        <f t="shared" ca="1" si="992"/>
        <v>2.3741950486140469E-5</v>
      </c>
      <c r="P2050" s="12">
        <f t="shared" ca="1" si="992"/>
        <v>6.2574277081194429E-5</v>
      </c>
      <c r="Q2050" s="12">
        <f t="shared" ca="1" si="992"/>
        <v>1.5492870179838897E-4</v>
      </c>
      <c r="R2050" s="12">
        <f t="shared" ca="1" si="992"/>
        <v>3.6034999265073753E-4</v>
      </c>
      <c r="S2050" s="12">
        <f t="shared" ca="1" si="992"/>
        <v>7.8736072605570728E-4</v>
      </c>
      <c r="T2050" s="12">
        <f t="shared" ca="1" si="992"/>
        <v>1.6161422117630792E-3</v>
      </c>
      <c r="U2050" s="12">
        <f t="shared" ca="1" si="992"/>
        <v>3.1163196208595935E-3</v>
      </c>
      <c r="V2050" s="12">
        <f t="shared" ca="1" si="992"/>
        <v>5.64496182590678E-3</v>
      </c>
      <c r="W2050" s="12">
        <f t="shared" ca="1" si="992"/>
        <v>9.6058681120238677E-3</v>
      </c>
      <c r="X2050" s="12">
        <f t="shared" ca="1" si="992"/>
        <v>1.5355671915517892E-2</v>
      </c>
      <c r="Y2050" s="12">
        <f t="shared" ca="1" si="992"/>
        <v>2.3059910876033731E-2</v>
      </c>
      <c r="Z2050" s="12">
        <f t="shared" ca="1" si="992"/>
        <v>3.2531419892503882E-2</v>
      </c>
      <c r="AA2050" s="12">
        <f t="shared" ca="1" si="992"/>
        <v>4.3112678842219303E-2</v>
      </c>
      <c r="AB2050" s="12">
        <f t="shared" ca="1" si="992"/>
        <v>5.3673954476944896E-2</v>
      </c>
      <c r="AC2050" s="12">
        <f t="shared" ca="1" si="992"/>
        <v>6.2773851105043535E-2</v>
      </c>
      <c r="AD2050" s="12">
        <f t="shared" ca="1" si="992"/>
        <v>6.8968462946367048E-2</v>
      </c>
      <c r="AE2050" s="12">
        <f t="shared" ca="1" si="992"/>
        <v>7.1183430927702268E-2</v>
      </c>
      <c r="AF2050" s="12">
        <f t="shared" ca="1" si="992"/>
        <v>6.901824003024333E-2</v>
      </c>
      <c r="AG2050" s="12">
        <f t="shared" ca="1" si="992"/>
        <v>6.2864496212198695E-2</v>
      </c>
      <c r="AH2050" s="12">
        <f t="shared" ca="1" si="992"/>
        <v>5.3790253792829479E-2</v>
      </c>
      <c r="AI2050" s="12">
        <f t="shared" ca="1" si="992"/>
        <v>4.3237277695293126E-2</v>
      </c>
      <c r="AJ2050" s="12">
        <f t="shared" ca="1" si="992"/>
        <v>3.2648985101280552E-2</v>
      </c>
      <c r="AK2050" s="12">
        <f t="shared" ca="1" si="992"/>
        <v>2.3159950359560387E-2</v>
      </c>
      <c r="AL2050" s="12">
        <f t="shared" ca="1" si="992"/>
        <v>1.5433419377336589E-2</v>
      </c>
      <c r="AM2050" s="12">
        <f t="shared" ca="1" si="992"/>
        <v>9.6614716939916485E-3</v>
      </c>
      <c r="AN2050" s="12">
        <f t="shared" ca="1" si="992"/>
        <v>5.6817354564657986E-3</v>
      </c>
      <c r="AO2050" s="12">
        <f t="shared" ca="1" si="992"/>
        <v>3.138884438577772E-3</v>
      </c>
      <c r="AP2050" s="12">
        <f t="shared" ca="1" si="992"/>
        <v>1.6290193381661771E-3</v>
      </c>
      <c r="AQ2050" s="12">
        <f t="shared" ca="1" si="992"/>
        <v>7.9420706785870217E-4</v>
      </c>
      <c r="AR2050" s="12">
        <f t="shared" ca="1" si="992"/>
        <v>3.6374568514906493E-4</v>
      </c>
      <c r="AS2050" s="12">
        <f t="shared" ca="1" si="992"/>
        <v>1.5650151564457931E-4</v>
      </c>
      <c r="AT2050" s="12">
        <f t="shared" ca="1" si="992"/>
        <v>6.3255142765279189E-5</v>
      </c>
      <c r="AU2050" s="12">
        <f t="shared" ca="1" si="992"/>
        <v>2.401760663369754E-5</v>
      </c>
      <c r="AV2050" s="12">
        <f t="shared" ca="1" si="992"/>
        <v>8.5668312011305217E-6</v>
      </c>
      <c r="AX2050" s="13">
        <f t="shared" si="959"/>
        <v>3.9934819832267418E-2</v>
      </c>
    </row>
    <row r="2051" spans="1:50" x14ac:dyDescent="0.25">
      <c r="A2051" s="9" t="str">
        <f t="shared" si="954"/>
        <v>Cabo Verde</v>
      </c>
      <c r="C2051" s="20">
        <f t="shared" si="955"/>
        <v>331.05873101805776</v>
      </c>
      <c r="D2051" s="15">
        <f t="shared" si="956"/>
        <v>601.54649335778186</v>
      </c>
      <c r="E2051" s="23">
        <f t="shared" si="957"/>
        <v>1</v>
      </c>
      <c r="F2051" s="15">
        <f t="shared" si="960"/>
        <v>601.54649335778186</v>
      </c>
      <c r="H2051" s="12">
        <f t="shared" ref="H2051:AV2051" ca="1" si="993">_xlfn.NORM.DIST(H$2017,$F2051,$B$37+$B$38*$F2051,FALSE)/$AV641*($F1103/1000)</f>
        <v>9.7652185784058118E-12</v>
      </c>
      <c r="I2051" s="12">
        <f t="shared" ca="1" si="993"/>
        <v>4.2582491934079341E-11</v>
      </c>
      <c r="J2051" s="12">
        <f t="shared" ca="1" si="993"/>
        <v>1.7443626209678038E-10</v>
      </c>
      <c r="K2051" s="12">
        <f t="shared" ca="1" si="993"/>
        <v>6.7127282443173981E-10</v>
      </c>
      <c r="L2051" s="12">
        <f t="shared" ca="1" si="993"/>
        <v>2.4267104174213997E-9</v>
      </c>
      <c r="M2051" s="12">
        <f t="shared" ca="1" si="993"/>
        <v>8.2412566299581937E-9</v>
      </c>
      <c r="N2051" s="12">
        <f t="shared" ca="1" si="993"/>
        <v>2.6292114605045737E-8</v>
      </c>
      <c r="O2051" s="12">
        <f t="shared" ca="1" si="993"/>
        <v>7.8797817731565627E-8</v>
      </c>
      <c r="P2051" s="12">
        <f t="shared" ca="1" si="993"/>
        <v>2.218500129312004E-7</v>
      </c>
      <c r="Q2051" s="12">
        <f t="shared" ca="1" si="993"/>
        <v>5.8676111008515995E-7</v>
      </c>
      <c r="R2051" s="12">
        <f t="shared" ca="1" si="993"/>
        <v>1.457873291212074E-6</v>
      </c>
      <c r="S2051" s="12">
        <f t="shared" ca="1" si="993"/>
        <v>3.4027875294229814E-6</v>
      </c>
      <c r="T2051" s="12">
        <f t="shared" ca="1" si="993"/>
        <v>7.4611621831555478E-6</v>
      </c>
      <c r="U2051" s="12">
        <f t="shared" ca="1" si="993"/>
        <v>1.5368614711344526E-5</v>
      </c>
      <c r="V2051" s="12">
        <f t="shared" ca="1" si="993"/>
        <v>2.9738534343801549E-5</v>
      </c>
      <c r="W2051" s="12">
        <f t="shared" ca="1" si="993"/>
        <v>5.405812685581443E-5</v>
      </c>
      <c r="X2051" s="12">
        <f t="shared" ca="1" si="993"/>
        <v>9.2312182814319584E-5</v>
      </c>
      <c r="Y2051" s="12">
        <f t="shared" ca="1" si="993"/>
        <v>1.4808587732530431E-4</v>
      </c>
      <c r="Z2051" s="12">
        <f t="shared" ca="1" si="993"/>
        <v>2.2316437132276952E-4</v>
      </c>
      <c r="AA2051" s="12">
        <f t="shared" ca="1" si="993"/>
        <v>3.1593131250522432E-4</v>
      </c>
      <c r="AB2051" s="12">
        <f t="shared" ca="1" si="993"/>
        <v>4.2016229691588974E-4</v>
      </c>
      <c r="AC2051" s="12">
        <f t="shared" ca="1" si="993"/>
        <v>5.2492599526662268E-4</v>
      </c>
      <c r="AD2051" s="12">
        <f t="shared" ca="1" si="993"/>
        <v>6.1607796658337424E-4</v>
      </c>
      <c r="AE2051" s="12">
        <f t="shared" ca="1" si="993"/>
        <v>6.7925034624178151E-4</v>
      </c>
      <c r="AF2051" s="12">
        <f t="shared" ca="1" si="993"/>
        <v>7.035268143344664E-4</v>
      </c>
      <c r="AG2051" s="12">
        <f t="shared" ca="1" si="993"/>
        <v>6.845229859698854E-4</v>
      </c>
      <c r="AH2051" s="12">
        <f t="shared" ca="1" si="993"/>
        <v>6.2567962455309519E-4</v>
      </c>
      <c r="AI2051" s="12">
        <f t="shared" ca="1" si="993"/>
        <v>5.3724524863725607E-4</v>
      </c>
      <c r="AJ2051" s="12">
        <f t="shared" ca="1" si="993"/>
        <v>4.3336092464833109E-4</v>
      </c>
      <c r="AK2051" s="12">
        <f t="shared" ca="1" si="993"/>
        <v>3.2838515036231759E-4</v>
      </c>
      <c r="AL2051" s="12">
        <f t="shared" ca="1" si="993"/>
        <v>2.337619738325233E-4</v>
      </c>
      <c r="AM2051" s="12">
        <f t="shared" ca="1" si="993"/>
        <v>1.563222567938736E-4</v>
      </c>
      <c r="AN2051" s="12">
        <f t="shared" ca="1" si="993"/>
        <v>9.8202911009048885E-5</v>
      </c>
      <c r="AO2051" s="12">
        <f t="shared" ca="1" si="993"/>
        <v>5.7954144860084934E-5</v>
      </c>
      <c r="AP2051" s="12">
        <f t="shared" ca="1" si="993"/>
        <v>3.2129298039745543E-5</v>
      </c>
      <c r="AQ2051" s="12">
        <f t="shared" ca="1" si="993"/>
        <v>1.6733029136673726E-5</v>
      </c>
      <c r="AR2051" s="12">
        <f t="shared" ca="1" si="993"/>
        <v>8.1866173631448969E-6</v>
      </c>
      <c r="AS2051" s="12">
        <f t="shared" ca="1" si="993"/>
        <v>3.7626256526480565E-6</v>
      </c>
      <c r="AT2051" s="12">
        <f t="shared" ca="1" si="993"/>
        <v>1.6245539064137919E-6</v>
      </c>
      <c r="AU2051" s="12">
        <f t="shared" ca="1" si="993"/>
        <v>6.5892173972390668E-7</v>
      </c>
      <c r="AV2051" s="12">
        <f t="shared" ca="1" si="993"/>
        <v>2.5106729348566398E-7</v>
      </c>
      <c r="AX2051" s="13">
        <f t="shared" si="959"/>
        <v>2.1927978354240516E-2</v>
      </c>
    </row>
    <row r="2052" spans="1:50" x14ac:dyDescent="0.25">
      <c r="A2052" s="9" t="str">
        <f t="shared" si="954"/>
        <v>Cambodia</v>
      </c>
      <c r="C2052" s="20">
        <f t="shared" si="955"/>
        <v>433.97279649646975</v>
      </c>
      <c r="D2052" s="15">
        <f t="shared" si="956"/>
        <v>656.81414847797691</v>
      </c>
      <c r="E2052" s="23">
        <f t="shared" si="957"/>
        <v>1</v>
      </c>
      <c r="F2052" s="15">
        <f t="shared" si="960"/>
        <v>656.81414847797691</v>
      </c>
      <c r="H2052" s="12">
        <f t="shared" ref="H2052:AV2052" ca="1" si="994">_xlfn.NORM.DIST(H$2017,$F2052,$B$37+$B$38*$F2052,FALSE)/$AV642*($F1104/1000)</f>
        <v>1.1981288469964616E-11</v>
      </c>
      <c r="I2052" s="12">
        <f t="shared" ca="1" si="994"/>
        <v>5.9987218219253063E-11</v>
      </c>
      <c r="J2052" s="12">
        <f t="shared" ca="1" si="994"/>
        <v>2.821438031028498E-10</v>
      </c>
      <c r="K2052" s="12">
        <f t="shared" ca="1" si="994"/>
        <v>1.2466338180540604E-9</v>
      </c>
      <c r="L2052" s="12">
        <f t="shared" ca="1" si="994"/>
        <v>5.1744463320488181E-9</v>
      </c>
      <c r="M2052" s="12">
        <f t="shared" ca="1" si="994"/>
        <v>2.0176482947070774E-8</v>
      </c>
      <c r="N2052" s="12">
        <f t="shared" ca="1" si="994"/>
        <v>7.3906670432804185E-8</v>
      </c>
      <c r="O2052" s="12">
        <f t="shared" ca="1" si="994"/>
        <v>2.543187643724734E-7</v>
      </c>
      <c r="P2052" s="12">
        <f t="shared" ca="1" si="994"/>
        <v>8.2210969021007892E-7</v>
      </c>
      <c r="Q2052" s="12">
        <f t="shared" ca="1" si="994"/>
        <v>2.4965353768681446E-6</v>
      </c>
      <c r="R2052" s="12">
        <f t="shared" ca="1" si="994"/>
        <v>7.1220050408363021E-6</v>
      </c>
      <c r="S2052" s="12">
        <f t="shared" ca="1" si="994"/>
        <v>1.9086373742638922E-5</v>
      </c>
      <c r="T2052" s="12">
        <f t="shared" ca="1" si="994"/>
        <v>4.8050860084089191E-5</v>
      </c>
      <c r="U2052" s="12">
        <f t="shared" ca="1" si="994"/>
        <v>1.1364111927291664E-4</v>
      </c>
      <c r="V2052" s="12">
        <f t="shared" ca="1" si="994"/>
        <v>2.5247968181516016E-4</v>
      </c>
      <c r="W2052" s="12">
        <f t="shared" ca="1" si="994"/>
        <v>5.2695552311515413E-4</v>
      </c>
      <c r="X2052" s="12">
        <f t="shared" ca="1" si="994"/>
        <v>1.0331849759214421E-3</v>
      </c>
      <c r="Y2052" s="12">
        <f t="shared" ca="1" si="994"/>
        <v>1.9030000451155484E-3</v>
      </c>
      <c r="Z2052" s="12">
        <f t="shared" ca="1" si="994"/>
        <v>3.2927299186311107E-3</v>
      </c>
      <c r="AA2052" s="12">
        <f t="shared" ca="1" si="994"/>
        <v>5.3521714357915905E-3</v>
      </c>
      <c r="AB2052" s="12">
        <f t="shared" ca="1" si="994"/>
        <v>8.1726051479813436E-3</v>
      </c>
      <c r="AC2052" s="12">
        <f t="shared" ca="1" si="994"/>
        <v>1.1723238831731868E-2</v>
      </c>
      <c r="AD2052" s="12">
        <f t="shared" ca="1" si="994"/>
        <v>1.5797606923068329E-2</v>
      </c>
      <c r="AE2052" s="12">
        <f t="shared" ca="1" si="994"/>
        <v>1.9998231390949403E-2</v>
      </c>
      <c r="AF2052" s="12">
        <f t="shared" ca="1" si="994"/>
        <v>2.3782005193295246E-2</v>
      </c>
      <c r="AG2052" s="12">
        <f t="shared" ca="1" si="994"/>
        <v>2.6568188567227112E-2</v>
      </c>
      <c r="AH2052" s="12">
        <f t="shared" ca="1" si="994"/>
        <v>2.7882519542559176E-2</v>
      </c>
      <c r="AI2052" s="12">
        <f t="shared" ca="1" si="994"/>
        <v>2.7488983487908077E-2</v>
      </c>
      <c r="AJ2052" s="12">
        <f t="shared" ca="1" si="994"/>
        <v>2.5459035136137918E-2</v>
      </c>
      <c r="AK2052" s="12">
        <f t="shared" ca="1" si="994"/>
        <v>2.2150411326434468E-2</v>
      </c>
      <c r="AL2052" s="12">
        <f t="shared" ca="1" si="994"/>
        <v>1.8104154413740994E-2</v>
      </c>
      <c r="AM2052" s="12">
        <f t="shared" ca="1" si="994"/>
        <v>1.3900527773756045E-2</v>
      </c>
      <c r="AN2052" s="12">
        <f t="shared" ca="1" si="994"/>
        <v>1.002630540768449E-2</v>
      </c>
      <c r="AO2052" s="12">
        <f t="shared" ca="1" si="994"/>
        <v>6.7937124935306282E-3</v>
      </c>
      <c r="AP2052" s="12">
        <f t="shared" ca="1" si="994"/>
        <v>4.3244411680478162E-3</v>
      </c>
      <c r="AQ2052" s="12">
        <f t="shared" ca="1" si="994"/>
        <v>2.5858862525875168E-3</v>
      </c>
      <c r="AR2052" s="12">
        <f t="shared" ca="1" si="994"/>
        <v>1.4525979816653806E-3</v>
      </c>
      <c r="AS2052" s="12">
        <f t="shared" ca="1" si="994"/>
        <v>7.665456974789356E-4</v>
      </c>
      <c r="AT2052" s="12">
        <f t="shared" ca="1" si="994"/>
        <v>3.8000320469681019E-4</v>
      </c>
      <c r="AU2052" s="12">
        <f t="shared" ca="1" si="994"/>
        <v>1.7696731549330275E-4</v>
      </c>
      <c r="AV2052" s="12">
        <f t="shared" ca="1" si="994"/>
        <v>7.7420409037101622E-5</v>
      </c>
      <c r="AX2052" s="13">
        <f t="shared" si="959"/>
        <v>5.1122707357421724E-3</v>
      </c>
    </row>
    <row r="2053" spans="1:50" x14ac:dyDescent="0.25">
      <c r="A2053" s="9" t="str">
        <f t="shared" si="954"/>
        <v>Cameroon</v>
      </c>
      <c r="C2053" s="20">
        <f t="shared" si="955"/>
        <v>304.1534340812633</v>
      </c>
      <c r="D2053" s="15">
        <f t="shared" si="956"/>
        <v>587.25876888675225</v>
      </c>
      <c r="E2053" s="23">
        <f t="shared" si="957"/>
        <v>1</v>
      </c>
      <c r="F2053" s="15">
        <f t="shared" si="960"/>
        <v>587.25876888675225</v>
      </c>
      <c r="H2053" s="12">
        <f t="shared" ref="H2053:AV2053" ca="1" si="995">_xlfn.NORM.DIST(H$2017,$F2053,$B$37+$B$38*$F2053,FALSE)/$AV643*($F1105/1000)</f>
        <v>4.1719094576132307E-9</v>
      </c>
      <c r="I2053" s="12">
        <f t="shared" ca="1" si="995"/>
        <v>1.7553805372090864E-8</v>
      </c>
      <c r="J2053" s="12">
        <f t="shared" ca="1" si="995"/>
        <v>6.9384789980252831E-8</v>
      </c>
      <c r="K2053" s="12">
        <f t="shared" ca="1" si="995"/>
        <v>2.5764034510417214E-7</v>
      </c>
      <c r="L2053" s="12">
        <f t="shared" ca="1" si="995"/>
        <v>8.9871100798530587E-7</v>
      </c>
      <c r="M2053" s="12">
        <f t="shared" ca="1" si="995"/>
        <v>2.9449833593480209E-6</v>
      </c>
      <c r="N2053" s="12">
        <f t="shared" ca="1" si="995"/>
        <v>9.0657183809583327E-6</v>
      </c>
      <c r="O2053" s="12">
        <f t="shared" ca="1" si="995"/>
        <v>2.6216710454018892E-5</v>
      </c>
      <c r="P2053" s="12">
        <f t="shared" ca="1" si="995"/>
        <v>7.1221442605091549E-5</v>
      </c>
      <c r="Q2053" s="12">
        <f t="shared" ca="1" si="995"/>
        <v>1.8176067613869142E-4</v>
      </c>
      <c r="R2053" s="12">
        <f t="shared" ca="1" si="995"/>
        <v>4.3575831998307504E-4</v>
      </c>
      <c r="S2053" s="12">
        <f t="shared" ca="1" si="995"/>
        <v>9.8140449114890948E-4</v>
      </c>
      <c r="T2053" s="12">
        <f t="shared" ca="1" si="995"/>
        <v>2.0763807273113831E-3</v>
      </c>
      <c r="U2053" s="12">
        <f t="shared" ca="1" si="995"/>
        <v>4.1268865692882734E-3</v>
      </c>
      <c r="V2053" s="12">
        <f t="shared" ca="1" si="995"/>
        <v>7.7053907983355378E-3</v>
      </c>
      <c r="W2053" s="12">
        <f t="shared" ca="1" si="995"/>
        <v>1.3515228811830116E-2</v>
      </c>
      <c r="X2053" s="12">
        <f t="shared" ca="1" si="995"/>
        <v>2.2269410982898658E-2</v>
      </c>
      <c r="Y2053" s="12">
        <f t="shared" ca="1" si="995"/>
        <v>3.4470743653570557E-2</v>
      </c>
      <c r="Z2053" s="12">
        <f t="shared" ca="1" si="995"/>
        <v>5.0124398043572764E-2</v>
      </c>
      <c r="AA2053" s="12">
        <f t="shared" ca="1" si="995"/>
        <v>6.8470623458666002E-2</v>
      </c>
      <c r="AB2053" s="12">
        <f t="shared" ca="1" si="995"/>
        <v>8.7865015397094473E-2</v>
      </c>
      <c r="AC2053" s="12">
        <f t="shared" ca="1" si="995"/>
        <v>0.10592154124368379</v>
      </c>
      <c r="AD2053" s="12">
        <f t="shared" ca="1" si="995"/>
        <v>0.11995246812026991</v>
      </c>
      <c r="AE2053" s="12">
        <f t="shared" ca="1" si="995"/>
        <v>0.12761175462242799</v>
      </c>
      <c r="AF2053" s="12">
        <f t="shared" ca="1" si="995"/>
        <v>0.127534818010063</v>
      </c>
      <c r="AG2053" s="12">
        <f t="shared" ca="1" si="995"/>
        <v>0.11973564231799023</v>
      </c>
      <c r="AH2053" s="12">
        <f t="shared" ca="1" si="995"/>
        <v>0.10560262766817029</v>
      </c>
      <c r="AI2053" s="12">
        <f t="shared" ca="1" si="995"/>
        <v>8.7494871166074809E-2</v>
      </c>
      <c r="AJ2053" s="12">
        <f t="shared" ca="1" si="995"/>
        <v>6.8099992199975104E-2</v>
      </c>
      <c r="AK2053" s="12">
        <f t="shared" ca="1" si="995"/>
        <v>4.9792980527590631E-2</v>
      </c>
      <c r="AL2053" s="12">
        <f t="shared" ca="1" si="995"/>
        <v>3.4201549260303214E-2</v>
      </c>
      <c r="AM2053" s="12">
        <f t="shared" ca="1" si="995"/>
        <v>2.2068866624244701E-2</v>
      </c>
      <c r="AN2053" s="12">
        <f t="shared" ca="1" si="995"/>
        <v>1.3377374202351923E-2</v>
      </c>
      <c r="AO2053" s="12">
        <f t="shared" ca="1" si="995"/>
        <v>7.6176026680186667E-3</v>
      </c>
      <c r="AP2053" s="12">
        <f t="shared" ca="1" si="995"/>
        <v>4.0749506325954239E-3</v>
      </c>
      <c r="AQ2053" s="12">
        <f t="shared" ca="1" si="995"/>
        <v>2.0477785145484933E-3</v>
      </c>
      <c r="AR2053" s="12">
        <f t="shared" ca="1" si="995"/>
        <v>9.6671889517165174E-4</v>
      </c>
      <c r="AS2053" s="12">
        <f t="shared" ca="1" si="995"/>
        <v>4.2872027968206424E-4</v>
      </c>
      <c r="AT2053" s="12">
        <f t="shared" ca="1" si="995"/>
        <v>1.7860945378505669E-4</v>
      </c>
      <c r="AU2053" s="12">
        <f t="shared" ca="1" si="995"/>
        <v>6.9902297842692983E-5</v>
      </c>
      <c r="AV2053" s="12">
        <f t="shared" ca="1" si="995"/>
        <v>2.570011442439504E-5</v>
      </c>
      <c r="AX2053" s="13">
        <f t="shared" si="959"/>
        <v>3.0562671335575123E-2</v>
      </c>
    </row>
    <row r="2054" spans="1:50" x14ac:dyDescent="0.25">
      <c r="A2054" s="9" t="str">
        <f t="shared" si="954"/>
        <v>Canada</v>
      </c>
      <c r="C2054" s="20">
        <f t="shared" si="955"/>
        <v>598.18127672070045</v>
      </c>
      <c r="D2054" s="15">
        <f t="shared" si="956"/>
        <v>744.34573713552686</v>
      </c>
      <c r="E2054" s="23">
        <f t="shared" si="957"/>
        <v>1</v>
      </c>
      <c r="F2054" s="15">
        <f t="shared" si="960"/>
        <v>744.34573713552686</v>
      </c>
      <c r="H2054" s="12">
        <f t="shared" ref="H2054:AV2054" ca="1" si="996">_xlfn.NORM.DIST(H$2017,$F2054,$B$37+$B$38*$F2054,FALSE)/$AV644*($F1106/1000)</f>
        <v>4.4786153774264072E-14</v>
      </c>
      <c r="I2054" s="12">
        <f t="shared" ca="1" si="996"/>
        <v>2.7908415494013242E-13</v>
      </c>
      <c r="J2054" s="12">
        <f t="shared" ca="1" si="996"/>
        <v>1.6337409242991852E-12</v>
      </c>
      <c r="K2054" s="12">
        <f t="shared" ca="1" si="996"/>
        <v>8.9843733487403901E-12</v>
      </c>
      <c r="L2054" s="12">
        <f t="shared" ca="1" si="996"/>
        <v>4.6413999007833025E-11</v>
      </c>
      <c r="M2054" s="12">
        <f t="shared" ca="1" si="996"/>
        <v>2.2525102778081068E-10</v>
      </c>
      <c r="N2054" s="12">
        <f t="shared" ca="1" si="996"/>
        <v>1.0269307745566704E-9</v>
      </c>
      <c r="O2054" s="12">
        <f t="shared" ca="1" si="996"/>
        <v>4.3981714104902127E-9</v>
      </c>
      <c r="P2054" s="12">
        <f t="shared" ca="1" si="996"/>
        <v>1.7695373281020532E-8</v>
      </c>
      <c r="Q2054" s="12">
        <f t="shared" ca="1" si="996"/>
        <v>6.6881175956001818E-8</v>
      </c>
      <c r="R2054" s="12">
        <f t="shared" ca="1" si="996"/>
        <v>2.3746776656434636E-7</v>
      </c>
      <c r="S2054" s="12">
        <f t="shared" ca="1" si="996"/>
        <v>7.9206720053373042E-7</v>
      </c>
      <c r="T2054" s="12">
        <f t="shared" ca="1" si="996"/>
        <v>2.4818526094362997E-6</v>
      </c>
      <c r="U2054" s="12">
        <f t="shared" ca="1" si="996"/>
        <v>7.3054426881330259E-6</v>
      </c>
      <c r="V2054" s="12">
        <f t="shared" ca="1" si="996"/>
        <v>2.0201037953183146E-5</v>
      </c>
      <c r="W2054" s="12">
        <f t="shared" ca="1" si="996"/>
        <v>5.2475601578953767E-5</v>
      </c>
      <c r="X2054" s="12">
        <f t="shared" ca="1" si="996"/>
        <v>1.2805536027751997E-4</v>
      </c>
      <c r="Y2054" s="12">
        <f t="shared" ca="1" si="996"/>
        <v>2.9355852273570045E-4</v>
      </c>
      <c r="Z2054" s="12">
        <f t="shared" ca="1" si="996"/>
        <v>6.3219087013809019E-4</v>
      </c>
      <c r="AA2054" s="12">
        <f t="shared" ca="1" si="996"/>
        <v>1.2789640599952014E-3</v>
      </c>
      <c r="AB2054" s="12">
        <f t="shared" ca="1" si="996"/>
        <v>2.4306647143814164E-3</v>
      </c>
      <c r="AC2054" s="12">
        <f t="shared" ca="1" si="996"/>
        <v>4.3395866767169207E-3</v>
      </c>
      <c r="AD2054" s="12">
        <f t="shared" ca="1" si="996"/>
        <v>7.2782718489041104E-3</v>
      </c>
      <c r="AE2054" s="12">
        <f t="shared" ca="1" si="996"/>
        <v>1.1467395026825287E-2</v>
      </c>
      <c r="AF2054" s="12">
        <f t="shared" ca="1" si="996"/>
        <v>1.6972970978480138E-2</v>
      </c>
      <c r="AG2054" s="12">
        <f t="shared" ca="1" si="996"/>
        <v>2.3599758505298087E-2</v>
      </c>
      <c r="AH2054" s="12">
        <f t="shared" ca="1" si="996"/>
        <v>3.0825763635373211E-2</v>
      </c>
      <c r="AI2054" s="12">
        <f t="shared" ca="1" si="996"/>
        <v>3.7824807288019305E-2</v>
      </c>
      <c r="AJ2054" s="12">
        <f t="shared" ca="1" si="996"/>
        <v>4.3600974789801107E-2</v>
      </c>
      <c r="AK2054" s="12">
        <f t="shared" ca="1" si="996"/>
        <v>4.7214160137280699E-2</v>
      </c>
      <c r="AL2054" s="12">
        <f t="shared" ca="1" si="996"/>
        <v>4.8029153606957864E-2</v>
      </c>
      <c r="AM2054" s="12">
        <f t="shared" ca="1" si="996"/>
        <v>4.5898045579184796E-2</v>
      </c>
      <c r="AN2054" s="12">
        <f t="shared" ca="1" si="996"/>
        <v>4.1204063454337803E-2</v>
      </c>
      <c r="AO2054" s="12">
        <f t="shared" ca="1" si="996"/>
        <v>3.4749014846342276E-2</v>
      </c>
      <c r="AP2054" s="12">
        <f t="shared" ca="1" si="996"/>
        <v>2.7529703931520058E-2</v>
      </c>
      <c r="AQ2054" s="12">
        <f t="shared" ca="1" si="996"/>
        <v>2.0488830982345888E-2</v>
      </c>
      <c r="AR2054" s="12">
        <f t="shared" ca="1" si="996"/>
        <v>1.4324827925968266E-2</v>
      </c>
      <c r="AS2054" s="12">
        <f t="shared" ca="1" si="996"/>
        <v>9.4084534959326047E-3</v>
      </c>
      <c r="AT2054" s="12">
        <f t="shared" ca="1" si="996"/>
        <v>5.8050192779007708E-3</v>
      </c>
      <c r="AU2054" s="12">
        <f t="shared" ca="1" si="996"/>
        <v>3.3646948615015026E-3</v>
      </c>
      <c r="AV2054" s="12">
        <f t="shared" ca="1" si="996"/>
        <v>1.8320794289670053E-3</v>
      </c>
      <c r="AX2054" s="13">
        <f t="shared" si="959"/>
        <v>2.8716356362076345E-4</v>
      </c>
    </row>
    <row r="2055" spans="1:50" x14ac:dyDescent="0.25">
      <c r="A2055" s="9" t="str">
        <f t="shared" si="954"/>
        <v>Cayman Islands</v>
      </c>
      <c r="C2055" s="20">
        <f t="shared" si="955"/>
        <v>467.14027398279177</v>
      </c>
      <c r="D2055" s="15">
        <f t="shared" si="956"/>
        <v>675.2513221116875</v>
      </c>
      <c r="E2055" s="23">
        <f t="shared" si="957"/>
        <v>1</v>
      </c>
      <c r="F2055" s="15">
        <f t="shared" si="960"/>
        <v>675.2513221116875</v>
      </c>
      <c r="H2055" s="12">
        <f t="shared" ref="H2055:AV2055" ca="1" si="997">_xlfn.NORM.DIST(H$2017,$F2055,$B$37+$B$38*$F2055,FALSE)/$AV645*($F1107/1000)</f>
        <v>1.1834977245595888E-14</v>
      </c>
      <c r="I2055" s="12">
        <f t="shared" ca="1" si="997"/>
        <v>6.2049820921234913E-14</v>
      </c>
      <c r="J2055" s="12">
        <f t="shared" ca="1" si="997"/>
        <v>3.0561188000110467E-13</v>
      </c>
      <c r="K2055" s="12">
        <f t="shared" ca="1" si="997"/>
        <v>1.4140231752379369E-12</v>
      </c>
      <c r="L2055" s="12">
        <f t="shared" ca="1" si="997"/>
        <v>6.146097099908789E-12</v>
      </c>
      <c r="M2055" s="12">
        <f t="shared" ca="1" si="997"/>
        <v>2.5095676184714101E-11</v>
      </c>
      <c r="N2055" s="12">
        <f t="shared" ca="1" si="997"/>
        <v>9.6262022361610629E-11</v>
      </c>
      <c r="O2055" s="12">
        <f t="shared" ca="1" si="997"/>
        <v>3.4687073131286266E-10</v>
      </c>
      <c r="P2055" s="12">
        <f t="shared" ca="1" si="997"/>
        <v>1.1741860740107344E-9</v>
      </c>
      <c r="Q2055" s="12">
        <f t="shared" ca="1" si="997"/>
        <v>3.7339009187159726E-9</v>
      </c>
      <c r="R2055" s="12">
        <f t="shared" ca="1" si="997"/>
        <v>1.1154375195505794E-8</v>
      </c>
      <c r="S2055" s="12">
        <f t="shared" ca="1" si="997"/>
        <v>3.1302880448942491E-8</v>
      </c>
      <c r="T2055" s="12">
        <f t="shared" ca="1" si="997"/>
        <v>8.2523939393419019E-8</v>
      </c>
      <c r="U2055" s="12">
        <f t="shared" ca="1" si="997"/>
        <v>2.0437708245728941E-7</v>
      </c>
      <c r="V2055" s="12">
        <f t="shared" ca="1" si="997"/>
        <v>4.7548961247685657E-7</v>
      </c>
      <c r="W2055" s="12">
        <f t="shared" ca="1" si="997"/>
        <v>1.0392175378899535E-6</v>
      </c>
      <c r="X2055" s="12">
        <f t="shared" ca="1" si="997"/>
        <v>2.1336761153249526E-6</v>
      </c>
      <c r="Y2055" s="12">
        <f t="shared" ca="1" si="997"/>
        <v>4.1153532426407449E-6</v>
      </c>
      <c r="Z2055" s="12">
        <f t="shared" ca="1" si="997"/>
        <v>7.4566255922765423E-6</v>
      </c>
      <c r="AA2055" s="12">
        <f t="shared" ca="1" si="997"/>
        <v>1.2692119431841485E-5</v>
      </c>
      <c r="AB2055" s="12">
        <f t="shared" ca="1" si="997"/>
        <v>2.0294696362172521E-5</v>
      </c>
      <c r="AC2055" s="12">
        <f t="shared" ca="1" si="997"/>
        <v>3.0485095567116128E-5</v>
      </c>
      <c r="AD2055" s="12">
        <f t="shared" ca="1" si="997"/>
        <v>4.3017895327424665E-5</v>
      </c>
      <c r="AE2055" s="12">
        <f t="shared" ca="1" si="997"/>
        <v>5.702527010711772E-5</v>
      </c>
      <c r="AF2055" s="12">
        <f t="shared" ca="1" si="997"/>
        <v>7.1013699567419909E-5</v>
      </c>
      <c r="AG2055" s="12">
        <f t="shared" ca="1" si="997"/>
        <v>8.3075606542833117E-5</v>
      </c>
      <c r="AH2055" s="12">
        <f t="shared" ca="1" si="997"/>
        <v>9.1298049217380042E-5</v>
      </c>
      <c r="AI2055" s="12">
        <f t="shared" ca="1" si="997"/>
        <v>9.425536293910749E-5</v>
      </c>
      <c r="AJ2055" s="12">
        <f t="shared" ca="1" si="997"/>
        <v>9.14128474232039E-5</v>
      </c>
      <c r="AK2055" s="12">
        <f t="shared" ca="1" si="997"/>
        <v>8.3284656495837114E-5</v>
      </c>
      <c r="AL2055" s="12">
        <f t="shared" ca="1" si="997"/>
        <v>7.1281914506369053E-5</v>
      </c>
      <c r="AM2055" s="12">
        <f t="shared" ca="1" si="997"/>
        <v>5.731262591685787E-5</v>
      </c>
      <c r="AN2055" s="12">
        <f t="shared" ca="1" si="997"/>
        <v>4.3289029919294091E-5</v>
      </c>
      <c r="AO2055" s="12">
        <f t="shared" ca="1" si="997"/>
        <v>3.0715811592535147E-5</v>
      </c>
      <c r="AP2055" s="12">
        <f t="shared" ca="1" si="997"/>
        <v>2.0474001522793716E-5</v>
      </c>
      <c r="AQ2055" s="12">
        <f t="shared" ca="1" si="997"/>
        <v>1.2820355332521173E-5</v>
      </c>
      <c r="AR2055" s="12">
        <f t="shared" ca="1" si="997"/>
        <v>7.5414349337782394E-6</v>
      </c>
      <c r="AS2055" s="12">
        <f t="shared" ca="1" si="997"/>
        <v>4.167393492852613E-6</v>
      </c>
      <c r="AT2055" s="12">
        <f t="shared" ca="1" si="997"/>
        <v>2.1633740951218178E-6</v>
      </c>
      <c r="AU2055" s="12">
        <f t="shared" ca="1" si="997"/>
        <v>1.0550069865945682E-6</v>
      </c>
      <c r="AV2055" s="12">
        <f t="shared" ca="1" si="997"/>
        <v>4.8332097310435557E-7</v>
      </c>
      <c r="AX2055" s="13">
        <f t="shared" si="959"/>
        <v>2.9569879206006104E-3</v>
      </c>
    </row>
    <row r="2056" spans="1:50" x14ac:dyDescent="0.25">
      <c r="A2056" s="9" t="str">
        <f t="shared" si="954"/>
        <v>Central African Republic</v>
      </c>
      <c r="C2056" s="20">
        <f t="shared" si="955"/>
        <v>198.7538203928116</v>
      </c>
      <c r="D2056" s="15">
        <f t="shared" si="956"/>
        <v>198.7538203928116</v>
      </c>
      <c r="E2056" s="23">
        <f t="shared" si="957"/>
        <v>1</v>
      </c>
      <c r="F2056" s="15">
        <f t="shared" si="960"/>
        <v>198.7538203928116</v>
      </c>
      <c r="H2056" s="12">
        <f t="shared" ref="H2056:AV2056" ca="1" si="998">_xlfn.NORM.DIST(H$2017,$F2056,$B$37+$B$38*$F2056,FALSE)/$AV646*($F1108/1000)</f>
        <v>2.5101228662257995E-3</v>
      </c>
      <c r="I2056" s="12">
        <f t="shared" ca="1" si="998"/>
        <v>3.9986877852669408E-3</v>
      </c>
      <c r="J2056" s="12">
        <f t="shared" ca="1" si="998"/>
        <v>5.9840691989278914E-3</v>
      </c>
      <c r="K2056" s="12">
        <f t="shared" ca="1" si="998"/>
        <v>8.4126401585362057E-3</v>
      </c>
      <c r="L2056" s="12">
        <f t="shared" ca="1" si="998"/>
        <v>1.1110270008608789E-2</v>
      </c>
      <c r="M2056" s="12">
        <f t="shared" ca="1" si="998"/>
        <v>1.3783944289564207E-2</v>
      </c>
      <c r="N2056" s="12">
        <f t="shared" ca="1" si="998"/>
        <v>1.6064935996485827E-2</v>
      </c>
      <c r="O2056" s="12">
        <f t="shared" ca="1" si="998"/>
        <v>1.7588997411906036E-2</v>
      </c>
      <c r="P2056" s="12">
        <f t="shared" ca="1" si="998"/>
        <v>1.8090883014028062E-2</v>
      </c>
      <c r="Q2056" s="12">
        <f t="shared" ca="1" si="998"/>
        <v>1.7479742892837522E-2</v>
      </c>
      <c r="R2056" s="12">
        <f t="shared" ca="1" si="998"/>
        <v>1.5865980287676492E-2</v>
      </c>
      <c r="S2056" s="12">
        <f t="shared" ca="1" si="998"/>
        <v>1.35286784710946E-2</v>
      </c>
      <c r="T2056" s="12">
        <f t="shared" ca="1" si="998"/>
        <v>1.0836784448542785E-2</v>
      </c>
      <c r="U2056" s="12">
        <f t="shared" ca="1" si="998"/>
        <v>8.1545892375038311E-3</v>
      </c>
      <c r="V2056" s="12">
        <f t="shared" ca="1" si="998"/>
        <v>5.7644826874498302E-3</v>
      </c>
      <c r="W2056" s="12">
        <f t="shared" ca="1" si="998"/>
        <v>3.8280286862703104E-3</v>
      </c>
      <c r="X2056" s="12">
        <f t="shared" ca="1" si="998"/>
        <v>2.3880676358408082E-3</v>
      </c>
      <c r="Y2056" s="12">
        <f t="shared" ca="1" si="998"/>
        <v>1.3995056530878131E-3</v>
      </c>
      <c r="Z2056" s="12">
        <f t="shared" ca="1" si="998"/>
        <v>7.7047630327608206E-4</v>
      </c>
      <c r="AA2056" s="12">
        <f t="shared" ca="1" si="998"/>
        <v>3.9847447770672233E-4</v>
      </c>
      <c r="AB2056" s="12">
        <f t="shared" ca="1" si="998"/>
        <v>1.9359686881896649E-4</v>
      </c>
      <c r="AC2056" s="12">
        <f t="shared" ca="1" si="998"/>
        <v>8.83593968289577E-5</v>
      </c>
      <c r="AD2056" s="12">
        <f t="shared" ca="1" si="998"/>
        <v>3.7884691156550529E-5</v>
      </c>
      <c r="AE2056" s="12">
        <f t="shared" ca="1" si="998"/>
        <v>1.5259185570289442E-5</v>
      </c>
      <c r="AF2056" s="12">
        <f t="shared" ca="1" si="998"/>
        <v>5.7737177965451954E-6</v>
      </c>
      <c r="AG2056" s="12">
        <f t="shared" ca="1" si="998"/>
        <v>2.0522787397457247E-6</v>
      </c>
      <c r="AH2056" s="12">
        <f t="shared" ca="1" si="998"/>
        <v>6.8528895821906622E-7</v>
      </c>
      <c r="AI2056" s="12">
        <f t="shared" ca="1" si="998"/>
        <v>2.1496498128388593E-7</v>
      </c>
      <c r="AJ2056" s="12">
        <f t="shared" ca="1" si="998"/>
        <v>6.3345868531801061E-8</v>
      </c>
      <c r="AK2056" s="12">
        <f t="shared" ca="1" si="998"/>
        <v>1.7535795326451335E-8</v>
      </c>
      <c r="AL2056" s="12">
        <f t="shared" ca="1" si="998"/>
        <v>4.5602561265790218E-9</v>
      </c>
      <c r="AM2056" s="12">
        <f t="shared" ca="1" si="998"/>
        <v>1.1140626080415744E-9</v>
      </c>
      <c r="AN2056" s="12">
        <f t="shared" ca="1" si="998"/>
        <v>2.5567399374507346E-10</v>
      </c>
      <c r="AO2056" s="12">
        <f t="shared" ca="1" si="998"/>
        <v>5.5121383269255377E-11</v>
      </c>
      <c r="AP2056" s="12">
        <f t="shared" ca="1" si="998"/>
        <v>1.1163753917948364E-11</v>
      </c>
      <c r="AQ2056" s="12">
        <f t="shared" ca="1" si="998"/>
        <v>2.1240121505274524E-12</v>
      </c>
      <c r="AR2056" s="12">
        <f t="shared" ca="1" si="998"/>
        <v>3.7962983286538662E-13</v>
      </c>
      <c r="AS2056" s="12">
        <f t="shared" ca="1" si="998"/>
        <v>6.374120443653293E-14</v>
      </c>
      <c r="AT2056" s="12">
        <f t="shared" ca="1" si="998"/>
        <v>1.0053951646493962E-14</v>
      </c>
      <c r="AU2056" s="12">
        <f t="shared" ca="1" si="998"/>
        <v>1.4897380615130374E-15</v>
      </c>
      <c r="AV2056" s="12">
        <f t="shared" ca="1" si="998"/>
        <v>2.0736699305629091E-16</v>
      </c>
      <c r="AX2056" s="13">
        <f t="shared" si="959"/>
        <v>0.97791435999999998</v>
      </c>
    </row>
    <row r="2057" spans="1:50" x14ac:dyDescent="0.25">
      <c r="A2057" s="9" t="str">
        <f t="shared" si="954"/>
        <v>Chad</v>
      </c>
      <c r="C2057" s="20">
        <f t="shared" si="955"/>
        <v>251.01209461505013</v>
      </c>
      <c r="D2057" s="15">
        <f t="shared" si="956"/>
        <v>561.14576390575792</v>
      </c>
      <c r="E2057" s="23">
        <f t="shared" si="957"/>
        <v>1</v>
      </c>
      <c r="F2057" s="15">
        <f t="shared" si="960"/>
        <v>561.14576390575792</v>
      </c>
      <c r="H2057" s="12">
        <f t="shared" ref="H2057:AV2057" ca="1" si="999">_xlfn.NORM.DIST(H$2017,$F2057,$B$37+$B$38*$F2057,FALSE)/$AV647*($F1109/1000)</f>
        <v>1.3461575586992412E-8</v>
      </c>
      <c r="I2057" s="12">
        <f t="shared" ca="1" si="999"/>
        <v>5.3061614927103083E-8</v>
      </c>
      <c r="J2057" s="12">
        <f t="shared" ca="1" si="999"/>
        <v>1.9648148321721358E-7</v>
      </c>
      <c r="K2057" s="12">
        <f t="shared" ca="1" si="999"/>
        <v>6.8346989076456142E-7</v>
      </c>
      <c r="L2057" s="12">
        <f t="shared" ca="1" si="999"/>
        <v>2.233437178367869E-6</v>
      </c>
      <c r="M2057" s="12">
        <f t="shared" ca="1" si="999"/>
        <v>6.8562191410993074E-6</v>
      </c>
      <c r="N2057" s="12">
        <f t="shared" ca="1" si="999"/>
        <v>1.9772074313370849E-5</v>
      </c>
      <c r="O2057" s="12">
        <f t="shared" ca="1" si="999"/>
        <v>5.3564415823463916E-5</v>
      </c>
      <c r="P2057" s="12">
        <f t="shared" ca="1" si="999"/>
        <v>1.363192243960782E-4</v>
      </c>
      <c r="Q2057" s="12">
        <f t="shared" ca="1" si="999"/>
        <v>3.2590756012130492E-4</v>
      </c>
      <c r="R2057" s="12">
        <f t="shared" ca="1" si="999"/>
        <v>7.3196170206616231E-4</v>
      </c>
      <c r="S2057" s="12">
        <f t="shared" ca="1" si="999"/>
        <v>1.5443256209931664E-3</v>
      </c>
      <c r="T2057" s="12">
        <f t="shared" ca="1" si="999"/>
        <v>3.0608777877116915E-3</v>
      </c>
      <c r="U2057" s="12">
        <f t="shared" ca="1" si="999"/>
        <v>5.6991448844926785E-3</v>
      </c>
      <c r="V2057" s="12">
        <f t="shared" ca="1" si="999"/>
        <v>9.9685043042551519E-3</v>
      </c>
      <c r="W2057" s="12">
        <f t="shared" ca="1" si="999"/>
        <v>1.6379736029021014E-2</v>
      </c>
      <c r="X2057" s="12">
        <f t="shared" ca="1" si="999"/>
        <v>2.5283686177066722E-2</v>
      </c>
      <c r="Y2057" s="12">
        <f t="shared" ca="1" si="999"/>
        <v>3.6663209355695212E-2</v>
      </c>
      <c r="Z2057" s="12">
        <f t="shared" ca="1" si="999"/>
        <v>4.994329151864095E-2</v>
      </c>
      <c r="AA2057" s="12">
        <f t="shared" ca="1" si="999"/>
        <v>6.3911710142386724E-2</v>
      </c>
      <c r="AB2057" s="12">
        <f t="shared" ca="1" si="999"/>
        <v>7.6831676663489779E-2</v>
      </c>
      <c r="AC2057" s="12">
        <f t="shared" ca="1" si="999"/>
        <v>8.6767438728981267E-2</v>
      </c>
      <c r="AD2057" s="12">
        <f t="shared" ca="1" si="999"/>
        <v>9.2051281669156118E-2</v>
      </c>
      <c r="AE2057" s="12">
        <f t="shared" ca="1" si="999"/>
        <v>9.1740160709980867E-2</v>
      </c>
      <c r="AF2057" s="12">
        <f t="shared" ca="1" si="999"/>
        <v>8.5890622099409258E-2</v>
      </c>
      <c r="AG2057" s="12">
        <f t="shared" ca="1" si="999"/>
        <v>7.5542020209121097E-2</v>
      </c>
      <c r="AH2057" s="12">
        <f t="shared" ca="1" si="999"/>
        <v>6.241486513106833E-2</v>
      </c>
      <c r="AI2057" s="12">
        <f t="shared" ca="1" si="999"/>
        <v>4.8444454812070582E-2</v>
      </c>
      <c r="AJ2057" s="12">
        <f t="shared" ca="1" si="999"/>
        <v>3.5322928645729987E-2</v>
      </c>
      <c r="AK2057" s="12">
        <f t="shared" ca="1" si="999"/>
        <v>2.4195016919737113E-2</v>
      </c>
      <c r="AL2057" s="12">
        <f t="shared" ca="1" si="999"/>
        <v>1.5568678528520563E-2</v>
      </c>
      <c r="AM2057" s="12">
        <f t="shared" ca="1" si="999"/>
        <v>9.4109651906985267E-3</v>
      </c>
      <c r="AN2057" s="12">
        <f t="shared" ca="1" si="999"/>
        <v>5.3440827931548023E-3</v>
      </c>
      <c r="AO2057" s="12">
        <f t="shared" ca="1" si="999"/>
        <v>2.850813347374824E-3</v>
      </c>
      <c r="AP2057" s="12">
        <f t="shared" ca="1" si="999"/>
        <v>1.4286340077069744E-3</v>
      </c>
      <c r="AQ2057" s="12">
        <f t="shared" ca="1" si="999"/>
        <v>6.7255805650192333E-4</v>
      </c>
      <c r="AR2057" s="12">
        <f t="shared" ca="1" si="999"/>
        <v>2.9743712166086612E-4</v>
      </c>
      <c r="AS2057" s="12">
        <f t="shared" ca="1" si="999"/>
        <v>1.2357116892007197E-4</v>
      </c>
      <c r="AT2057" s="12">
        <f t="shared" ca="1" si="999"/>
        <v>4.8227609410670091E-5</v>
      </c>
      <c r="AU2057" s="12">
        <f t="shared" ca="1" si="999"/>
        <v>1.7681980606299028E-5</v>
      </c>
      <c r="AV2057" s="12">
        <f t="shared" ca="1" si="999"/>
        <v>6.0900755421737188E-6</v>
      </c>
      <c r="AX2057" s="13">
        <f t="shared" si="959"/>
        <v>5.3540006505842168E-2</v>
      </c>
    </row>
    <row r="2058" spans="1:50" x14ac:dyDescent="0.25">
      <c r="A2058" s="9" t="str">
        <f t="shared" si="954"/>
        <v>Chile</v>
      </c>
      <c r="C2058" s="20">
        <f t="shared" si="955"/>
        <v>487.26490435957805</v>
      </c>
      <c r="D2058" s="15">
        <f t="shared" si="956"/>
        <v>686.10076086237189</v>
      </c>
      <c r="E2058" s="23">
        <f t="shared" si="957"/>
        <v>1</v>
      </c>
      <c r="F2058" s="15">
        <f t="shared" si="960"/>
        <v>686.10076086237189</v>
      </c>
      <c r="H2058" s="12">
        <f t="shared" ref="H2058:AV2058" ca="1" si="1000">_xlfn.NORM.DIST(H$2017,$F2058,$B$37+$B$38*$F2058,FALSE)/$AV648*($F1110/1000)</f>
        <v>1.0350996687037232E-12</v>
      </c>
      <c r="I2058" s="12">
        <f t="shared" ca="1" si="1000"/>
        <v>5.5761558460423398E-12</v>
      </c>
      <c r="J2058" s="12">
        <f t="shared" ca="1" si="1000"/>
        <v>2.8219169729938293E-11</v>
      </c>
      <c r="K2058" s="12">
        <f t="shared" ca="1" si="1000"/>
        <v>1.3415601675458676E-10</v>
      </c>
      <c r="L2058" s="12">
        <f t="shared" ca="1" si="1000"/>
        <v>5.9914601257452165E-10</v>
      </c>
      <c r="M2058" s="12">
        <f t="shared" ca="1" si="1000"/>
        <v>2.5136903997901008E-9</v>
      </c>
      <c r="N2058" s="12">
        <f t="shared" ca="1" si="1000"/>
        <v>9.9071216221295709E-9</v>
      </c>
      <c r="O2058" s="12">
        <f t="shared" ca="1" si="1000"/>
        <v>3.6680884331220328E-8</v>
      </c>
      <c r="P2058" s="12">
        <f t="shared" ca="1" si="1000"/>
        <v>1.2758179120986403E-7</v>
      </c>
      <c r="Q2058" s="12">
        <f t="shared" ca="1" si="1000"/>
        <v>4.1686380459566943E-7</v>
      </c>
      <c r="R2058" s="12">
        <f t="shared" ca="1" si="1000"/>
        <v>1.2795470958361721E-6</v>
      </c>
      <c r="S2058" s="12">
        <f t="shared" ca="1" si="1000"/>
        <v>3.6895632333330971E-6</v>
      </c>
      <c r="T2058" s="12">
        <f t="shared" ca="1" si="1000"/>
        <v>9.9942506059929272E-6</v>
      </c>
      <c r="U2058" s="12">
        <f t="shared" ca="1" si="1000"/>
        <v>2.5432093254221758E-5</v>
      </c>
      <c r="V2058" s="12">
        <f t="shared" ca="1" si="1000"/>
        <v>6.0795379593965517E-5</v>
      </c>
      <c r="W2058" s="12">
        <f t="shared" ca="1" si="1000"/>
        <v>1.3652608492505385E-4</v>
      </c>
      <c r="X2058" s="12">
        <f t="shared" ca="1" si="1000"/>
        <v>2.880164500909254E-4</v>
      </c>
      <c r="Y2058" s="12">
        <f t="shared" ca="1" si="1000"/>
        <v>5.7078893425269173E-4</v>
      </c>
      <c r="Z2058" s="12">
        <f t="shared" ca="1" si="1000"/>
        <v>1.0626503548010228E-3</v>
      </c>
      <c r="AA2058" s="12">
        <f t="shared" ca="1" si="1000"/>
        <v>1.8584968658403324E-3</v>
      </c>
      <c r="AB2058" s="12">
        <f t="shared" ca="1" si="1000"/>
        <v>3.0534433667616066E-3</v>
      </c>
      <c r="AC2058" s="12">
        <f t="shared" ca="1" si="1000"/>
        <v>4.7127510693638613E-3</v>
      </c>
      <c r="AD2058" s="12">
        <f t="shared" ca="1" si="1000"/>
        <v>6.8330677497414824E-3</v>
      </c>
      <c r="AE2058" s="12">
        <f t="shared" ca="1" si="1000"/>
        <v>9.3070821605280504E-3</v>
      </c>
      <c r="AF2058" s="12">
        <f t="shared" ca="1" si="1000"/>
        <v>1.1908798958192192E-2</v>
      </c>
      <c r="AG2058" s="12">
        <f t="shared" ca="1" si="1000"/>
        <v>1.4314592010379944E-2</v>
      </c>
      <c r="AH2058" s="12">
        <f t="shared" ca="1" si="1000"/>
        <v>1.6163915821937342E-2</v>
      </c>
      <c r="AI2058" s="12">
        <f t="shared" ca="1" si="1000"/>
        <v>1.7146314312251672E-2</v>
      </c>
      <c r="AJ2058" s="12">
        <f t="shared" ca="1" si="1000"/>
        <v>1.7086439611957899E-2</v>
      </c>
      <c r="AK2058" s="12">
        <f t="shared" ca="1" si="1000"/>
        <v>1.5995173906894655E-2</v>
      </c>
      <c r="AL2058" s="12">
        <f t="shared" ca="1" si="1000"/>
        <v>1.4066399623424326E-2</v>
      </c>
      <c r="AM2058" s="12">
        <f t="shared" ca="1" si="1000"/>
        <v>1.1620733231294117E-2</v>
      </c>
      <c r="AN2058" s="12">
        <f t="shared" ca="1" si="1000"/>
        <v>9.0186328368154108E-3</v>
      </c>
      <c r="AO2058" s="12">
        <f t="shared" ca="1" si="1000"/>
        <v>6.5751320041867577E-3</v>
      </c>
      <c r="AP2058" s="12">
        <f t="shared" ca="1" si="1000"/>
        <v>4.5032373836183083E-3</v>
      </c>
      <c r="AQ2058" s="12">
        <f t="shared" ca="1" si="1000"/>
        <v>2.8973555998035951E-3</v>
      </c>
      <c r="AR2058" s="12">
        <f t="shared" ca="1" si="1000"/>
        <v>1.7511984130386992E-3</v>
      </c>
      <c r="AS2058" s="12">
        <f t="shared" ca="1" si="1000"/>
        <v>9.9431846448602484E-4</v>
      </c>
      <c r="AT2058" s="12">
        <f t="shared" ca="1" si="1000"/>
        <v>5.3036181545718672E-4</v>
      </c>
      <c r="AU2058" s="12">
        <f t="shared" ca="1" si="1000"/>
        <v>2.6575141624939649E-4</v>
      </c>
      <c r="AV2058" s="12">
        <f t="shared" ca="1" si="1000"/>
        <v>1.250937240337287E-4</v>
      </c>
      <c r="AX2058" s="13">
        <f t="shared" si="959"/>
        <v>2.1114845853647392E-3</v>
      </c>
    </row>
    <row r="2059" spans="1:50" x14ac:dyDescent="0.25">
      <c r="A2059" s="9" t="str">
        <f t="shared" si="954"/>
        <v>China</v>
      </c>
      <c r="C2059" s="20">
        <f t="shared" si="955"/>
        <v>548.59036803420349</v>
      </c>
      <c r="D2059" s="15">
        <f t="shared" si="956"/>
        <v>718.09953594510569</v>
      </c>
      <c r="E2059" s="23">
        <f t="shared" si="957"/>
        <v>1</v>
      </c>
      <c r="F2059" s="15">
        <f t="shared" si="960"/>
        <v>718.09953594510569</v>
      </c>
      <c r="H2059" s="12">
        <f t="shared" ref="H2059:AV2059" ca="1" si="1001">_xlfn.NORM.DIST(H$2017,$F2059,$B$37+$B$38*$F2059,FALSE)/$AV649*($F1111/1000)</f>
        <v>7.3861611638624925E-12</v>
      </c>
      <c r="I2059" s="12">
        <f t="shared" ca="1" si="1001"/>
        <v>4.3103619652365199E-11</v>
      </c>
      <c r="J2059" s="12">
        <f t="shared" ca="1" si="1001"/>
        <v>2.3630085822112132E-10</v>
      </c>
      <c r="K2059" s="12">
        <f t="shared" ca="1" si="1001"/>
        <v>1.2169520060867561E-9</v>
      </c>
      <c r="L2059" s="12">
        <f t="shared" ca="1" si="1001"/>
        <v>5.8875986606106078E-9</v>
      </c>
      <c r="M2059" s="12">
        <f t="shared" ca="1" si="1001"/>
        <v>2.6758362911965672E-8</v>
      </c>
      <c r="N2059" s="12">
        <f t="shared" ca="1" si="1001"/>
        <v>1.1424507213751633E-7</v>
      </c>
      <c r="O2059" s="12">
        <f t="shared" ca="1" si="1001"/>
        <v>4.5821785475779488E-7</v>
      </c>
      <c r="P2059" s="12">
        <f t="shared" ca="1" si="1001"/>
        <v>1.7264862907190354E-6</v>
      </c>
      <c r="Q2059" s="12">
        <f t="shared" ca="1" si="1001"/>
        <v>6.1109799025545209E-6</v>
      </c>
      <c r="R2059" s="12">
        <f t="shared" ca="1" si="1001"/>
        <v>2.0319600803849203E-5</v>
      </c>
      <c r="S2059" s="12">
        <f t="shared" ca="1" si="1001"/>
        <v>6.3471108423217157E-5</v>
      </c>
      <c r="T2059" s="12">
        <f t="shared" ca="1" si="1001"/>
        <v>1.8624884516107055E-4</v>
      </c>
      <c r="U2059" s="12">
        <f t="shared" ca="1" si="1001"/>
        <v>5.134139791423888E-4</v>
      </c>
      <c r="V2059" s="12">
        <f t="shared" ca="1" si="1001"/>
        <v>1.3295307461138261E-3</v>
      </c>
      <c r="W2059" s="12">
        <f t="shared" ca="1" si="1001"/>
        <v>3.2343400283910968E-3</v>
      </c>
      <c r="X2059" s="12">
        <f t="shared" ca="1" si="1001"/>
        <v>7.3914485987481441E-3</v>
      </c>
      <c r="Y2059" s="12">
        <f t="shared" ca="1" si="1001"/>
        <v>1.5868286807846663E-2</v>
      </c>
      <c r="Z2059" s="12">
        <f t="shared" ca="1" si="1001"/>
        <v>3.2002736570052245E-2</v>
      </c>
      <c r="AA2059" s="12">
        <f t="shared" ca="1" si="1001"/>
        <v>6.0631845407420629E-2</v>
      </c>
      <c r="AB2059" s="12">
        <f t="shared" ca="1" si="1001"/>
        <v>0.10791232551871908</v>
      </c>
      <c r="AC2059" s="12">
        <f t="shared" ca="1" si="1001"/>
        <v>0.18042549753838813</v>
      </c>
      <c r="AD2059" s="12">
        <f t="shared" ca="1" si="1001"/>
        <v>0.2833879413462021</v>
      </c>
      <c r="AE2059" s="12">
        <f t="shared" ca="1" si="1001"/>
        <v>0.41813971214949475</v>
      </c>
      <c r="AF2059" s="12">
        <f t="shared" ca="1" si="1001"/>
        <v>0.57958623216398508</v>
      </c>
      <c r="AG2059" s="12">
        <f t="shared" ca="1" si="1001"/>
        <v>0.75469469953859092</v>
      </c>
      <c r="AH2059" s="12">
        <f t="shared" ca="1" si="1001"/>
        <v>0.92316883339167377</v>
      </c>
      <c r="AI2059" s="12">
        <f t="shared" ca="1" si="1001"/>
        <v>1.060834324108471</v>
      </c>
      <c r="AJ2059" s="12">
        <f t="shared" ca="1" si="1001"/>
        <v>1.1451716479029006</v>
      </c>
      <c r="AK2059" s="12">
        <f t="shared" ca="1" si="1001"/>
        <v>1.1613154560723005</v>
      </c>
      <c r="AL2059" s="12">
        <f t="shared" ca="1" si="1001"/>
        <v>1.1063344089760923</v>
      </c>
      <c r="AM2059" s="12">
        <f t="shared" ca="1" si="1001"/>
        <v>0.99010038321321503</v>
      </c>
      <c r="AN2059" s="12">
        <f t="shared" ca="1" si="1001"/>
        <v>0.83239340784815352</v>
      </c>
      <c r="AO2059" s="12">
        <f t="shared" ca="1" si="1001"/>
        <v>0.65740746394421667</v>
      </c>
      <c r="AP2059" s="12">
        <f t="shared" ca="1" si="1001"/>
        <v>0.48774993915730119</v>
      </c>
      <c r="AQ2059" s="12">
        <f t="shared" ca="1" si="1001"/>
        <v>0.33995106970601086</v>
      </c>
      <c r="AR2059" s="12">
        <f t="shared" ca="1" si="1001"/>
        <v>0.22258310433197523</v>
      </c>
      <c r="AS2059" s="12">
        <f t="shared" ca="1" si="1001"/>
        <v>0.13690665925936157</v>
      </c>
      <c r="AT2059" s="12">
        <f t="shared" ca="1" si="1001"/>
        <v>7.9106750637676138E-2</v>
      </c>
      <c r="AU2059" s="12">
        <f t="shared" ca="1" si="1001"/>
        <v>4.2939710655145152E-2</v>
      </c>
      <c r="AV2059" s="12">
        <f t="shared" ca="1" si="1001"/>
        <v>2.1895823129202359E-2</v>
      </c>
      <c r="AX2059" s="13">
        <f t="shared" si="959"/>
        <v>7.3384990306872588E-4</v>
      </c>
    </row>
    <row r="2060" spans="1:50" x14ac:dyDescent="0.25">
      <c r="A2060" s="9" t="str">
        <f t="shared" si="954"/>
        <v>China, Hong Kong Special Administrative Region</v>
      </c>
      <c r="C2060" s="20">
        <f t="shared" si="955"/>
        <v>622.95519923352788</v>
      </c>
      <c r="D2060" s="15">
        <f t="shared" si="956"/>
        <v>757.91083686274567</v>
      </c>
      <c r="E2060" s="23">
        <f t="shared" si="957"/>
        <v>1</v>
      </c>
      <c r="F2060" s="15">
        <f t="shared" si="960"/>
        <v>757.91083686274567</v>
      </c>
      <c r="H2060" s="12">
        <f t="shared" ref="H2060:AV2060" ca="1" si="1002">_xlfn.NORM.DIST(H$2017,$F2060,$B$37+$B$38*$F2060,FALSE)/$AV650*($F1112/1000)</f>
        <v>2.3383847927908888E-15</v>
      </c>
      <c r="I2060" s="12">
        <f t="shared" ca="1" si="1002"/>
        <v>1.5074242968840801E-14</v>
      </c>
      <c r="J2060" s="12">
        <f t="shared" ca="1" si="1002"/>
        <v>9.1287568365897875E-14</v>
      </c>
      <c r="K2060" s="12">
        <f t="shared" ca="1" si="1002"/>
        <v>5.1933113668665822E-13</v>
      </c>
      <c r="L2060" s="12">
        <f t="shared" ca="1" si="1002"/>
        <v>2.7754517345773904E-12</v>
      </c>
      <c r="M2060" s="12">
        <f t="shared" ca="1" si="1002"/>
        <v>1.3934121459501295E-11</v>
      </c>
      <c r="N2060" s="12">
        <f t="shared" ca="1" si="1002"/>
        <v>6.5717661219927157E-11</v>
      </c>
      <c r="O2060" s="12">
        <f t="shared" ca="1" si="1002"/>
        <v>2.9116636290710647E-10</v>
      </c>
      <c r="P2060" s="12">
        <f t="shared" ca="1" si="1002"/>
        <v>1.2118724112143297E-9</v>
      </c>
      <c r="Q2060" s="12">
        <f t="shared" ca="1" si="1002"/>
        <v>4.7383724084086627E-9</v>
      </c>
      <c r="R2060" s="12">
        <f t="shared" ca="1" si="1002"/>
        <v>1.7404360793632017E-8</v>
      </c>
      <c r="S2060" s="12">
        <f t="shared" ca="1" si="1002"/>
        <v>6.0054223991992675E-8</v>
      </c>
      <c r="T2060" s="12">
        <f t="shared" ca="1" si="1002"/>
        <v>1.9466399688960248E-7</v>
      </c>
      <c r="U2060" s="12">
        <f t="shared" ca="1" si="1002"/>
        <v>5.927673954934246E-7</v>
      </c>
      <c r="V2060" s="12">
        <f t="shared" ca="1" si="1002"/>
        <v>1.695663118686165E-6</v>
      </c>
      <c r="W2060" s="12">
        <f t="shared" ca="1" si="1002"/>
        <v>4.5567104786739697E-6</v>
      </c>
      <c r="X2060" s="12">
        <f t="shared" ca="1" si="1002"/>
        <v>1.1503232342118048E-5</v>
      </c>
      <c r="Y2060" s="12">
        <f t="shared" ca="1" si="1002"/>
        <v>2.7280036235632997E-5</v>
      </c>
      <c r="Z2060" s="12">
        <f t="shared" ca="1" si="1002"/>
        <v>6.0775226886548293E-5</v>
      </c>
      <c r="AA2060" s="12">
        <f t="shared" ca="1" si="1002"/>
        <v>1.2719347412914561E-4</v>
      </c>
      <c r="AB2060" s="12">
        <f t="shared" ca="1" si="1002"/>
        <v>2.5006888945686931E-4</v>
      </c>
      <c r="AC2060" s="12">
        <f t="shared" ca="1" si="1002"/>
        <v>4.6186079210524514E-4</v>
      </c>
      <c r="AD2060" s="12">
        <f t="shared" ca="1" si="1002"/>
        <v>8.0134424360691757E-4</v>
      </c>
      <c r="AE2060" s="12">
        <f t="shared" ca="1" si="1002"/>
        <v>1.3061219917976949E-3</v>
      </c>
      <c r="AF2060" s="12">
        <f t="shared" ca="1" si="1002"/>
        <v>1.9998846969558519E-3</v>
      </c>
      <c r="AG2060" s="12">
        <f t="shared" ca="1" si="1002"/>
        <v>2.8766217999503219E-3</v>
      </c>
      <c r="AH2060" s="12">
        <f t="shared" ca="1" si="1002"/>
        <v>3.8870235545901549E-3</v>
      </c>
      <c r="AI2060" s="12">
        <f t="shared" ca="1" si="1002"/>
        <v>4.9341025579039965E-3</v>
      </c>
      <c r="AJ2060" s="12">
        <f t="shared" ca="1" si="1002"/>
        <v>5.8837710772200423E-3</v>
      </c>
      <c r="AK2060" s="12">
        <f t="shared" ca="1" si="1002"/>
        <v>6.5911312023430469E-3</v>
      </c>
      <c r="AL2060" s="12">
        <f t="shared" ca="1" si="1002"/>
        <v>6.9361861705571036E-3</v>
      </c>
      <c r="AM2060" s="12">
        <f t="shared" ca="1" si="1002"/>
        <v>6.8570627018725754E-3</v>
      </c>
      <c r="AN2060" s="12">
        <f t="shared" ca="1" si="1002"/>
        <v>6.3681325582330799E-3</v>
      </c>
      <c r="AO2060" s="12">
        <f t="shared" ca="1" si="1002"/>
        <v>5.5557496072545735E-3</v>
      </c>
      <c r="AP2060" s="12">
        <f t="shared" ca="1" si="1002"/>
        <v>4.55333735606881E-3</v>
      </c>
      <c r="AQ2060" s="12">
        <f t="shared" ca="1" si="1002"/>
        <v>3.5056906252867383E-3</v>
      </c>
      <c r="AR2060" s="12">
        <f t="shared" ca="1" si="1002"/>
        <v>2.5355602873138941E-3</v>
      </c>
      <c r="AS2060" s="12">
        <f t="shared" ca="1" si="1002"/>
        <v>1.7227842385493914E-3</v>
      </c>
      <c r="AT2060" s="12">
        <f t="shared" ca="1" si="1002"/>
        <v>1.0996245656277085E-3</v>
      </c>
      <c r="AU2060" s="12">
        <f t="shared" ca="1" si="1002"/>
        <v>6.5934781587862119E-4</v>
      </c>
      <c r="AV2060" s="12">
        <f t="shared" ca="1" si="1002"/>
        <v>3.7139949190632385E-4</v>
      </c>
      <c r="AX2060" s="13">
        <f t="shared" si="959"/>
        <v>1.7238424524508583E-4</v>
      </c>
    </row>
    <row r="2061" spans="1:50" x14ac:dyDescent="0.25">
      <c r="A2061" s="9" t="str">
        <f t="shared" si="954"/>
        <v>China, Macao Special Administrative Region</v>
      </c>
      <c r="C2061" s="20">
        <f t="shared" si="955"/>
        <v>659.05381485320515</v>
      </c>
      <c r="D2061" s="15">
        <f t="shared" si="956"/>
        <v>776.75741188910274</v>
      </c>
      <c r="E2061" s="23">
        <f t="shared" si="957"/>
        <v>1</v>
      </c>
      <c r="F2061" s="15">
        <f t="shared" si="960"/>
        <v>776.75741188910274</v>
      </c>
      <c r="H2061" s="12">
        <f t="shared" ref="H2061:AV2061" ca="1" si="1003">_xlfn.NORM.DIST(H$2017,$F2061,$B$37+$B$38*$F2061,FALSE)/$AV651*($F1113/1000)</f>
        <v>6.306739471495572E-17</v>
      </c>
      <c r="I2061" s="12">
        <f t="shared" ca="1" si="1003"/>
        <v>4.2617388413674791E-16</v>
      </c>
      <c r="J2061" s="12">
        <f t="shared" ca="1" si="1003"/>
        <v>2.7053618995235981E-15</v>
      </c>
      <c r="K2061" s="12">
        <f t="shared" ca="1" si="1003"/>
        <v>1.6133199380770974E-14</v>
      </c>
      <c r="L2061" s="12">
        <f t="shared" ca="1" si="1003"/>
        <v>9.037997721654743E-14</v>
      </c>
      <c r="M2061" s="12">
        <f t="shared" ca="1" si="1003"/>
        <v>4.7564238584065665E-13</v>
      </c>
      <c r="N2061" s="12">
        <f t="shared" ca="1" si="1003"/>
        <v>2.3515026100686312E-12</v>
      </c>
      <c r="O2061" s="12">
        <f t="shared" ca="1" si="1003"/>
        <v>1.092111489900965E-11</v>
      </c>
      <c r="P2061" s="12">
        <f t="shared" ca="1" si="1003"/>
        <v>4.764804456544696E-11</v>
      </c>
      <c r="Q2061" s="12">
        <f t="shared" ca="1" si="1003"/>
        <v>1.95289900057428E-10</v>
      </c>
      <c r="R2061" s="12">
        <f t="shared" ca="1" si="1003"/>
        <v>7.5191903449048669E-10</v>
      </c>
      <c r="S2061" s="12">
        <f t="shared" ca="1" si="1003"/>
        <v>2.7196872769620225E-9</v>
      </c>
      <c r="T2061" s="12">
        <f t="shared" ca="1" si="1003"/>
        <v>9.2410954305427297E-9</v>
      </c>
      <c r="U2061" s="12">
        <f t="shared" ca="1" si="1003"/>
        <v>2.9497454203591345E-8</v>
      </c>
      <c r="V2061" s="12">
        <f t="shared" ca="1" si="1003"/>
        <v>8.8450890745118221E-8</v>
      </c>
      <c r="W2061" s="12">
        <f t="shared" ca="1" si="1003"/>
        <v>2.4915894368794472E-7</v>
      </c>
      <c r="X2061" s="12">
        <f t="shared" ca="1" si="1003"/>
        <v>6.59336845672179E-7</v>
      </c>
      <c r="Y2061" s="12">
        <f t="shared" ca="1" si="1003"/>
        <v>1.6390598271908903E-6</v>
      </c>
      <c r="Z2061" s="12">
        <f t="shared" ca="1" si="1003"/>
        <v>3.8277085375278825E-6</v>
      </c>
      <c r="AA2061" s="12">
        <f t="shared" ca="1" si="1003"/>
        <v>8.3972969365339085E-6</v>
      </c>
      <c r="AB2061" s="12">
        <f t="shared" ca="1" si="1003"/>
        <v>1.730600222089887E-5</v>
      </c>
      <c r="AC2061" s="12">
        <f t="shared" ca="1" si="1003"/>
        <v>3.3505075011523962E-5</v>
      </c>
      <c r="AD2061" s="12">
        <f t="shared" ca="1" si="1003"/>
        <v>6.0936994294164473E-5</v>
      </c>
      <c r="AE2061" s="12">
        <f t="shared" ca="1" si="1003"/>
        <v>1.0411374252997697E-4</v>
      </c>
      <c r="AF2061" s="12">
        <f t="shared" ca="1" si="1003"/>
        <v>1.6710586093565902E-4</v>
      </c>
      <c r="AG2061" s="12">
        <f t="shared" ca="1" si="1003"/>
        <v>2.5196017495497333E-4</v>
      </c>
      <c r="AH2061" s="12">
        <f t="shared" ca="1" si="1003"/>
        <v>3.5688534540017036E-4</v>
      </c>
      <c r="AI2061" s="12">
        <f t="shared" ca="1" si="1003"/>
        <v>4.7487808055602689E-4</v>
      </c>
      <c r="AJ2061" s="12">
        <f t="shared" ca="1" si="1003"/>
        <v>5.9359758787839913E-4</v>
      </c>
      <c r="AK2061" s="12">
        <f t="shared" ca="1" si="1003"/>
        <v>6.9704164508428083E-4</v>
      </c>
      <c r="AL2061" s="12">
        <f t="shared" ca="1" si="1003"/>
        <v>7.6892134934705659E-4</v>
      </c>
      <c r="AM2061" s="12">
        <f t="shared" ca="1" si="1003"/>
        <v>7.9682271804453202E-4</v>
      </c>
      <c r="AN2061" s="12">
        <f t="shared" ca="1" si="1003"/>
        <v>7.757076792290525E-4</v>
      </c>
      <c r="AO2061" s="12">
        <f t="shared" ca="1" si="1003"/>
        <v>7.09399811705406E-4</v>
      </c>
      <c r="AP2061" s="12">
        <f t="shared" ca="1" si="1003"/>
        <v>6.0945359304283634E-4</v>
      </c>
      <c r="AQ2061" s="12">
        <f t="shared" ca="1" si="1003"/>
        <v>4.9186600722276252E-4</v>
      </c>
      <c r="AR2061" s="12">
        <f t="shared" ca="1" si="1003"/>
        <v>3.7291475926202978E-4</v>
      </c>
      <c r="AS2061" s="12">
        <f t="shared" ca="1" si="1003"/>
        <v>2.6560052541051306E-4</v>
      </c>
      <c r="AT2061" s="12">
        <f t="shared" ca="1" si="1003"/>
        <v>1.7770714197132655E-4</v>
      </c>
      <c r="AU2061" s="12">
        <f t="shared" ca="1" si="1003"/>
        <v>1.1169595085600733E-4</v>
      </c>
      <c r="AV2061" s="12">
        <f t="shared" ca="1" si="1003"/>
        <v>6.5951787652232519E-5</v>
      </c>
      <c r="AX2061" s="13">
        <f t="shared" si="959"/>
        <v>8.242080353986579E-5</v>
      </c>
    </row>
    <row r="2062" spans="1:50" x14ac:dyDescent="0.25">
      <c r="A2062" s="9" t="str">
        <f t="shared" si="954"/>
        <v>Chinese Taipei</v>
      </c>
      <c r="C2062" s="20">
        <f t="shared" si="955"/>
        <v>504.90106865317568</v>
      </c>
      <c r="D2062" s="15">
        <f t="shared" si="956"/>
        <v>694.87511465727243</v>
      </c>
      <c r="E2062" s="23">
        <f t="shared" si="957"/>
        <v>1</v>
      </c>
      <c r="F2062" s="15">
        <f t="shared" si="960"/>
        <v>694.87511465727243</v>
      </c>
      <c r="H2062" s="12">
        <f t="shared" ref="H2062:AV2062" ca="1" si="1004">_xlfn.NORM.DIST(H$2017,$F2062,$B$37+$B$38*$F2062,FALSE)/$AV652*($F1114/1000)</f>
        <v>5.2855593349077522E-13</v>
      </c>
      <c r="I2062" s="12">
        <f t="shared" ca="1" si="1004"/>
        <v>2.9105182025021868E-12</v>
      </c>
      <c r="J2062" s="12">
        <f t="shared" ca="1" si="1004"/>
        <v>1.505588475566004E-11</v>
      </c>
      <c r="K2062" s="12">
        <f t="shared" ca="1" si="1004"/>
        <v>7.3164235468732329E-11</v>
      </c>
      <c r="L2062" s="12">
        <f t="shared" ca="1" si="1004"/>
        <v>3.3400117192246662E-10</v>
      </c>
      <c r="M2062" s="12">
        <f t="shared" ca="1" si="1004"/>
        <v>1.4323651218274846E-9</v>
      </c>
      <c r="N2062" s="12">
        <f t="shared" ca="1" si="1004"/>
        <v>5.770534993262603E-9</v>
      </c>
      <c r="O2062" s="12">
        <f t="shared" ca="1" si="1004"/>
        <v>2.183911400829033E-8</v>
      </c>
      <c r="P2062" s="12">
        <f t="shared" ca="1" si="1004"/>
        <v>7.7644473047680913E-8</v>
      </c>
      <c r="Q2062" s="12">
        <f t="shared" ca="1" si="1004"/>
        <v>2.5932397687058268E-7</v>
      </c>
      <c r="R2062" s="12">
        <f t="shared" ca="1" si="1004"/>
        <v>8.1363831972375536E-7</v>
      </c>
      <c r="S2062" s="12">
        <f t="shared" ca="1" si="1004"/>
        <v>2.3981520227987605E-6</v>
      </c>
      <c r="T2062" s="12">
        <f t="shared" ca="1" si="1004"/>
        <v>6.6401611774203203E-6</v>
      </c>
      <c r="U2062" s="12">
        <f t="shared" ca="1" si="1004"/>
        <v>1.7271781170885635E-5</v>
      </c>
      <c r="V2062" s="12">
        <f t="shared" ca="1" si="1004"/>
        <v>4.2203865238966136E-5</v>
      </c>
      <c r="W2062" s="12">
        <f t="shared" ca="1" si="1004"/>
        <v>9.6877723112919574E-5</v>
      </c>
      <c r="X2062" s="12">
        <f t="shared" ca="1" si="1004"/>
        <v>2.0890662535014072E-4</v>
      </c>
      <c r="Y2062" s="12">
        <f t="shared" ca="1" si="1004"/>
        <v>4.2319165862968427E-4</v>
      </c>
      <c r="Z2062" s="12">
        <f t="shared" ca="1" si="1004"/>
        <v>8.0533871811128588E-4</v>
      </c>
      <c r="AA2062" s="12">
        <f t="shared" ca="1" si="1004"/>
        <v>1.4397154133258172E-3</v>
      </c>
      <c r="AB2062" s="12">
        <f t="shared" ca="1" si="1004"/>
        <v>2.4178609662706316E-3</v>
      </c>
      <c r="AC2062" s="12">
        <f t="shared" ca="1" si="1004"/>
        <v>3.8145436501834358E-3</v>
      </c>
      <c r="AD2062" s="12">
        <f t="shared" ca="1" si="1004"/>
        <v>5.6534095557937598E-3</v>
      </c>
      <c r="AE2062" s="12">
        <f t="shared" ca="1" si="1004"/>
        <v>7.8710904527464192E-3</v>
      </c>
      <c r="AF2062" s="12">
        <f t="shared" ca="1" si="1004"/>
        <v>1.0294753511391442E-2</v>
      </c>
      <c r="AG2062" s="12">
        <f t="shared" ca="1" si="1004"/>
        <v>1.2648924404937492E-2</v>
      </c>
      <c r="AH2062" s="12">
        <f t="shared" ca="1" si="1004"/>
        <v>1.4599831257237164E-2</v>
      </c>
      <c r="AI2062" s="12">
        <f t="shared" ca="1" si="1004"/>
        <v>1.5830647201793727E-2</v>
      </c>
      <c r="AJ2062" s="12">
        <f t="shared" ca="1" si="1004"/>
        <v>1.6125236741385628E-2</v>
      </c>
      <c r="AK2062" s="12">
        <f t="shared" ca="1" si="1004"/>
        <v>1.5430149123623726E-2</v>
      </c>
      <c r="AL2062" s="12">
        <f t="shared" ca="1" si="1004"/>
        <v>1.3870456097066846E-2</v>
      </c>
      <c r="AM2062" s="12">
        <f t="shared" ca="1" si="1004"/>
        <v>1.1712994940596341E-2</v>
      </c>
      <c r="AN2062" s="12">
        <f t="shared" ca="1" si="1004"/>
        <v>9.2918408839923212E-3</v>
      </c>
      <c r="AO2062" s="12">
        <f t="shared" ca="1" si="1004"/>
        <v>6.9245597595629293E-3</v>
      </c>
      <c r="AP2062" s="12">
        <f t="shared" ca="1" si="1004"/>
        <v>4.8477382892505444E-3</v>
      </c>
      <c r="AQ2062" s="12">
        <f t="shared" ca="1" si="1004"/>
        <v>3.1881794568843031E-3</v>
      </c>
      <c r="AR2062" s="12">
        <f t="shared" ca="1" si="1004"/>
        <v>1.9697129812842802E-3</v>
      </c>
      <c r="AS2062" s="12">
        <f t="shared" ca="1" si="1004"/>
        <v>1.1431934567597529E-3</v>
      </c>
      <c r="AT2062" s="12">
        <f t="shared" ca="1" si="1004"/>
        <v>6.2329423188976535E-4</v>
      </c>
      <c r="AU2062" s="12">
        <f t="shared" ca="1" si="1004"/>
        <v>3.1924424759936451E-4</v>
      </c>
      <c r="AV2062" s="12">
        <f t="shared" ca="1" si="1004"/>
        <v>1.5360651925982229E-4</v>
      </c>
      <c r="AX2062" s="13">
        <f t="shared" si="959"/>
        <v>1.5953038954216675E-3</v>
      </c>
    </row>
    <row r="2063" spans="1:50" x14ac:dyDescent="0.25">
      <c r="A2063" s="9" t="str">
        <f t="shared" si="954"/>
        <v>Colombia</v>
      </c>
      <c r="C2063" s="20">
        <f t="shared" si="955"/>
        <v>453.90473254851634</v>
      </c>
      <c r="D2063" s="15">
        <f t="shared" si="956"/>
        <v>669.25502237263436</v>
      </c>
      <c r="E2063" s="23">
        <f t="shared" si="957"/>
        <v>1</v>
      </c>
      <c r="F2063" s="15">
        <f t="shared" si="960"/>
        <v>669.25502237263436</v>
      </c>
      <c r="H2063" s="12">
        <f t="shared" ref="H2063:AV2063" ca="1" si="1005">_xlfn.NORM.DIST(H$2017,$F2063,$B$37+$B$38*$F2063,FALSE)/$AV653*($F1115/1000)</f>
        <v>8.9704589473334742E-12</v>
      </c>
      <c r="I2063" s="12">
        <f t="shared" ca="1" si="1005"/>
        <v>4.6331607491806935E-11</v>
      </c>
      <c r="J2063" s="12">
        <f t="shared" ca="1" si="1005"/>
        <v>2.2480018732650843E-10</v>
      </c>
      <c r="K2063" s="12">
        <f t="shared" ca="1" si="1005"/>
        <v>1.0246429682690097E-9</v>
      </c>
      <c r="L2063" s="12">
        <f t="shared" ca="1" si="1005"/>
        <v>4.3873780090626557E-9</v>
      </c>
      <c r="M2063" s="12">
        <f t="shared" ca="1" si="1005"/>
        <v>1.7647944896387948E-8</v>
      </c>
      <c r="N2063" s="12">
        <f t="shared" ca="1" si="1005"/>
        <v>6.668679091587551E-8</v>
      </c>
      <c r="O2063" s="12">
        <f t="shared" ca="1" si="1005"/>
        <v>2.3672389263343316E-7</v>
      </c>
      <c r="P2063" s="12">
        <f t="shared" ca="1" si="1005"/>
        <v>7.8940698203768273E-7</v>
      </c>
      <c r="Q2063" s="12">
        <f t="shared" ca="1" si="1005"/>
        <v>2.4729562192356467E-6</v>
      </c>
      <c r="R2063" s="12">
        <f t="shared" ca="1" si="1005"/>
        <v>7.2776051182277033E-6</v>
      </c>
      <c r="S2063" s="12">
        <f t="shared" ca="1" si="1005"/>
        <v>2.011949804265534E-5</v>
      </c>
      <c r="T2063" s="12">
        <f t="shared" ca="1" si="1005"/>
        <v>5.2251936516441503E-5</v>
      </c>
      <c r="U2063" s="12">
        <f t="shared" ca="1" si="1005"/>
        <v>1.2748063983088995E-4</v>
      </c>
      <c r="V2063" s="12">
        <f t="shared" ca="1" si="1005"/>
        <v>2.9217474484885542E-4</v>
      </c>
      <c r="W2063" s="12">
        <f t="shared" ca="1" si="1005"/>
        <v>6.2906816450332805E-4</v>
      </c>
      <c r="X2063" s="12">
        <f t="shared" ca="1" si="1005"/>
        <v>1.2723580325186622E-3</v>
      </c>
      <c r="Y2063" s="12">
        <f t="shared" ca="1" si="1005"/>
        <v>2.4175616591340277E-3</v>
      </c>
      <c r="Z2063" s="12">
        <f t="shared" ca="1" si="1005"/>
        <v>4.3152143950038859E-3</v>
      </c>
      <c r="AA2063" s="12">
        <f t="shared" ca="1" si="1005"/>
        <v>7.2357539633929784E-3</v>
      </c>
      <c r="AB2063" s="12">
        <f t="shared" ca="1" si="1005"/>
        <v>1.1397820137918671E-2</v>
      </c>
      <c r="AC2063" s="12">
        <f t="shared" ca="1" si="1005"/>
        <v>1.6866167242793832E-2</v>
      </c>
      <c r="AD2063" s="12">
        <f t="shared" ca="1" si="1005"/>
        <v>2.3445937360761445E-2</v>
      </c>
      <c r="AE2063" s="12">
        <f t="shared" ca="1" si="1005"/>
        <v>3.061789950053477E-2</v>
      </c>
      <c r="AF2063" s="12">
        <f t="shared" ca="1" si="1005"/>
        <v>3.7561227876398436E-2</v>
      </c>
      <c r="AG2063" s="12">
        <f t="shared" ca="1" si="1005"/>
        <v>4.3287326463950102E-2</v>
      </c>
      <c r="AH2063" s="12">
        <f t="shared" ca="1" si="1005"/>
        <v>4.6863890649939899E-2</v>
      </c>
      <c r="AI2063" s="12">
        <f t="shared" ca="1" si="1005"/>
        <v>4.7662027546938976E-2</v>
      </c>
      <c r="AJ2063" s="12">
        <f t="shared" ca="1" si="1005"/>
        <v>4.5536880979377067E-2</v>
      </c>
      <c r="AK2063" s="12">
        <f t="shared" ca="1" si="1005"/>
        <v>4.0870565111450888E-2</v>
      </c>
      <c r="AL2063" s="12">
        <f t="shared" ca="1" si="1005"/>
        <v>3.4459946564999913E-2</v>
      </c>
      <c r="AM2063" s="12">
        <f t="shared" ca="1" si="1005"/>
        <v>2.7294500537678037E-2</v>
      </c>
      <c r="AN2063" s="12">
        <f t="shared" ca="1" si="1005"/>
        <v>2.0309175770532421E-2</v>
      </c>
      <c r="AO2063" s="12">
        <f t="shared" ca="1" si="1005"/>
        <v>1.4196001610829657E-2</v>
      </c>
      <c r="AP2063" s="12">
        <f t="shared" ca="1" si="1005"/>
        <v>9.3217269275312244E-3</v>
      </c>
      <c r="AQ2063" s="12">
        <f t="shared" ca="1" si="1005"/>
        <v>5.7502047341705482E-3</v>
      </c>
      <c r="AR2063" s="12">
        <f t="shared" ca="1" si="1005"/>
        <v>3.3321675763084125E-3</v>
      </c>
      <c r="AS2063" s="12">
        <f t="shared" ca="1" si="1005"/>
        <v>1.8139568641158824E-3</v>
      </c>
      <c r="AT2063" s="12">
        <f t="shared" ca="1" si="1005"/>
        <v>9.2764897997711703E-4</v>
      </c>
      <c r="AU2063" s="12">
        <f t="shared" ca="1" si="1005"/>
        <v>4.4565315175928646E-4</v>
      </c>
      <c r="AV2063" s="12">
        <f t="shared" ca="1" si="1005"/>
        <v>2.0112538484211558E-4</v>
      </c>
      <c r="AX2063" s="13">
        <f t="shared" si="959"/>
        <v>3.5453927451529919E-3</v>
      </c>
    </row>
    <row r="2064" spans="1:50" x14ac:dyDescent="0.25">
      <c r="A2064" s="9" t="str">
        <f t="shared" si="954"/>
        <v>Comoros</v>
      </c>
      <c r="C2064" s="20">
        <f t="shared" si="955"/>
        <v>265.45813009147969</v>
      </c>
      <c r="D2064" s="15">
        <f t="shared" si="956"/>
        <v>568.60193782512033</v>
      </c>
      <c r="E2064" s="23">
        <f t="shared" si="957"/>
        <v>1</v>
      </c>
      <c r="F2064" s="15">
        <f t="shared" si="960"/>
        <v>568.60193782512033</v>
      </c>
      <c r="H2064" s="12">
        <f t="shared" ref="H2064:AV2064" ca="1" si="1006">_xlfn.NORM.DIST(H$2017,$F2064,$B$37+$B$38*$F2064,FALSE)/$AV654*($F1116/1000)</f>
        <v>3.0312149279857422E-10</v>
      </c>
      <c r="I2064" s="12">
        <f t="shared" ca="1" si="1006"/>
        <v>1.2172975235554349E-9</v>
      </c>
      <c r="J2064" s="12">
        <f t="shared" ca="1" si="1006"/>
        <v>4.5923326684778327E-9</v>
      </c>
      <c r="K2064" s="12">
        <f t="shared" ca="1" si="1006"/>
        <v>1.6275207639197189E-8</v>
      </c>
      <c r="L2064" s="12">
        <f t="shared" ca="1" si="1006"/>
        <v>5.4184657192631808E-8</v>
      </c>
      <c r="M2064" s="12">
        <f t="shared" ca="1" si="1006"/>
        <v>1.6946605398823347E-7</v>
      </c>
      <c r="N2064" s="12">
        <f t="shared" ca="1" si="1006"/>
        <v>4.979040958529363E-7</v>
      </c>
      <c r="O2064" s="12">
        <f t="shared" ca="1" si="1006"/>
        <v>1.3742485126396993E-6</v>
      </c>
      <c r="P2064" s="12">
        <f t="shared" ca="1" si="1006"/>
        <v>3.5632102352815796E-6</v>
      </c>
      <c r="Q2064" s="12">
        <f t="shared" ca="1" si="1006"/>
        <v>8.6790904349100533E-6</v>
      </c>
      <c r="R2064" s="12">
        <f t="shared" ca="1" si="1006"/>
        <v>1.9859283474502685E-5</v>
      </c>
      <c r="S2064" s="12">
        <f t="shared" ca="1" si="1006"/>
        <v>4.2688365983259075E-5</v>
      </c>
      <c r="T2064" s="12">
        <f t="shared" ca="1" si="1006"/>
        <v>8.620095601463102E-5</v>
      </c>
      <c r="U2064" s="12">
        <f t="shared" ca="1" si="1006"/>
        <v>1.6352013176652622E-4</v>
      </c>
      <c r="V2064" s="12">
        <f t="shared" ca="1" si="1006"/>
        <v>2.9139827014680467E-4</v>
      </c>
      <c r="W2064" s="12">
        <f t="shared" ca="1" si="1006"/>
        <v>4.8781966662499458E-4</v>
      </c>
      <c r="X2064" s="12">
        <f t="shared" ca="1" si="1006"/>
        <v>7.6716403676794175E-4</v>
      </c>
      <c r="Y2064" s="12">
        <f t="shared" ca="1" si="1006"/>
        <v>1.1333753458073884E-3</v>
      </c>
      <c r="Z2064" s="12">
        <f t="shared" ca="1" si="1006"/>
        <v>1.5729534911416514E-3</v>
      </c>
      <c r="AA2064" s="12">
        <f t="shared" ca="1" si="1006"/>
        <v>2.050758861969963E-3</v>
      </c>
      <c r="AB2064" s="12">
        <f t="shared" ca="1" si="1006"/>
        <v>2.5117123853814001E-3</v>
      </c>
      <c r="AC2064" s="12">
        <f t="shared" ca="1" si="1006"/>
        <v>2.8898933269356801E-3</v>
      </c>
      <c r="AD2064" s="12">
        <f t="shared" ca="1" si="1006"/>
        <v>3.1235633044894981E-3</v>
      </c>
      <c r="AE2064" s="12">
        <f t="shared" ca="1" si="1006"/>
        <v>3.1715780749879342E-3</v>
      </c>
      <c r="AF2064" s="12">
        <f t="shared" ca="1" si="1006"/>
        <v>3.025220931542704E-3</v>
      </c>
      <c r="AG2064" s="12">
        <f t="shared" ca="1" si="1006"/>
        <v>2.7107869185770579E-3</v>
      </c>
      <c r="AH2064" s="12">
        <f t="shared" ca="1" si="1006"/>
        <v>2.2818666477467855E-3</v>
      </c>
      <c r="AI2064" s="12">
        <f t="shared" ca="1" si="1006"/>
        <v>1.8044370468286697E-3</v>
      </c>
      <c r="AJ2064" s="12">
        <f t="shared" ca="1" si="1006"/>
        <v>1.3404474850563272E-3</v>
      </c>
      <c r="AK2064" s="12">
        <f t="shared" ca="1" si="1006"/>
        <v>9.3543683728333337E-4</v>
      </c>
      <c r="AL2064" s="12">
        <f t="shared" ca="1" si="1006"/>
        <v>6.1324741654075721E-4</v>
      </c>
      <c r="AM2064" s="12">
        <f t="shared" ca="1" si="1006"/>
        <v>3.7767095041230428E-4</v>
      </c>
      <c r="AN2064" s="12">
        <f t="shared" ca="1" si="1006"/>
        <v>2.184982836860704E-4</v>
      </c>
      <c r="AO2064" s="12">
        <f t="shared" ca="1" si="1006"/>
        <v>1.1875149164820918E-4</v>
      </c>
      <c r="AP2064" s="12">
        <f t="shared" ca="1" si="1006"/>
        <v>6.0629880471898419E-5</v>
      </c>
      <c r="AQ2064" s="12">
        <f t="shared" ca="1" si="1006"/>
        <v>2.9079768539947029E-5</v>
      </c>
      <c r="AR2064" s="12">
        <f t="shared" ca="1" si="1006"/>
        <v>1.310242775403819E-5</v>
      </c>
      <c r="AS2064" s="12">
        <f t="shared" ca="1" si="1006"/>
        <v>5.5458637649683526E-6</v>
      </c>
      <c r="AT2064" s="12">
        <f t="shared" ca="1" si="1006"/>
        <v>2.2051757851946107E-6</v>
      </c>
      <c r="AU2064" s="12">
        <f t="shared" ca="1" si="1006"/>
        <v>8.2370903150460155E-7</v>
      </c>
      <c r="AV2064" s="12">
        <f t="shared" ca="1" si="1006"/>
        <v>2.8904205455168811E-7</v>
      </c>
      <c r="AX2064" s="13">
        <f t="shared" si="959"/>
        <v>4.589603349047628E-2</v>
      </c>
    </row>
    <row r="2065" spans="1:50" x14ac:dyDescent="0.25">
      <c r="A2065" s="9" t="str">
        <f t="shared" si="954"/>
        <v>Congo</v>
      </c>
      <c r="C2065" s="20">
        <f t="shared" si="955"/>
        <v>281.50287137761052</v>
      </c>
      <c r="D2065" s="15">
        <f t="shared" si="956"/>
        <v>577.81435660725981</v>
      </c>
      <c r="E2065" s="23">
        <f t="shared" si="957"/>
        <v>1</v>
      </c>
      <c r="F2065" s="15">
        <f t="shared" si="960"/>
        <v>577.81435660725981</v>
      </c>
      <c r="H2065" s="12">
        <f t="shared" ref="H2065:AV2065" ca="1" si="1007">_xlfn.NORM.DIST(H$2017,$F2065,$B$37+$B$38*$F2065,FALSE)/$AV655*($F1117/1000)</f>
        <v>1.651927997019274E-9</v>
      </c>
      <c r="I2065" s="12">
        <f t="shared" ca="1" si="1007"/>
        <v>6.7884930504087059E-9</v>
      </c>
      <c r="J2065" s="12">
        <f t="shared" ca="1" si="1007"/>
        <v>2.6206693935246657E-8</v>
      </c>
      <c r="K2065" s="12">
        <f t="shared" ca="1" si="1007"/>
        <v>9.5040276352924766E-8</v>
      </c>
      <c r="L2065" s="12">
        <f t="shared" ca="1" si="1007"/>
        <v>3.2378724694731522E-7</v>
      </c>
      <c r="M2065" s="12">
        <f t="shared" ca="1" si="1007"/>
        <v>1.0362591604394424E-6</v>
      </c>
      <c r="N2065" s="12">
        <f t="shared" ca="1" si="1007"/>
        <v>3.1155420780218929E-6</v>
      </c>
      <c r="O2065" s="12">
        <f t="shared" ca="1" si="1007"/>
        <v>8.7994485122194855E-6</v>
      </c>
      <c r="P2065" s="12">
        <f t="shared" ca="1" si="1007"/>
        <v>2.3347150489859759E-5</v>
      </c>
      <c r="Q2065" s="12">
        <f t="shared" ca="1" si="1007"/>
        <v>5.8192753314635194E-5</v>
      </c>
      <c r="R2065" s="12">
        <f t="shared" ca="1" si="1007"/>
        <v>1.3625753367044622E-4</v>
      </c>
      <c r="S2065" s="12">
        <f t="shared" ca="1" si="1007"/>
        <v>2.9971517785297073E-4</v>
      </c>
      <c r="T2065" s="12">
        <f t="shared" ca="1" si="1007"/>
        <v>6.1931777422769365E-4</v>
      </c>
      <c r="U2065" s="12">
        <f t="shared" ca="1" si="1007"/>
        <v>1.2021950817596562E-3</v>
      </c>
      <c r="V2065" s="12">
        <f t="shared" ca="1" si="1007"/>
        <v>2.1922644654383222E-3</v>
      </c>
      <c r="W2065" s="12">
        <f t="shared" ca="1" si="1007"/>
        <v>3.75549801511938E-3</v>
      </c>
      <c r="X2065" s="12">
        <f t="shared" ca="1" si="1007"/>
        <v>6.0436419079910736E-3</v>
      </c>
      <c r="Y2065" s="12">
        <f t="shared" ca="1" si="1007"/>
        <v>9.1366398506549287E-3</v>
      </c>
      <c r="Z2065" s="12">
        <f t="shared" ca="1" si="1007"/>
        <v>1.2975702603853993E-2</v>
      </c>
      <c r="AA2065" s="12">
        <f t="shared" ca="1" si="1007"/>
        <v>1.7311386595221388E-2</v>
      </c>
      <c r="AB2065" s="12">
        <f t="shared" ca="1" si="1007"/>
        <v>2.1696487068739292E-2</v>
      </c>
      <c r="AC2065" s="12">
        <f t="shared" ca="1" si="1007"/>
        <v>2.5544863333174829E-2</v>
      </c>
      <c r="AD2065" s="12">
        <f t="shared" ca="1" si="1007"/>
        <v>2.8253635631844323E-2</v>
      </c>
      <c r="AE2065" s="12">
        <f t="shared" ca="1" si="1007"/>
        <v>2.9356325297982201E-2</v>
      </c>
      <c r="AF2065" s="12">
        <f t="shared" ca="1" si="1007"/>
        <v>2.8654025152768135E-2</v>
      </c>
      <c r="AG2065" s="12">
        <f t="shared" ca="1" si="1007"/>
        <v>2.6273998995062667E-2</v>
      </c>
      <c r="AH2065" s="12">
        <f t="shared" ca="1" si="1007"/>
        <v>2.2632019832834093E-2</v>
      </c>
      <c r="AI2065" s="12">
        <f t="shared" ca="1" si="1007"/>
        <v>1.831374007398447E-2</v>
      </c>
      <c r="AJ2065" s="12">
        <f t="shared" ca="1" si="1007"/>
        <v>1.3921542956691983E-2</v>
      </c>
      <c r="AK2065" s="12">
        <f t="shared" ca="1" si="1007"/>
        <v>9.9415543817002183E-3</v>
      </c>
      <c r="AL2065" s="12">
        <f t="shared" ca="1" si="1007"/>
        <v>6.6692624485839742E-3</v>
      </c>
      <c r="AM2065" s="12">
        <f t="shared" ca="1" si="1007"/>
        <v>4.2029857597762595E-3</v>
      </c>
      <c r="AN2065" s="12">
        <f t="shared" ca="1" si="1007"/>
        <v>2.4882535016718249E-3</v>
      </c>
      <c r="AO2065" s="12">
        <f t="shared" ca="1" si="1007"/>
        <v>1.3838465142595906E-3</v>
      </c>
      <c r="AP2065" s="12">
        <f t="shared" ca="1" si="1007"/>
        <v>7.2299920418398222E-4</v>
      </c>
      <c r="AQ2065" s="12">
        <f t="shared" ca="1" si="1007"/>
        <v>3.548495912100544E-4</v>
      </c>
      <c r="AR2065" s="12">
        <f t="shared" ca="1" si="1007"/>
        <v>1.6360907683084886E-4</v>
      </c>
      <c r="AS2065" s="12">
        <f t="shared" ca="1" si="1007"/>
        <v>7.0864230224616123E-5</v>
      </c>
      <c r="AT2065" s="12">
        <f t="shared" ca="1" si="1007"/>
        <v>2.8833897383647961E-5</v>
      </c>
      <c r="AU2065" s="12">
        <f t="shared" ca="1" si="1007"/>
        <v>1.1021386131089549E-5</v>
      </c>
      <c r="AV2065" s="12">
        <f t="shared" ca="1" si="1007"/>
        <v>3.9575433656531601E-6</v>
      </c>
      <c r="AX2065" s="13">
        <f t="shared" si="959"/>
        <v>3.7690139383432048E-2</v>
      </c>
    </row>
    <row r="2066" spans="1:50" x14ac:dyDescent="0.25">
      <c r="A2066" s="9" t="str">
        <f t="shared" si="954"/>
        <v>Cook Islands</v>
      </c>
      <c r="C2066" s="20">
        <f t="shared" si="955"/>
        <v>485.06503702459639</v>
      </c>
      <c r="D2066" s="15">
        <f t="shared" si="956"/>
        <v>683.90089352739028</v>
      </c>
      <c r="E2066" s="23">
        <f t="shared" si="957"/>
        <v>1</v>
      </c>
      <c r="F2066" s="15">
        <f t="shared" si="960"/>
        <v>683.90089352739028</v>
      </c>
      <c r="H2066" s="12">
        <f t="shared" ref="H2066:AV2066" ca="1" si="1008">_xlfn.NORM.DIST(H$2017,$F2066,$B$37+$B$38*$F2066,FALSE)/$AV656*($F1118/1000)</f>
        <v>5.5657037048262146E-15</v>
      </c>
      <c r="I2066" s="12">
        <f t="shared" ca="1" si="1008"/>
        <v>2.9818400292814645E-14</v>
      </c>
      <c r="J2066" s="12">
        <f t="shared" ca="1" si="1008"/>
        <v>1.500739085284049E-13</v>
      </c>
      <c r="K2066" s="12">
        <f t="shared" ca="1" si="1008"/>
        <v>7.0954940668057659E-13</v>
      </c>
      <c r="L2066" s="12">
        <f t="shared" ca="1" si="1008"/>
        <v>3.1514954459419754E-12</v>
      </c>
      <c r="M2066" s="12">
        <f t="shared" ca="1" si="1008"/>
        <v>1.3149441927421636E-11</v>
      </c>
      <c r="N2066" s="12">
        <f t="shared" ca="1" si="1008"/>
        <v>5.1541203335854412E-11</v>
      </c>
      <c r="O2066" s="12">
        <f t="shared" ca="1" si="1008"/>
        <v>1.8978346917883407E-10</v>
      </c>
      <c r="P2066" s="12">
        <f t="shared" ca="1" si="1008"/>
        <v>6.5647592426013165E-10</v>
      </c>
      <c r="Q2066" s="12">
        <f t="shared" ca="1" si="1008"/>
        <v>2.1332208527533783E-9</v>
      </c>
      <c r="R2066" s="12">
        <f t="shared" ca="1" si="1008"/>
        <v>6.511925634386646E-9</v>
      </c>
      <c r="S2066" s="12">
        <f t="shared" ca="1" si="1008"/>
        <v>1.8674098236905477E-8</v>
      </c>
      <c r="T2066" s="12">
        <f t="shared" ca="1" si="1008"/>
        <v>5.030677080474688E-8</v>
      </c>
      <c r="U2066" s="12">
        <f t="shared" ca="1" si="1008"/>
        <v>1.2731214560355319E-7</v>
      </c>
      <c r="V2066" s="12">
        <f t="shared" ca="1" si="1008"/>
        <v>3.0267031509162438E-7</v>
      </c>
      <c r="W2066" s="12">
        <f t="shared" ca="1" si="1008"/>
        <v>6.75968432823852E-7</v>
      </c>
      <c r="X2066" s="12">
        <f t="shared" ca="1" si="1008"/>
        <v>1.4182069079202092E-6</v>
      </c>
      <c r="Y2066" s="12">
        <f t="shared" ca="1" si="1008"/>
        <v>2.7951773763119928E-6</v>
      </c>
      <c r="Z2066" s="12">
        <f t="shared" ca="1" si="1008"/>
        <v>5.1753025459072151E-6</v>
      </c>
      <c r="AA2066" s="12">
        <f t="shared" ca="1" si="1008"/>
        <v>9.0015792506594781E-6</v>
      </c>
      <c r="AB2066" s="12">
        <f t="shared" ca="1" si="1008"/>
        <v>1.4708157444359894E-5</v>
      </c>
      <c r="AC2066" s="12">
        <f t="shared" ca="1" si="1008"/>
        <v>2.257638620562431E-5</v>
      </c>
      <c r="AD2066" s="12">
        <f t="shared" ca="1" si="1008"/>
        <v>3.2554211169510223E-5</v>
      </c>
      <c r="AE2066" s="12">
        <f t="shared" ca="1" si="1008"/>
        <v>4.4097759206248807E-5</v>
      </c>
      <c r="AF2066" s="12">
        <f t="shared" ca="1" si="1008"/>
        <v>5.6115451551501154E-5</v>
      </c>
      <c r="AG2066" s="12">
        <f t="shared" ca="1" si="1008"/>
        <v>6.7081844738385514E-5</v>
      </c>
      <c r="AH2066" s="12">
        <f t="shared" ca="1" si="1008"/>
        <v>7.5332803015910077E-5</v>
      </c>
      <c r="AI2066" s="12">
        <f t="shared" ca="1" si="1008"/>
        <v>7.9473044779242478E-5</v>
      </c>
      <c r="AJ2066" s="12">
        <f t="shared" ca="1" si="1008"/>
        <v>7.8761172338220246E-5</v>
      </c>
      <c r="AK2066" s="12">
        <f t="shared" ca="1" si="1008"/>
        <v>7.332652206384724E-5</v>
      </c>
      <c r="AL2066" s="12">
        <f t="shared" ca="1" si="1008"/>
        <v>6.4130790925343581E-5</v>
      </c>
      <c r="AM2066" s="12">
        <f t="shared" ca="1" si="1008"/>
        <v>5.2690060901179924E-5</v>
      </c>
      <c r="AN2066" s="12">
        <f t="shared" ca="1" si="1008"/>
        <v>4.0667492932801147E-5</v>
      </c>
      <c r="AO2066" s="12">
        <f t="shared" ca="1" si="1008"/>
        <v>2.9486463914827626E-5</v>
      </c>
      <c r="AP2066" s="12">
        <f t="shared" ca="1" si="1008"/>
        <v>2.0084202113196401E-5</v>
      </c>
      <c r="AQ2066" s="12">
        <f t="shared" ca="1" si="1008"/>
        <v>1.2851181791645693E-5</v>
      </c>
      <c r="AR2066" s="12">
        <f t="shared" ca="1" si="1008"/>
        <v>7.7248160418872799E-6</v>
      </c>
      <c r="AS2066" s="12">
        <f t="shared" ca="1" si="1008"/>
        <v>4.3620417671847645E-6</v>
      </c>
      <c r="AT2066" s="12">
        <f t="shared" ca="1" si="1008"/>
        <v>2.3139186597428534E-6</v>
      </c>
      <c r="AU2066" s="12">
        <f t="shared" ca="1" si="1008"/>
        <v>1.1530893255868887E-6</v>
      </c>
      <c r="AV2066" s="12">
        <f t="shared" ca="1" si="1008"/>
        <v>5.3980190162400273E-7</v>
      </c>
      <c r="AX2066" s="13">
        <f t="shared" si="959"/>
        <v>2.2626944846121755E-3</v>
      </c>
    </row>
    <row r="2067" spans="1:50" x14ac:dyDescent="0.25">
      <c r="A2067" s="9" t="str">
        <f t="shared" si="954"/>
        <v>Costa Rica</v>
      </c>
      <c r="C2067" s="20">
        <f t="shared" si="955"/>
        <v>468.66971393942356</v>
      </c>
      <c r="D2067" s="15">
        <f t="shared" si="956"/>
        <v>676.78076206831929</v>
      </c>
      <c r="E2067" s="23">
        <f t="shared" si="957"/>
        <v>1</v>
      </c>
      <c r="F2067" s="15">
        <f t="shared" si="960"/>
        <v>676.78076206831929</v>
      </c>
      <c r="H2067" s="12">
        <f t="shared" ref="H2067:AV2067" ca="1" si="1009">_xlfn.NORM.DIST(H$2017,$F2067,$B$37+$B$38*$F2067,FALSE)/$AV657*($F1119/1000)</f>
        <v>5.4372467230677455E-13</v>
      </c>
      <c r="I2067" s="12">
        <f t="shared" ca="1" si="1009"/>
        <v>2.8616249500509521E-12</v>
      </c>
      <c r="J2067" s="12">
        <f t="shared" ca="1" si="1009"/>
        <v>1.4148258368445774E-11</v>
      </c>
      <c r="K2067" s="12">
        <f t="shared" ca="1" si="1009"/>
        <v>6.5712780726831999E-11</v>
      </c>
      <c r="L2067" s="12">
        <f t="shared" ca="1" si="1009"/>
        <v>2.8671690733055691E-10</v>
      </c>
      <c r="M2067" s="12">
        <f t="shared" ca="1" si="1009"/>
        <v>1.1752042585382509E-9</v>
      </c>
      <c r="N2067" s="12">
        <f t="shared" ca="1" si="1009"/>
        <v>4.525118998027979E-9</v>
      </c>
      <c r="O2067" s="12">
        <f t="shared" ca="1" si="1009"/>
        <v>1.636828759932472E-8</v>
      </c>
      <c r="P2067" s="12">
        <f t="shared" ca="1" si="1009"/>
        <v>5.5620268992798652E-8</v>
      </c>
      <c r="Q2067" s="12">
        <f t="shared" ca="1" si="1009"/>
        <v>1.7754952609058898E-7</v>
      </c>
      <c r="R2067" s="12">
        <f t="shared" ca="1" si="1009"/>
        <v>5.3243003293214543E-7</v>
      </c>
      <c r="S2067" s="12">
        <f t="shared" ca="1" si="1009"/>
        <v>1.4998995235801173E-6</v>
      </c>
      <c r="T2067" s="12">
        <f t="shared" ca="1" si="1009"/>
        <v>3.969340765004307E-6</v>
      </c>
      <c r="U2067" s="12">
        <f t="shared" ca="1" si="1009"/>
        <v>9.8680467079121549E-6</v>
      </c>
      <c r="V2067" s="12">
        <f t="shared" ca="1" si="1009"/>
        <v>2.3046267761627916E-5</v>
      </c>
      <c r="W2067" s="12">
        <f t="shared" ca="1" si="1009"/>
        <v>5.0562274868400333E-5</v>
      </c>
      <c r="X2067" s="12">
        <f t="shared" ca="1" si="1009"/>
        <v>1.0420995346340418E-4</v>
      </c>
      <c r="Y2067" s="12">
        <f t="shared" ca="1" si="1009"/>
        <v>2.0176619017102471E-4</v>
      </c>
      <c r="Z2067" s="12">
        <f t="shared" ca="1" si="1009"/>
        <v>3.6698150723526871E-4</v>
      </c>
      <c r="AA2067" s="12">
        <f t="shared" ca="1" si="1009"/>
        <v>6.2704189899336538E-4</v>
      </c>
      <c r="AB2067" s="12">
        <f t="shared" ca="1" si="1009"/>
        <v>1.0064808998730386E-3</v>
      </c>
      <c r="AC2067" s="12">
        <f t="shared" ca="1" si="1009"/>
        <v>1.5176481916551866E-3</v>
      </c>
      <c r="AD2067" s="12">
        <f t="shared" ca="1" si="1009"/>
        <v>2.1497763199211381E-3</v>
      </c>
      <c r="AE2067" s="12">
        <f t="shared" ca="1" si="1009"/>
        <v>2.8606981534853994E-3</v>
      </c>
      <c r="AF2067" s="12">
        <f t="shared" ca="1" si="1009"/>
        <v>3.5760813639073388E-3</v>
      </c>
      <c r="AG2067" s="12">
        <f t="shared" ca="1" si="1009"/>
        <v>4.1995169845349366E-3</v>
      </c>
      <c r="AH2067" s="12">
        <f t="shared" ca="1" si="1009"/>
        <v>4.6328462505623872E-3</v>
      </c>
      <c r="AI2067" s="12">
        <f t="shared" ca="1" si="1009"/>
        <v>4.8012357146573681E-3</v>
      </c>
      <c r="AJ2067" s="12">
        <f t="shared" ca="1" si="1009"/>
        <v>4.6742804221881441E-3</v>
      </c>
      <c r="AK2067" s="12">
        <f t="shared" ca="1" si="1009"/>
        <v>4.2749702174108145E-3</v>
      </c>
      <c r="AL2067" s="12">
        <f t="shared" ca="1" si="1009"/>
        <v>3.672890818062225E-3</v>
      </c>
      <c r="AM2067" s="12">
        <f t="shared" ca="1" si="1009"/>
        <v>2.9644186607298288E-3</v>
      </c>
      <c r="AN2067" s="12">
        <f t="shared" ca="1" si="1009"/>
        <v>2.247644662353685E-3</v>
      </c>
      <c r="AO2067" s="12">
        <f t="shared" ca="1" si="1009"/>
        <v>1.6009300736023349E-3</v>
      </c>
      <c r="AP2067" s="12">
        <f t="shared" ca="1" si="1009"/>
        <v>1.0712076549683341E-3</v>
      </c>
      <c r="AQ2067" s="12">
        <f t="shared" ca="1" si="1009"/>
        <v>6.7333558493461794E-4</v>
      </c>
      <c r="AR2067" s="12">
        <f t="shared" ca="1" si="1009"/>
        <v>3.9759971216642376E-4</v>
      </c>
      <c r="AS2067" s="12">
        <f t="shared" ca="1" si="1009"/>
        <v>2.2055512332010697E-4</v>
      </c>
      <c r="AT2067" s="12">
        <f t="shared" ca="1" si="1009"/>
        <v>1.1493302428661476E-4</v>
      </c>
      <c r="AU2067" s="12">
        <f t="shared" ca="1" si="1009"/>
        <v>5.6263806866349301E-5</v>
      </c>
      <c r="AV2067" s="12">
        <f t="shared" ca="1" si="1009"/>
        <v>2.5874382111143697E-5</v>
      </c>
      <c r="AX2067" s="13">
        <f t="shared" si="959"/>
        <v>2.8217378827806693E-3</v>
      </c>
    </row>
    <row r="2068" spans="1:50" x14ac:dyDescent="0.25">
      <c r="A2068" s="9" t="str">
        <f t="shared" si="954"/>
        <v>Croatia</v>
      </c>
      <c r="C2068" s="20">
        <f t="shared" si="955"/>
        <v>625.4447976114725</v>
      </c>
      <c r="D2068" s="15">
        <f t="shared" si="956"/>
        <v>758.87093801422577</v>
      </c>
      <c r="E2068" s="23">
        <f t="shared" si="957"/>
        <v>1</v>
      </c>
      <c r="F2068" s="15">
        <f t="shared" si="960"/>
        <v>758.87093801422577</v>
      </c>
      <c r="H2068" s="12">
        <f t="shared" ref="H2068:AV2068" ca="1" si="1010">_xlfn.NORM.DIST(H$2017,$F2068,$B$37+$B$38*$F2068,FALSE)/$AV658*($F1120/1000)</f>
        <v>7.3169107500225838E-16</v>
      </c>
      <c r="I2068" s="12">
        <f t="shared" ca="1" si="1010"/>
        <v>4.7281332470654374E-15</v>
      </c>
      <c r="J2068" s="12">
        <f t="shared" ca="1" si="1010"/>
        <v>2.8701741698573921E-14</v>
      </c>
      <c r="K2068" s="12">
        <f t="shared" ca="1" si="1010"/>
        <v>1.6367539249215556E-13</v>
      </c>
      <c r="L2068" s="12">
        <f t="shared" ca="1" si="1010"/>
        <v>8.7682944445816969E-13</v>
      </c>
      <c r="M2068" s="12">
        <f t="shared" ca="1" si="1010"/>
        <v>4.4126903644342973E-12</v>
      </c>
      <c r="N2068" s="12">
        <f t="shared" ca="1" si="1010"/>
        <v>2.0861636716301333E-11</v>
      </c>
      <c r="O2068" s="12">
        <f t="shared" ca="1" si="1010"/>
        <v>9.2650954369403965E-11</v>
      </c>
      <c r="P2068" s="12">
        <f t="shared" ca="1" si="1010"/>
        <v>3.8655207684226974E-10</v>
      </c>
      <c r="Q2068" s="12">
        <f t="shared" ca="1" si="1010"/>
        <v>1.5150351872063144E-9</v>
      </c>
      <c r="R2068" s="12">
        <f t="shared" ca="1" si="1010"/>
        <v>5.5781992519534162E-9</v>
      </c>
      <c r="S2068" s="12">
        <f t="shared" ca="1" si="1010"/>
        <v>1.9293984331216583E-8</v>
      </c>
      <c r="T2068" s="12">
        <f t="shared" ca="1" si="1010"/>
        <v>6.2691175723808488E-8</v>
      </c>
      <c r="U2068" s="12">
        <f t="shared" ca="1" si="1010"/>
        <v>1.9135838759793426E-7</v>
      </c>
      <c r="V2068" s="12">
        <f t="shared" ca="1" si="1010"/>
        <v>5.4871291966850751E-7</v>
      </c>
      <c r="W2068" s="12">
        <f t="shared" ca="1" si="1010"/>
        <v>1.4780851844360582E-6</v>
      </c>
      <c r="X2068" s="12">
        <f t="shared" ca="1" si="1010"/>
        <v>3.7403335832720115E-6</v>
      </c>
      <c r="Y2068" s="12">
        <f t="shared" ca="1" si="1010"/>
        <v>8.8915567428102807E-6</v>
      </c>
      <c r="Z2068" s="12">
        <f t="shared" ca="1" si="1010"/>
        <v>1.9856461904501526E-5</v>
      </c>
      <c r="AA2068" s="12">
        <f t="shared" ca="1" si="1010"/>
        <v>4.1656475717705492E-5</v>
      </c>
      <c r="AB2068" s="12">
        <f t="shared" ca="1" si="1010"/>
        <v>8.2095580226150457E-5</v>
      </c>
      <c r="AC2068" s="12">
        <f t="shared" ca="1" si="1010"/>
        <v>1.5198951314742063E-4</v>
      </c>
      <c r="AD2068" s="12">
        <f t="shared" ca="1" si="1010"/>
        <v>2.6434071840332192E-4</v>
      </c>
      <c r="AE2068" s="12">
        <f t="shared" ca="1" si="1010"/>
        <v>4.3188796575766491E-4</v>
      </c>
      <c r="AF2068" s="12">
        <f t="shared" ca="1" si="1010"/>
        <v>6.6287972344162237E-4</v>
      </c>
      <c r="AG2068" s="12">
        <f t="shared" ca="1" si="1010"/>
        <v>9.5577344825742904E-4</v>
      </c>
      <c r="AH2068" s="12">
        <f t="shared" ca="1" si="1010"/>
        <v>1.2945886141484753E-3</v>
      </c>
      <c r="AI2068" s="12">
        <f t="shared" ca="1" si="1010"/>
        <v>1.6472715567702229E-3</v>
      </c>
      <c r="AJ2068" s="12">
        <f t="shared" ca="1" si="1010"/>
        <v>1.9690430479788659E-3</v>
      </c>
      <c r="AK2068" s="12">
        <f t="shared" ca="1" si="1010"/>
        <v>2.2110665641343979E-3</v>
      </c>
      <c r="AL2068" s="12">
        <f t="shared" ca="1" si="1010"/>
        <v>2.3324106637270577E-3</v>
      </c>
      <c r="AM2068" s="12">
        <f t="shared" ca="1" si="1010"/>
        <v>2.311345210829238E-3</v>
      </c>
      <c r="AN2068" s="12">
        <f t="shared" ca="1" si="1010"/>
        <v>2.1516974503377343E-3</v>
      </c>
      <c r="AO2068" s="12">
        <f t="shared" ca="1" si="1010"/>
        <v>1.8817164910863002E-3</v>
      </c>
      <c r="AP2068" s="12">
        <f t="shared" ca="1" si="1010"/>
        <v>1.5459084521927966E-3</v>
      </c>
      <c r="AQ2068" s="12">
        <f t="shared" ca="1" si="1010"/>
        <v>1.1930810485100477E-3</v>
      </c>
      <c r="AR2068" s="12">
        <f t="shared" ca="1" si="1010"/>
        <v>8.6499324836970413E-4</v>
      </c>
      <c r="AS2068" s="12">
        <f t="shared" ca="1" si="1010"/>
        <v>5.8913128089549351E-4</v>
      </c>
      <c r="AT2068" s="12">
        <f t="shared" ca="1" si="1010"/>
        <v>3.7693636934313612E-4</v>
      </c>
      <c r="AU2068" s="12">
        <f t="shared" ca="1" si="1010"/>
        <v>2.2655862391268068E-4</v>
      </c>
      <c r="AV2068" s="12">
        <f t="shared" ca="1" si="1010"/>
        <v>1.2792332764735218E-4</v>
      </c>
      <c r="AX2068" s="13">
        <f t="shared" si="959"/>
        <v>1.6615952011019697E-4</v>
      </c>
    </row>
    <row r="2069" spans="1:50" x14ac:dyDescent="0.25">
      <c r="A2069" s="9" t="str">
        <f t="shared" si="954"/>
        <v>Cuba</v>
      </c>
      <c r="C2069" s="20">
        <f t="shared" si="955"/>
        <v>486.19933086740309</v>
      </c>
      <c r="D2069" s="15">
        <f t="shared" si="956"/>
        <v>685.03518737019692</v>
      </c>
      <c r="E2069" s="23">
        <f t="shared" si="957"/>
        <v>1</v>
      </c>
      <c r="F2069" s="15">
        <f t="shared" si="960"/>
        <v>685.03518737019692</v>
      </c>
      <c r="H2069" s="12">
        <f t="shared" ref="H2069:AV2069" ca="1" si="1011">_xlfn.NORM.DIST(H$2017,$F2069,$B$37+$B$38*$F2069,FALSE)/$AV659*($F1121/1000)</f>
        <v>4.5951871050344147E-13</v>
      </c>
      <c r="I2069" s="12">
        <f t="shared" ca="1" si="1011"/>
        <v>2.4688744281611142E-12</v>
      </c>
      <c r="J2069" s="12">
        <f t="shared" ca="1" si="1011"/>
        <v>1.2460957023859629E-11</v>
      </c>
      <c r="K2069" s="12">
        <f t="shared" ca="1" si="1011"/>
        <v>5.9082707631414307E-11</v>
      </c>
      <c r="L2069" s="12">
        <f t="shared" ca="1" si="1011"/>
        <v>2.6316369551243913E-10</v>
      </c>
      <c r="M2069" s="12">
        <f t="shared" ca="1" si="1011"/>
        <v>1.1011542462129521E-9</v>
      </c>
      <c r="N2069" s="12">
        <f t="shared" ca="1" si="1011"/>
        <v>4.3283954729617631E-9</v>
      </c>
      <c r="O2069" s="12">
        <f t="shared" ca="1" si="1011"/>
        <v>1.5983147425665398E-8</v>
      </c>
      <c r="P2069" s="12">
        <f t="shared" ca="1" si="1011"/>
        <v>5.5443963812979756E-8</v>
      </c>
      <c r="Q2069" s="12">
        <f t="shared" ca="1" si="1011"/>
        <v>1.8067698399049356E-7</v>
      </c>
      <c r="R2069" s="12">
        <f t="shared" ca="1" si="1011"/>
        <v>5.5310551417138117E-7</v>
      </c>
      <c r="S2069" s="12">
        <f t="shared" ca="1" si="1011"/>
        <v>1.5906320865866482E-6</v>
      </c>
      <c r="T2069" s="12">
        <f t="shared" ca="1" si="1011"/>
        <v>4.297224909150969E-6</v>
      </c>
      <c r="U2069" s="12">
        <f t="shared" ca="1" si="1011"/>
        <v>1.0905938013912009E-5</v>
      </c>
      <c r="V2069" s="12">
        <f t="shared" ca="1" si="1011"/>
        <v>2.6001269954819628E-5</v>
      </c>
      <c r="W2069" s="12">
        <f t="shared" ca="1" si="1011"/>
        <v>5.8234813713267758E-5</v>
      </c>
      <c r="X2069" s="12">
        <f t="shared" ca="1" si="1011"/>
        <v>1.2252576300232604E-4</v>
      </c>
      <c r="Y2069" s="12">
        <f t="shared" ca="1" si="1011"/>
        <v>2.4217468062195168E-4</v>
      </c>
      <c r="Z2069" s="12">
        <f t="shared" ca="1" si="1011"/>
        <v>4.4966247912355532E-4</v>
      </c>
      <c r="AA2069" s="12">
        <f t="shared" ca="1" si="1011"/>
        <v>7.843342143856423E-4</v>
      </c>
      <c r="AB2069" s="12">
        <f t="shared" ca="1" si="1011"/>
        <v>1.2852045811755648E-3</v>
      </c>
      <c r="AC2069" s="12">
        <f t="shared" ca="1" si="1011"/>
        <v>1.9783355922897111E-3</v>
      </c>
      <c r="AD2069" s="12">
        <f t="shared" ca="1" si="1011"/>
        <v>2.8607786690092751E-3</v>
      </c>
      <c r="AE2069" s="12">
        <f t="shared" ca="1" si="1011"/>
        <v>3.8862000064405064E-3</v>
      </c>
      <c r="AF2069" s="12">
        <f t="shared" ca="1" si="1011"/>
        <v>4.9593257129095054E-3</v>
      </c>
      <c r="AG2069" s="12">
        <f t="shared" ca="1" si="1011"/>
        <v>5.9453402111719787E-3</v>
      </c>
      <c r="AH2069" s="12">
        <f t="shared" ca="1" si="1011"/>
        <v>6.6955673866301284E-3</v>
      </c>
      <c r="AI2069" s="12">
        <f t="shared" ca="1" si="1011"/>
        <v>7.0836101914768176E-3</v>
      </c>
      <c r="AJ2069" s="12">
        <f t="shared" ca="1" si="1011"/>
        <v>7.0400949705895924E-3</v>
      </c>
      <c r="AK2069" s="12">
        <f t="shared" ca="1" si="1011"/>
        <v>6.5729295336345349E-3</v>
      </c>
      <c r="AL2069" s="12">
        <f t="shared" ca="1" si="1011"/>
        <v>5.7649564360744039E-3</v>
      </c>
      <c r="AM2069" s="12">
        <f t="shared" ca="1" si="1011"/>
        <v>4.7499570005795338E-3</v>
      </c>
      <c r="AN2069" s="12">
        <f t="shared" ca="1" si="1011"/>
        <v>3.6765452994185085E-3</v>
      </c>
      <c r="AO2069" s="12">
        <f t="shared" ca="1" si="1011"/>
        <v>2.6732942204448404E-3</v>
      </c>
      <c r="AP2069" s="12">
        <f t="shared" ca="1" si="1011"/>
        <v>1.8260396038125343E-3</v>
      </c>
      <c r="AQ2069" s="12">
        <f t="shared" ca="1" si="1011"/>
        <v>1.1717372061736911E-3</v>
      </c>
      <c r="AR2069" s="12">
        <f t="shared" ca="1" si="1011"/>
        <v>7.063286835601283E-4</v>
      </c>
      <c r="AS2069" s="12">
        <f t="shared" ca="1" si="1011"/>
        <v>3.9998164359045523E-4</v>
      </c>
      <c r="AT2069" s="12">
        <f t="shared" ca="1" si="1011"/>
        <v>2.1277954366577054E-4</v>
      </c>
      <c r="AU2069" s="12">
        <f t="shared" ca="1" si="1011"/>
        <v>1.0633501104895025E-4</v>
      </c>
      <c r="AV2069" s="12">
        <f t="shared" ca="1" si="1011"/>
        <v>4.99205409483512E-5</v>
      </c>
      <c r="AX2069" s="13">
        <f t="shared" si="959"/>
        <v>2.1835443213066991E-3</v>
      </c>
    </row>
    <row r="2070" spans="1:50" x14ac:dyDescent="0.25">
      <c r="A2070" s="9" t="str">
        <f t="shared" si="954"/>
        <v>Curaçao</v>
      </c>
      <c r="C2070" s="20">
        <f t="shared" si="955"/>
        <v>445.23742418324241</v>
      </c>
      <c r="D2070" s="15">
        <f t="shared" si="956"/>
        <v>663.05632825348994</v>
      </c>
      <c r="E2070" s="23">
        <f t="shared" si="957"/>
        <v>1</v>
      </c>
      <c r="F2070" s="15">
        <f t="shared" si="960"/>
        <v>663.05632825348994</v>
      </c>
      <c r="H2070" s="12">
        <f t="shared" ref="H2070:AV2070" ca="1" si="1012">_xlfn.NORM.DIST(H$2017,$F2070,$B$37+$B$38*$F2070,FALSE)/$AV660*($F1122/1000)</f>
        <v>4.5313697190547662E-14</v>
      </c>
      <c r="I2070" s="12">
        <f t="shared" ca="1" si="1012"/>
        <v>2.3044222347843059E-13</v>
      </c>
      <c r="J2070" s="12">
        <f t="shared" ca="1" si="1012"/>
        <v>1.1009084639871911E-12</v>
      </c>
      <c r="K2070" s="12">
        <f t="shared" ca="1" si="1012"/>
        <v>4.9407964156166987E-12</v>
      </c>
      <c r="L2070" s="12">
        <f t="shared" ca="1" si="1012"/>
        <v>2.0830481205692725E-11</v>
      </c>
      <c r="M2070" s="12">
        <f t="shared" ca="1" si="1012"/>
        <v>8.2500815423192191E-11</v>
      </c>
      <c r="N2070" s="12">
        <f t="shared" ca="1" si="1012"/>
        <v>3.0695433722477752E-10</v>
      </c>
      <c r="O2070" s="12">
        <f t="shared" ca="1" si="1012"/>
        <v>1.0728670376215756E-9</v>
      </c>
      <c r="P2070" s="12">
        <f t="shared" ca="1" si="1012"/>
        <v>3.5226916127881023E-9</v>
      </c>
      <c r="Q2070" s="12">
        <f t="shared" ca="1" si="1012"/>
        <v>1.0865755872329395E-8</v>
      </c>
      <c r="R2070" s="12">
        <f t="shared" ca="1" si="1012"/>
        <v>3.1484866486725385E-8</v>
      </c>
      <c r="S2070" s="12">
        <f t="shared" ca="1" si="1012"/>
        <v>8.5703856280445228E-8</v>
      </c>
      <c r="T2070" s="12">
        <f t="shared" ca="1" si="1012"/>
        <v>2.1915706020594107E-7</v>
      </c>
      <c r="U2070" s="12">
        <f t="shared" ca="1" si="1012"/>
        <v>5.2646216271177335E-7</v>
      </c>
      <c r="V2070" s="12">
        <f t="shared" ca="1" si="1012"/>
        <v>1.188052016540319E-6</v>
      </c>
      <c r="W2070" s="12">
        <f t="shared" ca="1" si="1012"/>
        <v>2.5186066339825855E-6</v>
      </c>
      <c r="X2070" s="12">
        <f t="shared" ca="1" si="1012"/>
        <v>5.0158186391916665E-6</v>
      </c>
      <c r="Y2070" s="12">
        <f t="shared" ca="1" si="1012"/>
        <v>9.3838250416291078E-6</v>
      </c>
      <c r="Z2070" s="12">
        <f t="shared" ca="1" si="1012"/>
        <v>1.6492047375626541E-5</v>
      </c>
      <c r="AA2070" s="12">
        <f t="shared" ca="1" si="1012"/>
        <v>2.7228633127286852E-5</v>
      </c>
      <c r="AB2070" s="12">
        <f t="shared" ca="1" si="1012"/>
        <v>4.2231227213396985E-5</v>
      </c>
      <c r="AC2070" s="12">
        <f t="shared" ca="1" si="1012"/>
        <v>6.1531592948158365E-5</v>
      </c>
      <c r="AD2070" s="12">
        <f t="shared" ca="1" si="1012"/>
        <v>8.4220770387827021E-5</v>
      </c>
      <c r="AE2070" s="12">
        <f t="shared" ca="1" si="1012"/>
        <v>1.0829212001535452E-4</v>
      </c>
      <c r="AF2070" s="12">
        <f t="shared" ca="1" si="1012"/>
        <v>1.3080703360106167E-4</v>
      </c>
      <c r="AG2070" s="12">
        <f t="shared" ca="1" si="1012"/>
        <v>1.4843008390495239E-4</v>
      </c>
      <c r="AH2070" s="12">
        <f t="shared" ca="1" si="1012"/>
        <v>1.5822290857865989E-4</v>
      </c>
      <c r="AI2070" s="12">
        <f t="shared" ca="1" si="1012"/>
        <v>1.5844312136738625E-4</v>
      </c>
      <c r="AJ2070" s="12">
        <f t="shared" ca="1" si="1012"/>
        <v>1.4905069661610393E-4</v>
      </c>
      <c r="AK2070" s="12">
        <f t="shared" ca="1" si="1012"/>
        <v>1.3171984943704309E-4</v>
      </c>
      <c r="AL2070" s="12">
        <f t="shared" ca="1" si="1012"/>
        <v>1.0935157333532833E-4</v>
      </c>
      <c r="AM2070" s="12">
        <f t="shared" ca="1" si="1012"/>
        <v>8.5281619934936745E-5</v>
      </c>
      <c r="AN2070" s="12">
        <f t="shared" ca="1" si="1012"/>
        <v>6.2480204361426163E-5</v>
      </c>
      <c r="AO2070" s="12">
        <f t="shared" ca="1" si="1012"/>
        <v>4.3001740730949584E-5</v>
      </c>
      <c r="AP2070" s="12">
        <f t="shared" ca="1" si="1012"/>
        <v>2.7802652161056585E-5</v>
      </c>
      <c r="AQ2070" s="12">
        <f t="shared" ca="1" si="1012"/>
        <v>1.6886630906677166E-5</v>
      </c>
      <c r="AR2070" s="12">
        <f t="shared" ca="1" si="1012"/>
        <v>9.6351036444849945E-6</v>
      </c>
      <c r="AS2070" s="12">
        <f t="shared" ca="1" si="1012"/>
        <v>5.1644772094197913E-6</v>
      </c>
      <c r="AT2070" s="12">
        <f t="shared" ca="1" si="1012"/>
        <v>2.6004765069990864E-6</v>
      </c>
      <c r="AU2070" s="12">
        <f t="shared" ca="1" si="1012"/>
        <v>1.2300877653620497E-6</v>
      </c>
      <c r="AV2070" s="12">
        <f t="shared" ca="1" si="1012"/>
        <v>5.4660784207919213E-7</v>
      </c>
      <c r="AX2070" s="13">
        <f t="shared" si="959"/>
        <v>4.2621748819747646E-3</v>
      </c>
    </row>
    <row r="2071" spans="1:50" x14ac:dyDescent="0.25">
      <c r="A2071" s="9" t="str">
        <f t="shared" si="954"/>
        <v>Cyprus</v>
      </c>
      <c r="C2071" s="20">
        <f t="shared" si="955"/>
        <v>510.8664365205845</v>
      </c>
      <c r="D2071" s="15">
        <f t="shared" si="956"/>
        <v>698.68744333663471</v>
      </c>
      <c r="E2071" s="23">
        <f t="shared" si="957"/>
        <v>1</v>
      </c>
      <c r="F2071" s="15">
        <f t="shared" si="960"/>
        <v>698.68744333663471</v>
      </c>
      <c r="H2071" s="12">
        <f t="shared" ref="H2071:AV2071" ca="1" si="1013">_xlfn.NORM.DIST(H$2017,$F2071,$B$37+$B$38*$F2071,FALSE)/$AV661*($F1123/1000)</f>
        <v>2.7689558251530335E-14</v>
      </c>
      <c r="I2071" s="12">
        <f t="shared" ca="1" si="1013"/>
        <v>1.5393400814581897E-13</v>
      </c>
      <c r="J2071" s="12">
        <f t="shared" ca="1" si="1013"/>
        <v>8.0391424286053848E-13</v>
      </c>
      <c r="K2071" s="12">
        <f t="shared" ca="1" si="1013"/>
        <v>3.944041384610433E-12</v>
      </c>
      <c r="L2071" s="12">
        <f t="shared" ca="1" si="1013"/>
        <v>1.8177317726763915E-11</v>
      </c>
      <c r="M2071" s="12">
        <f t="shared" ca="1" si="1013"/>
        <v>7.8699999291742185E-11</v>
      </c>
      <c r="N2071" s="12">
        <f t="shared" ca="1" si="1013"/>
        <v>3.2009305639878236E-10</v>
      </c>
      <c r="O2071" s="12">
        <f t="shared" ca="1" si="1013"/>
        <v>1.223022292337696E-9</v>
      </c>
      <c r="P2071" s="12">
        <f t="shared" ca="1" si="1013"/>
        <v>4.3898440057873384E-9</v>
      </c>
      <c r="Q2071" s="12">
        <f t="shared" ca="1" si="1013"/>
        <v>1.4801999911673941E-8</v>
      </c>
      <c r="R2071" s="12">
        <f t="shared" ca="1" si="1013"/>
        <v>4.6886552588635109E-8</v>
      </c>
      <c r="S2071" s="12">
        <f t="shared" ca="1" si="1013"/>
        <v>1.3951882208373877E-7</v>
      </c>
      <c r="T2071" s="12">
        <f t="shared" ca="1" si="1013"/>
        <v>3.9000834090576981E-7</v>
      </c>
      <c r="U2071" s="12">
        <f t="shared" ca="1" si="1013"/>
        <v>1.0241689007886998E-6</v>
      </c>
      <c r="V2071" s="12">
        <f t="shared" ca="1" si="1013"/>
        <v>2.526538195370181E-6</v>
      </c>
      <c r="W2071" s="12">
        <f t="shared" ca="1" si="1013"/>
        <v>5.8551327626102874E-6</v>
      </c>
      <c r="X2071" s="12">
        <f t="shared" ca="1" si="1013"/>
        <v>1.2746889489295507E-5</v>
      </c>
      <c r="Y2071" s="12">
        <f t="shared" ca="1" si="1013"/>
        <v>2.6069235133407896E-5</v>
      </c>
      <c r="Z2071" s="12">
        <f t="shared" ca="1" si="1013"/>
        <v>5.0085146991502899E-5</v>
      </c>
      <c r="AA2071" s="12">
        <f t="shared" ca="1" si="1013"/>
        <v>9.0395375059382956E-5</v>
      </c>
      <c r="AB2071" s="12">
        <f t="shared" ca="1" si="1013"/>
        <v>1.5326396765254606E-4</v>
      </c>
      <c r="AC2071" s="12">
        <f t="shared" ca="1" si="1013"/>
        <v>2.4411277763323653E-4</v>
      </c>
      <c r="AD2071" s="12">
        <f t="shared" ca="1" si="1013"/>
        <v>3.6525616533900562E-4</v>
      </c>
      <c r="AE2071" s="12">
        <f t="shared" ca="1" si="1013"/>
        <v>5.13406299544513E-4</v>
      </c>
      <c r="AF2071" s="12">
        <f t="shared" ca="1" si="1013"/>
        <v>6.7792465059563693E-4</v>
      </c>
      <c r="AG2071" s="12">
        <f t="shared" ca="1" si="1013"/>
        <v>8.409269163384838E-4</v>
      </c>
      <c r="AH2071" s="12">
        <f t="shared" ca="1" si="1013"/>
        <v>9.7992237920309496E-4</v>
      </c>
      <c r="AI2071" s="12">
        <f t="shared" ca="1" si="1013"/>
        <v>1.0727084297078508E-3</v>
      </c>
      <c r="AJ2071" s="12">
        <f t="shared" ca="1" si="1013"/>
        <v>1.1031340900019601E-3</v>
      </c>
      <c r="AK2071" s="12">
        <f t="shared" ca="1" si="1013"/>
        <v>1.0656915271120785E-3</v>
      </c>
      <c r="AL2071" s="12">
        <f t="shared" ca="1" si="1013"/>
        <v>9.6714438537319003E-4</v>
      </c>
      <c r="AM2071" s="12">
        <f t="shared" ca="1" si="1013"/>
        <v>8.2453237326037606E-4</v>
      </c>
      <c r="AN2071" s="12">
        <f t="shared" ca="1" si="1013"/>
        <v>6.6035991601726715E-4</v>
      </c>
      <c r="AO2071" s="12">
        <f t="shared" ca="1" si="1013"/>
        <v>4.9683283529494899E-4</v>
      </c>
      <c r="AP2071" s="12">
        <f t="shared" ca="1" si="1013"/>
        <v>3.5115307178957319E-4</v>
      </c>
      <c r="AQ2071" s="12">
        <f t="shared" ca="1" si="1013"/>
        <v>2.3315205533190161E-4</v>
      </c>
      <c r="AR2071" s="12">
        <f t="shared" ca="1" si="1013"/>
        <v>1.4542484835844909E-4</v>
      </c>
      <c r="AS2071" s="12">
        <f t="shared" ca="1" si="1013"/>
        <v>8.5210788839532302E-5</v>
      </c>
      <c r="AT2071" s="12">
        <f t="shared" ca="1" si="1013"/>
        <v>4.6903704696632206E-5</v>
      </c>
      <c r="AU2071" s="12">
        <f t="shared" ca="1" si="1013"/>
        <v>2.4253605144188584E-5</v>
      </c>
      <c r="AV2071" s="12">
        <f t="shared" ca="1" si="1013"/>
        <v>1.1781539772442056E-5</v>
      </c>
      <c r="AX2071" s="13">
        <f t="shared" si="959"/>
        <v>1.4092272961405052E-3</v>
      </c>
    </row>
    <row r="2072" spans="1:50" x14ac:dyDescent="0.25">
      <c r="A2072" s="9" t="str">
        <f t="shared" si="954"/>
        <v>Czechia</v>
      </c>
      <c r="C2072" s="20">
        <f t="shared" si="955"/>
        <v>607.48870952089703</v>
      </c>
      <c r="D2072" s="15">
        <f t="shared" si="956"/>
        <v>750.35888284590283</v>
      </c>
      <c r="E2072" s="23">
        <f t="shared" si="957"/>
        <v>1</v>
      </c>
      <c r="F2072" s="15">
        <f t="shared" si="960"/>
        <v>750.35888284590283</v>
      </c>
      <c r="H2072" s="12">
        <f t="shared" ref="H2072:AV2072" ca="1" si="1014">_xlfn.NORM.DIST(H$2017,$F2072,$B$37+$B$38*$F2072,FALSE)/$AV662*($F1124/1000)</f>
        <v>6.0194649631203378E-15</v>
      </c>
      <c r="I2072" s="12">
        <f t="shared" ca="1" si="1014"/>
        <v>3.807833883448435E-14</v>
      </c>
      <c r="J2072" s="12">
        <f t="shared" ca="1" si="1014"/>
        <v>2.262844402381271E-13</v>
      </c>
      <c r="K2072" s="12">
        <f t="shared" ca="1" si="1014"/>
        <v>1.2632461546540874E-12</v>
      </c>
      <c r="L2072" s="12">
        <f t="shared" ca="1" si="1014"/>
        <v>6.624877812392716E-12</v>
      </c>
      <c r="M2072" s="12">
        <f t="shared" ca="1" si="1014"/>
        <v>3.2638061414845251E-11</v>
      </c>
      <c r="N2072" s="12">
        <f t="shared" ca="1" si="1014"/>
        <v>1.5105233142740597E-10</v>
      </c>
      <c r="O2072" s="12">
        <f t="shared" ca="1" si="1014"/>
        <v>6.567303773048304E-10</v>
      </c>
      <c r="P2072" s="12">
        <f t="shared" ca="1" si="1014"/>
        <v>2.6822754365195254E-9</v>
      </c>
      <c r="Q2072" s="12">
        <f t="shared" ca="1" si="1014"/>
        <v>1.0291442090556373E-8</v>
      </c>
      <c r="R2072" s="12">
        <f t="shared" ca="1" si="1014"/>
        <v>3.7094172878069025E-8</v>
      </c>
      <c r="S2072" s="12">
        <f t="shared" ca="1" si="1014"/>
        <v>1.2560060854312626E-7</v>
      </c>
      <c r="T2072" s="12">
        <f t="shared" ca="1" si="1014"/>
        <v>3.9951619646554819E-7</v>
      </c>
      <c r="U2072" s="12">
        <f t="shared" ca="1" si="1014"/>
        <v>1.1938056557673341E-6</v>
      </c>
      <c r="V2072" s="12">
        <f t="shared" ca="1" si="1014"/>
        <v>3.351116056247363E-6</v>
      </c>
      <c r="W2072" s="12">
        <f t="shared" ca="1" si="1014"/>
        <v>8.8369398737158014E-6</v>
      </c>
      <c r="X2072" s="12">
        <f t="shared" ca="1" si="1014"/>
        <v>2.1891268434582479E-5</v>
      </c>
      <c r="Y2072" s="12">
        <f t="shared" ca="1" si="1014"/>
        <v>5.0944411251961676E-5</v>
      </c>
      <c r="Z2072" s="12">
        <f t="shared" ca="1" si="1014"/>
        <v>1.113727039323867E-4</v>
      </c>
      <c r="AA2072" s="12">
        <f t="shared" ca="1" si="1014"/>
        <v>2.2872707419778249E-4</v>
      </c>
      <c r="AB2072" s="12">
        <f t="shared" ca="1" si="1014"/>
        <v>4.4127871568144295E-4</v>
      </c>
      <c r="AC2072" s="12">
        <f t="shared" ca="1" si="1014"/>
        <v>7.9976976402349723E-4</v>
      </c>
      <c r="AD2072" s="12">
        <f t="shared" ca="1" si="1014"/>
        <v>1.3616753538079132E-3</v>
      </c>
      <c r="AE2072" s="12">
        <f t="shared" ca="1" si="1014"/>
        <v>2.1779041744923668E-3</v>
      </c>
      <c r="AF2072" s="12">
        <f t="shared" ca="1" si="1014"/>
        <v>3.272356061718355E-3</v>
      </c>
      <c r="AG2072" s="12">
        <f t="shared" ca="1" si="1014"/>
        <v>4.6189039687771615E-3</v>
      </c>
      <c r="AH2072" s="12">
        <f t="shared" ca="1" si="1014"/>
        <v>6.1245461018721511E-3</v>
      </c>
      <c r="AI2072" s="12">
        <f t="shared" ca="1" si="1014"/>
        <v>7.6289624644563644E-3</v>
      </c>
      <c r="AJ2072" s="12">
        <f t="shared" ca="1" si="1014"/>
        <v>8.9271666677559532E-3</v>
      </c>
      <c r="AK2072" s="12">
        <f t="shared" ca="1" si="1014"/>
        <v>9.8133751776695224E-3</v>
      </c>
      <c r="AL2072" s="12">
        <f t="shared" ca="1" si="1014"/>
        <v>1.0133973340251071E-2</v>
      </c>
      <c r="AM2072" s="12">
        <f t="shared" ca="1" si="1014"/>
        <v>9.8310002463356198E-3</v>
      </c>
      <c r="AN2072" s="12">
        <f t="shared" ca="1" si="1014"/>
        <v>8.9592622959551605E-3</v>
      </c>
      <c r="AO2072" s="12">
        <f t="shared" ca="1" si="1014"/>
        <v>7.6701417604909073E-3</v>
      </c>
      <c r="AP2072" s="12">
        <f t="shared" ca="1" si="1014"/>
        <v>6.1686641352151298E-3</v>
      </c>
      <c r="AQ2072" s="12">
        <f t="shared" ca="1" si="1014"/>
        <v>4.660531567452629E-3</v>
      </c>
      <c r="AR2072" s="12">
        <f t="shared" ca="1" si="1014"/>
        <v>3.3077781790910705E-3</v>
      </c>
      <c r="AS2072" s="12">
        <f t="shared" ca="1" si="1014"/>
        <v>2.2054331425324938E-3</v>
      </c>
      <c r="AT2072" s="12">
        <f t="shared" ca="1" si="1014"/>
        <v>1.3813636082870423E-3</v>
      </c>
      <c r="AU2072" s="12">
        <f t="shared" ca="1" si="1014"/>
        <v>8.127906874118079E-4</v>
      </c>
      <c r="AV2072" s="12">
        <f t="shared" ca="1" si="1014"/>
        <v>4.4926855476445828E-4</v>
      </c>
      <c r="AX2072" s="13">
        <f t="shared" si="959"/>
        <v>2.2951676489908513E-4</v>
      </c>
    </row>
    <row r="2073" spans="1:50" x14ac:dyDescent="0.25">
      <c r="A2073" s="9" t="str">
        <f t="shared" si="954"/>
        <v>Côte d'Ivoire</v>
      </c>
      <c r="C2073" s="20">
        <f t="shared" si="955"/>
        <v>231.17610024517651</v>
      </c>
      <c r="D2073" s="15">
        <f t="shared" si="956"/>
        <v>548.4608026667737</v>
      </c>
      <c r="E2073" s="23">
        <f t="shared" si="957"/>
        <v>1</v>
      </c>
      <c r="F2073" s="15">
        <f t="shared" si="960"/>
        <v>548.4608026667737</v>
      </c>
      <c r="H2073" s="12">
        <f t="shared" ref="H2073:AV2073" ca="1" si="1015">_xlfn.NORM.DIST(H$2017,$F2073,$B$37+$B$38*$F2073,FALSE)/$AV663*($F1125/1000)</f>
        <v>4.1577187544138742E-8</v>
      </c>
      <c r="I2073" s="12">
        <f t="shared" ca="1" si="1015"/>
        <v>1.5876952894417814E-7</v>
      </c>
      <c r="J2073" s="12">
        <f t="shared" ca="1" si="1015"/>
        <v>5.6955517068260376E-7</v>
      </c>
      <c r="K2073" s="12">
        <f t="shared" ca="1" si="1015"/>
        <v>1.9193803153648273E-6</v>
      </c>
      <c r="L2073" s="12">
        <f t="shared" ca="1" si="1015"/>
        <v>6.0763512239931391E-6</v>
      </c>
      <c r="M2073" s="12">
        <f t="shared" ca="1" si="1015"/>
        <v>1.8070962980647661E-5</v>
      </c>
      <c r="N2073" s="12">
        <f t="shared" ca="1" si="1015"/>
        <v>5.0486622567239078E-5</v>
      </c>
      <c r="O2073" s="12">
        <f t="shared" ca="1" si="1015"/>
        <v>1.3250367861825167E-4</v>
      </c>
      <c r="P2073" s="12">
        <f t="shared" ca="1" si="1015"/>
        <v>3.2669023059336865E-4</v>
      </c>
      <c r="Q2073" s="12">
        <f t="shared" ca="1" si="1015"/>
        <v>7.5666031048454957E-4</v>
      </c>
      <c r="R2073" s="12">
        <f t="shared" ca="1" si="1015"/>
        <v>1.646350712656093E-3</v>
      </c>
      <c r="S2073" s="12">
        <f t="shared" ca="1" si="1015"/>
        <v>3.3651184258101344E-3</v>
      </c>
      <c r="T2073" s="12">
        <f t="shared" ca="1" si="1015"/>
        <v>6.4615237367963152E-3</v>
      </c>
      <c r="U2073" s="12">
        <f t="shared" ca="1" si="1015"/>
        <v>1.1655371762308402E-2</v>
      </c>
      <c r="V2073" s="12">
        <f t="shared" ca="1" si="1015"/>
        <v>1.9750309772030631E-2</v>
      </c>
      <c r="W2073" s="12">
        <f t="shared" ca="1" si="1015"/>
        <v>3.1439692360785552E-2</v>
      </c>
      <c r="X2073" s="12">
        <f t="shared" ca="1" si="1015"/>
        <v>4.7015305104302872E-2</v>
      </c>
      <c r="Y2073" s="12">
        <f t="shared" ca="1" si="1015"/>
        <v>6.6047567087535133E-2</v>
      </c>
      <c r="Z2073" s="12">
        <f t="shared" ca="1" si="1015"/>
        <v>8.7162762359913382E-2</v>
      </c>
      <c r="AA2073" s="12">
        <f t="shared" ca="1" si="1015"/>
        <v>0.10805919828450934</v>
      </c>
      <c r="AB2073" s="12">
        <f t="shared" ca="1" si="1015"/>
        <v>0.12584880371386778</v>
      </c>
      <c r="AC2073" s="12">
        <f t="shared" ca="1" si="1015"/>
        <v>0.13768703158652906</v>
      </c>
      <c r="AD2073" s="12">
        <f t="shared" ca="1" si="1015"/>
        <v>0.14151210048461832</v>
      </c>
      <c r="AE2073" s="12">
        <f t="shared" ca="1" si="1015"/>
        <v>0.13663146106562454</v>
      </c>
      <c r="AF2073" s="12">
        <f t="shared" ca="1" si="1015"/>
        <v>0.12392657368977321</v>
      </c>
      <c r="AG2073" s="12">
        <f t="shared" ca="1" si="1015"/>
        <v>0.10559291214918942</v>
      </c>
      <c r="AH2073" s="12">
        <f t="shared" ca="1" si="1015"/>
        <v>8.4520427937613801E-2</v>
      </c>
      <c r="AI2073" s="12">
        <f t="shared" ca="1" si="1015"/>
        <v>6.355433838365436E-2</v>
      </c>
      <c r="AJ2073" s="12">
        <f t="shared" ca="1" si="1015"/>
        <v>4.4893690847136625E-2</v>
      </c>
      <c r="AK2073" s="12">
        <f t="shared" ca="1" si="1015"/>
        <v>2.9790789718425064E-2</v>
      </c>
      <c r="AL2073" s="12">
        <f t="shared" ca="1" si="1015"/>
        <v>1.8571001083505331E-2</v>
      </c>
      <c r="AM2073" s="12">
        <f t="shared" ca="1" si="1015"/>
        <v>1.0875399253015269E-2</v>
      </c>
      <c r="AN2073" s="12">
        <f t="shared" ca="1" si="1015"/>
        <v>5.9828993756459786E-3</v>
      </c>
      <c r="AO2073" s="12">
        <f t="shared" ca="1" si="1015"/>
        <v>3.0919665194811181E-3</v>
      </c>
      <c r="AP2073" s="12">
        <f t="shared" ca="1" si="1015"/>
        <v>1.5011167171511766E-3</v>
      </c>
      <c r="AQ2073" s="12">
        <f t="shared" ca="1" si="1015"/>
        <v>6.8462181771141101E-4</v>
      </c>
      <c r="AR2073" s="12">
        <f t="shared" ca="1" si="1015"/>
        <v>2.9332130184885785E-4</v>
      </c>
      <c r="AS2073" s="12">
        <f t="shared" ca="1" si="1015"/>
        <v>1.1805736001819353E-4</v>
      </c>
      <c r="AT2073" s="12">
        <f t="shared" ca="1" si="1015"/>
        <v>4.463742420344227E-5</v>
      </c>
      <c r="AU2073" s="12">
        <f t="shared" ca="1" si="1015"/>
        <v>1.5854836909159634E-5</v>
      </c>
      <c r="AV2073" s="12">
        <f t="shared" ca="1" si="1015"/>
        <v>5.2903088515737598E-6</v>
      </c>
      <c r="AX2073" s="13">
        <f t="shared" si="959"/>
        <v>6.8823843982344202E-2</v>
      </c>
    </row>
    <row r="2074" spans="1:50" x14ac:dyDescent="0.25">
      <c r="A2074" s="9" t="str">
        <f t="shared" si="954"/>
        <v>Democratic People's Republic of Korea</v>
      </c>
      <c r="C2074" s="20">
        <f t="shared" si="955"/>
        <v>409.70032669954304</v>
      </c>
      <c r="D2074" s="15">
        <f t="shared" si="956"/>
        <v>645.61031268358738</v>
      </c>
      <c r="E2074" s="23">
        <f t="shared" si="957"/>
        <v>1</v>
      </c>
      <c r="F2074" s="15">
        <f t="shared" si="960"/>
        <v>645.61031268358738</v>
      </c>
      <c r="H2074" s="12">
        <f t="shared" ref="H2074:AV2074" ca="1" si="1016">_xlfn.NORM.DIST(H$2017,$F2074,$B$37+$B$38*$F2074,FALSE)/$AV664*($F1126/1000)</f>
        <v>2.2938977648419238E-11</v>
      </c>
      <c r="I2074" s="12">
        <f t="shared" ca="1" si="1016"/>
        <v>1.1167728476546613E-10</v>
      </c>
      <c r="J2074" s="12">
        <f t="shared" ca="1" si="1016"/>
        <v>5.1075453246648481E-10</v>
      </c>
      <c r="K2074" s="12">
        <f t="shared" ca="1" si="1016"/>
        <v>2.194402084424053E-9</v>
      </c>
      <c r="L2074" s="12">
        <f t="shared" ca="1" si="1016"/>
        <v>8.8567988191230789E-9</v>
      </c>
      <c r="M2074" s="12">
        <f t="shared" ca="1" si="1016"/>
        <v>3.3581024954231137E-8</v>
      </c>
      <c r="N2074" s="12">
        <f t="shared" ca="1" si="1016"/>
        <v>1.1961006047359931E-7</v>
      </c>
      <c r="O2074" s="12">
        <f t="shared" ca="1" si="1016"/>
        <v>4.0021933621431886E-7</v>
      </c>
      <c r="P2074" s="12">
        <f t="shared" ca="1" si="1016"/>
        <v>1.2580126829791831E-6</v>
      </c>
      <c r="Q2074" s="12">
        <f t="shared" ca="1" si="1016"/>
        <v>3.7147412355834367E-6</v>
      </c>
      <c r="R2074" s="12">
        <f t="shared" ca="1" si="1016"/>
        <v>1.0304542356480651E-5</v>
      </c>
      <c r="S2074" s="12">
        <f t="shared" ca="1" si="1016"/>
        <v>2.6852544540915468E-5</v>
      </c>
      <c r="T2074" s="12">
        <f t="shared" ca="1" si="1016"/>
        <v>6.5735319392296634E-5</v>
      </c>
      <c r="U2074" s="12">
        <f t="shared" ca="1" si="1016"/>
        <v>1.5117107592170089E-4</v>
      </c>
      <c r="V2074" s="12">
        <f t="shared" ca="1" si="1016"/>
        <v>3.265842418662603E-4</v>
      </c>
      <c r="W2074" s="12">
        <f t="shared" ca="1" si="1016"/>
        <v>6.6279365471274719E-4</v>
      </c>
      <c r="X2074" s="12">
        <f t="shared" ca="1" si="1016"/>
        <v>1.2636245454544564E-3</v>
      </c>
      <c r="Y2074" s="12">
        <f t="shared" ca="1" si="1016"/>
        <v>2.2631553146440085E-3</v>
      </c>
      <c r="Z2074" s="12">
        <f t="shared" ca="1" si="1016"/>
        <v>3.8077397749900978E-3</v>
      </c>
      <c r="AA2074" s="12">
        <f t="shared" ca="1" si="1016"/>
        <v>6.0183405182771994E-3</v>
      </c>
      <c r="AB2074" s="12">
        <f t="shared" ca="1" si="1016"/>
        <v>8.9359935647013392E-3</v>
      </c>
      <c r="AC2074" s="12">
        <f t="shared" ca="1" si="1016"/>
        <v>1.2464232258744707E-2</v>
      </c>
      <c r="AD2074" s="12">
        <f t="shared" ca="1" si="1016"/>
        <v>1.6332204666932078E-2</v>
      </c>
      <c r="AE2074" s="12">
        <f t="shared" ca="1" si="1016"/>
        <v>2.010391730232533E-2</v>
      </c>
      <c r="AF2074" s="12">
        <f t="shared" ca="1" si="1016"/>
        <v>2.3247334224482268E-2</v>
      </c>
      <c r="AG2074" s="12">
        <f t="shared" ca="1" si="1016"/>
        <v>2.5253537632300267E-2</v>
      </c>
      <c r="AH2074" s="12">
        <f t="shared" ca="1" si="1016"/>
        <v>2.5770799067981215E-2</v>
      </c>
      <c r="AI2074" s="12">
        <f t="shared" ca="1" si="1016"/>
        <v>2.4705300446185668E-2</v>
      </c>
      <c r="AJ2074" s="12">
        <f t="shared" ca="1" si="1016"/>
        <v>2.2248922829523728E-2</v>
      </c>
      <c r="AK2074" s="12">
        <f t="shared" ca="1" si="1016"/>
        <v>1.8822808959773875E-2</v>
      </c>
      <c r="AL2074" s="12">
        <f t="shared" ca="1" si="1016"/>
        <v>1.4959479193955129E-2</v>
      </c>
      <c r="AM2074" s="12">
        <f t="shared" ca="1" si="1016"/>
        <v>1.1168763854680019E-2</v>
      </c>
      <c r="AN2074" s="12">
        <f t="shared" ca="1" si="1016"/>
        <v>7.8334006191197927E-3</v>
      </c>
      <c r="AO2074" s="12">
        <f t="shared" ca="1" si="1016"/>
        <v>5.1612175131859079E-3</v>
      </c>
      <c r="AP2074" s="12">
        <f t="shared" ca="1" si="1016"/>
        <v>3.1945565574545308E-3</v>
      </c>
      <c r="AQ2074" s="12">
        <f t="shared" ca="1" si="1016"/>
        <v>1.8574861981522049E-3</v>
      </c>
      <c r="AR2074" s="12">
        <f t="shared" ca="1" si="1016"/>
        <v>1.0146054817011686E-3</v>
      </c>
      <c r="AS2074" s="12">
        <f t="shared" ca="1" si="1016"/>
        <v>5.2062546685810614E-4</v>
      </c>
      <c r="AT2074" s="12">
        <f t="shared" ca="1" si="1016"/>
        <v>2.5096329449237503E-4</v>
      </c>
      <c r="AU2074" s="12">
        <f t="shared" ca="1" si="1016"/>
        <v>1.1364533166827675E-4</v>
      </c>
      <c r="AV2074" s="12">
        <f t="shared" ca="1" si="1016"/>
        <v>4.8344780071280469E-5</v>
      </c>
      <c r="AX2074" s="13">
        <f t="shared" si="959"/>
        <v>7.022642252353036E-3</v>
      </c>
    </row>
    <row r="2075" spans="1:50" x14ac:dyDescent="0.25">
      <c r="A2075" s="9" t="str">
        <f t="shared" si="954"/>
        <v>Democratic Republic of the Congo</v>
      </c>
      <c r="C2075" s="20">
        <f t="shared" si="955"/>
        <v>299.83242034979207</v>
      </c>
      <c r="D2075" s="15">
        <f t="shared" si="956"/>
        <v>586.18306243221514</v>
      </c>
      <c r="E2075" s="23">
        <f t="shared" si="957"/>
        <v>1</v>
      </c>
      <c r="F2075" s="15">
        <f t="shared" si="960"/>
        <v>586.18306243221514</v>
      </c>
      <c r="H2075" s="12">
        <f t="shared" ref="H2075:AV2075" ca="1" si="1017">_xlfn.NORM.DIST(H$2017,$F2075,$B$37+$B$38*$F2075,FALSE)/$AV665*($F1127/1000)</f>
        <v>1.8180325083784074E-8</v>
      </c>
      <c r="I2075" s="12">
        <f t="shared" ca="1" si="1017"/>
        <v>7.6290439276347723E-8</v>
      </c>
      <c r="J2075" s="12">
        <f t="shared" ca="1" si="1017"/>
        <v>3.0074276022021362E-7</v>
      </c>
      <c r="K2075" s="12">
        <f t="shared" ca="1" si="1017"/>
        <v>1.1137221114280575E-6</v>
      </c>
      <c r="L2075" s="12">
        <f t="shared" ca="1" si="1017"/>
        <v>3.8744949364342604E-6</v>
      </c>
      <c r="M2075" s="12">
        <f t="shared" ca="1" si="1017"/>
        <v>1.2662222717477068E-5</v>
      </c>
      <c r="N2075" s="12">
        <f t="shared" ca="1" si="1017"/>
        <v>3.887419362374923E-5</v>
      </c>
      <c r="O2075" s="12">
        <f t="shared" ca="1" si="1017"/>
        <v>1.1211647469662123E-4</v>
      </c>
      <c r="P2075" s="12">
        <f t="shared" ca="1" si="1017"/>
        <v>3.0376243729628556E-4</v>
      </c>
      <c r="Q2075" s="12">
        <f t="shared" ca="1" si="1017"/>
        <v>7.7313493671606591E-4</v>
      </c>
      <c r="R2075" s="12">
        <f t="shared" ca="1" si="1017"/>
        <v>1.848558179555124E-3</v>
      </c>
      <c r="S2075" s="12">
        <f t="shared" ca="1" si="1017"/>
        <v>4.1520975027426093E-3</v>
      </c>
      <c r="T2075" s="12">
        <f t="shared" ca="1" si="1017"/>
        <v>8.761098398004109E-3</v>
      </c>
      <c r="U2075" s="12">
        <f t="shared" ca="1" si="1017"/>
        <v>1.7366254751189757E-2</v>
      </c>
      <c r="V2075" s="12">
        <f t="shared" ca="1" si="1017"/>
        <v>3.2337792643955317E-2</v>
      </c>
      <c r="W2075" s="12">
        <f t="shared" ca="1" si="1017"/>
        <v>5.6568045193753434E-2</v>
      </c>
      <c r="X2075" s="12">
        <f t="shared" ca="1" si="1017"/>
        <v>9.2958384016598228E-2</v>
      </c>
      <c r="Y2075" s="12">
        <f t="shared" ca="1" si="1017"/>
        <v>0.14350352012557155</v>
      </c>
      <c r="Z2075" s="12">
        <f t="shared" ca="1" si="1017"/>
        <v>0.20811009061232372</v>
      </c>
      <c r="AA2075" s="12">
        <f t="shared" ca="1" si="1017"/>
        <v>0.28351779142606476</v>
      </c>
      <c r="AB2075" s="12">
        <f t="shared" ca="1" si="1017"/>
        <v>0.36284746292831055</v>
      </c>
      <c r="AC2075" s="12">
        <f t="shared" ca="1" si="1017"/>
        <v>0.43623897007999279</v>
      </c>
      <c r="AD2075" s="12">
        <f t="shared" ca="1" si="1017"/>
        <v>0.49269870727680315</v>
      </c>
      <c r="AE2075" s="12">
        <f t="shared" ca="1" si="1017"/>
        <v>0.52275113100486914</v>
      </c>
      <c r="AF2075" s="12">
        <f t="shared" ca="1" si="1017"/>
        <v>0.52103288457848174</v>
      </c>
      <c r="AG2075" s="12">
        <f t="shared" ca="1" si="1017"/>
        <v>0.48785626036599428</v>
      </c>
      <c r="AH2075" s="12">
        <f t="shared" ca="1" si="1017"/>
        <v>0.42911651127807504</v>
      </c>
      <c r="AI2075" s="12">
        <f t="shared" ca="1" si="1017"/>
        <v>0.35458075728644151</v>
      </c>
      <c r="AJ2075" s="12">
        <f t="shared" ca="1" si="1017"/>
        <v>0.275240093015236</v>
      </c>
      <c r="AK2075" s="12">
        <f t="shared" ca="1" si="1017"/>
        <v>0.20070806480077089</v>
      </c>
      <c r="AL2075" s="12">
        <f t="shared" ca="1" si="1017"/>
        <v>0.13749108717188704</v>
      </c>
      <c r="AM2075" s="12">
        <f t="shared" ca="1" si="1017"/>
        <v>8.8479134027835832E-2</v>
      </c>
      <c r="AN2075" s="12">
        <f t="shared" ca="1" si="1017"/>
        <v>5.3488913418145365E-2</v>
      </c>
      <c r="AO2075" s="12">
        <f t="shared" ca="1" si="1017"/>
        <v>3.0376888199622181E-2</v>
      </c>
      <c r="AP2075" s="12">
        <f t="shared" ca="1" si="1017"/>
        <v>1.6206132480073344E-2</v>
      </c>
      <c r="AQ2075" s="12">
        <f t="shared" ca="1" si="1017"/>
        <v>8.1221701217513015E-3</v>
      </c>
      <c r="AR2075" s="12">
        <f t="shared" ca="1" si="1017"/>
        <v>3.8240307287613282E-3</v>
      </c>
      <c r="AS2075" s="12">
        <f t="shared" ca="1" si="1017"/>
        <v>1.6913257468617791E-3</v>
      </c>
      <c r="AT2075" s="12">
        <f t="shared" ca="1" si="1017"/>
        <v>7.0273201845798738E-4</v>
      </c>
      <c r="AU2075" s="12">
        <f t="shared" ca="1" si="1017"/>
        <v>2.7428926964902218E-4</v>
      </c>
      <c r="AV2075" s="12">
        <f t="shared" ca="1" si="1017"/>
        <v>1.0057371429656699E-4</v>
      </c>
      <c r="AX2075" s="13">
        <f t="shared" si="959"/>
        <v>3.1313484187741325E-2</v>
      </c>
    </row>
    <row r="2076" spans="1:50" x14ac:dyDescent="0.25">
      <c r="A2076" s="9" t="str">
        <f t="shared" si="954"/>
        <v>Denmark</v>
      </c>
      <c r="C2076" s="20">
        <f t="shared" si="955"/>
        <v>615.96496722829988</v>
      </c>
      <c r="D2076" s="15">
        <f t="shared" si="956"/>
        <v>754.03239932373629</v>
      </c>
      <c r="E2076" s="23">
        <f t="shared" si="957"/>
        <v>1</v>
      </c>
      <c r="F2076" s="15">
        <f t="shared" si="960"/>
        <v>754.03239932373629</v>
      </c>
      <c r="H2076" s="12">
        <f t="shared" ref="H2076:AV2076" ca="1" si="1018">_xlfn.NORM.DIST(H$2017,$F2076,$B$37+$B$38*$F2076,FALSE)/$AV666*($F1128/1000)</f>
        <v>3.0479419109156885E-15</v>
      </c>
      <c r="I2076" s="12">
        <f t="shared" ca="1" si="1018"/>
        <v>1.9458764350554771E-14</v>
      </c>
      <c r="J2076" s="12">
        <f t="shared" ca="1" si="1018"/>
        <v>1.167025717311159E-13</v>
      </c>
      <c r="K2076" s="12">
        <f t="shared" ca="1" si="1018"/>
        <v>6.5750973792350127E-13</v>
      </c>
      <c r="L2076" s="12">
        <f t="shared" ca="1" si="1018"/>
        <v>3.4800104400612691E-12</v>
      </c>
      <c r="M2076" s="12">
        <f t="shared" ca="1" si="1018"/>
        <v>1.7302764598340718E-11</v>
      </c>
      <c r="N2076" s="12">
        <f t="shared" ca="1" si="1018"/>
        <v>8.0817804212485921E-11</v>
      </c>
      <c r="O2076" s="12">
        <f t="shared" ca="1" si="1018"/>
        <v>3.5461343785260542E-10</v>
      </c>
      <c r="P2076" s="12">
        <f t="shared" ca="1" si="1018"/>
        <v>1.4617056511501059E-9</v>
      </c>
      <c r="Q2076" s="12">
        <f t="shared" ca="1" si="1018"/>
        <v>5.6600629064327074E-9</v>
      </c>
      <c r="R2076" s="12">
        <f t="shared" ca="1" si="1018"/>
        <v>2.0589186374093679E-8</v>
      </c>
      <c r="S2076" s="12">
        <f t="shared" ca="1" si="1018"/>
        <v>7.0358035795274663E-8</v>
      </c>
      <c r="T2076" s="12">
        <f t="shared" ca="1" si="1018"/>
        <v>2.2586286008250994E-7</v>
      </c>
      <c r="U2076" s="12">
        <f t="shared" ca="1" si="1018"/>
        <v>6.8113396141498143E-7</v>
      </c>
      <c r="V2076" s="12">
        <f t="shared" ca="1" si="1018"/>
        <v>1.9296424350293798E-6</v>
      </c>
      <c r="W2076" s="12">
        <f t="shared" ca="1" si="1018"/>
        <v>5.1354409811920498E-6</v>
      </c>
      <c r="X2076" s="12">
        <f t="shared" ca="1" si="1018"/>
        <v>1.2839119428141982E-5</v>
      </c>
      <c r="Y2076" s="12">
        <f t="shared" ca="1" si="1018"/>
        <v>3.0154305446487422E-5</v>
      </c>
      <c r="Z2076" s="12">
        <f t="shared" ca="1" si="1018"/>
        <v>6.6530381777658086E-5</v>
      </c>
      <c r="AA2076" s="12">
        <f t="shared" ca="1" si="1018"/>
        <v>1.3789461175600122E-4</v>
      </c>
      <c r="AB2076" s="12">
        <f t="shared" ca="1" si="1018"/>
        <v>2.6849189003587913E-4</v>
      </c>
      <c r="AC2076" s="12">
        <f t="shared" ca="1" si="1018"/>
        <v>4.9110193201516836E-4</v>
      </c>
      <c r="AD2076" s="12">
        <f t="shared" ca="1" si="1018"/>
        <v>8.4385671008631877E-4</v>
      </c>
      <c r="AE2076" s="12">
        <f t="shared" ca="1" si="1018"/>
        <v>1.362141950955119E-3</v>
      </c>
      <c r="AF2076" s="12">
        <f t="shared" ca="1" si="1018"/>
        <v>2.0655353104068633E-3</v>
      </c>
      <c r="AG2076" s="12">
        <f t="shared" ca="1" si="1018"/>
        <v>2.9423848363256794E-3</v>
      </c>
      <c r="AH2076" s="12">
        <f t="shared" ca="1" si="1018"/>
        <v>3.9375213236158384E-3</v>
      </c>
      <c r="AI2076" s="12">
        <f t="shared" ca="1" si="1018"/>
        <v>4.9499744649330584E-3</v>
      </c>
      <c r="AJ2076" s="12">
        <f t="shared" ca="1" si="1018"/>
        <v>5.8457413178160424E-3</v>
      </c>
      <c r="AK2076" s="12">
        <f t="shared" ca="1" si="1018"/>
        <v>6.4853410993362236E-3</v>
      </c>
      <c r="AL2076" s="12">
        <f t="shared" ca="1" si="1018"/>
        <v>6.7590031279153081E-3</v>
      </c>
      <c r="AM2076" s="12">
        <f t="shared" ca="1" si="1018"/>
        <v>6.6174255938184386E-3</v>
      </c>
      <c r="AN2076" s="12">
        <f t="shared" ca="1" si="1018"/>
        <v>6.0862821415701542E-3</v>
      </c>
      <c r="AO2076" s="12">
        <f t="shared" ca="1" si="1018"/>
        <v>5.258618805822817E-3</v>
      </c>
      <c r="AP2076" s="12">
        <f t="shared" ca="1" si="1018"/>
        <v>4.2682307884967146E-3</v>
      </c>
      <c r="AQ2076" s="12">
        <f t="shared" ca="1" si="1018"/>
        <v>3.2544731518276779E-3</v>
      </c>
      <c r="AR2076" s="12">
        <f t="shared" ca="1" si="1018"/>
        <v>2.3311492883102336E-3</v>
      </c>
      <c r="AS2076" s="12">
        <f t="shared" ca="1" si="1018"/>
        <v>1.5686139594490195E-3</v>
      </c>
      <c r="AT2076" s="12">
        <f t="shared" ca="1" si="1018"/>
        <v>9.9155922445333779E-4</v>
      </c>
      <c r="AU2076" s="12">
        <f t="shared" ca="1" si="1018"/>
        <v>5.8881360688213254E-4</v>
      </c>
      <c r="AV2076" s="12">
        <f t="shared" ca="1" si="1018"/>
        <v>3.2846841198870048E-4</v>
      </c>
      <c r="AX2076" s="13">
        <f t="shared" si="959"/>
        <v>1.9981804816299615E-4</v>
      </c>
    </row>
    <row r="2077" spans="1:50" x14ac:dyDescent="0.25">
      <c r="A2077" s="9" t="str">
        <f t="shared" si="954"/>
        <v>Djibouti</v>
      </c>
      <c r="C2077" s="20">
        <f t="shared" si="955"/>
        <v>294.13600818203338</v>
      </c>
      <c r="D2077" s="15">
        <f t="shared" si="956"/>
        <v>583.76915931057999</v>
      </c>
      <c r="E2077" s="23">
        <f t="shared" si="957"/>
        <v>1</v>
      </c>
      <c r="F2077" s="15">
        <f t="shared" si="960"/>
        <v>583.76915931057999</v>
      </c>
      <c r="H2077" s="12">
        <f t="shared" ref="H2077:AV2077" ca="1" si="1019">_xlfn.NORM.DIST(H$2017,$F2077,$B$37+$B$38*$F2077,FALSE)/$AV667*($F1129/1000)</f>
        <v>6.3356502509353276E-11</v>
      </c>
      <c r="I2077" s="12">
        <f t="shared" ca="1" si="1019"/>
        <v>2.6426448637446264E-10</v>
      </c>
      <c r="J2077" s="12">
        <f t="shared" ca="1" si="1019"/>
        <v>1.0354830815236496E-9</v>
      </c>
      <c r="K2077" s="12">
        <f t="shared" ca="1" si="1019"/>
        <v>3.8115691758816034E-9</v>
      </c>
      <c r="L2077" s="12">
        <f t="shared" ca="1" si="1019"/>
        <v>1.3180175700292418E-8</v>
      </c>
      <c r="M2077" s="12">
        <f t="shared" ca="1" si="1019"/>
        <v>4.2814925057127888E-8</v>
      </c>
      <c r="N2077" s="12">
        <f t="shared" ca="1" si="1019"/>
        <v>1.3065492094629907E-7</v>
      </c>
      <c r="O2077" s="12">
        <f t="shared" ca="1" si="1019"/>
        <v>3.745527152154552E-7</v>
      </c>
      <c r="P2077" s="12">
        <f t="shared" ca="1" si="1019"/>
        <v>1.0086876947994619E-6</v>
      </c>
      <c r="Q2077" s="12">
        <f t="shared" ca="1" si="1019"/>
        <v>2.5518614473349788E-6</v>
      </c>
      <c r="R2077" s="12">
        <f t="shared" ca="1" si="1019"/>
        <v>6.0647660658926194E-6</v>
      </c>
      <c r="S2077" s="12">
        <f t="shared" ca="1" si="1019"/>
        <v>1.3540278944215642E-5</v>
      </c>
      <c r="T2077" s="12">
        <f t="shared" ca="1" si="1019"/>
        <v>2.8398654493102538E-5</v>
      </c>
      <c r="U2077" s="12">
        <f t="shared" ca="1" si="1019"/>
        <v>5.5953146188282567E-5</v>
      </c>
      <c r="V2077" s="12">
        <f t="shared" ca="1" si="1019"/>
        <v>1.0356377055474773E-4</v>
      </c>
      <c r="W2077" s="12">
        <f t="shared" ca="1" si="1019"/>
        <v>1.8007266463963435E-4</v>
      </c>
      <c r="X2077" s="12">
        <f t="shared" ca="1" si="1019"/>
        <v>2.9413338653500466E-4</v>
      </c>
      <c r="Y2077" s="12">
        <f t="shared" ca="1" si="1019"/>
        <v>4.5133337558695531E-4</v>
      </c>
      <c r="Z2077" s="12">
        <f t="shared" ca="1" si="1019"/>
        <v>6.5058968329694802E-4</v>
      </c>
      <c r="AA2077" s="12">
        <f t="shared" ca="1" si="1019"/>
        <v>8.8099509199823973E-4</v>
      </c>
      <c r="AB2077" s="12">
        <f t="shared" ca="1" si="1019"/>
        <v>1.1207181377741314E-3</v>
      </c>
      <c r="AC2077" s="12">
        <f t="shared" ca="1" si="1019"/>
        <v>1.3392939505782111E-3</v>
      </c>
      <c r="AD2077" s="12">
        <f t="shared" ca="1" si="1019"/>
        <v>1.5035296904749521E-3</v>
      </c>
      <c r="AE2077" s="12">
        <f t="shared" ca="1" si="1019"/>
        <v>1.5856404087486074E-3</v>
      </c>
      <c r="AF2077" s="12">
        <f t="shared" ca="1" si="1019"/>
        <v>1.5709197366805181E-3</v>
      </c>
      <c r="AG2077" s="12">
        <f t="shared" ca="1" si="1019"/>
        <v>1.4620421125304314E-3</v>
      </c>
      <c r="AH2077" s="12">
        <f t="shared" ca="1" si="1019"/>
        <v>1.2782693131632755E-3</v>
      </c>
      <c r="AI2077" s="12">
        <f t="shared" ca="1" si="1019"/>
        <v>1.0498842943140268E-3</v>
      </c>
      <c r="AJ2077" s="12">
        <f t="shared" ca="1" si="1019"/>
        <v>8.1005985456782917E-4</v>
      </c>
      <c r="AK2077" s="12">
        <f t="shared" ca="1" si="1019"/>
        <v>5.8715041918412712E-4</v>
      </c>
      <c r="AL2077" s="12">
        <f t="shared" ca="1" si="1019"/>
        <v>3.9979580769967119E-4</v>
      </c>
      <c r="AM2077" s="12">
        <f t="shared" ca="1" si="1019"/>
        <v>2.5573118502708424E-4</v>
      </c>
      <c r="AN2077" s="12">
        <f t="shared" ca="1" si="1019"/>
        <v>1.5366881467151233E-4</v>
      </c>
      <c r="AO2077" s="12">
        <f t="shared" ca="1" si="1019"/>
        <v>8.6744987037570826E-5</v>
      </c>
      <c r="AP2077" s="12">
        <f t="shared" ca="1" si="1019"/>
        <v>4.6000190101566358E-5</v>
      </c>
      <c r="AQ2077" s="12">
        <f t="shared" ca="1" si="1019"/>
        <v>2.2915612054960794E-5</v>
      </c>
      <c r="AR2077" s="12">
        <f t="shared" ca="1" si="1019"/>
        <v>1.0724076197534606E-5</v>
      </c>
      <c r="AS2077" s="12">
        <f t="shared" ca="1" si="1019"/>
        <v>4.7146006935032956E-6</v>
      </c>
      <c r="AT2077" s="12">
        <f t="shared" ca="1" si="1019"/>
        <v>1.9470922818854817E-6</v>
      </c>
      <c r="AU2077" s="12">
        <f t="shared" ca="1" si="1019"/>
        <v>7.5541351362960425E-7</v>
      </c>
      <c r="AV2077" s="12">
        <f t="shared" ca="1" si="1019"/>
        <v>2.7532113989157725E-7</v>
      </c>
      <c r="AX2077" s="13">
        <f t="shared" si="959"/>
        <v>3.3053931683205348E-2</v>
      </c>
    </row>
    <row r="2078" spans="1:50" x14ac:dyDescent="0.25">
      <c r="A2078" s="9" t="str">
        <f t="shared" si="954"/>
        <v>Dominica</v>
      </c>
      <c r="C2078" s="20">
        <f t="shared" si="955"/>
        <v>417.04704139957465</v>
      </c>
      <c r="D2078" s="15">
        <f t="shared" si="956"/>
        <v>647.64003569506917</v>
      </c>
      <c r="E2078" s="23">
        <f t="shared" si="957"/>
        <v>1</v>
      </c>
      <c r="F2078" s="15">
        <f t="shared" si="960"/>
        <v>647.64003569506917</v>
      </c>
      <c r="H2078" s="12">
        <f t="shared" ref="H2078:AV2078" ca="1" si="1020">_xlfn.NORM.DIST(H$2017,$F2078,$B$37+$B$38*$F2078,FALSE)/$AV668*($F1130/1000)</f>
        <v>1.1145966750746251E-13</v>
      </c>
      <c r="I2078" s="12">
        <f t="shared" ca="1" si="1020"/>
        <v>5.4539641013290325E-13</v>
      </c>
      <c r="J2078" s="12">
        <f t="shared" ca="1" si="1020"/>
        <v>2.5070523451721483E-12</v>
      </c>
      <c r="K2078" s="12">
        <f t="shared" ca="1" si="1020"/>
        <v>1.082607729171293E-11</v>
      </c>
      <c r="L2078" s="12">
        <f t="shared" ca="1" si="1020"/>
        <v>4.3917280550689491E-11</v>
      </c>
      <c r="M2078" s="12">
        <f t="shared" ca="1" si="1020"/>
        <v>1.6736180505437904E-10</v>
      </c>
      <c r="N2078" s="12">
        <f t="shared" ca="1" si="1020"/>
        <v>5.9914764617573033E-10</v>
      </c>
      <c r="O2078" s="12">
        <f t="shared" ca="1" si="1020"/>
        <v>2.0149670960676777E-9</v>
      </c>
      <c r="P2078" s="12">
        <f t="shared" ca="1" si="1020"/>
        <v>6.3658830331336381E-9</v>
      </c>
      <c r="Q2078" s="12">
        <f t="shared" ca="1" si="1020"/>
        <v>1.8893218426155245E-8</v>
      </c>
      <c r="R2078" s="12">
        <f t="shared" ca="1" si="1020"/>
        <v>5.2675641258456761E-8</v>
      </c>
      <c r="S2078" s="12">
        <f t="shared" ca="1" si="1020"/>
        <v>1.3796544051191997E-7</v>
      </c>
      <c r="T2078" s="12">
        <f t="shared" ca="1" si="1020"/>
        <v>3.3945904687415571E-7</v>
      </c>
      <c r="U2078" s="12">
        <f t="shared" ca="1" si="1020"/>
        <v>7.8462304201682357E-7</v>
      </c>
      <c r="V2078" s="12">
        <f t="shared" ca="1" si="1020"/>
        <v>1.7036929379780971E-6</v>
      </c>
      <c r="W2078" s="12">
        <f t="shared" ca="1" si="1020"/>
        <v>3.4751870353464291E-6</v>
      </c>
      <c r="X2078" s="12">
        <f t="shared" ca="1" si="1020"/>
        <v>6.6591935586262947E-6</v>
      </c>
      <c r="Y2078" s="12">
        <f t="shared" ca="1" si="1020"/>
        <v>1.1987308668504872E-5</v>
      </c>
      <c r="Z2078" s="12">
        <f t="shared" ca="1" si="1020"/>
        <v>2.0271147475395807E-5</v>
      </c>
      <c r="AA2078" s="12">
        <f t="shared" ca="1" si="1020"/>
        <v>3.2202647112697853E-5</v>
      </c>
      <c r="AB2078" s="12">
        <f t="shared" ca="1" si="1020"/>
        <v>4.8057525770029277E-5</v>
      </c>
      <c r="AC2078" s="12">
        <f t="shared" ca="1" si="1020"/>
        <v>6.7373302635358566E-5</v>
      </c>
      <c r="AD2078" s="12">
        <f t="shared" ca="1" si="1020"/>
        <v>8.8730077594958547E-5</v>
      </c>
      <c r="AE2078" s="12">
        <f t="shared" ca="1" si="1020"/>
        <v>1.0977677816557342E-4</v>
      </c>
      <c r="AF2078" s="12">
        <f t="shared" ca="1" si="1020"/>
        <v>1.2758707897458314E-4</v>
      </c>
      <c r="AG2078" s="12">
        <f t="shared" ca="1" si="1020"/>
        <v>1.3930269022666286E-4</v>
      </c>
      <c r="AH2078" s="12">
        <f t="shared" ca="1" si="1020"/>
        <v>1.4287916632275486E-4</v>
      </c>
      <c r="AI2078" s="12">
        <f t="shared" ca="1" si="1020"/>
        <v>1.3766860327153526E-4</v>
      </c>
      <c r="AJ2078" s="12">
        <f t="shared" ca="1" si="1020"/>
        <v>1.2461132097575379E-4</v>
      </c>
      <c r="AK2078" s="12">
        <f t="shared" ca="1" si="1020"/>
        <v>1.0595871636734666E-4</v>
      </c>
      <c r="AL2078" s="12">
        <f t="shared" ca="1" si="1020"/>
        <v>8.46393796879624E-5</v>
      </c>
      <c r="AM2078" s="12">
        <f t="shared" ca="1" si="1020"/>
        <v>6.3513325132610464E-5</v>
      </c>
      <c r="AN2078" s="12">
        <f t="shared" ca="1" si="1020"/>
        <v>4.4772755475806158E-5</v>
      </c>
      <c r="AO2078" s="12">
        <f t="shared" ca="1" si="1020"/>
        <v>2.964963772439971E-5</v>
      </c>
      <c r="AP2078" s="12">
        <f t="shared" ca="1" si="1020"/>
        <v>1.844512293922622E-5</v>
      </c>
      <c r="AQ2078" s="12">
        <f t="shared" ca="1" si="1020"/>
        <v>1.0779542074919186E-5</v>
      </c>
      <c r="AR2078" s="12">
        <f t="shared" ca="1" si="1020"/>
        <v>5.9180095913265317E-6</v>
      </c>
      <c r="AS2078" s="12">
        <f t="shared" ca="1" si="1020"/>
        <v>3.0521622196254254E-6</v>
      </c>
      <c r="AT2078" s="12">
        <f t="shared" ca="1" si="1020"/>
        <v>1.4787547569181339E-6</v>
      </c>
      <c r="AU2078" s="12">
        <f t="shared" ca="1" si="1020"/>
        <v>6.7304064486237632E-7</v>
      </c>
      <c r="AV2078" s="12">
        <f t="shared" ca="1" si="1020"/>
        <v>2.877683483915517E-7</v>
      </c>
      <c r="AX2078" s="13">
        <f t="shared" si="959"/>
        <v>6.6357332275563171E-3</v>
      </c>
    </row>
    <row r="2079" spans="1:50" x14ac:dyDescent="0.25">
      <c r="A2079" s="9" t="str">
        <f t="shared" si="954"/>
        <v>Dominican Republic</v>
      </c>
      <c r="C2079" s="20">
        <f t="shared" si="955"/>
        <v>406.08073960844837</v>
      </c>
      <c r="D2079" s="15">
        <f t="shared" si="956"/>
        <v>641.99072559249271</v>
      </c>
      <c r="E2079" s="23">
        <f t="shared" si="957"/>
        <v>1</v>
      </c>
      <c r="F2079" s="15">
        <f t="shared" si="960"/>
        <v>641.99072559249271</v>
      </c>
      <c r="H2079" s="12">
        <f t="shared" ref="H2079:AV2079" ca="1" si="1021">_xlfn.NORM.DIST(H$2017,$F2079,$B$37+$B$38*$F2079,FALSE)/$AV669*($F1131/1000)</f>
        <v>1.5022913445497139E-11</v>
      </c>
      <c r="I2079" s="12">
        <f t="shared" ca="1" si="1021"/>
        <v>7.2479474583095949E-11</v>
      </c>
      <c r="J2079" s="12">
        <f t="shared" ca="1" si="1021"/>
        <v>3.2849782817395563E-10</v>
      </c>
      <c r="K2079" s="12">
        <f t="shared" ca="1" si="1021"/>
        <v>1.3986419939754007E-9</v>
      </c>
      <c r="L2079" s="12">
        <f t="shared" ca="1" si="1021"/>
        <v>5.5941900916054516E-9</v>
      </c>
      <c r="M2079" s="12">
        <f t="shared" ca="1" si="1021"/>
        <v>2.1019601129798168E-8</v>
      </c>
      <c r="N2079" s="12">
        <f t="shared" ca="1" si="1021"/>
        <v>7.4193919806190375E-8</v>
      </c>
      <c r="O2079" s="12">
        <f t="shared" ca="1" si="1021"/>
        <v>2.4601906120019588E-7</v>
      </c>
      <c r="P2079" s="12">
        <f t="shared" ca="1" si="1021"/>
        <v>7.6634758371800484E-7</v>
      </c>
      <c r="Q2079" s="12">
        <f t="shared" ca="1" si="1021"/>
        <v>2.2425359958084662E-6</v>
      </c>
      <c r="R2079" s="12">
        <f t="shared" ca="1" si="1021"/>
        <v>6.1646673691825696E-6</v>
      </c>
      <c r="S2079" s="12">
        <f t="shared" ca="1" si="1021"/>
        <v>1.5919758240887352E-5</v>
      </c>
      <c r="T2079" s="12">
        <f t="shared" ca="1" si="1021"/>
        <v>3.8620677068907423E-5</v>
      </c>
      <c r="U2079" s="12">
        <f t="shared" ca="1" si="1021"/>
        <v>8.8015648487363638E-5</v>
      </c>
      <c r="V2079" s="12">
        <f t="shared" ca="1" si="1021"/>
        <v>1.8843279843923922E-4</v>
      </c>
      <c r="W2079" s="12">
        <f t="shared" ca="1" si="1021"/>
        <v>3.7897424603221041E-4</v>
      </c>
      <c r="X2079" s="12">
        <f t="shared" ca="1" si="1021"/>
        <v>7.1601066659818594E-4</v>
      </c>
      <c r="Y2079" s="12">
        <f t="shared" ca="1" si="1021"/>
        <v>1.2708253856514788E-3</v>
      </c>
      <c r="Z2079" s="12">
        <f t="shared" ca="1" si="1021"/>
        <v>2.1188922177451902E-3</v>
      </c>
      <c r="AA2079" s="12">
        <f t="shared" ca="1" si="1021"/>
        <v>3.3188562723464707E-3</v>
      </c>
      <c r="AB2079" s="12">
        <f t="shared" ca="1" si="1021"/>
        <v>4.8834260905964997E-3</v>
      </c>
      <c r="AC2079" s="12">
        <f t="shared" ca="1" si="1021"/>
        <v>6.7502116183332898E-3</v>
      </c>
      <c r="AD2079" s="12">
        <f t="shared" ca="1" si="1021"/>
        <v>8.7652993374450778E-3</v>
      </c>
      <c r="AE2079" s="12">
        <f t="shared" ca="1" si="1021"/>
        <v>1.0692338780777574E-2</v>
      </c>
      <c r="AF2079" s="12">
        <f t="shared" ca="1" si="1021"/>
        <v>1.2252797732007647E-2</v>
      </c>
      <c r="AG2079" s="12">
        <f t="shared" ca="1" si="1021"/>
        <v>1.3190292088567881E-2</v>
      </c>
      <c r="AH2079" s="12">
        <f t="shared" ca="1" si="1021"/>
        <v>1.3339211424884942E-2</v>
      </c>
      <c r="AI2079" s="12">
        <f t="shared" ca="1" si="1021"/>
        <v>1.267250567449617E-2</v>
      </c>
      <c r="AJ2079" s="12">
        <f t="shared" ca="1" si="1021"/>
        <v>1.1309708918250862E-2</v>
      </c>
      <c r="AK2079" s="12">
        <f t="shared" ca="1" si="1021"/>
        <v>9.4819345993359828E-3</v>
      </c>
      <c r="AL2079" s="12">
        <f t="shared" ca="1" si="1021"/>
        <v>7.4679100515347005E-3</v>
      </c>
      <c r="AM2079" s="12">
        <f t="shared" ca="1" si="1021"/>
        <v>5.5253245903873777E-3</v>
      </c>
      <c r="AN2079" s="12">
        <f t="shared" ca="1" si="1021"/>
        <v>3.8403703568710579E-3</v>
      </c>
      <c r="AO2079" s="12">
        <f t="shared" ca="1" si="1021"/>
        <v>2.5075235259217699E-3</v>
      </c>
      <c r="AP2079" s="12">
        <f t="shared" ca="1" si="1021"/>
        <v>1.5380608536038319E-3</v>
      </c>
      <c r="AQ2079" s="12">
        <f t="shared" ca="1" si="1021"/>
        <v>8.8625483196360343E-4</v>
      </c>
      <c r="AR2079" s="12">
        <f t="shared" ca="1" si="1021"/>
        <v>4.7973378907522815E-4</v>
      </c>
      <c r="AS2079" s="12">
        <f t="shared" ca="1" si="1021"/>
        <v>2.4394874894886122E-4</v>
      </c>
      <c r="AT2079" s="12">
        <f t="shared" ca="1" si="1021"/>
        <v>1.1653422094862382E-4</v>
      </c>
      <c r="AU2079" s="12">
        <f t="shared" ca="1" si="1021"/>
        <v>5.2295576382730992E-5</v>
      </c>
      <c r="AV2079" s="12">
        <f t="shared" ca="1" si="1021"/>
        <v>2.204616358945829E-5</v>
      </c>
      <c r="AX2079" s="13">
        <f t="shared" si="959"/>
        <v>7.762232997541473E-3</v>
      </c>
    </row>
    <row r="2080" spans="1:50" x14ac:dyDescent="0.25">
      <c r="A2080" s="9" t="str">
        <f t="shared" si="954"/>
        <v>Ecuador</v>
      </c>
      <c r="C2080" s="20">
        <f t="shared" si="955"/>
        <v>425.86916016002874</v>
      </c>
      <c r="D2080" s="15">
        <f t="shared" si="956"/>
        <v>653.84876718684109</v>
      </c>
      <c r="E2080" s="23">
        <f t="shared" si="957"/>
        <v>1</v>
      </c>
      <c r="F2080" s="15">
        <f t="shared" si="960"/>
        <v>653.84876718684109</v>
      </c>
      <c r="H2080" s="12">
        <f t="shared" ref="H2080:AV2080" ca="1" si="1022">_xlfn.NORM.DIST(H$2017,$F2080,$B$37+$B$38*$F2080,FALSE)/$AV670*($F1132/1000)</f>
        <v>1.4209569489891916E-11</v>
      </c>
      <c r="I2080" s="12">
        <f t="shared" ca="1" si="1022"/>
        <v>7.0618176109449713E-11</v>
      </c>
      <c r="J2080" s="12">
        <f t="shared" ca="1" si="1022"/>
        <v>3.2969219649846853E-10</v>
      </c>
      <c r="K2080" s="12">
        <f t="shared" ca="1" si="1022"/>
        <v>1.4459638454702752E-9</v>
      </c>
      <c r="L2080" s="12">
        <f t="shared" ca="1" si="1022"/>
        <v>5.9574827725299912E-9</v>
      </c>
      <c r="M2080" s="12">
        <f t="shared" ca="1" si="1022"/>
        <v>2.3058165451309071E-8</v>
      </c>
      <c r="N2080" s="12">
        <f t="shared" ca="1" si="1022"/>
        <v>8.38384618536086E-8</v>
      </c>
      <c r="O2080" s="12">
        <f t="shared" ca="1" si="1022"/>
        <v>2.8636401812628033E-7</v>
      </c>
      <c r="P2080" s="12">
        <f t="shared" ca="1" si="1022"/>
        <v>9.188617815568913E-7</v>
      </c>
      <c r="Q2080" s="12">
        <f t="shared" ca="1" si="1022"/>
        <v>2.7697369425796173E-6</v>
      </c>
      <c r="R2080" s="12">
        <f t="shared" ca="1" si="1022"/>
        <v>7.8430223749223386E-6</v>
      </c>
      <c r="S2080" s="12">
        <f t="shared" ca="1" si="1022"/>
        <v>2.0863394938207273E-5</v>
      </c>
      <c r="T2080" s="12">
        <f t="shared" ca="1" si="1022"/>
        <v>5.2136647219440555E-5</v>
      </c>
      <c r="U2080" s="12">
        <f t="shared" ca="1" si="1022"/>
        <v>1.2239334785118342E-4</v>
      </c>
      <c r="V2080" s="12">
        <f t="shared" ca="1" si="1022"/>
        <v>2.6991630756007223E-4</v>
      </c>
      <c r="W2080" s="12">
        <f t="shared" ca="1" si="1022"/>
        <v>5.5918695177657924E-4</v>
      </c>
      <c r="X2080" s="12">
        <f t="shared" ca="1" si="1022"/>
        <v>1.0882822066358984E-3</v>
      </c>
      <c r="Y2080" s="12">
        <f t="shared" ca="1" si="1022"/>
        <v>1.9896771986929302E-3</v>
      </c>
      <c r="Z2080" s="12">
        <f t="shared" ca="1" si="1022"/>
        <v>3.4172780139889217E-3</v>
      </c>
      <c r="AA2080" s="12">
        <f t="shared" ca="1" si="1022"/>
        <v>5.5135916328387848E-3</v>
      </c>
      <c r="AB2080" s="12">
        <f t="shared" ca="1" si="1022"/>
        <v>8.3569052049854674E-3</v>
      </c>
      <c r="AC2080" s="12">
        <f t="shared" ca="1" si="1022"/>
        <v>1.189906809533939E-2</v>
      </c>
      <c r="AD2080" s="12">
        <f t="shared" ca="1" si="1022"/>
        <v>1.5916113181265207E-2</v>
      </c>
      <c r="AE2080" s="12">
        <f t="shared" ca="1" si="1022"/>
        <v>1.9999432970342002E-2</v>
      </c>
      <c r="AF2080" s="12">
        <f t="shared" ca="1" si="1022"/>
        <v>2.3607768689846369E-2</v>
      </c>
      <c r="AG2080" s="12">
        <f t="shared" ca="1" si="1022"/>
        <v>2.617874331480681E-2</v>
      </c>
      <c r="AH2080" s="12">
        <f t="shared" ca="1" si="1022"/>
        <v>2.7270885708886534E-2</v>
      </c>
      <c r="AI2080" s="12">
        <f t="shared" ca="1" si="1022"/>
        <v>2.6687401324452128E-2</v>
      </c>
      <c r="AJ2080" s="12">
        <f t="shared" ca="1" si="1022"/>
        <v>2.4534088344495726E-2</v>
      </c>
      <c r="AK2080" s="12">
        <f t="shared" ca="1" si="1022"/>
        <v>2.1188009445390371E-2</v>
      </c>
      <c r="AL2080" s="12">
        <f t="shared" ca="1" si="1022"/>
        <v>1.7189648090680937E-2</v>
      </c>
      <c r="AM2080" s="12">
        <f t="shared" ca="1" si="1022"/>
        <v>1.3100878190540049E-2</v>
      </c>
      <c r="AN2080" s="12">
        <f t="shared" ca="1" si="1022"/>
        <v>9.3797319267603669E-3</v>
      </c>
      <c r="AO2080" s="12">
        <f t="shared" ca="1" si="1022"/>
        <v>6.3086587929652455E-3</v>
      </c>
      <c r="AP2080" s="12">
        <f t="shared" ca="1" si="1022"/>
        <v>3.9860270949936827E-3</v>
      </c>
      <c r="AQ2080" s="12">
        <f t="shared" ca="1" si="1022"/>
        <v>2.3659199636390581E-3</v>
      </c>
      <c r="AR2080" s="12">
        <f t="shared" ca="1" si="1022"/>
        <v>1.3192176285587106E-3</v>
      </c>
      <c r="AS2080" s="12">
        <f t="shared" ca="1" si="1022"/>
        <v>6.9101812407803425E-4</v>
      </c>
      <c r="AT2080" s="12">
        <f t="shared" ca="1" si="1022"/>
        <v>3.4003140131617487E-4</v>
      </c>
      <c r="AU2080" s="12">
        <f t="shared" ca="1" si="1022"/>
        <v>1.5718286741168655E-4</v>
      </c>
      <c r="AV2080" s="12">
        <f t="shared" ca="1" si="1022"/>
        <v>6.8257123762596722E-5</v>
      </c>
      <c r="AX2080" s="13">
        <f t="shared" si="959"/>
        <v>5.5666362643752116E-3</v>
      </c>
    </row>
    <row r="2081" spans="1:50" x14ac:dyDescent="0.25">
      <c r="A2081" s="9" t="str">
        <f t="shared" si="954"/>
        <v>Egypt</v>
      </c>
      <c r="C2081" s="20">
        <f t="shared" si="955"/>
        <v>405.55697038783359</v>
      </c>
      <c r="D2081" s="15">
        <f t="shared" si="956"/>
        <v>641.46695637187793</v>
      </c>
      <c r="E2081" s="23">
        <f t="shared" si="957"/>
        <v>1</v>
      </c>
      <c r="F2081" s="15">
        <f t="shared" si="960"/>
        <v>641.46695637187793</v>
      </c>
      <c r="H2081" s="12">
        <f t="shared" ref="H2081:AV2081" ca="1" si="1023">_xlfn.NORM.DIST(H$2017,$F2081,$B$37+$B$38*$F2081,FALSE)/$AV671*($F1133/1000)</f>
        <v>3.3877363180901691E-10</v>
      </c>
      <c r="I2081" s="12">
        <f t="shared" ca="1" si="1023"/>
        <v>1.6323068235639993E-9</v>
      </c>
      <c r="J2081" s="12">
        <f t="shared" ca="1" si="1023"/>
        <v>7.3884031896670368E-9</v>
      </c>
      <c r="K2081" s="12">
        <f t="shared" ca="1" si="1023"/>
        <v>3.1416367823500674E-8</v>
      </c>
      <c r="L2081" s="12">
        <f t="shared" ca="1" si="1023"/>
        <v>1.2549255276524531E-7</v>
      </c>
      <c r="M2081" s="12">
        <f t="shared" ca="1" si="1023"/>
        <v>4.7090849981009499E-7</v>
      </c>
      <c r="N2081" s="12">
        <f t="shared" ca="1" si="1023"/>
        <v>1.6600138059519657E-6</v>
      </c>
      <c r="O2081" s="12">
        <f t="shared" ca="1" si="1023"/>
        <v>5.4972243988460574E-6</v>
      </c>
      <c r="P2081" s="12">
        <f t="shared" ca="1" si="1023"/>
        <v>1.7101406319471627E-5</v>
      </c>
      <c r="Q2081" s="12">
        <f t="shared" ca="1" si="1023"/>
        <v>4.9977759274632865E-5</v>
      </c>
      <c r="R2081" s="12">
        <f t="shared" ca="1" si="1023"/>
        <v>1.372076515279886E-4</v>
      </c>
      <c r="S2081" s="12">
        <f t="shared" ca="1" si="1023"/>
        <v>3.538640761849479E-4</v>
      </c>
      <c r="T2081" s="12">
        <f t="shared" ca="1" si="1023"/>
        <v>8.5733630662293103E-4</v>
      </c>
      <c r="U2081" s="12">
        <f t="shared" ca="1" si="1023"/>
        <v>1.9512932867186568E-3</v>
      </c>
      <c r="V2081" s="12">
        <f t="shared" ca="1" si="1023"/>
        <v>4.17205937002377E-3</v>
      </c>
      <c r="W2081" s="12">
        <f t="shared" ca="1" si="1023"/>
        <v>8.3798260670574116E-3</v>
      </c>
      <c r="X2081" s="12">
        <f t="shared" ca="1" si="1023"/>
        <v>1.5811611093665204E-2</v>
      </c>
      <c r="Y2081" s="12">
        <f t="shared" ca="1" si="1023"/>
        <v>2.8026820884281677E-2</v>
      </c>
      <c r="Z2081" s="12">
        <f t="shared" ca="1" si="1023"/>
        <v>4.6668962602062172E-2</v>
      </c>
      <c r="AA2081" s="12">
        <f t="shared" ca="1" si="1023"/>
        <v>7.3002721573068349E-2</v>
      </c>
      <c r="AB2081" s="12">
        <f t="shared" ca="1" si="1023"/>
        <v>0.10727698271010179</v>
      </c>
      <c r="AC2081" s="12">
        <f t="shared" ca="1" si="1023"/>
        <v>0.14809167447587285</v>
      </c>
      <c r="AD2081" s="12">
        <f t="shared" ca="1" si="1023"/>
        <v>0.19204868259403762</v>
      </c>
      <c r="AE2081" s="12">
        <f t="shared" ca="1" si="1023"/>
        <v>0.23396377273373992</v>
      </c>
      <c r="AF2081" s="12">
        <f t="shared" ca="1" si="1023"/>
        <v>0.26775802394430148</v>
      </c>
      <c r="AG2081" s="12">
        <f t="shared" ca="1" si="1023"/>
        <v>0.28786771965086833</v>
      </c>
      <c r="AH2081" s="12">
        <f t="shared" ca="1" si="1023"/>
        <v>0.29073681984104849</v>
      </c>
      <c r="AI2081" s="12">
        <f t="shared" ca="1" si="1023"/>
        <v>0.27584409963033962</v>
      </c>
      <c r="AJ2081" s="12">
        <f t="shared" ca="1" si="1023"/>
        <v>0.24585778048535281</v>
      </c>
      <c r="AK2081" s="12">
        <f t="shared" ca="1" si="1023"/>
        <v>0.2058547105930032</v>
      </c>
      <c r="AL2081" s="12">
        <f t="shared" ca="1" si="1023"/>
        <v>0.16191767426321235</v>
      </c>
      <c r="AM2081" s="12">
        <f t="shared" ca="1" si="1023"/>
        <v>0.11964217503559542</v>
      </c>
      <c r="AN2081" s="12">
        <f t="shared" ca="1" si="1023"/>
        <v>8.3048336384228691E-2</v>
      </c>
      <c r="AO2081" s="12">
        <f t="shared" ca="1" si="1023"/>
        <v>5.4154452495951695E-2</v>
      </c>
      <c r="AP2081" s="12">
        <f t="shared" ca="1" si="1023"/>
        <v>3.3173706399385806E-2</v>
      </c>
      <c r="AQ2081" s="12">
        <f t="shared" ca="1" si="1023"/>
        <v>1.9090197380428997E-2</v>
      </c>
      <c r="AR2081" s="12">
        <f t="shared" ca="1" si="1023"/>
        <v>1.0320088835228107E-2</v>
      </c>
      <c r="AS2081" s="12">
        <f t="shared" ca="1" si="1023"/>
        <v>5.2409865788160225E-3</v>
      </c>
      <c r="AT2081" s="12">
        <f t="shared" ca="1" si="1023"/>
        <v>2.500341068429271E-3</v>
      </c>
      <c r="AU2081" s="12">
        <f t="shared" ca="1" si="1023"/>
        <v>1.1205779072762964E-3</v>
      </c>
      <c r="AV2081" s="12">
        <f t="shared" ca="1" si="1023"/>
        <v>4.7178209260867628E-4</v>
      </c>
      <c r="AX2081" s="13">
        <f t="shared" si="959"/>
        <v>7.8747451948670104E-3</v>
      </c>
    </row>
    <row r="2082" spans="1:50" x14ac:dyDescent="0.25">
      <c r="A2082" s="9" t="str">
        <f t="shared" ref="A2082:A2145" si="1024">A210</f>
        <v>El Salvador</v>
      </c>
      <c r="C2082" s="20">
        <f t="shared" ref="C2082:C2145" si="1025">E672</f>
        <v>358.05093683825299</v>
      </c>
      <c r="D2082" s="15">
        <f t="shared" ref="D2082:D2145" si="1026">C2082+IFERROR(INDEX(B$2259:B$2601,MATCH(C2082,B$2259:B$2601,1)+D$60)-INDEX(B$2259:B$2601,MATCH(C2082,B$2259:B$2601,1)),0)</f>
        <v>616.48347264977019</v>
      </c>
      <c r="E2082" s="23">
        <f t="shared" ref="E2082:E2145" si="1027">INDEX(B$23:B$29,MATCH(B210,A$23:A$29,0))</f>
        <v>1</v>
      </c>
      <c r="F2082" s="15">
        <f t="shared" si="960"/>
        <v>616.48347264977019</v>
      </c>
      <c r="H2082" s="12">
        <f t="shared" ref="H2082:AV2082" ca="1" si="1028">_xlfn.NORM.DIST(H$2017,$F2082,$B$37+$B$38*$F2082,FALSE)/$AV672*($F1134/1000)</f>
        <v>3.4762607631849062E-11</v>
      </c>
      <c r="I2082" s="12">
        <f t="shared" ca="1" si="1028"/>
        <v>1.57354464692564E-10</v>
      </c>
      <c r="J2082" s="12">
        <f t="shared" ca="1" si="1028"/>
        <v>6.6911749934901826E-10</v>
      </c>
      <c r="K2082" s="12">
        <f t="shared" ca="1" si="1028"/>
        <v>2.6728974777021014E-9</v>
      </c>
      <c r="L2082" s="12">
        <f t="shared" ca="1" si="1028"/>
        <v>1.0030412856362526E-8</v>
      </c>
      <c r="M2082" s="12">
        <f t="shared" ca="1" si="1028"/>
        <v>3.5359971964180669E-8</v>
      </c>
      <c r="N2082" s="12">
        <f t="shared" ca="1" si="1028"/>
        <v>1.1710127123532992E-7</v>
      </c>
      <c r="O2082" s="12">
        <f t="shared" ca="1" si="1028"/>
        <v>3.6430732401009917E-7</v>
      </c>
      <c r="P2082" s="12">
        <f t="shared" ca="1" si="1028"/>
        <v>1.0647086682409877E-6</v>
      </c>
      <c r="Q2082" s="12">
        <f t="shared" ca="1" si="1028"/>
        <v>2.9231444181455935E-6</v>
      </c>
      <c r="R2082" s="12">
        <f t="shared" ca="1" si="1028"/>
        <v>7.5392188363068825E-6</v>
      </c>
      <c r="S2082" s="12">
        <f t="shared" ca="1" si="1028"/>
        <v>1.8266654800269193E-5</v>
      </c>
      <c r="T2082" s="12">
        <f t="shared" ca="1" si="1028"/>
        <v>4.1576534653486885E-5</v>
      </c>
      <c r="U2082" s="12">
        <f t="shared" ca="1" si="1028"/>
        <v>8.8898442165106465E-5</v>
      </c>
      <c r="V2082" s="12">
        <f t="shared" ca="1" si="1028"/>
        <v>1.785651107006219E-4</v>
      </c>
      <c r="W2082" s="12">
        <f t="shared" ca="1" si="1028"/>
        <v>3.3694239538404523E-4</v>
      </c>
      <c r="X2082" s="12">
        <f t="shared" ca="1" si="1028"/>
        <v>5.9727083099885123E-4</v>
      </c>
      <c r="Y2082" s="12">
        <f t="shared" ca="1" si="1028"/>
        <v>9.9458876021946575E-4</v>
      </c>
      <c r="Z2082" s="12">
        <f t="shared" ca="1" si="1028"/>
        <v>1.5558666912065518E-3</v>
      </c>
      <c r="AA2082" s="12">
        <f t="shared" ca="1" si="1028"/>
        <v>2.2864294981459333E-3</v>
      </c>
      <c r="AB2082" s="12">
        <f t="shared" ca="1" si="1028"/>
        <v>3.1564567325017717E-3</v>
      </c>
      <c r="AC2082" s="12">
        <f t="shared" ca="1" si="1028"/>
        <v>4.0935345619475183E-3</v>
      </c>
      <c r="AD2082" s="12">
        <f t="shared" ca="1" si="1028"/>
        <v>4.9871643143225937E-3</v>
      </c>
      <c r="AE2082" s="12">
        <f t="shared" ca="1" si="1028"/>
        <v>5.7077571672198542E-3</v>
      </c>
      <c r="AF2082" s="12">
        <f t="shared" ca="1" si="1028"/>
        <v>6.1366858819738839E-3</v>
      </c>
      <c r="AG2082" s="12">
        <f t="shared" ca="1" si="1028"/>
        <v>6.1981044995304147E-3</v>
      </c>
      <c r="AH2082" s="12">
        <f t="shared" ca="1" si="1028"/>
        <v>5.8808552443291619E-3</v>
      </c>
      <c r="AI2082" s="12">
        <f t="shared" ca="1" si="1028"/>
        <v>5.2417786757574837E-3</v>
      </c>
      <c r="AJ2082" s="12">
        <f t="shared" ca="1" si="1028"/>
        <v>4.3890796768400299E-3</v>
      </c>
      <c r="AK2082" s="12">
        <f t="shared" ca="1" si="1028"/>
        <v>3.4524297065090443E-3</v>
      </c>
      <c r="AL2082" s="12">
        <f t="shared" ca="1" si="1028"/>
        <v>2.5511313502583031E-3</v>
      </c>
      <c r="AM2082" s="12">
        <f t="shared" ca="1" si="1028"/>
        <v>1.7709136665114669E-3</v>
      </c>
      <c r="AN2082" s="12">
        <f t="shared" ca="1" si="1028"/>
        <v>1.154831320898221E-3</v>
      </c>
      <c r="AO2082" s="12">
        <f t="shared" ca="1" si="1028"/>
        <v>7.0745091668653602E-4</v>
      </c>
      <c r="AP2082" s="12">
        <f t="shared" ca="1" si="1028"/>
        <v>4.0712771530104411E-4</v>
      </c>
      <c r="AQ2082" s="12">
        <f t="shared" ca="1" si="1028"/>
        <v>2.20100798110271E-4</v>
      </c>
      <c r="AR2082" s="12">
        <f t="shared" ca="1" si="1028"/>
        <v>1.1178130139889683E-4</v>
      </c>
      <c r="AS2082" s="12">
        <f t="shared" ca="1" si="1028"/>
        <v>5.3330210829260516E-5</v>
      </c>
      <c r="AT2082" s="12">
        <f t="shared" ca="1" si="1028"/>
        <v>2.3901988576762436E-5</v>
      </c>
      <c r="AU2082" s="12">
        <f t="shared" ca="1" si="1028"/>
        <v>1.0063553582849359E-5</v>
      </c>
      <c r="AV2082" s="12">
        <f t="shared" ca="1" si="1028"/>
        <v>3.9803868886429784E-6</v>
      </c>
      <c r="AX2082" s="13">
        <f t="shared" ref="AX2082:AX2145" si="1029">_xlfn.NORM.DIST(D$608,F2082,$B$37+$B$38*$F2082,TRUE)</f>
        <v>1.5200172188703108E-2</v>
      </c>
    </row>
    <row r="2083" spans="1:50" x14ac:dyDescent="0.25">
      <c r="A2083" s="9" t="str">
        <f t="shared" si="1024"/>
        <v>Equatorial Guinea</v>
      </c>
      <c r="C2083" s="20">
        <f t="shared" si="1025"/>
        <v>368.88023902093306</v>
      </c>
      <c r="D2083" s="15">
        <f t="shared" si="1026"/>
        <v>624.38387275991965</v>
      </c>
      <c r="E2083" s="23">
        <f t="shared" si="1027"/>
        <v>1</v>
      </c>
      <c r="F2083" s="15">
        <f t="shared" ref="F2083:F2146" si="1030">C2083+E2083*(D2083-C2083)</f>
        <v>624.38387275991965</v>
      </c>
      <c r="H2083" s="12">
        <f t="shared" ref="H2083:AV2083" ca="1" si="1031">_xlfn.NORM.DIST(H$2017,$F2083,$B$37+$B$38*$F2083,FALSE)/$AV673*($F1135/1000)</f>
        <v>2.1119583297035025E-11</v>
      </c>
      <c r="I2083" s="12">
        <f t="shared" ca="1" si="1031"/>
        <v>9.7505658312006396E-11</v>
      </c>
      <c r="J2083" s="12">
        <f t="shared" ca="1" si="1031"/>
        <v>4.228933806985948E-10</v>
      </c>
      <c r="K2083" s="12">
        <f t="shared" ca="1" si="1031"/>
        <v>1.7230129872663069E-9</v>
      </c>
      <c r="L2083" s="12">
        <f t="shared" ca="1" si="1031"/>
        <v>6.5948179200847083E-9</v>
      </c>
      <c r="M2083" s="12">
        <f t="shared" ca="1" si="1031"/>
        <v>2.371229900528671E-8</v>
      </c>
      <c r="N2083" s="12">
        <f t="shared" ca="1" si="1031"/>
        <v>8.0094207916636846E-8</v>
      </c>
      <c r="O2083" s="12">
        <f t="shared" ca="1" si="1031"/>
        <v>2.541470973218841E-7</v>
      </c>
      <c r="P2083" s="12">
        <f t="shared" ca="1" si="1031"/>
        <v>7.5757527441060181E-7</v>
      </c>
      <c r="Q2083" s="12">
        <f t="shared" ca="1" si="1031"/>
        <v>2.1214022474846374E-6</v>
      </c>
      <c r="R2083" s="12">
        <f t="shared" ca="1" si="1031"/>
        <v>5.5805480556194349E-6</v>
      </c>
      <c r="S2083" s="12">
        <f t="shared" ca="1" si="1031"/>
        <v>1.3790730606902458E-5</v>
      </c>
      <c r="T2083" s="12">
        <f t="shared" ca="1" si="1031"/>
        <v>3.2015057955268329E-5</v>
      </c>
      <c r="U2083" s="12">
        <f t="shared" ca="1" si="1031"/>
        <v>6.9819688145869311E-5</v>
      </c>
      <c r="V2083" s="12">
        <f t="shared" ca="1" si="1031"/>
        <v>1.430402010567505E-4</v>
      </c>
      <c r="W2083" s="12">
        <f t="shared" ca="1" si="1031"/>
        <v>2.7529283865190129E-4</v>
      </c>
      <c r="X2083" s="12">
        <f t="shared" ca="1" si="1031"/>
        <v>4.977236885740187E-4</v>
      </c>
      <c r="Y2083" s="12">
        <f t="shared" ca="1" si="1031"/>
        <v>8.453533982620328E-4</v>
      </c>
      <c r="Z2083" s="12">
        <f t="shared" ca="1" si="1031"/>
        <v>1.3487917148513758E-3</v>
      </c>
      <c r="AA2083" s="12">
        <f t="shared" ca="1" si="1031"/>
        <v>2.021659780500157E-3</v>
      </c>
      <c r="AB2083" s="12">
        <f t="shared" ca="1" si="1031"/>
        <v>2.8466091939196164E-3</v>
      </c>
      <c r="AC2083" s="12">
        <f t="shared" ca="1" si="1031"/>
        <v>3.7653401834447653E-3</v>
      </c>
      <c r="AD2083" s="12">
        <f t="shared" ca="1" si="1031"/>
        <v>4.6788291323775627E-3</v>
      </c>
      <c r="AE2083" s="12">
        <f t="shared" ca="1" si="1031"/>
        <v>5.4616862285111981E-3</v>
      </c>
      <c r="AF2083" s="12">
        <f t="shared" ca="1" si="1031"/>
        <v>5.9892563571801701E-3</v>
      </c>
      <c r="AG2083" s="12">
        <f t="shared" ca="1" si="1031"/>
        <v>6.1698648847769268E-3</v>
      </c>
      <c r="AH2083" s="12">
        <f t="shared" ca="1" si="1031"/>
        <v>5.9708340280492439E-3</v>
      </c>
      <c r="AI2083" s="12">
        <f t="shared" ca="1" si="1031"/>
        <v>5.4281387456052727E-3</v>
      </c>
      <c r="AJ2083" s="12">
        <f t="shared" ca="1" si="1031"/>
        <v>4.6357870231572692E-3</v>
      </c>
      <c r="AK2083" s="12">
        <f t="shared" ca="1" si="1031"/>
        <v>3.7192263139646216E-3</v>
      </c>
      <c r="AL2083" s="12">
        <f t="shared" ca="1" si="1031"/>
        <v>2.8030983204651552E-3</v>
      </c>
      <c r="AM2083" s="12">
        <f t="shared" ca="1" si="1031"/>
        <v>1.9846350242098297E-3</v>
      </c>
      <c r="AN2083" s="12">
        <f t="shared" ca="1" si="1031"/>
        <v>1.320017127953642E-3</v>
      </c>
      <c r="AO2083" s="12">
        <f t="shared" ca="1" si="1031"/>
        <v>8.247742174978778E-4</v>
      </c>
      <c r="AP2083" s="12">
        <f t="shared" ca="1" si="1031"/>
        <v>4.8411348628081444E-4</v>
      </c>
      <c r="AQ2083" s="12">
        <f t="shared" ca="1" si="1031"/>
        <v>2.6694136750297611E-4</v>
      </c>
      <c r="AR2083" s="12">
        <f t="shared" ca="1" si="1031"/>
        <v>1.3827420670990914E-4</v>
      </c>
      <c r="AS2083" s="12">
        <f t="shared" ca="1" si="1031"/>
        <v>6.7285744951628342E-5</v>
      </c>
      <c r="AT2083" s="12">
        <f t="shared" ca="1" si="1031"/>
        <v>3.0758244822343509E-5</v>
      </c>
      <c r="AU2083" s="12">
        <f t="shared" ca="1" si="1031"/>
        <v>1.3208595138143749E-5</v>
      </c>
      <c r="AV2083" s="12">
        <f t="shared" ca="1" si="1031"/>
        <v>5.3285408896709317E-6</v>
      </c>
      <c r="AX2083" s="13">
        <f t="shared" si="1029"/>
        <v>1.2421389818583931E-2</v>
      </c>
    </row>
    <row r="2084" spans="1:50" x14ac:dyDescent="0.25">
      <c r="A2084" s="9" t="str">
        <f t="shared" si="1024"/>
        <v>Eritrea</v>
      </c>
      <c r="C2084" s="20">
        <f t="shared" si="1025"/>
        <v>262.70075054870478</v>
      </c>
      <c r="D2084" s="15">
        <f t="shared" si="1026"/>
        <v>565.84455828234536</v>
      </c>
      <c r="E2084" s="23">
        <f t="shared" si="1027"/>
        <v>1</v>
      </c>
      <c r="F2084" s="15">
        <f t="shared" si="1030"/>
        <v>565.84455828234536</v>
      </c>
      <c r="H2084" s="12">
        <f t="shared" ref="H2084:AV2084" ca="1" si="1032">_xlfn.NORM.DIST(H$2017,$F2084,$B$37+$B$38*$F2084,FALSE)/$AV674*($F1136/1000)</f>
        <v>1.4158638194754659E-9</v>
      </c>
      <c r="I2084" s="12">
        <f t="shared" ca="1" si="1032"/>
        <v>5.6468688949816884E-9</v>
      </c>
      <c r="J2084" s="12">
        <f t="shared" ca="1" si="1032"/>
        <v>2.115682628842204E-8</v>
      </c>
      <c r="K2084" s="12">
        <f t="shared" ca="1" si="1032"/>
        <v>7.4464611944504116E-8</v>
      </c>
      <c r="L2084" s="12">
        <f t="shared" ca="1" si="1032"/>
        <v>2.4621014045633197E-7</v>
      </c>
      <c r="M2084" s="12">
        <f t="shared" ca="1" si="1032"/>
        <v>7.6474832784393094E-7</v>
      </c>
      <c r="N2084" s="12">
        <f t="shared" ca="1" si="1032"/>
        <v>2.2314529339788097E-6</v>
      </c>
      <c r="O2084" s="12">
        <f t="shared" ca="1" si="1032"/>
        <v>6.1166484579047336E-6</v>
      </c>
      <c r="P2084" s="12">
        <f t="shared" ca="1" si="1032"/>
        <v>1.5750556604643964E-5</v>
      </c>
      <c r="Q2084" s="12">
        <f t="shared" ca="1" si="1032"/>
        <v>3.8100869383255109E-5</v>
      </c>
      <c r="R2084" s="12">
        <f t="shared" ca="1" si="1032"/>
        <v>8.6582567483334824E-5</v>
      </c>
      <c r="S2084" s="12">
        <f t="shared" ca="1" si="1032"/>
        <v>1.8483432656007506E-4</v>
      </c>
      <c r="T2084" s="12">
        <f t="shared" ca="1" si="1032"/>
        <v>3.7067337627801295E-4</v>
      </c>
      <c r="U2084" s="12">
        <f t="shared" ca="1" si="1032"/>
        <v>6.9832365412735129E-4</v>
      </c>
      <c r="V2084" s="12">
        <f t="shared" ca="1" si="1032"/>
        <v>1.2358868380614682E-3</v>
      </c>
      <c r="W2084" s="12">
        <f t="shared" ca="1" si="1032"/>
        <v>2.0547418006125677E-3</v>
      </c>
      <c r="X2084" s="12">
        <f t="shared" ca="1" si="1032"/>
        <v>3.2091676077566837E-3</v>
      </c>
      <c r="Y2084" s="12">
        <f t="shared" ca="1" si="1032"/>
        <v>4.7085169554673184E-3</v>
      </c>
      <c r="Z2084" s="12">
        <f t="shared" ca="1" si="1032"/>
        <v>6.4898173219542716E-3</v>
      </c>
      <c r="AA2084" s="12">
        <f t="shared" ca="1" si="1032"/>
        <v>8.4030587662572067E-3</v>
      </c>
      <c r="AB2084" s="12">
        <f t="shared" ca="1" si="1032"/>
        <v>1.0221130285524401E-2</v>
      </c>
      <c r="AC2084" s="12">
        <f t="shared" ca="1" si="1032"/>
        <v>1.1679306140059723E-2</v>
      </c>
      <c r="AD2084" s="12">
        <f t="shared" ca="1" si="1032"/>
        <v>1.253694600815492E-2</v>
      </c>
      <c r="AE2084" s="12">
        <f t="shared" ca="1" si="1032"/>
        <v>1.2642211846048329E-2</v>
      </c>
      <c r="AF2084" s="12">
        <f t="shared" ca="1" si="1032"/>
        <v>1.1975977363213068E-2</v>
      </c>
      <c r="AG2084" s="12">
        <f t="shared" ca="1" si="1032"/>
        <v>1.0657503015912066E-2</v>
      </c>
      <c r="AH2084" s="12">
        <f t="shared" ca="1" si="1032"/>
        <v>8.9095661547323735E-3</v>
      </c>
      <c r="AI2084" s="12">
        <f t="shared" ca="1" si="1032"/>
        <v>6.9970381917600728E-3</v>
      </c>
      <c r="AJ2084" s="12">
        <f t="shared" ca="1" si="1032"/>
        <v>5.1621251204639271E-3</v>
      </c>
      <c r="AK2084" s="12">
        <f t="shared" ca="1" si="1032"/>
        <v>3.5776627907474511E-3</v>
      </c>
      <c r="AL2084" s="12">
        <f t="shared" ca="1" si="1032"/>
        <v>2.3293077750213666E-3</v>
      </c>
      <c r="AM2084" s="12">
        <f t="shared" ca="1" si="1032"/>
        <v>1.4246590570415071E-3</v>
      </c>
      <c r="AN2084" s="12">
        <f t="shared" ca="1" si="1032"/>
        <v>8.1856204854300902E-4</v>
      </c>
      <c r="AO2084" s="12">
        <f t="shared" ca="1" si="1032"/>
        <v>4.4182355134449614E-4</v>
      </c>
      <c r="AP2084" s="12">
        <f t="shared" ca="1" si="1032"/>
        <v>2.2402821258785366E-4</v>
      </c>
      <c r="AQ2084" s="12">
        <f t="shared" ca="1" si="1032"/>
        <v>1.0671197565303703E-4</v>
      </c>
      <c r="AR2084" s="12">
        <f t="shared" ca="1" si="1032"/>
        <v>4.7750750514709992E-5</v>
      </c>
      <c r="AS2084" s="12">
        <f t="shared" ca="1" si="1032"/>
        <v>2.0072609616581699E-5</v>
      </c>
      <c r="AT2084" s="12">
        <f t="shared" ca="1" si="1032"/>
        <v>7.9265475551742466E-6</v>
      </c>
      <c r="AU2084" s="12">
        <f t="shared" ca="1" si="1032"/>
        <v>2.9404980492390938E-6</v>
      </c>
      <c r="AV2084" s="12">
        <f t="shared" ca="1" si="1032"/>
        <v>1.0247414810938696E-6</v>
      </c>
      <c r="AX2084" s="13">
        <f t="shared" si="1029"/>
        <v>4.8613781277657829E-2</v>
      </c>
    </row>
    <row r="2085" spans="1:50" x14ac:dyDescent="0.25">
      <c r="A2085" s="9" t="str">
        <f t="shared" si="1024"/>
        <v>Estonia</v>
      </c>
      <c r="C2085" s="20">
        <f t="shared" si="1025"/>
        <v>650.16559127034748</v>
      </c>
      <c r="D2085" s="15">
        <f t="shared" si="1026"/>
        <v>773.35976448697579</v>
      </c>
      <c r="E2085" s="23">
        <f t="shared" si="1027"/>
        <v>1</v>
      </c>
      <c r="F2085" s="15">
        <f t="shared" si="1030"/>
        <v>773.35976448697579</v>
      </c>
      <c r="H2085" s="12">
        <f t="shared" ref="H2085:AV2085" ca="1" si="1033">_xlfn.NORM.DIST(H$2017,$F2085,$B$37+$B$38*$F2085,FALSE)/$AV675*($F1137/1000)</f>
        <v>9.7188496959845892E-17</v>
      </c>
      <c r="I2085" s="12">
        <f t="shared" ca="1" si="1033"/>
        <v>6.5119020404459231E-16</v>
      </c>
      <c r="J2085" s="12">
        <f t="shared" ca="1" si="1033"/>
        <v>4.0988067873642775E-15</v>
      </c>
      <c r="K2085" s="12">
        <f t="shared" ca="1" si="1033"/>
        <v>2.4236149876278086E-14</v>
      </c>
      <c r="L2085" s="12">
        <f t="shared" ca="1" si="1033"/>
        <v>1.3462521416697161E-13</v>
      </c>
      <c r="M2085" s="12">
        <f t="shared" ca="1" si="1033"/>
        <v>7.0249911226946206E-13</v>
      </c>
      <c r="N2085" s="12">
        <f t="shared" ca="1" si="1033"/>
        <v>3.443671744597428E-12</v>
      </c>
      <c r="O2085" s="12">
        <f t="shared" ca="1" si="1033"/>
        <v>1.5858215291830462E-11</v>
      </c>
      <c r="P2085" s="12">
        <f t="shared" ca="1" si="1033"/>
        <v>6.8603056710684031E-11</v>
      </c>
      <c r="Q2085" s="12">
        <f t="shared" ca="1" si="1033"/>
        <v>2.7879772068967299E-10</v>
      </c>
      <c r="R2085" s="12">
        <f t="shared" ca="1" si="1033"/>
        <v>1.0643674038188608E-9</v>
      </c>
      <c r="S2085" s="12">
        <f t="shared" ca="1" si="1033"/>
        <v>3.8172491555962222E-9</v>
      </c>
      <c r="T2085" s="12">
        <f t="shared" ca="1" si="1033"/>
        <v>1.2860742548604313E-8</v>
      </c>
      <c r="U2085" s="12">
        <f t="shared" ca="1" si="1033"/>
        <v>4.0704101824900679E-8</v>
      </c>
      <c r="V2085" s="12">
        <f t="shared" ca="1" si="1033"/>
        <v>1.2102271805891114E-7</v>
      </c>
      <c r="W2085" s="12">
        <f t="shared" ca="1" si="1033"/>
        <v>3.3802764826691174E-7</v>
      </c>
      <c r="X2085" s="12">
        <f t="shared" ca="1" si="1033"/>
        <v>8.8693979306150356E-7</v>
      </c>
      <c r="Y2085" s="12">
        <f t="shared" ca="1" si="1033"/>
        <v>2.1862139006012019E-6</v>
      </c>
      <c r="Z2085" s="12">
        <f t="shared" ca="1" si="1033"/>
        <v>5.0622985872874947E-6</v>
      </c>
      <c r="AA2085" s="12">
        <f t="shared" ca="1" si="1033"/>
        <v>1.1011828988834425E-5</v>
      </c>
      <c r="AB2085" s="12">
        <f t="shared" ca="1" si="1033"/>
        <v>2.25023437139254E-5</v>
      </c>
      <c r="AC2085" s="12">
        <f t="shared" ca="1" si="1033"/>
        <v>4.3196906334842034E-5</v>
      </c>
      <c r="AD2085" s="12">
        <f t="shared" ca="1" si="1033"/>
        <v>7.7899403164199325E-5</v>
      </c>
      <c r="AE2085" s="12">
        <f t="shared" ca="1" si="1033"/>
        <v>1.3196908656917737E-4</v>
      </c>
      <c r="AF2085" s="12">
        <f t="shared" ca="1" si="1033"/>
        <v>2.1002301369118609E-4</v>
      </c>
      <c r="AG2085" s="12">
        <f t="shared" ca="1" si="1033"/>
        <v>3.1399169136467787E-4</v>
      </c>
      <c r="AH2085" s="12">
        <f t="shared" ca="1" si="1033"/>
        <v>4.4098723795632375E-4</v>
      </c>
      <c r="AI2085" s="12">
        <f t="shared" ca="1" si="1033"/>
        <v>5.8182245867556288E-4</v>
      </c>
      <c r="AJ2085" s="12">
        <f t="shared" ca="1" si="1033"/>
        <v>7.2112663407931129E-4</v>
      </c>
      <c r="AK2085" s="12">
        <f t="shared" ca="1" si="1033"/>
        <v>8.3963239395405762E-4</v>
      </c>
      <c r="AL2085" s="12">
        <f t="shared" ca="1" si="1033"/>
        <v>9.1838214230625915E-4</v>
      </c>
      <c r="AM2085" s="12">
        <f t="shared" ca="1" si="1033"/>
        <v>9.4365722608096036E-4</v>
      </c>
      <c r="AN2085" s="12">
        <f t="shared" ca="1" si="1033"/>
        <v>9.1088112790279935E-4</v>
      </c>
      <c r="AO2085" s="12">
        <f t="shared" ca="1" si="1033"/>
        <v>8.2597277644237807E-4</v>
      </c>
      <c r="AP2085" s="12">
        <f t="shared" ca="1" si="1033"/>
        <v>7.0360085348819491E-4</v>
      </c>
      <c r="AQ2085" s="12">
        <f t="shared" ca="1" si="1033"/>
        <v>5.630456098979546E-4</v>
      </c>
      <c r="AR2085" s="12">
        <f t="shared" ca="1" si="1033"/>
        <v>4.2326990477898122E-4</v>
      </c>
      <c r="AS2085" s="12">
        <f t="shared" ca="1" si="1033"/>
        <v>2.9891506202685584E-4</v>
      </c>
      <c r="AT2085" s="12">
        <f t="shared" ca="1" si="1033"/>
        <v>1.9830551980433561E-4</v>
      </c>
      <c r="AU2085" s="12">
        <f t="shared" ca="1" si="1033"/>
        <v>1.2358859681390035E-4</v>
      </c>
      <c r="AV2085" s="12">
        <f t="shared" ca="1" si="1033"/>
        <v>7.2356673880492935E-5</v>
      </c>
      <c r="AX2085" s="13">
        <f t="shared" si="1029"/>
        <v>9.4381981831936855E-5</v>
      </c>
    </row>
    <row r="2086" spans="1:50" x14ac:dyDescent="0.25">
      <c r="A2086" s="9" t="str">
        <f t="shared" si="1024"/>
        <v>Eswatini</v>
      </c>
      <c r="C2086" s="20">
        <f t="shared" si="1025"/>
        <v>349.01883170551781</v>
      </c>
      <c r="D2086" s="15">
        <f t="shared" si="1026"/>
        <v>613.4102807492377</v>
      </c>
      <c r="E2086" s="23">
        <f t="shared" si="1027"/>
        <v>1</v>
      </c>
      <c r="F2086" s="15">
        <f t="shared" si="1030"/>
        <v>613.4102807492377</v>
      </c>
      <c r="H2086" s="12">
        <f t="shared" ref="H2086:AV2086" ca="1" si="1034">_xlfn.NORM.DIST(H$2017,$F2086,$B$37+$B$38*$F2086,FALSE)/$AV676*($F1138/1000)</f>
        <v>1.9224907395508366E-11</v>
      </c>
      <c r="I2086" s="12">
        <f t="shared" ca="1" si="1034"/>
        <v>8.6356355229621728E-11</v>
      </c>
      <c r="J2086" s="12">
        <f t="shared" ca="1" si="1034"/>
        <v>3.6440216339888458E-10</v>
      </c>
      <c r="K2086" s="12">
        <f t="shared" ca="1" si="1034"/>
        <v>1.4445220782165252E-9</v>
      </c>
      <c r="L2086" s="12">
        <f t="shared" ca="1" si="1034"/>
        <v>5.3792783366741922E-9</v>
      </c>
      <c r="M2086" s="12">
        <f t="shared" ca="1" si="1034"/>
        <v>1.8818302413339817E-8</v>
      </c>
      <c r="N2086" s="12">
        <f t="shared" ca="1" si="1034"/>
        <v>6.1843415299751874E-8</v>
      </c>
      <c r="O2086" s="12">
        <f t="shared" ca="1" si="1034"/>
        <v>1.909251244557528E-7</v>
      </c>
      <c r="P2086" s="12">
        <f t="shared" ca="1" si="1034"/>
        <v>5.5371883203108612E-7</v>
      </c>
      <c r="Q2086" s="12">
        <f t="shared" ca="1" si="1034"/>
        <v>1.5085930437975634E-6</v>
      </c>
      <c r="R2086" s="12">
        <f t="shared" ca="1" si="1034"/>
        <v>3.8611040244094366E-6</v>
      </c>
      <c r="S2086" s="12">
        <f t="shared" ca="1" si="1034"/>
        <v>9.2834093032089278E-6</v>
      </c>
      <c r="T2086" s="12">
        <f t="shared" ca="1" si="1034"/>
        <v>2.0968148810282113E-5</v>
      </c>
      <c r="U2086" s="12">
        <f t="shared" ca="1" si="1034"/>
        <v>4.4490703840458534E-5</v>
      </c>
      <c r="V2086" s="12">
        <f t="shared" ca="1" si="1034"/>
        <v>8.8681913913513837E-5</v>
      </c>
      <c r="W2086" s="12">
        <f t="shared" ca="1" si="1034"/>
        <v>1.6605709394217221E-4</v>
      </c>
      <c r="X2086" s="12">
        <f t="shared" ca="1" si="1034"/>
        <v>2.9210326017930599E-4</v>
      </c>
      <c r="Y2086" s="12">
        <f t="shared" ca="1" si="1034"/>
        <v>4.8269407716897627E-4</v>
      </c>
      <c r="Z2086" s="12">
        <f t="shared" ca="1" si="1034"/>
        <v>7.4931448926624747E-4</v>
      </c>
      <c r="AA2086" s="12">
        <f t="shared" ca="1" si="1034"/>
        <v>1.0927300491706832E-3</v>
      </c>
      <c r="AB2086" s="12">
        <f t="shared" ca="1" si="1034"/>
        <v>1.4969877150388616E-3</v>
      </c>
      <c r="AC2086" s="12">
        <f t="shared" ca="1" si="1034"/>
        <v>1.9265495421372097E-3</v>
      </c>
      <c r="AD2086" s="12">
        <f t="shared" ca="1" si="1034"/>
        <v>2.3291567746004586E-3</v>
      </c>
      <c r="AE2086" s="12">
        <f t="shared" ca="1" si="1034"/>
        <v>2.6452934507945141E-3</v>
      </c>
      <c r="AF2086" s="12">
        <f t="shared" ca="1" si="1034"/>
        <v>2.8223156670419483E-3</v>
      </c>
      <c r="AG2086" s="12">
        <f t="shared" ca="1" si="1034"/>
        <v>2.8287457297697851E-3</v>
      </c>
      <c r="AH2086" s="12">
        <f t="shared" ca="1" si="1034"/>
        <v>2.6634149368408252E-3</v>
      </c>
      <c r="AI2086" s="12">
        <f t="shared" ca="1" si="1034"/>
        <v>2.355810458800069E-3</v>
      </c>
      <c r="AJ2086" s="12">
        <f t="shared" ca="1" si="1034"/>
        <v>1.957485054777271E-3</v>
      </c>
      <c r="AK2086" s="12">
        <f t="shared" ca="1" si="1034"/>
        <v>1.5279641308203755E-3</v>
      </c>
      <c r="AL2086" s="12">
        <f t="shared" ca="1" si="1034"/>
        <v>1.1204293025898844E-3</v>
      </c>
      <c r="AM2086" s="12">
        <f t="shared" ca="1" si="1034"/>
        <v>7.7181346764129905E-4</v>
      </c>
      <c r="AN2086" s="12">
        <f t="shared" ca="1" si="1034"/>
        <v>4.9945554767071726E-4</v>
      </c>
      <c r="AO2086" s="12">
        <f t="shared" ca="1" si="1034"/>
        <v>3.0362527782519337E-4</v>
      </c>
      <c r="AP2086" s="12">
        <f t="shared" ca="1" si="1034"/>
        <v>1.7339461425813413E-4</v>
      </c>
      <c r="AQ2086" s="12">
        <f t="shared" ca="1" si="1034"/>
        <v>9.302290062272816E-5</v>
      </c>
      <c r="AR2086" s="12">
        <f t="shared" ca="1" si="1034"/>
        <v>4.6881418736835801E-5</v>
      </c>
      <c r="AS2086" s="12">
        <f t="shared" ca="1" si="1034"/>
        <v>2.219566744821415E-5</v>
      </c>
      <c r="AT2086" s="12">
        <f t="shared" ca="1" si="1034"/>
        <v>9.8717072457558149E-6</v>
      </c>
      <c r="AU2086" s="12">
        <f t="shared" ca="1" si="1034"/>
        <v>4.1245153154073769E-6</v>
      </c>
      <c r="AV2086" s="12">
        <f t="shared" ca="1" si="1034"/>
        <v>1.618863266273601E-6</v>
      </c>
      <c r="AX2086" s="13">
        <f t="shared" si="1029"/>
        <v>1.6417183063360107E-2</v>
      </c>
    </row>
    <row r="2087" spans="1:50" x14ac:dyDescent="0.25">
      <c r="A2087" s="9" t="str">
        <f t="shared" si="1024"/>
        <v>Ethiopia</v>
      </c>
      <c r="C2087" s="20">
        <f t="shared" si="1025"/>
        <v>268.57463516547034</v>
      </c>
      <c r="D2087" s="15">
        <f t="shared" si="1026"/>
        <v>568.28281307812972</v>
      </c>
      <c r="E2087" s="23">
        <f t="shared" si="1027"/>
        <v>1</v>
      </c>
      <c r="F2087" s="15">
        <f t="shared" si="1030"/>
        <v>568.28281307812972</v>
      </c>
      <c r="H2087" s="12">
        <f t="shared" ref="H2087:AV2087" ca="1" si="1035">_xlfn.NORM.DIST(H$2017,$F2087,$B$37+$B$38*$F2087,FALSE)/$AV677*($F1139/1000)</f>
        <v>3.7536538317014024E-8</v>
      </c>
      <c r="I2087" s="12">
        <f t="shared" ca="1" si="1035"/>
        <v>1.5062176794922989E-7</v>
      </c>
      <c r="J2087" s="12">
        <f t="shared" ca="1" si="1035"/>
        <v>5.677770812568283E-7</v>
      </c>
      <c r="K2087" s="12">
        <f t="shared" ca="1" si="1035"/>
        <v>2.0105948686247176E-6</v>
      </c>
      <c r="L2087" s="12">
        <f t="shared" ca="1" si="1035"/>
        <v>6.6884868354835857E-6</v>
      </c>
      <c r="M2087" s="12">
        <f t="shared" ca="1" si="1035"/>
        <v>2.0901996865600621E-5</v>
      </c>
      <c r="N2087" s="12">
        <f t="shared" ca="1" si="1035"/>
        <v>6.136267374979341E-5</v>
      </c>
      <c r="O2087" s="12">
        <f t="shared" ca="1" si="1035"/>
        <v>1.6923000460069423E-4</v>
      </c>
      <c r="P2087" s="12">
        <f t="shared" ca="1" si="1035"/>
        <v>4.3843685374561067E-4</v>
      </c>
      <c r="Q2087" s="12">
        <f t="shared" ca="1" si="1035"/>
        <v>1.0670710407653331E-3</v>
      </c>
      <c r="R2087" s="12">
        <f t="shared" ca="1" si="1035"/>
        <v>2.4396987845015251E-3</v>
      </c>
      <c r="S2087" s="12">
        <f t="shared" ca="1" si="1035"/>
        <v>5.2400530137267521E-3</v>
      </c>
      <c r="T2087" s="12">
        <f t="shared" ca="1" si="1035"/>
        <v>1.0572842107698916E-2</v>
      </c>
      <c r="U2087" s="12">
        <f t="shared" ca="1" si="1035"/>
        <v>2.0040308710144599E-2</v>
      </c>
      <c r="V2087" s="12">
        <f t="shared" ca="1" si="1035"/>
        <v>3.5684010863625576E-2</v>
      </c>
      <c r="W2087" s="12">
        <f t="shared" ca="1" si="1035"/>
        <v>5.968971611538948E-2</v>
      </c>
      <c r="X2087" s="12">
        <f t="shared" ca="1" si="1035"/>
        <v>9.3795490473575729E-2</v>
      </c>
      <c r="Y2087" s="12">
        <f t="shared" ca="1" si="1035"/>
        <v>0.13845893889193911</v>
      </c>
      <c r="Z2087" s="12">
        <f t="shared" ca="1" si="1035"/>
        <v>0.19200681079177623</v>
      </c>
      <c r="AA2087" s="12">
        <f t="shared" ca="1" si="1035"/>
        <v>0.25013177449322183</v>
      </c>
      <c r="AB2087" s="12">
        <f t="shared" ca="1" si="1035"/>
        <v>0.30611012096948426</v>
      </c>
      <c r="AC2087" s="12">
        <f t="shared" ca="1" si="1035"/>
        <v>0.35191931914736102</v>
      </c>
      <c r="AD2087" s="12">
        <f t="shared" ca="1" si="1035"/>
        <v>0.38007134118262409</v>
      </c>
      <c r="AE2087" s="12">
        <f t="shared" ca="1" si="1035"/>
        <v>0.3856059556428893</v>
      </c>
      <c r="AF2087" s="12">
        <f t="shared" ca="1" si="1035"/>
        <v>0.36751827321266928</v>
      </c>
      <c r="AG2087" s="12">
        <f t="shared" ca="1" si="1035"/>
        <v>0.32905669894627487</v>
      </c>
      <c r="AH2087" s="12">
        <f t="shared" ca="1" si="1035"/>
        <v>0.27677007458070663</v>
      </c>
      <c r="AI2087" s="12">
        <f t="shared" ca="1" si="1035"/>
        <v>0.21868758056503229</v>
      </c>
      <c r="AJ2087" s="12">
        <f t="shared" ca="1" si="1035"/>
        <v>0.16232510921735491</v>
      </c>
      <c r="AK2087" s="12">
        <f t="shared" ca="1" si="1035"/>
        <v>0.11318891126194658</v>
      </c>
      <c r="AL2087" s="12">
        <f t="shared" ca="1" si="1035"/>
        <v>7.4144451417212126E-2</v>
      </c>
      <c r="AM2087" s="12">
        <f t="shared" ca="1" si="1035"/>
        <v>4.5625750875465637E-2</v>
      </c>
      <c r="AN2087" s="12">
        <f t="shared" ca="1" si="1035"/>
        <v>2.6375335233939708E-2</v>
      </c>
      <c r="AO2087" s="12">
        <f t="shared" ca="1" si="1035"/>
        <v>1.4323282135866384E-2</v>
      </c>
      <c r="AP2087" s="12">
        <f t="shared" ca="1" si="1035"/>
        <v>7.3070772689272697E-3</v>
      </c>
      <c r="AQ2087" s="12">
        <f t="shared" ca="1" si="1035"/>
        <v>3.5018815161394728E-3</v>
      </c>
      <c r="AR2087" s="12">
        <f t="shared" ca="1" si="1035"/>
        <v>1.5765791939751183E-3</v>
      </c>
      <c r="AS2087" s="12">
        <f t="shared" ca="1" si="1035"/>
        <v>6.6678639314406434E-4</v>
      </c>
      <c r="AT2087" s="12">
        <f t="shared" ca="1" si="1035"/>
        <v>2.649197042287244E-4</v>
      </c>
      <c r="AU2087" s="12">
        <f t="shared" ca="1" si="1035"/>
        <v>9.8877707607192305E-5</v>
      </c>
      <c r="AV2087" s="12">
        <f t="shared" ca="1" si="1035"/>
        <v>3.466882411251771E-5</v>
      </c>
      <c r="AX2087" s="13">
        <f t="shared" si="1029"/>
        <v>4.6204183814759839E-2</v>
      </c>
    </row>
    <row r="2088" spans="1:50" x14ac:dyDescent="0.25">
      <c r="A2088" s="9" t="str">
        <f t="shared" si="1024"/>
        <v>Faeroe Islands</v>
      </c>
      <c r="C2088" s="20">
        <f t="shared" si="1025"/>
        <v>569.28154547706401</v>
      </c>
      <c r="D2088" s="15">
        <f t="shared" si="1026"/>
        <v>729.40046538188108</v>
      </c>
      <c r="E2088" s="23">
        <f t="shared" si="1027"/>
        <v>1</v>
      </c>
      <c r="F2088" s="15">
        <f t="shared" si="1030"/>
        <v>729.40046538188108</v>
      </c>
      <c r="H2088" s="12">
        <f t="shared" ref="H2088:AV2088" ca="1" si="1036">_xlfn.NORM.DIST(H$2017,$F2088,$B$37+$B$38*$F2088,FALSE)/$AV678*($F1140/1000)</f>
        <v>2.2958063142130929E-16</v>
      </c>
      <c r="I2088" s="12">
        <f t="shared" ca="1" si="1036"/>
        <v>1.3781612558937207E-15</v>
      </c>
      <c r="J2088" s="12">
        <f t="shared" ca="1" si="1036"/>
        <v>7.7717965268695818E-15</v>
      </c>
      <c r="K2088" s="12">
        <f t="shared" ca="1" si="1036"/>
        <v>4.1171757114062195E-14</v>
      </c>
      <c r="L2088" s="12">
        <f t="shared" ca="1" si="1036"/>
        <v>2.0489623449668811E-13</v>
      </c>
      <c r="M2088" s="12">
        <f t="shared" ca="1" si="1036"/>
        <v>9.5791097076554618E-13</v>
      </c>
      <c r="N2088" s="12">
        <f t="shared" ca="1" si="1036"/>
        <v>4.2070038751599867E-12</v>
      </c>
      <c r="O2088" s="12">
        <f t="shared" ca="1" si="1036"/>
        <v>1.7357104245515259E-11</v>
      </c>
      <c r="P2088" s="12">
        <f t="shared" ca="1" si="1036"/>
        <v>6.7272602094407255E-11</v>
      </c>
      <c r="Q2088" s="12">
        <f t="shared" ca="1" si="1036"/>
        <v>2.4493777926176872E-10</v>
      </c>
      <c r="R2088" s="12">
        <f t="shared" ca="1" si="1036"/>
        <v>8.3777986877563798E-10</v>
      </c>
      <c r="S2088" s="12">
        <f t="shared" ca="1" si="1036"/>
        <v>2.6919107677057608E-9</v>
      </c>
      <c r="T2088" s="12">
        <f t="shared" ca="1" si="1036"/>
        <v>8.1254606945493111E-9</v>
      </c>
      <c r="U2088" s="12">
        <f t="shared" ca="1" si="1036"/>
        <v>2.3040501243025109E-8</v>
      </c>
      <c r="V2088" s="12">
        <f t="shared" ca="1" si="1036"/>
        <v>6.1375133077758284E-8</v>
      </c>
      <c r="W2088" s="12">
        <f t="shared" ca="1" si="1036"/>
        <v>1.5358527002496702E-7</v>
      </c>
      <c r="X2088" s="12">
        <f t="shared" ca="1" si="1036"/>
        <v>3.6104661639880686E-7</v>
      </c>
      <c r="Y2088" s="12">
        <f t="shared" ca="1" si="1036"/>
        <v>7.9732170698016878E-7</v>
      </c>
      <c r="Z2088" s="12">
        <f t="shared" ca="1" si="1036"/>
        <v>1.6540951616918234E-6</v>
      </c>
      <c r="AA2088" s="12">
        <f t="shared" ca="1" si="1036"/>
        <v>3.2236210992032933E-6</v>
      </c>
      <c r="AB2088" s="12">
        <f t="shared" ca="1" si="1036"/>
        <v>5.9017944936403537E-6</v>
      </c>
      <c r="AC2088" s="12">
        <f t="shared" ca="1" si="1036"/>
        <v>1.0150344233935577E-5</v>
      </c>
      <c r="AD2088" s="12">
        <f t="shared" ca="1" si="1036"/>
        <v>1.6399630154826046E-5</v>
      </c>
      <c r="AE2088" s="12">
        <f t="shared" ca="1" si="1036"/>
        <v>2.4891090955497114E-5</v>
      </c>
      <c r="AF2088" s="12">
        <f t="shared" ca="1" si="1036"/>
        <v>3.5490359987254057E-5</v>
      </c>
      <c r="AG2088" s="12">
        <f t="shared" ca="1" si="1036"/>
        <v>4.7537186260694262E-5</v>
      </c>
      <c r="AH2088" s="12">
        <f t="shared" ca="1" si="1036"/>
        <v>5.9815416985983187E-5</v>
      </c>
      <c r="AI2088" s="12">
        <f t="shared" ca="1" si="1036"/>
        <v>7.0704880406456932E-5</v>
      </c>
      <c r="AJ2088" s="12">
        <f t="shared" ca="1" si="1036"/>
        <v>7.8513121506513535E-5</v>
      </c>
      <c r="AK2088" s="12">
        <f t="shared" ca="1" si="1036"/>
        <v>8.1901469001448152E-5</v>
      </c>
      <c r="AL2088" s="12">
        <f t="shared" ca="1" si="1036"/>
        <v>8.0259737216325873E-5</v>
      </c>
      <c r="AM2088" s="12">
        <f t="shared" ca="1" si="1036"/>
        <v>7.3885696279088234E-5</v>
      </c>
      <c r="AN2088" s="12">
        <f t="shared" ca="1" si="1036"/>
        <v>6.3896872567996223E-5</v>
      </c>
      <c r="AO2088" s="12">
        <f t="shared" ca="1" si="1036"/>
        <v>5.1910525913435559E-5</v>
      </c>
      <c r="AP2088" s="12">
        <f t="shared" ca="1" si="1036"/>
        <v>3.9617571496279998E-5</v>
      </c>
      <c r="AQ2088" s="12">
        <f t="shared" ca="1" si="1036"/>
        <v>2.8403827520987378E-5</v>
      </c>
      <c r="AR2088" s="12">
        <f t="shared" ca="1" si="1036"/>
        <v>1.9130330721429136E-5</v>
      </c>
      <c r="AS2088" s="12">
        <f t="shared" ca="1" si="1036"/>
        <v>1.2103882087949586E-5</v>
      </c>
      <c r="AT2088" s="12">
        <f t="shared" ca="1" si="1036"/>
        <v>7.1942162048378083E-6</v>
      </c>
      <c r="AU2088" s="12">
        <f t="shared" ca="1" si="1036"/>
        <v>4.0169727101760568E-6</v>
      </c>
      <c r="AV2088" s="12">
        <f t="shared" ca="1" si="1036"/>
        <v>2.1070307422043656E-6</v>
      </c>
      <c r="AX2088" s="13">
        <f t="shared" si="1029"/>
        <v>4.9385431572187177E-4</v>
      </c>
    </row>
    <row r="2089" spans="1:50" x14ac:dyDescent="0.25">
      <c r="A2089" s="9" t="str">
        <f t="shared" si="1024"/>
        <v>Fiji</v>
      </c>
      <c r="C2089" s="20">
        <f t="shared" si="1025"/>
        <v>468.47761303334647</v>
      </c>
      <c r="D2089" s="15">
        <f t="shared" si="1026"/>
        <v>676.58866116224226</v>
      </c>
      <c r="E2089" s="23">
        <f t="shared" si="1027"/>
        <v>1</v>
      </c>
      <c r="F2089" s="15">
        <f t="shared" si="1030"/>
        <v>676.58866116224226</v>
      </c>
      <c r="H2089" s="12">
        <f t="shared" ref="H2089:AV2089" ca="1" si="1037">_xlfn.NORM.DIST(H$2017,$F2089,$B$37+$B$38*$F2089,FALSE)/$AV679*($F1141/1000)</f>
        <v>1.7110776184082206E-13</v>
      </c>
      <c r="I2089" s="12">
        <f t="shared" ca="1" si="1037"/>
        <v>9.0010839695048202E-13</v>
      </c>
      <c r="J2089" s="12">
        <f t="shared" ca="1" si="1037"/>
        <v>4.4481201603538031E-12</v>
      </c>
      <c r="K2089" s="12">
        <f t="shared" ca="1" si="1037"/>
        <v>2.0649750230467875E-11</v>
      </c>
      <c r="L2089" s="12">
        <f t="shared" ca="1" si="1037"/>
        <v>9.0055385622965632E-11</v>
      </c>
      <c r="M2089" s="12">
        <f t="shared" ca="1" si="1037"/>
        <v>3.6894461199089736E-10</v>
      </c>
      <c r="N2089" s="12">
        <f t="shared" ca="1" si="1037"/>
        <v>1.4199375669240717E-9</v>
      </c>
      <c r="O2089" s="12">
        <f t="shared" ca="1" si="1037"/>
        <v>5.1337406068308259E-9</v>
      </c>
      <c r="P2089" s="12">
        <f t="shared" ca="1" si="1037"/>
        <v>1.7436334340716057E-8</v>
      </c>
      <c r="Q2089" s="12">
        <f t="shared" ca="1" si="1037"/>
        <v>5.5633072992688312E-8</v>
      </c>
      <c r="R2089" s="12">
        <f t="shared" ca="1" si="1037"/>
        <v>1.6675063874016729E-7</v>
      </c>
      <c r="S2089" s="12">
        <f t="shared" ca="1" si="1037"/>
        <v>4.6952482291996763E-7</v>
      </c>
      <c r="T2089" s="12">
        <f t="shared" ca="1" si="1037"/>
        <v>1.2419559826008764E-6</v>
      </c>
      <c r="U2089" s="12">
        <f t="shared" ca="1" si="1037"/>
        <v>3.0861032009843956E-6</v>
      </c>
      <c r="V2089" s="12">
        <f t="shared" ca="1" si="1037"/>
        <v>7.2039598064078422E-6</v>
      </c>
      <c r="W2089" s="12">
        <f t="shared" ca="1" si="1037"/>
        <v>1.5797512656876096E-5</v>
      </c>
      <c r="X2089" s="12">
        <f t="shared" ca="1" si="1037"/>
        <v>3.2543386027416565E-5</v>
      </c>
      <c r="Y2089" s="12">
        <f t="shared" ca="1" si="1037"/>
        <v>6.2978651675510124E-5</v>
      </c>
      <c r="Z2089" s="12">
        <f t="shared" ca="1" si="1037"/>
        <v>1.1449343207708343E-4</v>
      </c>
      <c r="AA2089" s="12">
        <f t="shared" ca="1" si="1037"/>
        <v>1.9553494543550923E-4</v>
      </c>
      <c r="AB2089" s="12">
        <f t="shared" ca="1" si="1037"/>
        <v>3.1370741915278245E-4</v>
      </c>
      <c r="AC2089" s="12">
        <f t="shared" ca="1" si="1037"/>
        <v>4.7280470542441447E-4</v>
      </c>
      <c r="AD2089" s="12">
        <f t="shared" ca="1" si="1037"/>
        <v>6.6941491601949833E-4</v>
      </c>
      <c r="AE2089" s="12">
        <f t="shared" ca="1" si="1037"/>
        <v>8.9035986536196727E-4</v>
      </c>
      <c r="AF2089" s="12">
        <f t="shared" ca="1" si="1037"/>
        <v>1.1124803789772499E-3</v>
      </c>
      <c r="AG2089" s="12">
        <f t="shared" ca="1" si="1037"/>
        <v>1.3057972201683278E-3</v>
      </c>
      <c r="AH2089" s="12">
        <f t="shared" ca="1" si="1037"/>
        <v>1.4398449063150721E-3</v>
      </c>
      <c r="AI2089" s="12">
        <f t="shared" ca="1" si="1037"/>
        <v>1.4914623129148217E-3</v>
      </c>
      <c r="AJ2089" s="12">
        <f t="shared" ca="1" si="1037"/>
        <v>1.4513275795432032E-3</v>
      </c>
      <c r="AK2089" s="12">
        <f t="shared" ca="1" si="1037"/>
        <v>1.3267075709885705E-3</v>
      </c>
      <c r="AL2089" s="12">
        <f t="shared" ca="1" si="1037"/>
        <v>1.1393090879361796E-3</v>
      </c>
      <c r="AM2089" s="12">
        <f t="shared" ca="1" si="1037"/>
        <v>9.1910369201893304E-4</v>
      </c>
      <c r="AN2089" s="12">
        <f t="shared" ca="1" si="1037"/>
        <v>6.9653678107134344E-4</v>
      </c>
      <c r="AO2089" s="12">
        <f t="shared" ca="1" si="1037"/>
        <v>4.9588411145283073E-4</v>
      </c>
      <c r="AP2089" s="12">
        <f t="shared" ca="1" si="1037"/>
        <v>3.3164459749700107E-4</v>
      </c>
      <c r="AQ2089" s="12">
        <f t="shared" ca="1" si="1037"/>
        <v>2.0836379345651797E-4</v>
      </c>
      <c r="AR2089" s="12">
        <f t="shared" ca="1" si="1037"/>
        <v>1.2297821327990064E-4</v>
      </c>
      <c r="AS2089" s="12">
        <f t="shared" ca="1" si="1037"/>
        <v>6.8185290841934817E-5</v>
      </c>
      <c r="AT2089" s="12">
        <f t="shared" ca="1" si="1037"/>
        <v>3.5514835751999533E-5</v>
      </c>
      <c r="AU2089" s="12">
        <f t="shared" ca="1" si="1037"/>
        <v>1.7377428832368073E-5</v>
      </c>
      <c r="AV2089" s="12">
        <f t="shared" ca="1" si="1037"/>
        <v>7.9876278313475811E-6</v>
      </c>
      <c r="AX2089" s="13">
        <f t="shared" si="1029"/>
        <v>2.8384134880226918E-3</v>
      </c>
    </row>
    <row r="2090" spans="1:50" x14ac:dyDescent="0.25">
      <c r="A2090" s="9" t="str">
        <f t="shared" si="1024"/>
        <v>Finland</v>
      </c>
      <c r="C2090" s="20">
        <f t="shared" si="1025"/>
        <v>632.74110162028774</v>
      </c>
      <c r="D2090" s="15">
        <f t="shared" si="1026"/>
        <v>763.16005402039036</v>
      </c>
      <c r="E2090" s="23">
        <f t="shared" si="1027"/>
        <v>1</v>
      </c>
      <c r="F2090" s="15">
        <f t="shared" si="1030"/>
        <v>763.16005402039036</v>
      </c>
      <c r="H2090" s="12">
        <f t="shared" ref="H2090:AV2090" ca="1" si="1038">_xlfn.NORM.DIST(H$2017,$F2090,$B$37+$B$38*$F2090,FALSE)/$AV680*($F1142/1000)</f>
        <v>1.1039034633974705E-15</v>
      </c>
      <c r="I2090" s="12">
        <f t="shared" ca="1" si="1038"/>
        <v>7.2102428744615106E-15</v>
      </c>
      <c r="J2090" s="12">
        <f t="shared" ca="1" si="1038"/>
        <v>4.4241035862736378E-14</v>
      </c>
      <c r="K2090" s="12">
        <f t="shared" ca="1" si="1038"/>
        <v>2.5501003736762875E-13</v>
      </c>
      <c r="L2090" s="12">
        <f t="shared" ca="1" si="1038"/>
        <v>1.3808479440469568E-12</v>
      </c>
      <c r="M2090" s="12">
        <f t="shared" ca="1" si="1038"/>
        <v>7.0241056515653395E-12</v>
      </c>
      <c r="N2090" s="12">
        <f t="shared" ca="1" si="1038"/>
        <v>3.3565475800331834E-11</v>
      </c>
      <c r="O2090" s="12">
        <f t="shared" ca="1" si="1038"/>
        <v>1.506784608128182E-10</v>
      </c>
      <c r="P2090" s="12">
        <f t="shared" ca="1" si="1038"/>
        <v>6.3542769200073224E-10</v>
      </c>
      <c r="Q2090" s="12">
        <f t="shared" ca="1" si="1038"/>
        <v>2.5173157593274028E-9</v>
      </c>
      <c r="R2090" s="12">
        <f t="shared" ca="1" si="1038"/>
        <v>9.3684090880100613E-9</v>
      </c>
      <c r="S2090" s="12">
        <f t="shared" ca="1" si="1038"/>
        <v>3.2752962927355265E-8</v>
      </c>
      <c r="T2090" s="12">
        <f t="shared" ca="1" si="1038"/>
        <v>1.0757018993225112E-7</v>
      </c>
      <c r="U2090" s="12">
        <f t="shared" ca="1" si="1038"/>
        <v>3.3188671777026306E-7</v>
      </c>
      <c r="V2090" s="12">
        <f t="shared" ca="1" si="1038"/>
        <v>9.6193206936450435E-7</v>
      </c>
      <c r="W2090" s="12">
        <f t="shared" ca="1" si="1038"/>
        <v>2.6191208035048708E-6</v>
      </c>
      <c r="X2090" s="12">
        <f t="shared" ca="1" si="1038"/>
        <v>6.6992047500244537E-6</v>
      </c>
      <c r="Y2090" s="12">
        <f t="shared" ca="1" si="1038"/>
        <v>1.6097097244732125E-5</v>
      </c>
      <c r="Z2090" s="12">
        <f t="shared" ca="1" si="1038"/>
        <v>3.6335277286501056E-5</v>
      </c>
      <c r="AA2090" s="12">
        <f t="shared" ca="1" si="1038"/>
        <v>7.7048818733378699E-5</v>
      </c>
      <c r="AB2090" s="12">
        <f t="shared" ca="1" si="1038"/>
        <v>1.5348293151919897E-4</v>
      </c>
      <c r="AC2090" s="12">
        <f t="shared" ca="1" si="1038"/>
        <v>2.8721742305890929E-4</v>
      </c>
      <c r="AD2090" s="12">
        <f t="shared" ca="1" si="1038"/>
        <v>5.0491476640369059E-4</v>
      </c>
      <c r="AE2090" s="12">
        <f t="shared" ca="1" si="1038"/>
        <v>8.3383852681597468E-4</v>
      </c>
      <c r="AF2090" s="12">
        <f t="shared" ca="1" si="1038"/>
        <v>1.2936072409086687E-3</v>
      </c>
      <c r="AG2090" s="12">
        <f t="shared" ca="1" si="1038"/>
        <v>1.8852958568169968E-3</v>
      </c>
      <c r="AH2090" s="12">
        <f t="shared" ca="1" si="1038"/>
        <v>2.5811496406961711E-3</v>
      </c>
      <c r="AI2090" s="12">
        <f t="shared" ca="1" si="1038"/>
        <v>3.3197352371587669E-3</v>
      </c>
      <c r="AJ2090" s="12">
        <f t="shared" ca="1" si="1038"/>
        <v>4.0109782611114919E-3</v>
      </c>
      <c r="AK2090" s="12">
        <f t="shared" ca="1" si="1038"/>
        <v>4.5525399228091377E-3</v>
      </c>
      <c r="AL2090" s="12">
        <f t="shared" ca="1" si="1038"/>
        <v>4.8541569311585106E-3</v>
      </c>
      <c r="AM2090" s="12">
        <f t="shared" ca="1" si="1038"/>
        <v>4.8621735580930301E-3</v>
      </c>
      <c r="AN2090" s="12">
        <f t="shared" ca="1" si="1038"/>
        <v>4.5751327155014116E-3</v>
      </c>
      <c r="AO2090" s="12">
        <f t="shared" ca="1" si="1038"/>
        <v>4.0442084373868122E-3</v>
      </c>
      <c r="AP2090" s="12">
        <f t="shared" ca="1" si="1038"/>
        <v>3.3583036394064245E-3</v>
      </c>
      <c r="AQ2090" s="12">
        <f t="shared" ca="1" si="1038"/>
        <v>2.619768911885062E-3</v>
      </c>
      <c r="AR2090" s="12">
        <f t="shared" ca="1" si="1038"/>
        <v>1.9198292453349963E-3</v>
      </c>
      <c r="AS2090" s="12">
        <f t="shared" ca="1" si="1038"/>
        <v>1.3216571718417309E-3</v>
      </c>
      <c r="AT2090" s="12">
        <f t="shared" ca="1" si="1038"/>
        <v>8.5473527101343654E-4</v>
      </c>
      <c r="AU2090" s="12">
        <f t="shared" ca="1" si="1038"/>
        <v>5.1927932222230004E-4</v>
      </c>
      <c r="AV2090" s="12">
        <f t="shared" ca="1" si="1038"/>
        <v>2.9636507817240099E-4</v>
      </c>
      <c r="AX2090" s="13">
        <f t="shared" si="1029"/>
        <v>1.4083444067479256E-4</v>
      </c>
    </row>
    <row r="2091" spans="1:50" x14ac:dyDescent="0.25">
      <c r="A2091" s="9" t="str">
        <f t="shared" si="1024"/>
        <v>France</v>
      </c>
      <c r="C2091" s="20">
        <f t="shared" si="1025"/>
        <v>565.88004978876882</v>
      </c>
      <c r="D2091" s="15">
        <f t="shared" si="1026"/>
        <v>727.83445292917725</v>
      </c>
      <c r="E2091" s="23">
        <f t="shared" si="1027"/>
        <v>1</v>
      </c>
      <c r="F2091" s="15">
        <f t="shared" si="1030"/>
        <v>727.83445292917725</v>
      </c>
      <c r="H2091" s="12">
        <f t="shared" ref="H2091:AV2091" ca="1" si="1039">_xlfn.NORM.DIST(H$2017,$F2091,$B$37+$B$38*$F2091,FALSE)/$AV681*($F1143/1000)</f>
        <v>2.0953955804332856E-13</v>
      </c>
      <c r="I2091" s="12">
        <f t="shared" ca="1" si="1039"/>
        <v>1.252940759778206E-12</v>
      </c>
      <c r="J2091" s="12">
        <f t="shared" ca="1" si="1039"/>
        <v>7.0380386352863813E-12</v>
      </c>
      <c r="K2091" s="12">
        <f t="shared" ca="1" si="1039"/>
        <v>3.7138926848112639E-11</v>
      </c>
      <c r="L2091" s="12">
        <f t="shared" ca="1" si="1039"/>
        <v>1.8410418000435836E-10</v>
      </c>
      <c r="M2091" s="12">
        <f t="shared" ca="1" si="1039"/>
        <v>8.5734287438340059E-10</v>
      </c>
      <c r="N2091" s="12">
        <f t="shared" ca="1" si="1039"/>
        <v>3.7506110700495834E-9</v>
      </c>
      <c r="O2091" s="12">
        <f t="shared" ca="1" si="1039"/>
        <v>1.5413672050407056E-8</v>
      </c>
      <c r="P2091" s="12">
        <f t="shared" ca="1" si="1039"/>
        <v>5.9506826875087951E-8</v>
      </c>
      <c r="Q2091" s="12">
        <f t="shared" ca="1" si="1039"/>
        <v>2.1581621212323134E-7</v>
      </c>
      <c r="R2091" s="12">
        <f t="shared" ca="1" si="1039"/>
        <v>7.3528877117965823E-7</v>
      </c>
      <c r="S2091" s="12">
        <f t="shared" ca="1" si="1039"/>
        <v>2.3533601579934934E-6</v>
      </c>
      <c r="T2091" s="12">
        <f t="shared" ca="1" si="1039"/>
        <v>7.0757984598389646E-6</v>
      </c>
      <c r="U2091" s="12">
        <f t="shared" ca="1" si="1039"/>
        <v>1.9985688172050228E-5</v>
      </c>
      <c r="V2091" s="12">
        <f t="shared" ca="1" si="1039"/>
        <v>5.3029722503892967E-5</v>
      </c>
      <c r="W2091" s="12">
        <f t="shared" ca="1" si="1039"/>
        <v>1.3218318036867916E-4</v>
      </c>
      <c r="X2091" s="12">
        <f t="shared" ca="1" si="1039"/>
        <v>3.0952065388501062E-4</v>
      </c>
      <c r="Y2091" s="12">
        <f t="shared" ca="1" si="1039"/>
        <v>6.8086289386872347E-4</v>
      </c>
      <c r="Z2091" s="12">
        <f t="shared" ca="1" si="1039"/>
        <v>1.40697471713939E-3</v>
      </c>
      <c r="AA2091" s="12">
        <f t="shared" ca="1" si="1039"/>
        <v>2.7313006954544487E-3</v>
      </c>
      <c r="AB2091" s="12">
        <f t="shared" ca="1" si="1039"/>
        <v>4.9809173120322512E-3</v>
      </c>
      <c r="AC2091" s="12">
        <f t="shared" ca="1" si="1039"/>
        <v>8.5330785555498053E-3</v>
      </c>
      <c r="AD2091" s="12">
        <f t="shared" ca="1" si="1039"/>
        <v>1.3732789095355044E-2</v>
      </c>
      <c r="AE2091" s="12">
        <f t="shared" ca="1" si="1039"/>
        <v>2.0761960084574524E-2</v>
      </c>
      <c r="AF2091" s="12">
        <f t="shared" ca="1" si="1039"/>
        <v>2.9487268755072588E-2</v>
      </c>
      <c r="AG2091" s="12">
        <f t="shared" ca="1" si="1039"/>
        <v>3.9342082003858338E-2</v>
      </c>
      <c r="AH2091" s="12">
        <f t="shared" ca="1" si="1039"/>
        <v>4.9310195612115505E-2</v>
      </c>
      <c r="AI2091" s="12">
        <f t="shared" ca="1" si="1039"/>
        <v>5.8059421779934187E-2</v>
      </c>
      <c r="AJ2091" s="12">
        <f t="shared" ca="1" si="1039"/>
        <v>6.4219257826554785E-2</v>
      </c>
      <c r="AK2091" s="12">
        <f t="shared" ca="1" si="1039"/>
        <v>6.6728974852782036E-2</v>
      </c>
      <c r="AL2091" s="12">
        <f t="shared" ca="1" si="1039"/>
        <v>6.5135870037267882E-2</v>
      </c>
      <c r="AM2091" s="12">
        <f t="shared" ca="1" si="1039"/>
        <v>5.9728633517791785E-2</v>
      </c>
      <c r="AN2091" s="12">
        <f t="shared" ca="1" si="1039"/>
        <v>5.1451913917587348E-2</v>
      </c>
      <c r="AO2091" s="12">
        <f t="shared" ca="1" si="1039"/>
        <v>4.1636775095590661E-2</v>
      </c>
      <c r="AP2091" s="12">
        <f t="shared" ca="1" si="1039"/>
        <v>3.1652588354473973E-2</v>
      </c>
      <c r="AQ2091" s="12">
        <f t="shared" ca="1" si="1039"/>
        <v>2.2604659511921969E-2</v>
      </c>
      <c r="AR2091" s="12">
        <f t="shared" ca="1" si="1039"/>
        <v>1.5165031077723665E-2</v>
      </c>
      <c r="AS2091" s="12">
        <f t="shared" ca="1" si="1039"/>
        <v>9.5575204165510401E-3</v>
      </c>
      <c r="AT2091" s="12">
        <f t="shared" ca="1" si="1039"/>
        <v>5.658531776337271E-3</v>
      </c>
      <c r="AU2091" s="12">
        <f t="shared" ca="1" si="1039"/>
        <v>3.1471604045721123E-3</v>
      </c>
      <c r="AV2091" s="12">
        <f t="shared" ca="1" si="1039"/>
        <v>1.6443361059326042E-3</v>
      </c>
      <c r="AX2091" s="13">
        <f t="shared" si="1029"/>
        <v>5.2208932835367844E-4</v>
      </c>
    </row>
    <row r="2092" spans="1:50" x14ac:dyDescent="0.25">
      <c r="A2092" s="9" t="str">
        <f t="shared" si="1024"/>
        <v>French Guiana</v>
      </c>
      <c r="C2092" s="20">
        <f t="shared" si="1025"/>
        <v>458.52069087736299</v>
      </c>
      <c r="D2092" s="15">
        <f t="shared" si="1026"/>
        <v>671.43034408347444</v>
      </c>
      <c r="E2092" s="23">
        <f t="shared" si="1027"/>
        <v>1</v>
      </c>
      <c r="F2092" s="15">
        <f t="shared" si="1030"/>
        <v>671.43034408347444</v>
      </c>
      <c r="H2092" s="12">
        <f t="shared" ref="H2092:AV2092" ca="1" si="1040">_xlfn.NORM.DIST(H$2017,$F2092,$B$37+$B$38*$F2092,FALSE)/$AV682*($F1144/1000)</f>
        <v>1.7197779045907315E-13</v>
      </c>
      <c r="I2092" s="12">
        <f t="shared" ca="1" si="1040"/>
        <v>8.9309343284279438E-13</v>
      </c>
      <c r="J2092" s="12">
        <f t="shared" ca="1" si="1040"/>
        <v>4.3569043106041031E-12</v>
      </c>
      <c r="K2092" s="12">
        <f t="shared" ca="1" si="1040"/>
        <v>1.99671344597739E-11</v>
      </c>
      <c r="L2092" s="12">
        <f t="shared" ca="1" si="1040"/>
        <v>8.5962702050346608E-11</v>
      </c>
      <c r="M2092" s="12">
        <f t="shared" ca="1" si="1040"/>
        <v>3.47664997511449E-10</v>
      </c>
      <c r="N2092" s="12">
        <f t="shared" ca="1" si="1040"/>
        <v>1.3208955407525346E-9</v>
      </c>
      <c r="O2092" s="12">
        <f t="shared" ca="1" si="1040"/>
        <v>4.7144667195712016E-9</v>
      </c>
      <c r="P2092" s="12">
        <f t="shared" ca="1" si="1040"/>
        <v>1.580713889747925E-8</v>
      </c>
      <c r="Q2092" s="12">
        <f t="shared" ca="1" si="1040"/>
        <v>4.9788673935591084E-8</v>
      </c>
      <c r="R2092" s="12">
        <f t="shared" ca="1" si="1040"/>
        <v>1.4732092749779589E-7</v>
      </c>
      <c r="S2092" s="12">
        <f t="shared" ca="1" si="1040"/>
        <v>4.095009599822581E-7</v>
      </c>
      <c r="T2092" s="12">
        <f t="shared" ca="1" si="1040"/>
        <v>1.0693059881133086E-6</v>
      </c>
      <c r="U2092" s="12">
        <f t="shared" ca="1" si="1040"/>
        <v>2.6230445602169755E-6</v>
      </c>
      <c r="V2092" s="12">
        <f t="shared" ca="1" si="1040"/>
        <v>6.0445772585933051E-6</v>
      </c>
      <c r="W2092" s="12">
        <f t="shared" ca="1" si="1040"/>
        <v>1.3085273131811596E-5</v>
      </c>
      <c r="X2092" s="12">
        <f t="shared" ca="1" si="1040"/>
        <v>2.6610696782421875E-5</v>
      </c>
      <c r="Y2092" s="12">
        <f t="shared" ca="1" si="1040"/>
        <v>5.0837746999984162E-5</v>
      </c>
      <c r="Z2092" s="12">
        <f t="shared" ca="1" si="1040"/>
        <v>9.123740814854611E-5</v>
      </c>
      <c r="AA2092" s="12">
        <f t="shared" ca="1" si="1040"/>
        <v>1.5382119405204866E-4</v>
      </c>
      <c r="AB2092" s="12">
        <f t="shared" ca="1" si="1040"/>
        <v>2.4362172390838903E-4</v>
      </c>
      <c r="AC2092" s="12">
        <f t="shared" ca="1" si="1040"/>
        <v>3.6247031115335725E-4</v>
      </c>
      <c r="AD2092" s="12">
        <f t="shared" ca="1" si="1040"/>
        <v>5.0662365538576551E-4</v>
      </c>
      <c r="AE2092" s="12">
        <f t="shared" ca="1" si="1040"/>
        <v>6.6520435293185461E-4</v>
      </c>
      <c r="AF2092" s="12">
        <f t="shared" ca="1" si="1040"/>
        <v>8.2050512056778906E-4</v>
      </c>
      <c r="AG2092" s="12">
        <f t="shared" ca="1" si="1040"/>
        <v>9.5074511762653104E-4</v>
      </c>
      <c r="AH2092" s="12">
        <f t="shared" ca="1" si="1040"/>
        <v>1.0349122005529536E-3</v>
      </c>
      <c r="AI2092" s="12">
        <f t="shared" ca="1" si="1040"/>
        <v>1.0582773587884408E-3</v>
      </c>
      <c r="AJ2092" s="12">
        <f t="shared" ca="1" si="1040"/>
        <v>1.0166046632790421E-3</v>
      </c>
      <c r="AK2092" s="12">
        <f t="shared" ca="1" si="1040"/>
        <v>9.1740538531943005E-4</v>
      </c>
      <c r="AL2092" s="12">
        <f t="shared" ca="1" si="1040"/>
        <v>7.7772680533227587E-4</v>
      </c>
      <c r="AM2092" s="12">
        <f t="shared" ca="1" si="1040"/>
        <v>6.1936897207160596E-4</v>
      </c>
      <c r="AN2092" s="12">
        <f t="shared" ca="1" si="1040"/>
        <v>4.6337053841472156E-4</v>
      </c>
      <c r="AO2092" s="12">
        <f t="shared" ca="1" si="1040"/>
        <v>3.2565967461445876E-4</v>
      </c>
      <c r="AP2092" s="12">
        <f t="shared" ca="1" si="1040"/>
        <v>2.150087561090619E-4</v>
      </c>
      <c r="AQ2092" s="12">
        <f t="shared" ca="1" si="1040"/>
        <v>1.3335364890166508E-4</v>
      </c>
      <c r="AR2092" s="12">
        <f t="shared" ca="1" si="1040"/>
        <v>7.7698074340536264E-5</v>
      </c>
      <c r="AS2092" s="12">
        <f t="shared" ca="1" si="1040"/>
        <v>4.2527730011094646E-5</v>
      </c>
      <c r="AT2092" s="12">
        <f t="shared" ca="1" si="1040"/>
        <v>2.1867077478276964E-5</v>
      </c>
      <c r="AU2092" s="12">
        <f t="shared" ca="1" si="1040"/>
        <v>1.0562479527224396E-5</v>
      </c>
      <c r="AV2092" s="12">
        <f t="shared" ca="1" si="1040"/>
        <v>4.7928916528793668E-6</v>
      </c>
      <c r="AX2092" s="13">
        <f t="shared" si="1029"/>
        <v>3.320765022940265E-3</v>
      </c>
    </row>
    <row r="2093" spans="1:50" x14ac:dyDescent="0.25">
      <c r="A2093" s="9" t="str">
        <f t="shared" si="1024"/>
        <v>French Polynesia</v>
      </c>
      <c r="C2093" s="20">
        <f t="shared" si="1025"/>
        <v>496.89839444037602</v>
      </c>
      <c r="D2093" s="15">
        <f t="shared" si="1026"/>
        <v>691.25284422356401</v>
      </c>
      <c r="E2093" s="23">
        <f t="shared" si="1027"/>
        <v>1</v>
      </c>
      <c r="F2093" s="15">
        <f t="shared" si="1030"/>
        <v>691.25284422356401</v>
      </c>
      <c r="H2093" s="12">
        <f t="shared" ref="H2093:AV2093" ca="1" si="1041">_xlfn.NORM.DIST(H$2017,$F2093,$B$37+$B$38*$F2093,FALSE)/$AV683*($F1145/1000)</f>
        <v>1.186103009664201E-14</v>
      </c>
      <c r="I2093" s="12">
        <f t="shared" ca="1" si="1041"/>
        <v>6.4724535885278475E-14</v>
      </c>
      <c r="J2093" s="12">
        <f t="shared" ca="1" si="1041"/>
        <v>3.3179671116525298E-13</v>
      </c>
      <c r="K2093" s="12">
        <f t="shared" ca="1" si="1041"/>
        <v>1.5978345354114235E-12</v>
      </c>
      <c r="L2093" s="12">
        <f t="shared" ca="1" si="1041"/>
        <v>7.2284990022982195E-12</v>
      </c>
      <c r="M2093" s="12">
        <f t="shared" ca="1" si="1041"/>
        <v>3.0719988019891682E-11</v>
      </c>
      <c r="N2093" s="12">
        <f t="shared" ca="1" si="1041"/>
        <v>1.2264519934682663E-10</v>
      </c>
      <c r="O2093" s="12">
        <f t="shared" ca="1" si="1041"/>
        <v>4.5997757551743285E-10</v>
      </c>
      <c r="P2093" s="12">
        <f t="shared" ca="1" si="1041"/>
        <v>1.6206131592476615E-9</v>
      </c>
      <c r="Q2093" s="12">
        <f t="shared" ca="1" si="1041"/>
        <v>5.3638751068074044E-9</v>
      </c>
      <c r="R2093" s="12">
        <f t="shared" ca="1" si="1041"/>
        <v>1.6677638198889638E-8</v>
      </c>
      <c r="S2093" s="12">
        <f t="shared" ca="1" si="1041"/>
        <v>4.8713241994860447E-8</v>
      </c>
      <c r="T2093" s="12">
        <f t="shared" ca="1" si="1041"/>
        <v>1.3366451125473425E-7</v>
      </c>
      <c r="U2093" s="12">
        <f t="shared" ca="1" si="1041"/>
        <v>3.445416985081176E-7</v>
      </c>
      <c r="V2093" s="12">
        <f t="shared" ca="1" si="1041"/>
        <v>8.3430349108721036E-7</v>
      </c>
      <c r="W2093" s="12">
        <f t="shared" ca="1" si="1041"/>
        <v>1.8978545537457774E-6</v>
      </c>
      <c r="X2093" s="12">
        <f t="shared" ca="1" si="1041"/>
        <v>4.0556305565845968E-6</v>
      </c>
      <c r="Y2093" s="12">
        <f t="shared" ca="1" si="1041"/>
        <v>8.1416127509684517E-6</v>
      </c>
      <c r="Z2093" s="12">
        <f t="shared" ca="1" si="1041"/>
        <v>1.5353913575613631E-5</v>
      </c>
      <c r="AA2093" s="12">
        <f t="shared" ca="1" si="1041"/>
        <v>2.720096656537683E-5</v>
      </c>
      <c r="AB2093" s="12">
        <f t="shared" ca="1" si="1041"/>
        <v>4.5269549895005334E-5</v>
      </c>
      <c r="AC2093" s="12">
        <f t="shared" ca="1" si="1041"/>
        <v>7.0775771330128132E-5</v>
      </c>
      <c r="AD2093" s="12">
        <f t="shared" ca="1" si="1041"/>
        <v>1.0394883842086208E-4</v>
      </c>
      <c r="AE2093" s="12">
        <f t="shared" ca="1" si="1041"/>
        <v>1.4342051085485921E-4</v>
      </c>
      <c r="AF2093" s="12">
        <f t="shared" ca="1" si="1041"/>
        <v>1.8589147969732959E-4</v>
      </c>
      <c r="AG2093" s="12">
        <f t="shared" ca="1" si="1041"/>
        <v>2.2634155676690354E-4</v>
      </c>
      <c r="AH2093" s="12">
        <f t="shared" ca="1" si="1041"/>
        <v>2.5889621887524833E-4</v>
      </c>
      <c r="AI2093" s="12">
        <f t="shared" ca="1" si="1041"/>
        <v>2.7819140740944793E-4</v>
      </c>
      <c r="AJ2093" s="12">
        <f t="shared" ca="1" si="1041"/>
        <v>2.8081371209107288E-4</v>
      </c>
      <c r="AK2093" s="12">
        <f t="shared" ca="1" si="1041"/>
        <v>2.6628671753534366E-4</v>
      </c>
      <c r="AL2093" s="12">
        <f t="shared" ca="1" si="1041"/>
        <v>2.3721234828611855E-4</v>
      </c>
      <c r="AM2093" s="12">
        <f t="shared" ca="1" si="1041"/>
        <v>1.9850967408202729E-4</v>
      </c>
      <c r="AN2093" s="12">
        <f t="shared" ca="1" si="1041"/>
        <v>1.5605678468830377E-4</v>
      </c>
      <c r="AO2093" s="12">
        <f t="shared" ca="1" si="1041"/>
        <v>1.152498126163712E-4</v>
      </c>
      <c r="AP2093" s="12">
        <f t="shared" ca="1" si="1041"/>
        <v>7.9956614318510251E-5</v>
      </c>
      <c r="AQ2093" s="12">
        <f t="shared" ca="1" si="1041"/>
        <v>5.2110490262764773E-5</v>
      </c>
      <c r="AR2093" s="12">
        <f t="shared" ca="1" si="1041"/>
        <v>3.1904542177495342E-5</v>
      </c>
      <c r="AS2093" s="12">
        <f t="shared" ca="1" si="1041"/>
        <v>1.835001695030979E-5</v>
      </c>
      <c r="AT2093" s="12">
        <f t="shared" ca="1" si="1041"/>
        <v>9.9146415475998721E-6</v>
      </c>
      <c r="AU2093" s="12">
        <f t="shared" ca="1" si="1041"/>
        <v>5.0323884851056681E-6</v>
      </c>
      <c r="AV2093" s="12">
        <f t="shared" ca="1" si="1041"/>
        <v>2.3995394663007474E-6</v>
      </c>
      <c r="AX2093" s="13">
        <f t="shared" si="1029"/>
        <v>1.7925777457802369E-3</v>
      </c>
    </row>
    <row r="2094" spans="1:50" x14ac:dyDescent="0.25">
      <c r="A2094" s="9" t="str">
        <f t="shared" si="1024"/>
        <v>Gabon</v>
      </c>
      <c r="C2094" s="20">
        <f t="shared" si="1025"/>
        <v>308.02893772871772</v>
      </c>
      <c r="D2094" s="15">
        <f t="shared" si="1026"/>
        <v>591.13427253420673</v>
      </c>
      <c r="E2094" s="23">
        <f t="shared" si="1027"/>
        <v>1</v>
      </c>
      <c r="F2094" s="15">
        <f t="shared" si="1030"/>
        <v>591.13427253420673</v>
      </c>
      <c r="H2094" s="12">
        <f t="shared" ref="H2094:AV2094" ca="1" si="1042">_xlfn.NORM.DIST(H$2017,$F2094,$B$37+$B$38*$F2094,FALSE)/$AV684*($F1146/1000)</f>
        <v>2.0530341002947456E-10</v>
      </c>
      <c r="I2094" s="12">
        <f t="shared" ca="1" si="1042"/>
        <v>8.7224872227540931E-10</v>
      </c>
      <c r="J2094" s="12">
        <f t="shared" ca="1" si="1042"/>
        <v>3.4812973204836248E-9</v>
      </c>
      <c r="K2094" s="12">
        <f t="shared" ca="1" si="1042"/>
        <v>1.3052643742643533E-8</v>
      </c>
      <c r="L2094" s="12">
        <f t="shared" ca="1" si="1042"/>
        <v>4.5974016593282771E-8</v>
      </c>
      <c r="M2094" s="12">
        <f t="shared" ca="1" si="1042"/>
        <v>1.5211884062262291E-7</v>
      </c>
      <c r="N2094" s="12">
        <f t="shared" ca="1" si="1042"/>
        <v>4.7283559221484068E-7</v>
      </c>
      <c r="O2094" s="12">
        <f t="shared" ca="1" si="1042"/>
        <v>1.3806827804507206E-6</v>
      </c>
      <c r="P2094" s="12">
        <f t="shared" ca="1" si="1042"/>
        <v>3.7873396245643407E-6</v>
      </c>
      <c r="Q2094" s="12">
        <f t="shared" ca="1" si="1042"/>
        <v>9.7595813781793962E-6</v>
      </c>
      <c r="R2094" s="12">
        <f t="shared" ca="1" si="1042"/>
        <v>2.3625702048116288E-5</v>
      </c>
      <c r="S2094" s="12">
        <f t="shared" ca="1" si="1042"/>
        <v>5.3727279496289335E-5</v>
      </c>
      <c r="T2094" s="12">
        <f t="shared" ca="1" si="1042"/>
        <v>1.1477877177465688E-4</v>
      </c>
      <c r="U2094" s="12">
        <f t="shared" ca="1" si="1042"/>
        <v>2.3034823596003158E-4</v>
      </c>
      <c r="V2094" s="12">
        <f t="shared" ca="1" si="1042"/>
        <v>4.3427497421047023E-4</v>
      </c>
      <c r="W2094" s="12">
        <f t="shared" ca="1" si="1042"/>
        <v>7.6913276118539061E-4</v>
      </c>
      <c r="X2094" s="12">
        <f t="shared" ca="1" si="1042"/>
        <v>1.2796594633678758E-3</v>
      </c>
      <c r="Y2094" s="12">
        <f t="shared" ca="1" si="1042"/>
        <v>2.0000649991906059E-3</v>
      </c>
      <c r="Z2094" s="12">
        <f t="shared" ca="1" si="1042"/>
        <v>2.9366379159088945E-3</v>
      </c>
      <c r="AA2094" s="12">
        <f t="shared" ca="1" si="1042"/>
        <v>4.0505433892279756E-3</v>
      </c>
      <c r="AB2094" s="12">
        <f t="shared" ca="1" si="1042"/>
        <v>5.2484706197139346E-3</v>
      </c>
      <c r="AC2094" s="12">
        <f t="shared" ca="1" si="1042"/>
        <v>6.3886463361457315E-3</v>
      </c>
      <c r="AD2094" s="12">
        <f t="shared" ca="1" si="1042"/>
        <v>7.3053582540351311E-3</v>
      </c>
      <c r="AE2094" s="12">
        <f t="shared" ca="1" si="1042"/>
        <v>7.8474902526755649E-3</v>
      </c>
      <c r="AF2094" s="12">
        <f t="shared" ca="1" si="1042"/>
        <v>7.9191149352004428E-3</v>
      </c>
      <c r="AG2094" s="12">
        <f t="shared" ca="1" si="1042"/>
        <v>7.5072192955881563E-3</v>
      </c>
      <c r="AH2094" s="12">
        <f t="shared" ca="1" si="1042"/>
        <v>6.6855655822300889E-3</v>
      </c>
      <c r="AI2094" s="12">
        <f t="shared" ca="1" si="1042"/>
        <v>5.5931156484556807E-3</v>
      </c>
      <c r="AJ2094" s="12">
        <f t="shared" ca="1" si="1042"/>
        <v>4.3956797093339965E-3</v>
      </c>
      <c r="AK2094" s="12">
        <f t="shared" ca="1" si="1042"/>
        <v>3.245300194223321E-3</v>
      </c>
      <c r="AL2094" s="12">
        <f t="shared" ca="1" si="1042"/>
        <v>2.2508176202584288E-3</v>
      </c>
      <c r="AM2094" s="12">
        <f t="shared" ca="1" si="1042"/>
        <v>1.4665008929360119E-3</v>
      </c>
      <c r="AN2094" s="12">
        <f t="shared" ca="1" si="1042"/>
        <v>8.9759608994946429E-4</v>
      </c>
      <c r="AO2094" s="12">
        <f t="shared" ca="1" si="1042"/>
        <v>5.1610274298737361E-4</v>
      </c>
      <c r="AP2094" s="12">
        <f t="shared" ca="1" si="1042"/>
        <v>2.7877124672736123E-4</v>
      </c>
      <c r="AQ2094" s="12">
        <f t="shared" ca="1" si="1042"/>
        <v>1.4145437439488657E-4</v>
      </c>
      <c r="AR2094" s="12">
        <f t="shared" ca="1" si="1042"/>
        <v>6.7428171406647006E-5</v>
      </c>
      <c r="AS2094" s="12">
        <f t="shared" ca="1" si="1042"/>
        <v>3.0194161724753177E-5</v>
      </c>
      <c r="AT2094" s="12">
        <f t="shared" ca="1" si="1042"/>
        <v>1.2701679980626265E-5</v>
      </c>
      <c r="AU2094" s="12">
        <f t="shared" ca="1" si="1042"/>
        <v>5.0194479020828204E-6</v>
      </c>
      <c r="AV2094" s="12">
        <f t="shared" ca="1" si="1042"/>
        <v>1.8634053168318722E-6</v>
      </c>
      <c r="AX2094" s="13">
        <f t="shared" si="1029"/>
        <v>2.798027591383791E-2</v>
      </c>
    </row>
    <row r="2095" spans="1:50" x14ac:dyDescent="0.25">
      <c r="A2095" s="9" t="str">
        <f t="shared" si="1024"/>
        <v>Gambia</v>
      </c>
      <c r="C2095" s="20">
        <f t="shared" si="1025"/>
        <v>265.6040055554555</v>
      </c>
      <c r="D2095" s="15">
        <f t="shared" si="1026"/>
        <v>568.74781328909614</v>
      </c>
      <c r="E2095" s="23">
        <f t="shared" si="1027"/>
        <v>1</v>
      </c>
      <c r="F2095" s="15">
        <f t="shared" si="1030"/>
        <v>568.74781328909614</v>
      </c>
      <c r="H2095" s="12">
        <f t="shared" ref="H2095:AV2095" ca="1" si="1043">_xlfn.NORM.DIST(H$2017,$F2095,$B$37+$B$38*$F2095,FALSE)/$AV685*($F1147/1000)</f>
        <v>1.1028739018411787E-9</v>
      </c>
      <c r="I2095" s="12">
        <f t="shared" ca="1" si="1043"/>
        <v>4.4306174078270226E-9</v>
      </c>
      <c r="J2095" s="12">
        <f t="shared" ca="1" si="1043"/>
        <v>1.6720884003495226E-8</v>
      </c>
      <c r="K2095" s="12">
        <f t="shared" ca="1" si="1043"/>
        <v>5.9280357430802886E-8</v>
      </c>
      <c r="L2095" s="12">
        <f t="shared" ca="1" si="1043"/>
        <v>1.9743265596285021E-7</v>
      </c>
      <c r="M2095" s="12">
        <f t="shared" ca="1" si="1043"/>
        <v>6.1770875549488125E-7</v>
      </c>
      <c r="N2095" s="12">
        <f t="shared" ca="1" si="1043"/>
        <v>1.8155370716502188E-6</v>
      </c>
      <c r="O2095" s="12">
        <f t="shared" ca="1" si="1043"/>
        <v>5.012831195739748E-6</v>
      </c>
      <c r="P2095" s="12">
        <f t="shared" ca="1" si="1043"/>
        <v>1.3002223712430547E-5</v>
      </c>
      <c r="Q2095" s="12">
        <f t="shared" ca="1" si="1043"/>
        <v>3.1681722295553328E-5</v>
      </c>
      <c r="R2095" s="12">
        <f t="shared" ca="1" si="1043"/>
        <v>7.251978811097557E-5</v>
      </c>
      <c r="S2095" s="12">
        <f t="shared" ca="1" si="1043"/>
        <v>1.5594119753373488E-4</v>
      </c>
      <c r="T2095" s="12">
        <f t="shared" ca="1" si="1043"/>
        <v>3.1500815599140391E-4</v>
      </c>
      <c r="U2095" s="12">
        <f t="shared" ca="1" si="1043"/>
        <v>5.9777717278499266E-4</v>
      </c>
      <c r="V2095" s="12">
        <f t="shared" ca="1" si="1043"/>
        <v>1.065647204126898E-3</v>
      </c>
      <c r="W2095" s="12">
        <f t="shared" ca="1" si="1043"/>
        <v>1.7846134750815128E-3</v>
      </c>
      <c r="X2095" s="12">
        <f t="shared" ca="1" si="1043"/>
        <v>2.8075757384016403E-3</v>
      </c>
      <c r="Y2095" s="12">
        <f t="shared" ca="1" si="1043"/>
        <v>4.1493052793302463E-3</v>
      </c>
      <c r="Z2095" s="12">
        <f t="shared" ca="1" si="1043"/>
        <v>5.7607083863137603E-3</v>
      </c>
      <c r="AA2095" s="12">
        <f t="shared" ca="1" si="1043"/>
        <v>7.5133390747255885E-3</v>
      </c>
      <c r="AB2095" s="12">
        <f t="shared" ca="1" si="1043"/>
        <v>9.205485140597958E-3</v>
      </c>
      <c r="AC2095" s="12">
        <f t="shared" ca="1" si="1043"/>
        <v>1.0595390526489399E-2</v>
      </c>
      <c r="AD2095" s="12">
        <f t="shared" ca="1" si="1043"/>
        <v>1.1456286100602729E-2</v>
      </c>
      <c r="AE2095" s="12">
        <f t="shared" ca="1" si="1043"/>
        <v>1.1636632740547588E-2</v>
      </c>
      <c r="AF2095" s="12">
        <f t="shared" ca="1" si="1043"/>
        <v>1.1103691828889903E-2</v>
      </c>
      <c r="AG2095" s="12">
        <f t="shared" ca="1" si="1043"/>
        <v>9.9532306154354495E-3</v>
      </c>
      <c r="AH2095" s="12">
        <f t="shared" ca="1" si="1043"/>
        <v>8.3814146815725087E-3</v>
      </c>
      <c r="AI2095" s="12">
        <f t="shared" ca="1" si="1043"/>
        <v>6.6302084881883893E-3</v>
      </c>
      <c r="AJ2095" s="12">
        <f t="shared" ca="1" si="1043"/>
        <v>4.9271256378675783E-3</v>
      </c>
      <c r="AK2095" s="12">
        <f t="shared" ca="1" si="1043"/>
        <v>3.4396692425157568E-3</v>
      </c>
      <c r="AL2095" s="12">
        <f t="shared" ca="1" si="1043"/>
        <v>2.2557778308512945E-3</v>
      </c>
      <c r="AM2095" s="12">
        <f t="shared" ca="1" si="1043"/>
        <v>1.3897368084515582E-3</v>
      </c>
      <c r="AN2095" s="12">
        <f t="shared" ca="1" si="1043"/>
        <v>8.0431356147407835E-4</v>
      </c>
      <c r="AO2095" s="12">
        <f t="shared" ca="1" si="1043"/>
        <v>4.372953077022932E-4</v>
      </c>
      <c r="AP2095" s="12">
        <f t="shared" ca="1" si="1043"/>
        <v>2.2334736752950682E-4</v>
      </c>
      <c r="AQ2095" s="12">
        <f t="shared" ca="1" si="1043"/>
        <v>1.0716265223995622E-4</v>
      </c>
      <c r="AR2095" s="12">
        <f t="shared" ca="1" si="1043"/>
        <v>4.8301727587325916E-5</v>
      </c>
      <c r="AS2095" s="12">
        <f t="shared" ca="1" si="1043"/>
        <v>2.0452126473051612E-5</v>
      </c>
      <c r="AT2095" s="12">
        <f t="shared" ca="1" si="1043"/>
        <v>8.1352493712395046E-6</v>
      </c>
      <c r="AU2095" s="12">
        <f t="shared" ca="1" si="1043"/>
        <v>3.0399039743690426E-6</v>
      </c>
      <c r="AV2095" s="12">
        <f t="shared" ca="1" si="1043"/>
        <v>1.0671008239327625E-6</v>
      </c>
      <c r="AX2095" s="13">
        <f t="shared" si="1029"/>
        <v>4.5755725587812733E-2</v>
      </c>
    </row>
    <row r="2096" spans="1:50" x14ac:dyDescent="0.25">
      <c r="A2096" s="9" t="str">
        <f t="shared" si="1024"/>
        <v>Georgia</v>
      </c>
      <c r="C2096" s="20">
        <f t="shared" si="1025"/>
        <v>501.58832207826521</v>
      </c>
      <c r="D2096" s="15">
        <f t="shared" si="1026"/>
        <v>693.74008809724364</v>
      </c>
      <c r="E2096" s="23">
        <f t="shared" si="1027"/>
        <v>1</v>
      </c>
      <c r="F2096" s="15">
        <f t="shared" si="1030"/>
        <v>693.74008809724364</v>
      </c>
      <c r="H2096" s="12">
        <f t="shared" ref="H2096:AV2096" ca="1" si="1044">_xlfn.NORM.DIST(H$2017,$F2096,$B$37+$B$38*$F2096,FALSE)/$AV686*($F1148/1000)</f>
        <v>1.2039431313104704E-13</v>
      </c>
      <c r="I2096" s="12">
        <f t="shared" ca="1" si="1044"/>
        <v>6.6107845148725848E-13</v>
      </c>
      <c r="J2096" s="12">
        <f t="shared" ca="1" si="1044"/>
        <v>3.4100176257797796E-12</v>
      </c>
      <c r="K2096" s="12">
        <f t="shared" ca="1" si="1044"/>
        <v>1.65240629704572E-11</v>
      </c>
      <c r="L2096" s="12">
        <f t="shared" ca="1" si="1044"/>
        <v>7.5220056232723226E-11</v>
      </c>
      <c r="M2096" s="12">
        <f t="shared" ca="1" si="1044"/>
        <v>3.2166740913559448E-10</v>
      </c>
      <c r="N2096" s="12">
        <f t="shared" ca="1" si="1044"/>
        <v>1.2922217995730859E-9</v>
      </c>
      <c r="O2096" s="12">
        <f t="shared" ca="1" si="1044"/>
        <v>4.8766732794405554E-9</v>
      </c>
      <c r="P2096" s="12">
        <f t="shared" ca="1" si="1044"/>
        <v>1.7288879694675577E-8</v>
      </c>
      <c r="Q2096" s="12">
        <f t="shared" ca="1" si="1044"/>
        <v>5.7579334244774598E-8</v>
      </c>
      <c r="R2096" s="12">
        <f t="shared" ca="1" si="1044"/>
        <v>1.8014533523847397E-7</v>
      </c>
      <c r="S2096" s="12">
        <f t="shared" ca="1" si="1044"/>
        <v>5.2946346485867785E-7</v>
      </c>
      <c r="T2096" s="12">
        <f t="shared" ca="1" si="1044"/>
        <v>1.4618592794359447E-6</v>
      </c>
      <c r="U2096" s="12">
        <f t="shared" ca="1" si="1044"/>
        <v>3.7916805012454574E-6</v>
      </c>
      <c r="V2096" s="12">
        <f t="shared" ca="1" si="1044"/>
        <v>9.2387772540618464E-6</v>
      </c>
      <c r="W2096" s="12">
        <f t="shared" ca="1" si="1044"/>
        <v>2.114724771463306E-5</v>
      </c>
      <c r="X2096" s="12">
        <f t="shared" ca="1" si="1044"/>
        <v>4.5472601764833135E-5</v>
      </c>
      <c r="Y2096" s="12">
        <f t="shared" ca="1" si="1044"/>
        <v>9.1854904383946209E-5</v>
      </c>
      <c r="Z2096" s="12">
        <f t="shared" ca="1" si="1044"/>
        <v>1.7430566022852038E-4</v>
      </c>
      <c r="AA2096" s="12">
        <f t="shared" ca="1" si="1044"/>
        <v>3.1072573631641179E-4</v>
      </c>
      <c r="AB2096" s="12">
        <f t="shared" ca="1" si="1044"/>
        <v>5.2035478956294161E-4</v>
      </c>
      <c r="AC2096" s="12">
        <f t="shared" ca="1" si="1044"/>
        <v>8.1861270700453361E-4</v>
      </c>
      <c r="AD2096" s="12">
        <f t="shared" ca="1" si="1044"/>
        <v>1.2098011751489198E-3</v>
      </c>
      <c r="AE2096" s="12">
        <f t="shared" ca="1" si="1044"/>
        <v>1.6796009715874455E-3</v>
      </c>
      <c r="AF2096" s="12">
        <f t="shared" ca="1" si="1044"/>
        <v>2.1905583562725713E-3</v>
      </c>
      <c r="AG2096" s="12">
        <f t="shared" ca="1" si="1044"/>
        <v>2.6838616961526499E-3</v>
      </c>
      <c r="AH2096" s="12">
        <f t="shared" ca="1" si="1044"/>
        <v>3.0890293304543606E-3</v>
      </c>
      <c r="AI2096" s="12">
        <f t="shared" ca="1" si="1044"/>
        <v>3.3399543167114262E-3</v>
      </c>
      <c r="AJ2096" s="12">
        <f t="shared" ca="1" si="1044"/>
        <v>3.392466878437775E-3</v>
      </c>
      <c r="AK2096" s="12">
        <f t="shared" ca="1" si="1044"/>
        <v>3.237034295568281E-3</v>
      </c>
      <c r="AL2096" s="12">
        <f t="shared" ca="1" si="1044"/>
        <v>2.9015868877181796E-3</v>
      </c>
      <c r="AM2096" s="12">
        <f t="shared" ca="1" si="1044"/>
        <v>2.4433205865106227E-3</v>
      </c>
      <c r="AN2096" s="12">
        <f t="shared" ca="1" si="1044"/>
        <v>1.932777776254013E-3</v>
      </c>
      <c r="AO2096" s="12">
        <f t="shared" ca="1" si="1044"/>
        <v>1.4362828912794657E-3</v>
      </c>
      <c r="AP2096" s="12">
        <f t="shared" ca="1" si="1044"/>
        <v>1.0026622083654077E-3</v>
      </c>
      <c r="AQ2096" s="12">
        <f t="shared" ca="1" si="1044"/>
        <v>6.5754563611998909E-4</v>
      </c>
      <c r="AR2096" s="12">
        <f t="shared" ca="1" si="1044"/>
        <v>4.0509207641273445E-4</v>
      </c>
      <c r="AS2096" s="12">
        <f t="shared" ca="1" si="1044"/>
        <v>2.3444349765257088E-4</v>
      </c>
      <c r="AT2096" s="12">
        <f t="shared" ca="1" si="1044"/>
        <v>1.2746156025173673E-4</v>
      </c>
      <c r="AU2096" s="12">
        <f t="shared" ca="1" si="1044"/>
        <v>6.5099381679795687E-5</v>
      </c>
      <c r="AV2096" s="12">
        <f t="shared" ca="1" si="1044"/>
        <v>3.1234250695730301E-5</v>
      </c>
      <c r="AX2096" s="13">
        <f t="shared" si="1029"/>
        <v>1.6548797760770771E-3</v>
      </c>
    </row>
    <row r="2097" spans="1:50" x14ac:dyDescent="0.25">
      <c r="A2097" s="9" t="str">
        <f t="shared" si="1024"/>
        <v>Germany</v>
      </c>
      <c r="C2097" s="20">
        <f t="shared" si="1025"/>
        <v>592.01575641348359</v>
      </c>
      <c r="D2097" s="15">
        <f t="shared" si="1026"/>
        <v>741.55046328163928</v>
      </c>
      <c r="E2097" s="23">
        <f t="shared" si="1027"/>
        <v>1</v>
      </c>
      <c r="F2097" s="15">
        <f t="shared" si="1030"/>
        <v>741.55046328163928</v>
      </c>
      <c r="H2097" s="12">
        <f t="shared" ref="H2097:AV2097" ca="1" si="1045">_xlfn.NORM.DIST(H$2017,$F2097,$B$37+$B$38*$F2097,FALSE)/$AV687*($F1149/1000)</f>
        <v>8.2232700721489268E-14</v>
      </c>
      <c r="I2097" s="12">
        <f t="shared" ca="1" si="1045"/>
        <v>5.0886319084298899E-13</v>
      </c>
      <c r="J2097" s="12">
        <f t="shared" ca="1" si="1045"/>
        <v>2.9581086052204934E-12</v>
      </c>
      <c r="K2097" s="12">
        <f t="shared" ca="1" si="1045"/>
        <v>1.6154137964785869E-11</v>
      </c>
      <c r="L2097" s="12">
        <f t="shared" ca="1" si="1045"/>
        <v>8.2872426545586604E-11</v>
      </c>
      <c r="M2097" s="12">
        <f t="shared" ca="1" si="1045"/>
        <v>3.9938607436536919E-10</v>
      </c>
      <c r="N2097" s="12">
        <f t="shared" ca="1" si="1045"/>
        <v>1.8081413391256121E-9</v>
      </c>
      <c r="O2097" s="12">
        <f t="shared" ca="1" si="1045"/>
        <v>7.6900369728108065E-9</v>
      </c>
      <c r="P2097" s="12">
        <f t="shared" ca="1" si="1045"/>
        <v>3.0724234777772618E-8</v>
      </c>
      <c r="Q2097" s="12">
        <f t="shared" ca="1" si="1045"/>
        <v>1.1531619854482749E-7</v>
      </c>
      <c r="R2097" s="12">
        <f t="shared" ca="1" si="1045"/>
        <v>4.0658949555631082E-7</v>
      </c>
      <c r="S2097" s="12">
        <f t="shared" ca="1" si="1045"/>
        <v>1.3467239577019736E-6</v>
      </c>
      <c r="T2097" s="12">
        <f t="shared" ca="1" si="1045"/>
        <v>4.1904205693865682E-6</v>
      </c>
      <c r="U2097" s="12">
        <f t="shared" ca="1" si="1045"/>
        <v>1.2248791286788284E-5</v>
      </c>
      <c r="V2097" s="12">
        <f t="shared" ca="1" si="1045"/>
        <v>3.3634536794843354E-5</v>
      </c>
      <c r="W2097" s="12">
        <f t="shared" ca="1" si="1045"/>
        <v>8.676294052892443E-5</v>
      </c>
      <c r="X2097" s="12">
        <f t="shared" ca="1" si="1045"/>
        <v>2.1025177397408405E-4</v>
      </c>
      <c r="Y2097" s="12">
        <f t="shared" ca="1" si="1045"/>
        <v>4.7863193277785591E-4</v>
      </c>
      <c r="Z2097" s="12">
        <f t="shared" ca="1" si="1045"/>
        <v>1.0235764046450651E-3</v>
      </c>
      <c r="AA2097" s="12">
        <f t="shared" ca="1" si="1045"/>
        <v>2.0563425258615575E-3</v>
      </c>
      <c r="AB2097" s="12">
        <f t="shared" ca="1" si="1045"/>
        <v>3.8808534473429046E-3</v>
      </c>
      <c r="AC2097" s="12">
        <f t="shared" ca="1" si="1045"/>
        <v>6.880430676447182E-3</v>
      </c>
      <c r="AD2097" s="12">
        <f t="shared" ca="1" si="1045"/>
        <v>1.1459366224796904E-2</v>
      </c>
      <c r="AE2097" s="12">
        <f t="shared" ca="1" si="1045"/>
        <v>1.7929251923973665E-2</v>
      </c>
      <c r="AF2097" s="12">
        <f t="shared" ca="1" si="1045"/>
        <v>2.6352409763185026E-2</v>
      </c>
      <c r="AG2097" s="12">
        <f t="shared" ca="1" si="1045"/>
        <v>3.6386065343807721E-2</v>
      </c>
      <c r="AH2097" s="12">
        <f t="shared" ca="1" si="1045"/>
        <v>4.7196136684046881E-2</v>
      </c>
      <c r="AI2097" s="12">
        <f t="shared" ca="1" si="1045"/>
        <v>5.7508812534610945E-2</v>
      </c>
      <c r="AJ2097" s="12">
        <f t="shared" ca="1" si="1045"/>
        <v>6.5829255747064691E-2</v>
      </c>
      <c r="AK2097" s="12">
        <f t="shared" ca="1" si="1045"/>
        <v>7.0788072142262015E-2</v>
      </c>
      <c r="AL2097" s="12">
        <f t="shared" ca="1" si="1045"/>
        <v>7.1508524912901536E-2</v>
      </c>
      <c r="AM2097" s="12">
        <f t="shared" ca="1" si="1045"/>
        <v>6.78597333780252E-2</v>
      </c>
      <c r="AN2097" s="12">
        <f t="shared" ca="1" si="1045"/>
        <v>6.0495500390001546E-2</v>
      </c>
      <c r="AO2097" s="12">
        <f t="shared" ca="1" si="1045"/>
        <v>5.0662963807260208E-2</v>
      </c>
      <c r="AP2097" s="12">
        <f t="shared" ca="1" si="1045"/>
        <v>3.9857926942305527E-2</v>
      </c>
      <c r="AQ2097" s="12">
        <f t="shared" ca="1" si="1045"/>
        <v>2.9457468084550693E-2</v>
      </c>
      <c r="AR2097" s="12">
        <f t="shared" ca="1" si="1045"/>
        <v>2.0451855694276981E-2</v>
      </c>
      <c r="AS2097" s="12">
        <f t="shared" ca="1" si="1045"/>
        <v>1.3339102769568031E-2</v>
      </c>
      <c r="AT2097" s="12">
        <f t="shared" ca="1" si="1045"/>
        <v>8.1729174469262669E-3</v>
      </c>
      <c r="AU2097" s="12">
        <f t="shared" ca="1" si="1045"/>
        <v>4.7041829204042497E-3</v>
      </c>
      <c r="AV2097" s="12">
        <f t="shared" ca="1" si="1045"/>
        <v>2.5435945408644406E-3</v>
      </c>
      <c r="AX2097" s="13">
        <f t="shared" si="1029"/>
        <v>3.1831973242835794E-4</v>
      </c>
    </row>
    <row r="2098" spans="1:50" x14ac:dyDescent="0.25">
      <c r="A2098" s="9" t="str">
        <f t="shared" si="1024"/>
        <v>Ghana</v>
      </c>
      <c r="C2098" s="20">
        <f t="shared" si="1025"/>
        <v>341.99249378559415</v>
      </c>
      <c r="D2098" s="15">
        <f t="shared" si="1026"/>
        <v>609.41472815213478</v>
      </c>
      <c r="E2098" s="23">
        <f t="shared" si="1027"/>
        <v>1</v>
      </c>
      <c r="F2098" s="15">
        <f t="shared" si="1030"/>
        <v>609.41472815213478</v>
      </c>
      <c r="H2098" s="12">
        <f t="shared" ref="H2098:AV2098" ca="1" si="1046">_xlfn.NORM.DIST(H$2017,$F2098,$B$37+$B$38*$F2098,FALSE)/$AV688*($F1150/1000)</f>
        <v>9.5084074485101661E-10</v>
      </c>
      <c r="I2098" s="12">
        <f t="shared" ca="1" si="1046"/>
        <v>4.2286302776766764E-9</v>
      </c>
      <c r="J2098" s="12">
        <f t="shared" ca="1" si="1046"/>
        <v>1.7666407404800018E-8</v>
      </c>
      <c r="K2098" s="12">
        <f t="shared" ca="1" si="1046"/>
        <v>6.9335134562090046E-8</v>
      </c>
      <c r="L2098" s="12">
        <f t="shared" ca="1" si="1046"/>
        <v>2.556319182110122E-7</v>
      </c>
      <c r="M2098" s="12">
        <f t="shared" ca="1" si="1046"/>
        <v>8.8538750746538153E-7</v>
      </c>
      <c r="N2098" s="12">
        <f t="shared" ca="1" si="1046"/>
        <v>2.8807680773493623E-6</v>
      </c>
      <c r="O2098" s="12">
        <f t="shared" ca="1" si="1046"/>
        <v>8.805211591514898E-6</v>
      </c>
      <c r="P2098" s="12">
        <f t="shared" ca="1" si="1046"/>
        <v>2.5282958529651826E-5</v>
      </c>
      <c r="Q2098" s="12">
        <f t="shared" ca="1" si="1046"/>
        <v>6.8198148286505335E-5</v>
      </c>
      <c r="R2098" s="12">
        <f t="shared" ca="1" si="1046"/>
        <v>1.7281198880759693E-4</v>
      </c>
      <c r="S2098" s="12">
        <f t="shared" ca="1" si="1046"/>
        <v>4.1136917774951489E-4</v>
      </c>
      <c r="T2098" s="12">
        <f t="shared" ca="1" si="1046"/>
        <v>9.1991187222731591E-4</v>
      </c>
      <c r="U2098" s="12">
        <f t="shared" ca="1" si="1046"/>
        <v>1.9324901719412883E-3</v>
      </c>
      <c r="V2098" s="12">
        <f t="shared" ca="1" si="1046"/>
        <v>3.8136862313051015E-3</v>
      </c>
      <c r="W2098" s="12">
        <f t="shared" ca="1" si="1046"/>
        <v>7.0701596187028757E-3</v>
      </c>
      <c r="X2098" s="12">
        <f t="shared" ca="1" si="1046"/>
        <v>1.2313175610810231E-2</v>
      </c>
      <c r="Y2098" s="12">
        <f t="shared" ca="1" si="1046"/>
        <v>2.0145011657387114E-2</v>
      </c>
      <c r="Z2098" s="12">
        <f t="shared" ca="1" si="1046"/>
        <v>3.0961469674376275E-2</v>
      </c>
      <c r="AA2098" s="12">
        <f t="shared" ca="1" si="1046"/>
        <v>4.4702540661884803E-2</v>
      </c>
      <c r="AB2098" s="12">
        <f t="shared" ca="1" si="1046"/>
        <v>6.0631657548302194E-2</v>
      </c>
      <c r="AC2098" s="12">
        <f t="shared" ca="1" si="1046"/>
        <v>7.7254408247204601E-2</v>
      </c>
      <c r="AD2098" s="12">
        <f t="shared" ca="1" si="1046"/>
        <v>9.2470603981729238E-2</v>
      </c>
      <c r="AE2098" s="12">
        <f t="shared" ca="1" si="1046"/>
        <v>0.10397782129282354</v>
      </c>
      <c r="AF2098" s="12">
        <f t="shared" ca="1" si="1046"/>
        <v>0.10983337448844228</v>
      </c>
      <c r="AG2098" s="12">
        <f t="shared" ca="1" si="1046"/>
        <v>0.10898946872502636</v>
      </c>
      <c r="AH2098" s="12">
        <f t="shared" ca="1" si="1046"/>
        <v>0.10159944583404089</v>
      </c>
      <c r="AI2098" s="12">
        <f t="shared" ca="1" si="1046"/>
        <v>8.8972283610179254E-2</v>
      </c>
      <c r="AJ2098" s="12">
        <f t="shared" ca="1" si="1046"/>
        <v>7.3193873455453903E-2</v>
      </c>
      <c r="AK2098" s="12">
        <f t="shared" ca="1" si="1046"/>
        <v>5.6565459451232619E-2</v>
      </c>
      <c r="AL2098" s="12">
        <f t="shared" ca="1" si="1046"/>
        <v>4.1066198502361428E-2</v>
      </c>
      <c r="AM2098" s="12">
        <f t="shared" ca="1" si="1046"/>
        <v>2.8007495832234715E-2</v>
      </c>
      <c r="AN2098" s="12">
        <f t="shared" ca="1" si="1046"/>
        <v>1.7944057525043841E-2</v>
      </c>
      <c r="AO2098" s="12">
        <f t="shared" ca="1" si="1046"/>
        <v>1.0799996644141687E-2</v>
      </c>
      <c r="AP2098" s="12">
        <f t="shared" ca="1" si="1046"/>
        <v>6.1063709475320874E-3</v>
      </c>
      <c r="AQ2098" s="12">
        <f t="shared" ca="1" si="1046"/>
        <v>3.2433912488646645E-3</v>
      </c>
      <c r="AR2098" s="12">
        <f t="shared" ca="1" si="1046"/>
        <v>1.6183486613988482E-3</v>
      </c>
      <c r="AS2098" s="12">
        <f t="shared" ca="1" si="1046"/>
        <v>7.5858009053965988E-4</v>
      </c>
      <c r="AT2098" s="12">
        <f t="shared" ca="1" si="1046"/>
        <v>3.3403146805971532E-4</v>
      </c>
      <c r="AU2098" s="12">
        <f t="shared" ca="1" si="1046"/>
        <v>1.381751418985211E-4</v>
      </c>
      <c r="AV2098" s="12">
        <f t="shared" ca="1" si="1046"/>
        <v>5.3694407088952125E-5</v>
      </c>
      <c r="AX2098" s="13">
        <f t="shared" si="1029"/>
        <v>1.8123431144898654E-2</v>
      </c>
    </row>
    <row r="2099" spans="1:50" x14ac:dyDescent="0.25">
      <c r="A2099" s="9" t="str">
        <f t="shared" si="1024"/>
        <v>Gibraltar</v>
      </c>
      <c r="C2099" s="20">
        <f t="shared" si="1025"/>
        <v>567.51173982534374</v>
      </c>
      <c r="D2099" s="15">
        <f t="shared" si="1026"/>
        <v>729.46614296575217</v>
      </c>
      <c r="E2099" s="23">
        <f t="shared" si="1027"/>
        <v>1</v>
      </c>
      <c r="F2099" s="15">
        <f t="shared" si="1030"/>
        <v>729.46614296575217</v>
      </c>
      <c r="H2099" s="12">
        <f t="shared" ref="H2099:AV2099" ca="1" si="1047">_xlfn.NORM.DIST(H$2017,$F2099,$B$37+$B$38*$F2099,FALSE)/$AV689*($F1151/1000)</f>
        <v>2.223741530491667E-16</v>
      </c>
      <c r="I2099" s="12">
        <f t="shared" ca="1" si="1047"/>
        <v>1.3351203208262821E-15</v>
      </c>
      <c r="J2099" s="12">
        <f t="shared" ca="1" si="1047"/>
        <v>7.5303142436470056E-15</v>
      </c>
      <c r="K2099" s="12">
        <f t="shared" ca="1" si="1047"/>
        <v>3.9899034698354133E-14</v>
      </c>
      <c r="L2099" s="12">
        <f t="shared" ca="1" si="1047"/>
        <v>1.9859498270899472E-13</v>
      </c>
      <c r="M2099" s="12">
        <f t="shared" ca="1" si="1047"/>
        <v>9.2860442926763726E-13</v>
      </c>
      <c r="N2099" s="12">
        <f t="shared" ca="1" si="1047"/>
        <v>4.0789635481999191E-12</v>
      </c>
      <c r="O2099" s="12">
        <f t="shared" ca="1" si="1047"/>
        <v>1.6831603521852247E-11</v>
      </c>
      <c r="P2099" s="12">
        <f t="shared" ca="1" si="1047"/>
        <v>6.524658049803831E-11</v>
      </c>
      <c r="Q2099" s="12">
        <f t="shared" ca="1" si="1047"/>
        <v>2.3760009708221807E-10</v>
      </c>
      <c r="R2099" s="12">
        <f t="shared" ca="1" si="1047"/>
        <v>8.1281566823145025E-10</v>
      </c>
      <c r="S2099" s="12">
        <f t="shared" ca="1" si="1047"/>
        <v>2.6121259550246765E-9</v>
      </c>
      <c r="T2099" s="12">
        <f t="shared" ca="1" si="1047"/>
        <v>7.8859270855070729E-9</v>
      </c>
      <c r="U2099" s="12">
        <f t="shared" ca="1" si="1047"/>
        <v>2.236495325438474E-8</v>
      </c>
      <c r="V2099" s="12">
        <f t="shared" ca="1" si="1047"/>
        <v>5.9585395623702411E-8</v>
      </c>
      <c r="W2099" s="12">
        <f t="shared" ca="1" si="1047"/>
        <v>1.4913111144215251E-7</v>
      </c>
      <c r="X2099" s="12">
        <f t="shared" ca="1" si="1047"/>
        <v>3.5063339501851036E-7</v>
      </c>
      <c r="Y2099" s="12">
        <f t="shared" ca="1" si="1047"/>
        <v>7.7445269232027001E-7</v>
      </c>
      <c r="Z2099" s="12">
        <f t="shared" ca="1" si="1047"/>
        <v>1.606915744134919E-6</v>
      </c>
      <c r="AA2099" s="12">
        <f t="shared" ca="1" si="1047"/>
        <v>3.1321886589912818E-6</v>
      </c>
      <c r="AB2099" s="12">
        <f t="shared" ca="1" si="1047"/>
        <v>5.7353419257091202E-6</v>
      </c>
      <c r="AC2099" s="12">
        <f t="shared" ca="1" si="1047"/>
        <v>9.8656865057306548E-6</v>
      </c>
      <c r="AD2099" s="12">
        <f t="shared" ca="1" si="1047"/>
        <v>1.5942333964493617E-5</v>
      </c>
      <c r="AE2099" s="12">
        <f t="shared" ca="1" si="1047"/>
        <v>2.4200987592094931E-5</v>
      </c>
      <c r="AF2099" s="12">
        <f t="shared" ca="1" si="1047"/>
        <v>3.4512059004810679E-5</v>
      </c>
      <c r="AG2099" s="12">
        <f t="shared" ca="1" si="1047"/>
        <v>4.6234402172360476E-5</v>
      </c>
      <c r="AH2099" s="12">
        <f t="shared" ca="1" si="1047"/>
        <v>5.8185693837206188E-5</v>
      </c>
      <c r="AI2099" s="12">
        <f t="shared" ca="1" si="1047"/>
        <v>6.8789758275133542E-5</v>
      </c>
      <c r="AJ2099" s="12">
        <f t="shared" ca="1" si="1047"/>
        <v>7.6399047513391426E-5</v>
      </c>
      <c r="AK2099" s="12">
        <f t="shared" ca="1" si="1047"/>
        <v>7.9709245784925932E-5</v>
      </c>
      <c r="AL2099" s="12">
        <f t="shared" ca="1" si="1047"/>
        <v>7.8124284047401593E-5</v>
      </c>
      <c r="AM2099" s="12">
        <f t="shared" ca="1" si="1047"/>
        <v>7.1931645587071269E-5</v>
      </c>
      <c r="AN2099" s="12">
        <f t="shared" ca="1" si="1047"/>
        <v>6.221721056450556E-5</v>
      </c>
      <c r="AO2099" s="12">
        <f t="shared" ca="1" si="1047"/>
        <v>5.0554249947372957E-5</v>
      </c>
      <c r="AP2099" s="12">
        <f t="shared" ca="1" si="1047"/>
        <v>3.85888113663983E-5</v>
      </c>
      <c r="AQ2099" s="12">
        <f t="shared" ca="1" si="1047"/>
        <v>2.7670800700986469E-5</v>
      </c>
      <c r="AR2099" s="12">
        <f t="shared" ca="1" si="1047"/>
        <v>1.8639688324100594E-5</v>
      </c>
      <c r="AS2099" s="12">
        <f t="shared" ca="1" si="1047"/>
        <v>1.1795386090430177E-5</v>
      </c>
      <c r="AT2099" s="12">
        <f t="shared" ca="1" si="1047"/>
        <v>7.0120058625769669E-6</v>
      </c>
      <c r="AU2099" s="12">
        <f t="shared" ca="1" si="1047"/>
        <v>3.9158763968664897E-6</v>
      </c>
      <c r="AV2099" s="12">
        <f t="shared" ca="1" si="1047"/>
        <v>2.0543397729658236E-6</v>
      </c>
      <c r="AX2099" s="13">
        <f t="shared" si="1029"/>
        <v>4.92701636120564E-4</v>
      </c>
    </row>
    <row r="2100" spans="1:50" x14ac:dyDescent="0.25">
      <c r="A2100" s="9" t="str">
        <f t="shared" si="1024"/>
        <v>Greece</v>
      </c>
      <c r="C2100" s="20">
        <f t="shared" si="1025"/>
        <v>558.26590351317805</v>
      </c>
      <c r="D2100" s="15">
        <f t="shared" si="1026"/>
        <v>723.95463612900028</v>
      </c>
      <c r="E2100" s="23">
        <f t="shared" si="1027"/>
        <v>1</v>
      </c>
      <c r="F2100" s="15">
        <f t="shared" si="1030"/>
        <v>723.95463612900028</v>
      </c>
      <c r="H2100" s="12">
        <f t="shared" ref="H2100:AV2100" ca="1" si="1048">_xlfn.NORM.DIST(H$2017,$F2100,$B$37+$B$38*$F2100,FALSE)/$AV690*($F1152/1000)</f>
        <v>2.5291391859216346E-14</v>
      </c>
      <c r="I2100" s="12">
        <f t="shared" ca="1" si="1048"/>
        <v>1.497699852382599E-13</v>
      </c>
      <c r="J2100" s="12">
        <f t="shared" ca="1" si="1048"/>
        <v>8.3316964405851754E-13</v>
      </c>
      <c r="K2100" s="12">
        <f t="shared" ca="1" si="1048"/>
        <v>4.3541028613827151E-12</v>
      </c>
      <c r="L2100" s="12">
        <f t="shared" ca="1" si="1048"/>
        <v>2.1375708862416622E-11</v>
      </c>
      <c r="M2100" s="12">
        <f t="shared" ca="1" si="1048"/>
        <v>9.8582303493741977E-11</v>
      </c>
      <c r="N2100" s="12">
        <f t="shared" ca="1" si="1048"/>
        <v>4.2710434799602132E-10</v>
      </c>
      <c r="O2100" s="12">
        <f t="shared" ca="1" si="1048"/>
        <v>1.7383035552911611E-9</v>
      </c>
      <c r="P2100" s="12">
        <f t="shared" ca="1" si="1048"/>
        <v>6.6462066260386995E-9</v>
      </c>
      <c r="Q2100" s="12">
        <f t="shared" ca="1" si="1048"/>
        <v>2.3871442023251307E-8</v>
      </c>
      <c r="R2100" s="12">
        <f t="shared" ca="1" si="1048"/>
        <v>8.0545274331088793E-8</v>
      </c>
      <c r="S2100" s="12">
        <f t="shared" ca="1" si="1048"/>
        <v>2.5530426519355495E-7</v>
      </c>
      <c r="T2100" s="12">
        <f t="shared" ca="1" si="1048"/>
        <v>7.6020841125636475E-7</v>
      </c>
      <c r="U2100" s="12">
        <f t="shared" ca="1" si="1048"/>
        <v>2.1264925501469663E-6</v>
      </c>
      <c r="V2100" s="12">
        <f t="shared" ca="1" si="1048"/>
        <v>5.587938986598118E-6</v>
      </c>
      <c r="W2100" s="12">
        <f t="shared" ca="1" si="1048"/>
        <v>1.3794184813264822E-5</v>
      </c>
      <c r="X2100" s="12">
        <f t="shared" ca="1" si="1048"/>
        <v>3.1988731601532651E-5</v>
      </c>
      <c r="Y2100" s="12">
        <f t="shared" ca="1" si="1048"/>
        <v>6.9687453448816648E-5</v>
      </c>
      <c r="Z2100" s="12">
        <f t="shared" ca="1" si="1048"/>
        <v>1.4261616833377322E-4</v>
      </c>
      <c r="AA2100" s="12">
        <f t="shared" ca="1" si="1048"/>
        <v>2.7418237147325091E-4</v>
      </c>
      <c r="AB2100" s="12">
        <f t="shared" ca="1" si="1048"/>
        <v>4.9518432382666174E-4</v>
      </c>
      <c r="AC2100" s="12">
        <f t="shared" ca="1" si="1048"/>
        <v>8.4013841241288004E-4</v>
      </c>
      <c r="AD2100" s="12">
        <f t="shared" ca="1" si="1048"/>
        <v>1.3390333409480208E-3</v>
      </c>
      <c r="AE2100" s="12">
        <f t="shared" ca="1" si="1048"/>
        <v>2.0048806977277828E-3</v>
      </c>
      <c r="AF2100" s="12">
        <f t="shared" ca="1" si="1048"/>
        <v>2.8199556191342888E-3</v>
      </c>
      <c r="AG2100" s="12">
        <f t="shared" ca="1" si="1048"/>
        <v>3.7260837058046155E-3</v>
      </c>
      <c r="AH2100" s="12">
        <f t="shared" ca="1" si="1048"/>
        <v>4.6250830500722201E-3</v>
      </c>
      <c r="AI2100" s="12">
        <f t="shared" ca="1" si="1048"/>
        <v>5.3931569469048172E-3</v>
      </c>
      <c r="AJ2100" s="12">
        <f t="shared" ca="1" si="1048"/>
        <v>5.9077645327941892E-3</v>
      </c>
      <c r="AK2100" s="12">
        <f t="shared" ca="1" si="1048"/>
        <v>6.0793883983582854E-3</v>
      </c>
      <c r="AL2100" s="12">
        <f t="shared" ca="1" si="1048"/>
        <v>5.8769662733750387E-3</v>
      </c>
      <c r="AM2100" s="12">
        <f t="shared" ca="1" si="1048"/>
        <v>5.3370724867522375E-3</v>
      </c>
      <c r="AN2100" s="12">
        <f t="shared" ca="1" si="1048"/>
        <v>4.553125269131179E-3</v>
      </c>
      <c r="AO2100" s="12">
        <f t="shared" ca="1" si="1048"/>
        <v>3.6489901563932763E-3</v>
      </c>
      <c r="AP2100" s="12">
        <f t="shared" ca="1" si="1048"/>
        <v>2.747213293717775E-3</v>
      </c>
      <c r="AQ2100" s="12">
        <f t="shared" ca="1" si="1048"/>
        <v>1.9429814834590004E-3</v>
      </c>
      <c r="AR2100" s="12">
        <f t="shared" ca="1" si="1048"/>
        <v>1.2909265686348755E-3</v>
      </c>
      <c r="AS2100" s="12">
        <f t="shared" ca="1" si="1048"/>
        <v>8.0573274054416904E-4</v>
      </c>
      <c r="AT2100" s="12">
        <f t="shared" ca="1" si="1048"/>
        <v>4.7242957604956608E-4</v>
      </c>
      <c r="AU2100" s="12">
        <f t="shared" ca="1" si="1048"/>
        <v>2.6021944148387025E-4</v>
      </c>
      <c r="AV2100" s="12">
        <f t="shared" ca="1" si="1048"/>
        <v>1.3464771794623859E-4</v>
      </c>
      <c r="AX2100" s="13">
        <f t="shared" si="1029"/>
        <v>5.9860001039698299E-4</v>
      </c>
    </row>
    <row r="2101" spans="1:50" x14ac:dyDescent="0.25">
      <c r="A2101" s="9" t="str">
        <f t="shared" si="1024"/>
        <v>Greenland</v>
      </c>
      <c r="C2101" s="20">
        <f t="shared" si="1025"/>
        <v>550.5973408892221</v>
      </c>
      <c r="D2101" s="15">
        <f t="shared" si="1026"/>
        <v>720.10650880012429</v>
      </c>
      <c r="E2101" s="23">
        <f t="shared" si="1027"/>
        <v>1</v>
      </c>
      <c r="F2101" s="15">
        <f t="shared" si="1030"/>
        <v>720.10650880012429</v>
      </c>
      <c r="H2101" s="12">
        <f t="shared" ref="H2101:AV2101" ca="1" si="1049">_xlfn.NORM.DIST(H$2017,$F2101,$B$37+$B$38*$F2101,FALSE)/$AV691*($F1153/1000)</f>
        <v>6.5733759247207323E-16</v>
      </c>
      <c r="I2101" s="12">
        <f t="shared" ca="1" si="1049"/>
        <v>3.8553381441898489E-15</v>
      </c>
      <c r="J2101" s="12">
        <f t="shared" ca="1" si="1049"/>
        <v>2.124188607972726E-14</v>
      </c>
      <c r="K2101" s="12">
        <f t="shared" ca="1" si="1049"/>
        <v>1.0994621183822807E-13</v>
      </c>
      <c r="L2101" s="12">
        <f t="shared" ca="1" si="1049"/>
        <v>5.3459397573760834E-13</v>
      </c>
      <c r="M2101" s="12">
        <f t="shared" ca="1" si="1049"/>
        <v>2.4418807166889178E-12</v>
      </c>
      <c r="N2101" s="12">
        <f t="shared" ca="1" si="1049"/>
        <v>1.0478073125641182E-11</v>
      </c>
      <c r="O2101" s="12">
        <f t="shared" ca="1" si="1049"/>
        <v>4.2237188283794734E-11</v>
      </c>
      <c r="P2101" s="12">
        <f t="shared" ca="1" si="1049"/>
        <v>1.599429747561916E-10</v>
      </c>
      <c r="Q2101" s="12">
        <f t="shared" ca="1" si="1049"/>
        <v>5.6897336107101798E-10</v>
      </c>
      <c r="R2101" s="12">
        <f t="shared" ca="1" si="1049"/>
        <v>1.9014078946432033E-9</v>
      </c>
      <c r="S2101" s="12">
        <f t="shared" ca="1" si="1049"/>
        <v>5.9691878579151803E-9</v>
      </c>
      <c r="T2101" s="12">
        <f t="shared" ca="1" si="1049"/>
        <v>1.7604017674459026E-8</v>
      </c>
      <c r="U2101" s="12">
        <f t="shared" ca="1" si="1049"/>
        <v>4.877136827271833E-8</v>
      </c>
      <c r="V2101" s="12">
        <f t="shared" ca="1" si="1049"/>
        <v>1.2693303919135321E-7</v>
      </c>
      <c r="W2101" s="12">
        <f t="shared" ca="1" si="1049"/>
        <v>3.1034232703002201E-7</v>
      </c>
      <c r="X2101" s="12">
        <f t="shared" ca="1" si="1049"/>
        <v>7.1279384485275538E-7</v>
      </c>
      <c r="Y2101" s="12">
        <f t="shared" ca="1" si="1049"/>
        <v>1.5379544187952688E-6</v>
      </c>
      <c r="Z2101" s="12">
        <f t="shared" ca="1" si="1049"/>
        <v>3.1173070557856579E-6</v>
      </c>
      <c r="AA2101" s="12">
        <f t="shared" ca="1" si="1049"/>
        <v>5.9357048225590211E-6</v>
      </c>
      <c r="AB2101" s="12">
        <f t="shared" ca="1" si="1049"/>
        <v>1.0617483720898814E-5</v>
      </c>
      <c r="AC2101" s="12">
        <f t="shared" ca="1" si="1049"/>
        <v>1.7841341526018574E-5</v>
      </c>
      <c r="AD2101" s="12">
        <f t="shared" ca="1" si="1049"/>
        <v>2.8163719130696426E-5</v>
      </c>
      <c r="AE2101" s="12">
        <f t="shared" ca="1" si="1049"/>
        <v>4.1764674140892823E-5</v>
      </c>
      <c r="AF2101" s="12">
        <f t="shared" ca="1" si="1049"/>
        <v>5.818148273068504E-5</v>
      </c>
      <c r="AG2101" s="12">
        <f t="shared" ca="1" si="1049"/>
        <v>7.614073544120781E-5</v>
      </c>
      <c r="AH2101" s="12">
        <f t="shared" ca="1" si="1049"/>
        <v>9.3606486563364467E-5</v>
      </c>
      <c r="AI2101" s="12">
        <f t="shared" ca="1" si="1049"/>
        <v>1.081064028799897E-4</v>
      </c>
      <c r="AJ2101" s="12">
        <f t="shared" ca="1" si="1049"/>
        <v>1.1728797388438174E-4</v>
      </c>
      <c r="AK2101" s="12">
        <f t="shared" ca="1" si="1049"/>
        <v>1.1953969572061996E-4</v>
      </c>
      <c r="AL2101" s="12">
        <f t="shared" ca="1" si="1049"/>
        <v>1.1445305855410229E-4</v>
      </c>
      <c r="AM2101" s="12">
        <f t="shared" ca="1" si="1049"/>
        <v>1.0294357699552492E-4</v>
      </c>
      <c r="AN2101" s="12">
        <f t="shared" ca="1" si="1049"/>
        <v>8.6981661925807961E-5</v>
      </c>
      <c r="AO2101" s="12">
        <f t="shared" ca="1" si="1049"/>
        <v>6.9041901332548411E-5</v>
      </c>
      <c r="AP2101" s="12">
        <f t="shared" ca="1" si="1049"/>
        <v>5.1481877779990238E-5</v>
      </c>
      <c r="AQ2101" s="12">
        <f t="shared" ca="1" si="1049"/>
        <v>3.6062232623067017E-5</v>
      </c>
      <c r="AR2101" s="12">
        <f t="shared" ca="1" si="1049"/>
        <v>2.3730529933086763E-5</v>
      </c>
      <c r="AS2101" s="12">
        <f t="shared" ca="1" si="1049"/>
        <v>1.4669619785249024E-5</v>
      </c>
      <c r="AT2101" s="12">
        <f t="shared" ca="1" si="1049"/>
        <v>8.5189657785303267E-6</v>
      </c>
      <c r="AU2101" s="12">
        <f t="shared" ca="1" si="1049"/>
        <v>4.6474153110688425E-6</v>
      </c>
      <c r="AV2101" s="12">
        <f t="shared" ca="1" si="1049"/>
        <v>2.3817308945655567E-6</v>
      </c>
      <c r="AX2101" s="13">
        <f t="shared" si="1029"/>
        <v>6.8460299700838392E-4</v>
      </c>
    </row>
    <row r="2102" spans="1:50" x14ac:dyDescent="0.25">
      <c r="A2102" s="9" t="str">
        <f t="shared" si="1024"/>
        <v>Grenada</v>
      </c>
      <c r="C2102" s="20">
        <f t="shared" si="1025"/>
        <v>428.28320299698555</v>
      </c>
      <c r="D2102" s="15">
        <f t="shared" si="1026"/>
        <v>653.67904114416058</v>
      </c>
      <c r="E2102" s="23">
        <f t="shared" si="1027"/>
        <v>1</v>
      </c>
      <c r="F2102" s="15">
        <f t="shared" si="1030"/>
        <v>653.67904114416058</v>
      </c>
      <c r="H2102" s="12">
        <f t="shared" ref="H2102:AV2102" ca="1" si="1050">_xlfn.NORM.DIST(H$2017,$F2102,$B$37+$B$38*$F2102,FALSE)/$AV692*($F1154/1000)</f>
        <v>6.2433408889681365E-14</v>
      </c>
      <c r="I2102" s="12">
        <f t="shared" ca="1" si="1050"/>
        <v>3.1014754437070721E-13</v>
      </c>
      <c r="J2102" s="12">
        <f t="shared" ca="1" si="1050"/>
        <v>1.4473589150665393E-12</v>
      </c>
      <c r="K2102" s="12">
        <f t="shared" ca="1" si="1050"/>
        <v>6.3451329888270164E-12</v>
      </c>
      <c r="L2102" s="12">
        <f t="shared" ca="1" si="1050"/>
        <v>2.6131347922087633E-11</v>
      </c>
      <c r="M2102" s="12">
        <f t="shared" ca="1" si="1050"/>
        <v>1.0109728451747118E-10</v>
      </c>
      <c r="N2102" s="12">
        <f t="shared" ca="1" si="1050"/>
        <v>3.6742928161420242E-10</v>
      </c>
      <c r="O2102" s="12">
        <f t="shared" ca="1" si="1050"/>
        <v>1.2544825703588139E-9</v>
      </c>
      <c r="P2102" s="12">
        <f t="shared" ca="1" si="1050"/>
        <v>4.0235749395462787E-9</v>
      </c>
      <c r="Q2102" s="12">
        <f t="shared" ca="1" si="1050"/>
        <v>1.2123168801688199E-8</v>
      </c>
      <c r="R2102" s="12">
        <f t="shared" ca="1" si="1050"/>
        <v>3.4314431242262779E-8</v>
      </c>
      <c r="S2102" s="12">
        <f t="shared" ca="1" si="1050"/>
        <v>9.124184371056296E-8</v>
      </c>
      <c r="T2102" s="12">
        <f t="shared" ca="1" si="1050"/>
        <v>2.2791236871534116E-7</v>
      </c>
      <c r="U2102" s="12">
        <f t="shared" ca="1" si="1050"/>
        <v>5.3480853813239887E-7</v>
      </c>
      <c r="V2102" s="12">
        <f t="shared" ca="1" si="1050"/>
        <v>1.1789227927863512E-6</v>
      </c>
      <c r="W2102" s="12">
        <f t="shared" ca="1" si="1050"/>
        <v>2.4413440722674024E-6</v>
      </c>
      <c r="X2102" s="12">
        <f t="shared" ca="1" si="1050"/>
        <v>4.7492957305139575E-6</v>
      </c>
      <c r="Y2102" s="12">
        <f t="shared" ca="1" si="1050"/>
        <v>8.6793265794863367E-6</v>
      </c>
      <c r="Z2102" s="12">
        <f t="shared" ca="1" si="1050"/>
        <v>1.4900451962043889E-5</v>
      </c>
      <c r="AA2102" s="12">
        <f t="shared" ca="1" si="1050"/>
        <v>2.4030867465651403E-5</v>
      </c>
      <c r="AB2102" s="12">
        <f t="shared" ca="1" si="1050"/>
        <v>3.6407935212783272E-5</v>
      </c>
      <c r="AC2102" s="12">
        <f t="shared" ca="1" si="1050"/>
        <v>5.1817832879111099E-5</v>
      </c>
      <c r="AD2102" s="12">
        <f t="shared" ca="1" si="1050"/>
        <v>6.9281780013253033E-5</v>
      </c>
      <c r="AE2102" s="12">
        <f t="shared" ca="1" si="1050"/>
        <v>8.7019267514315253E-5</v>
      </c>
      <c r="AF2102" s="12">
        <f t="shared" ca="1" si="1050"/>
        <v>1.0267587303221757E-4</v>
      </c>
      <c r="AG2102" s="12">
        <f t="shared" ca="1" si="1050"/>
        <v>1.1380935973445016E-4</v>
      </c>
      <c r="AH2102" s="12">
        <f t="shared" ca="1" si="1050"/>
        <v>1.1850704003607876E-4</v>
      </c>
      <c r="AI2102" s="12">
        <f t="shared" ca="1" si="1050"/>
        <v>1.1592228054506775E-4</v>
      </c>
      <c r="AJ2102" s="12">
        <f t="shared" ca="1" si="1050"/>
        <v>1.0652370836370986E-4</v>
      </c>
      <c r="AK2102" s="12">
        <f t="shared" ca="1" si="1050"/>
        <v>9.1956457500868852E-5</v>
      </c>
      <c r="AL2102" s="12">
        <f t="shared" ca="1" si="1050"/>
        <v>7.4571826859383251E-5</v>
      </c>
      <c r="AM2102" s="12">
        <f t="shared" ca="1" si="1050"/>
        <v>5.6809887296493479E-5</v>
      </c>
      <c r="AN2102" s="12">
        <f t="shared" ca="1" si="1050"/>
        <v>4.0656469944699168E-5</v>
      </c>
      <c r="AO2102" s="12">
        <f t="shared" ca="1" si="1050"/>
        <v>2.7333295881890821E-5</v>
      </c>
      <c r="AP2102" s="12">
        <f t="shared" ca="1" si="1050"/>
        <v>1.7262787812215446E-5</v>
      </c>
      <c r="AQ2102" s="12">
        <f t="shared" ca="1" si="1050"/>
        <v>1.0242039750312797E-5</v>
      </c>
      <c r="AR2102" s="12">
        <f t="shared" ca="1" si="1050"/>
        <v>5.7084549308136881E-6</v>
      </c>
      <c r="AS2102" s="12">
        <f t="shared" ca="1" si="1050"/>
        <v>2.9888718241470201E-6</v>
      </c>
      <c r="AT2102" s="12">
        <f t="shared" ca="1" si="1050"/>
        <v>1.4701193716863482E-6</v>
      </c>
      <c r="AU2102" s="12">
        <f t="shared" ca="1" si="1050"/>
        <v>6.7928887884126137E-7</v>
      </c>
      <c r="AV2102" s="12">
        <f t="shared" ca="1" si="1050"/>
        <v>2.948580598286899E-7</v>
      </c>
      <c r="AX2102" s="13">
        <f t="shared" si="1029"/>
        <v>5.5936954596393544E-3</v>
      </c>
    </row>
    <row r="2103" spans="1:50" x14ac:dyDescent="0.25">
      <c r="A2103" s="9" t="str">
        <f t="shared" si="1024"/>
        <v>Guadeloupe</v>
      </c>
      <c r="C2103" s="20">
        <f t="shared" si="1025"/>
        <v>442.66341775549444</v>
      </c>
      <c r="D2103" s="15">
        <f t="shared" si="1026"/>
        <v>662.97923441454452</v>
      </c>
      <c r="E2103" s="23">
        <f t="shared" si="1027"/>
        <v>1</v>
      </c>
      <c r="F2103" s="15">
        <f t="shared" si="1030"/>
        <v>662.97923441454452</v>
      </c>
      <c r="H2103" s="12">
        <f t="shared" ref="H2103:AV2103" ca="1" si="1051">_xlfn.NORM.DIST(H$2017,$F2103,$B$37+$B$38*$F2103,FALSE)/$AV693*($F1155/1000)</f>
        <v>1.0979820144951979E-13</v>
      </c>
      <c r="I2103" s="12">
        <f t="shared" ca="1" si="1051"/>
        <v>5.5826973114572965E-13</v>
      </c>
      <c r="J2103" s="12">
        <f t="shared" ca="1" si="1051"/>
        <v>2.6665487726833727E-12</v>
      </c>
      <c r="K2103" s="12">
        <f t="shared" ca="1" si="1051"/>
        <v>1.1964968968414468E-11</v>
      </c>
      <c r="L2103" s="12">
        <f t="shared" ca="1" si="1051"/>
        <v>5.0434789956648201E-11</v>
      </c>
      <c r="M2103" s="12">
        <f t="shared" ca="1" si="1051"/>
        <v>1.9971259337481902E-10</v>
      </c>
      <c r="N2103" s="12">
        <f t="shared" ca="1" si="1051"/>
        <v>7.4291184175573086E-10</v>
      </c>
      <c r="O2103" s="12">
        <f t="shared" ca="1" si="1051"/>
        <v>2.5961256342495043E-9</v>
      </c>
      <c r="P2103" s="12">
        <f t="shared" ca="1" si="1051"/>
        <v>8.5225729017495225E-9</v>
      </c>
      <c r="Q2103" s="12">
        <f t="shared" ca="1" si="1051"/>
        <v>2.6282842899376017E-8</v>
      </c>
      <c r="R2103" s="12">
        <f t="shared" ca="1" si="1051"/>
        <v>7.6143098972111199E-8</v>
      </c>
      <c r="S2103" s="12">
        <f t="shared" ca="1" si="1051"/>
        <v>2.0722652884086347E-7</v>
      </c>
      <c r="T2103" s="12">
        <f t="shared" ca="1" si="1051"/>
        <v>5.29805852380182E-7</v>
      </c>
      <c r="U2103" s="12">
        <f t="shared" ca="1" si="1051"/>
        <v>1.2724617756715682E-6</v>
      </c>
      <c r="V2103" s="12">
        <f t="shared" ca="1" si="1051"/>
        <v>2.8709744916338242E-6</v>
      </c>
      <c r="W2103" s="12">
        <f t="shared" ca="1" si="1051"/>
        <v>6.0851392011979802E-6</v>
      </c>
      <c r="X2103" s="12">
        <f t="shared" ca="1" si="1051"/>
        <v>1.211625195690533E-5</v>
      </c>
      <c r="Y2103" s="12">
        <f t="shared" ca="1" si="1051"/>
        <v>2.2663275032019094E-5</v>
      </c>
      <c r="Z2103" s="12">
        <f t="shared" ca="1" si="1051"/>
        <v>3.9822969160458489E-5</v>
      </c>
      <c r="AA2103" s="12">
        <f t="shared" ca="1" si="1051"/>
        <v>6.5735686164968235E-5</v>
      </c>
      <c r="AB2103" s="12">
        <f t="shared" ca="1" si="1051"/>
        <v>1.0193547677474043E-4</v>
      </c>
      <c r="AC2103" s="12">
        <f t="shared" ca="1" si="1051"/>
        <v>1.4849304446366637E-4</v>
      </c>
      <c r="AD2103" s="12">
        <f t="shared" ca="1" si="1051"/>
        <v>2.0320924354441861E-4</v>
      </c>
      <c r="AE2103" s="12">
        <f t="shared" ca="1" si="1051"/>
        <v>2.6123863255731036E-4</v>
      </c>
      <c r="AF2103" s="12">
        <f t="shared" ca="1" si="1051"/>
        <v>3.1549170076968603E-4</v>
      </c>
      <c r="AG2103" s="12">
        <f t="shared" ca="1" si="1051"/>
        <v>3.5792750384314973E-4</v>
      </c>
      <c r="AH2103" s="12">
        <f t="shared" ca="1" si="1051"/>
        <v>3.8146860306933426E-4</v>
      </c>
      <c r="AI2103" s="12">
        <f t="shared" ca="1" si="1051"/>
        <v>3.8192590916730527E-4</v>
      </c>
      <c r="AJ2103" s="12">
        <f t="shared" ca="1" si="1051"/>
        <v>3.5921630242621562E-4</v>
      </c>
      <c r="AK2103" s="12">
        <f t="shared" ca="1" si="1051"/>
        <v>3.1738730384634807E-4</v>
      </c>
      <c r="AL2103" s="12">
        <f t="shared" ca="1" si="1051"/>
        <v>2.6343874992126734E-4</v>
      </c>
      <c r="AM2103" s="12">
        <f t="shared" ca="1" si="1051"/>
        <v>2.0541225892258534E-4</v>
      </c>
      <c r="AN2103" s="12">
        <f t="shared" ca="1" si="1051"/>
        <v>1.5046297865378212E-4</v>
      </c>
      <c r="AO2103" s="12">
        <f t="shared" ca="1" si="1051"/>
        <v>1.0353556231684633E-4</v>
      </c>
      <c r="AP2103" s="12">
        <f t="shared" ca="1" si="1051"/>
        <v>6.6927720394818307E-5</v>
      </c>
      <c r="AQ2103" s="12">
        <f t="shared" ca="1" si="1051"/>
        <v>4.0642378312476935E-5</v>
      </c>
      <c r="AR2103" s="12">
        <f t="shared" ca="1" si="1051"/>
        <v>2.3185090218094476E-5</v>
      </c>
      <c r="AS2103" s="12">
        <f t="shared" ca="1" si="1051"/>
        <v>1.2424961769779718E-5</v>
      </c>
      <c r="AT2103" s="12">
        <f t="shared" ca="1" si="1051"/>
        <v>6.2551528566572052E-6</v>
      </c>
      <c r="AU2103" s="12">
        <f t="shared" ca="1" si="1051"/>
        <v>2.9582671279894717E-6</v>
      </c>
      <c r="AV2103" s="12">
        <f t="shared" ca="1" si="1051"/>
        <v>1.3142967782634091E-6</v>
      </c>
      <c r="AX2103" s="13">
        <f t="shared" si="1029"/>
        <v>4.271851886552068E-3</v>
      </c>
    </row>
    <row r="2104" spans="1:50" x14ac:dyDescent="0.25">
      <c r="A2104" s="9" t="str">
        <f t="shared" si="1024"/>
        <v>Guam</v>
      </c>
      <c r="C2104" s="20">
        <f t="shared" si="1025"/>
        <v>516.17727148712254</v>
      </c>
      <c r="D2104" s="15">
        <f t="shared" si="1026"/>
        <v>701.86964022592417</v>
      </c>
      <c r="E2104" s="23">
        <f t="shared" si="1027"/>
        <v>1</v>
      </c>
      <c r="F2104" s="15">
        <f t="shared" si="1030"/>
        <v>701.86964022592417</v>
      </c>
      <c r="H2104" s="12">
        <f t="shared" ref="H2104:AV2104" ca="1" si="1052">_xlfn.NORM.DIST(H$2017,$F2104,$B$37+$B$38*$F2104,FALSE)/$AV694*($F1156/1000)</f>
        <v>4.02398223631709E-15</v>
      </c>
      <c r="I2104" s="12">
        <f t="shared" ca="1" si="1052"/>
        <v>2.2549121761569094E-14</v>
      </c>
      <c r="J2104" s="12">
        <f t="shared" ca="1" si="1052"/>
        <v>1.1870248297684998E-13</v>
      </c>
      <c r="K2104" s="12">
        <f t="shared" ca="1" si="1052"/>
        <v>5.8701144674069207E-13</v>
      </c>
      <c r="L2104" s="12">
        <f t="shared" ca="1" si="1052"/>
        <v>2.7270301001573404E-12</v>
      </c>
      <c r="M2104" s="12">
        <f t="shared" ca="1" si="1052"/>
        <v>1.1901176278860186E-11</v>
      </c>
      <c r="N2104" s="12">
        <f t="shared" ca="1" si="1052"/>
        <v>4.8791754955780914E-11</v>
      </c>
      <c r="O2104" s="12">
        <f t="shared" ca="1" si="1052"/>
        <v>1.8791419392065449E-10</v>
      </c>
      <c r="P2104" s="12">
        <f t="shared" ca="1" si="1052"/>
        <v>6.7987539850666728E-10</v>
      </c>
      <c r="Q2104" s="12">
        <f t="shared" ca="1" si="1052"/>
        <v>2.3107643690041418E-9</v>
      </c>
      <c r="R2104" s="12">
        <f t="shared" ca="1" si="1052"/>
        <v>7.377999017714668E-9</v>
      </c>
      <c r="S2104" s="12">
        <f t="shared" ca="1" si="1052"/>
        <v>2.2129832090130691E-8</v>
      </c>
      <c r="T2104" s="12">
        <f t="shared" ca="1" si="1052"/>
        <v>6.2355424376748364E-8</v>
      </c>
      <c r="U2104" s="12">
        <f t="shared" ca="1" si="1052"/>
        <v>1.6505434242897842E-7</v>
      </c>
      <c r="V2104" s="12">
        <f t="shared" ca="1" si="1052"/>
        <v>4.1042732305970802E-7</v>
      </c>
      <c r="W2104" s="12">
        <f t="shared" ca="1" si="1052"/>
        <v>9.5874292078869702E-7</v>
      </c>
      <c r="X2104" s="12">
        <f t="shared" ca="1" si="1052"/>
        <v>2.1038979491514427E-6</v>
      </c>
      <c r="Y2104" s="12">
        <f t="shared" ca="1" si="1052"/>
        <v>4.3371432368025646E-6</v>
      </c>
      <c r="Z2104" s="12">
        <f t="shared" ca="1" si="1052"/>
        <v>8.3992296354128684E-6</v>
      </c>
      <c r="AA2104" s="12">
        <f t="shared" ca="1" si="1052"/>
        <v>1.5280295035203089E-5</v>
      </c>
      <c r="AB2104" s="12">
        <f t="shared" ca="1" si="1052"/>
        <v>2.6114434115367607E-5</v>
      </c>
      <c r="AC2104" s="12">
        <f t="shared" ca="1" si="1052"/>
        <v>4.1926257163405342E-5</v>
      </c>
      <c r="AD2104" s="12">
        <f t="shared" ca="1" si="1052"/>
        <v>6.3233637205648919E-5</v>
      </c>
      <c r="AE2104" s="12">
        <f t="shared" ca="1" si="1052"/>
        <v>8.9591504030579389E-5</v>
      </c>
      <c r="AF2104" s="12">
        <f t="shared" ca="1" si="1052"/>
        <v>1.1924552405840561E-4</v>
      </c>
      <c r="AG2104" s="12">
        <f t="shared" ca="1" si="1052"/>
        <v>1.4909872874254733E-4</v>
      </c>
      <c r="AH2104" s="12">
        <f t="shared" ca="1" si="1052"/>
        <v>1.7513074269421961E-4</v>
      </c>
      <c r="AI2104" s="12">
        <f t="shared" ca="1" si="1052"/>
        <v>1.9324462950049803E-4</v>
      </c>
      <c r="AJ2104" s="12">
        <f t="shared" ca="1" si="1052"/>
        <v>2.0031297075633371E-4</v>
      </c>
      <c r="AK2104" s="12">
        <f t="shared" ca="1" si="1052"/>
        <v>1.9505958925143137E-4</v>
      </c>
      <c r="AL2104" s="12">
        <f t="shared" ca="1" si="1052"/>
        <v>1.7843585811510134E-4</v>
      </c>
      <c r="AM2104" s="12">
        <f t="shared" ca="1" si="1052"/>
        <v>1.5333932849272394E-4</v>
      </c>
      <c r="AN2104" s="12">
        <f t="shared" ca="1" si="1052"/>
        <v>1.2378886335768572E-4</v>
      </c>
      <c r="AO2104" s="12">
        <f t="shared" ca="1" si="1052"/>
        <v>9.3878510048265394E-5</v>
      </c>
      <c r="AP2104" s="12">
        <f t="shared" ca="1" si="1052"/>
        <v>6.6881714279045699E-5</v>
      </c>
      <c r="AQ2104" s="12">
        <f t="shared" ca="1" si="1052"/>
        <v>4.4761558468806309E-5</v>
      </c>
      <c r="AR2104" s="12">
        <f t="shared" ca="1" si="1052"/>
        <v>2.8142300540555475E-5</v>
      </c>
      <c r="AS2104" s="12">
        <f t="shared" ca="1" si="1052"/>
        <v>1.6621514365017758E-5</v>
      </c>
      <c r="AT2104" s="12">
        <f t="shared" ca="1" si="1052"/>
        <v>9.2222773012750065E-6</v>
      </c>
      <c r="AU2104" s="12">
        <f t="shared" ca="1" si="1052"/>
        <v>4.8068698018750237E-6</v>
      </c>
      <c r="AV2104" s="12">
        <f t="shared" ca="1" si="1052"/>
        <v>2.3536568004308348E-6</v>
      </c>
      <c r="AX2104" s="13">
        <f t="shared" si="1029"/>
        <v>1.2693239610728558E-3</v>
      </c>
    </row>
    <row r="2105" spans="1:50" x14ac:dyDescent="0.25">
      <c r="A2105" s="9" t="str">
        <f t="shared" si="1024"/>
        <v>Guatemala</v>
      </c>
      <c r="C2105" s="20">
        <f t="shared" si="1025"/>
        <v>401.85122564605803</v>
      </c>
      <c r="D2105" s="15">
        <f t="shared" si="1026"/>
        <v>640.46550681670305</v>
      </c>
      <c r="E2105" s="23">
        <f t="shared" si="1027"/>
        <v>1</v>
      </c>
      <c r="F2105" s="15">
        <f t="shared" si="1030"/>
        <v>640.46550681670305</v>
      </c>
      <c r="H2105" s="12">
        <f t="shared" ref="H2105:AV2105" ca="1" si="1053">_xlfn.NORM.DIST(H$2017,$F2105,$B$37+$B$38*$F2105,FALSE)/$AV695*($F1157/1000)</f>
        <v>4.5635465686340088E-11</v>
      </c>
      <c r="I2105" s="12">
        <f t="shared" ca="1" si="1053"/>
        <v>2.1933471401657737E-10</v>
      </c>
      <c r="J2105" s="12">
        <f t="shared" ca="1" si="1053"/>
        <v>9.9030473073411758E-10</v>
      </c>
      <c r="K2105" s="12">
        <f t="shared" ca="1" si="1053"/>
        <v>4.2003640186770448E-9</v>
      </c>
      <c r="L2105" s="12">
        <f t="shared" ca="1" si="1053"/>
        <v>1.6736382786929843E-8</v>
      </c>
      <c r="M2105" s="12">
        <f t="shared" ca="1" si="1053"/>
        <v>6.2645930725757471E-8</v>
      </c>
      <c r="N2105" s="12">
        <f t="shared" ca="1" si="1053"/>
        <v>2.2028287013012199E-7</v>
      </c>
      <c r="O2105" s="12">
        <f t="shared" ca="1" si="1053"/>
        <v>7.276544368265676E-7</v>
      </c>
      <c r="P2105" s="12">
        <f t="shared" ca="1" si="1053"/>
        <v>2.2580119293759981E-6</v>
      </c>
      <c r="Q2105" s="12">
        <f t="shared" ca="1" si="1053"/>
        <v>6.582394045820942E-6</v>
      </c>
      <c r="R2105" s="12">
        <f t="shared" ca="1" si="1053"/>
        <v>1.8025948136084304E-5</v>
      </c>
      <c r="S2105" s="12">
        <f t="shared" ca="1" si="1053"/>
        <v>4.6373401438243105E-5</v>
      </c>
      <c r="T2105" s="12">
        <f t="shared" ca="1" si="1053"/>
        <v>1.1207180893388276E-4</v>
      </c>
      <c r="U2105" s="12">
        <f t="shared" ca="1" si="1053"/>
        <v>2.5443708216802183E-4</v>
      </c>
      <c r="V2105" s="12">
        <f t="shared" ca="1" si="1053"/>
        <v>5.4265152280412237E-4</v>
      </c>
      <c r="W2105" s="12">
        <f t="shared" ca="1" si="1053"/>
        <v>1.0872220218169344E-3</v>
      </c>
      <c r="X2105" s="12">
        <f t="shared" ca="1" si="1053"/>
        <v>2.04631293650211E-3</v>
      </c>
      <c r="Y2105" s="12">
        <f t="shared" ca="1" si="1053"/>
        <v>3.6181157282640193E-3</v>
      </c>
      <c r="Z2105" s="12">
        <f t="shared" ca="1" si="1053"/>
        <v>6.0096537844630728E-3</v>
      </c>
      <c r="AA2105" s="12">
        <f t="shared" ca="1" si="1053"/>
        <v>9.3771971526868114E-3</v>
      </c>
      <c r="AB2105" s="12">
        <f t="shared" ca="1" si="1053"/>
        <v>1.3745268755527741E-2</v>
      </c>
      <c r="AC2105" s="12">
        <f t="shared" ca="1" si="1053"/>
        <v>1.8927358998963494E-2</v>
      </c>
      <c r="AD2105" s="12">
        <f t="shared" ca="1" si="1053"/>
        <v>2.448405791666388E-2</v>
      </c>
      <c r="AE2105" s="12">
        <f t="shared" ca="1" si="1053"/>
        <v>2.9753178764723161E-2</v>
      </c>
      <c r="AF2105" s="12">
        <f t="shared" ca="1" si="1053"/>
        <v>3.3965650772799984E-2</v>
      </c>
      <c r="AG2105" s="12">
        <f t="shared" ca="1" si="1053"/>
        <v>3.6425297138889048E-2</v>
      </c>
      <c r="AH2105" s="12">
        <f t="shared" ca="1" si="1053"/>
        <v>3.6696349323673744E-2</v>
      </c>
      <c r="AI2105" s="12">
        <f t="shared" ca="1" si="1053"/>
        <v>3.4729554657603176E-2</v>
      </c>
      <c r="AJ2105" s="12">
        <f t="shared" ca="1" si="1053"/>
        <v>3.087679128912852E-2</v>
      </c>
      <c r="AK2105" s="12">
        <f t="shared" ca="1" si="1053"/>
        <v>2.5788240095655775E-2</v>
      </c>
      <c r="AL2105" s="12">
        <f t="shared" ca="1" si="1053"/>
        <v>2.0233352259865587E-2</v>
      </c>
      <c r="AM2105" s="12">
        <f t="shared" ca="1" si="1053"/>
        <v>1.4913190829034815E-2</v>
      </c>
      <c r="AN2105" s="12">
        <f t="shared" ca="1" si="1053"/>
        <v>1.0325947259433151E-2</v>
      </c>
      <c r="AO2105" s="12">
        <f t="shared" ca="1" si="1053"/>
        <v>6.7165433915155172E-3</v>
      </c>
      <c r="AP2105" s="12">
        <f t="shared" ca="1" si="1053"/>
        <v>4.1041038534810285E-3</v>
      </c>
      <c r="AQ2105" s="12">
        <f t="shared" ca="1" si="1053"/>
        <v>2.3558490187633573E-3</v>
      </c>
      <c r="AR2105" s="12">
        <f t="shared" ca="1" si="1053"/>
        <v>1.2703785755835959E-3</v>
      </c>
      <c r="AS2105" s="12">
        <f t="shared" ca="1" si="1053"/>
        <v>6.4353987638776568E-4</v>
      </c>
      <c r="AT2105" s="12">
        <f t="shared" ca="1" si="1053"/>
        <v>3.0624877447191169E-4</v>
      </c>
      <c r="AU2105" s="12">
        <f t="shared" ca="1" si="1053"/>
        <v>1.3690832307123633E-4</v>
      </c>
      <c r="AV2105" s="12">
        <f t="shared" ca="1" si="1053"/>
        <v>5.7496570020695623E-5</v>
      </c>
      <c r="AX2105" s="13">
        <f t="shared" si="1029"/>
        <v>8.093868408469913E-3</v>
      </c>
    </row>
    <row r="2106" spans="1:50" x14ac:dyDescent="0.25">
      <c r="A2106" s="9" t="str">
        <f t="shared" si="1024"/>
        <v>Guinea</v>
      </c>
      <c r="C2106" s="20">
        <f t="shared" si="1025"/>
        <v>270.73502365740364</v>
      </c>
      <c r="D2106" s="15">
        <f t="shared" si="1026"/>
        <v>570.44320157006302</v>
      </c>
      <c r="E2106" s="23">
        <f t="shared" si="1027"/>
        <v>1</v>
      </c>
      <c r="F2106" s="15">
        <f t="shared" si="1030"/>
        <v>570.44320157006302</v>
      </c>
      <c r="H2106" s="12">
        <f t="shared" ref="H2106:AV2106" ca="1" si="1054">_xlfn.NORM.DIST(H$2017,$F2106,$B$37+$B$38*$F2106,FALSE)/$AV696*($F1158/1000)</f>
        <v>5.5412161788911234E-9</v>
      </c>
      <c r="I2106" s="12">
        <f t="shared" ca="1" si="1054"/>
        <v>2.2355491765815638E-8</v>
      </c>
      <c r="J2106" s="12">
        <f t="shared" ca="1" si="1054"/>
        <v>8.4726634691408878E-8</v>
      </c>
      <c r="K2106" s="12">
        <f t="shared" ca="1" si="1054"/>
        <v>3.0165621720059498E-7</v>
      </c>
      <c r="L2106" s="12">
        <f t="shared" ca="1" si="1054"/>
        <v>1.0089303802813186E-6</v>
      </c>
      <c r="M2106" s="12">
        <f t="shared" ca="1" si="1054"/>
        <v>3.1700543859274129E-6</v>
      </c>
      <c r="N2106" s="12">
        <f t="shared" ca="1" si="1054"/>
        <v>9.3568317796573612E-6</v>
      </c>
      <c r="O2106" s="12">
        <f t="shared" ca="1" si="1054"/>
        <v>2.5944632601076216E-5</v>
      </c>
      <c r="P2106" s="12">
        <f t="shared" ca="1" si="1054"/>
        <v>6.7580721398408742E-5</v>
      </c>
      <c r="Q2106" s="12">
        <f t="shared" ca="1" si="1054"/>
        <v>1.653692347065398E-4</v>
      </c>
      <c r="R2106" s="12">
        <f t="shared" ca="1" si="1054"/>
        <v>3.801396798800941E-4</v>
      </c>
      <c r="S2106" s="12">
        <f t="shared" ca="1" si="1054"/>
        <v>8.2089628000380367E-4</v>
      </c>
      <c r="T2106" s="12">
        <f t="shared" ca="1" si="1054"/>
        <v>1.6652903501105075E-3</v>
      </c>
      <c r="U2106" s="12">
        <f t="shared" ca="1" si="1054"/>
        <v>3.1735711406414313E-3</v>
      </c>
      <c r="V2106" s="12">
        <f t="shared" ca="1" si="1054"/>
        <v>5.6815012394440733E-3</v>
      </c>
      <c r="W2106" s="12">
        <f t="shared" ca="1" si="1054"/>
        <v>9.5550852956030607E-3</v>
      </c>
      <c r="X2106" s="12">
        <f t="shared" ca="1" si="1054"/>
        <v>1.5096025667967135E-2</v>
      </c>
      <c r="Y2106" s="12">
        <f t="shared" ca="1" si="1054"/>
        <v>2.2405120182257873E-2</v>
      </c>
      <c r="Z2106" s="12">
        <f t="shared" ca="1" si="1054"/>
        <v>3.1238381536869961E-2</v>
      </c>
      <c r="AA2106" s="12">
        <f t="shared" ca="1" si="1054"/>
        <v>4.0915359078846136E-2</v>
      </c>
      <c r="AB2106" s="12">
        <f t="shared" ca="1" si="1054"/>
        <v>5.0343198421993585E-2</v>
      </c>
      <c r="AC2106" s="12">
        <f t="shared" ca="1" si="1054"/>
        <v>5.8190466065233086E-2</v>
      </c>
      <c r="AD2106" s="12">
        <f t="shared" ca="1" si="1054"/>
        <v>6.3185796181565848E-2</v>
      </c>
      <c r="AE2106" s="12">
        <f t="shared" ca="1" si="1054"/>
        <v>6.4453081200738144E-2</v>
      </c>
      <c r="AF2106" s="12">
        <f t="shared" ca="1" si="1054"/>
        <v>6.1762447848383646E-2</v>
      </c>
      <c r="AG2106" s="12">
        <f t="shared" ca="1" si="1054"/>
        <v>5.5598351064698126E-2</v>
      </c>
      <c r="AH2106" s="12">
        <f t="shared" ca="1" si="1054"/>
        <v>4.7017108571447676E-2</v>
      </c>
      <c r="AI2106" s="12">
        <f t="shared" ca="1" si="1054"/>
        <v>3.7351368528268189E-2</v>
      </c>
      <c r="AJ2106" s="12">
        <f t="shared" ca="1" si="1054"/>
        <v>2.7874925454048502E-2</v>
      </c>
      <c r="AK2106" s="12">
        <f t="shared" ca="1" si="1054"/>
        <v>1.9542382321190051E-2</v>
      </c>
      <c r="AL2106" s="12">
        <f t="shared" ca="1" si="1054"/>
        <v>1.2870573264764696E-2</v>
      </c>
      <c r="AM2106" s="12">
        <f t="shared" ca="1" si="1054"/>
        <v>7.9629661890356033E-3</v>
      </c>
      <c r="AN2106" s="12">
        <f t="shared" ca="1" si="1054"/>
        <v>4.6281608806458272E-3</v>
      </c>
      <c r="AO2106" s="12">
        <f t="shared" ca="1" si="1054"/>
        <v>2.5269614552104603E-3</v>
      </c>
      <c r="AP2106" s="12">
        <f t="shared" ca="1" si="1054"/>
        <v>1.2961205091123833E-3</v>
      </c>
      <c r="AQ2106" s="12">
        <f t="shared" ca="1" si="1054"/>
        <v>6.2452343940810927E-4</v>
      </c>
      <c r="AR2106" s="12">
        <f t="shared" ca="1" si="1054"/>
        <v>2.826888621691333E-4</v>
      </c>
      <c r="AS2106" s="12">
        <f t="shared" ca="1" si="1054"/>
        <v>1.2020575142992484E-4</v>
      </c>
      <c r="AT2106" s="12">
        <f t="shared" ca="1" si="1054"/>
        <v>4.8017372557850345E-5</v>
      </c>
      <c r="AU2106" s="12">
        <f t="shared" ca="1" si="1054"/>
        <v>1.8018894064748572E-5</v>
      </c>
      <c r="AV2106" s="12">
        <f t="shared" ca="1" si="1054"/>
        <v>6.352058169479224E-6</v>
      </c>
      <c r="AX2106" s="13">
        <f t="shared" si="1029"/>
        <v>4.4150203467789834E-2</v>
      </c>
    </row>
    <row r="2107" spans="1:50" x14ac:dyDescent="0.25">
      <c r="A2107" s="9" t="str">
        <f t="shared" si="1024"/>
        <v>Guinea-Bissau</v>
      </c>
      <c r="C2107" s="20">
        <f t="shared" si="1025"/>
        <v>258.69482206108199</v>
      </c>
      <c r="D2107" s="15">
        <f t="shared" si="1026"/>
        <v>565.31364309982837</v>
      </c>
      <c r="E2107" s="23">
        <f t="shared" si="1027"/>
        <v>1</v>
      </c>
      <c r="F2107" s="15">
        <f t="shared" si="1030"/>
        <v>565.31364309982837</v>
      </c>
      <c r="H2107" s="12">
        <f t="shared" ref="H2107:AV2107" ca="1" si="1055">_xlfn.NORM.DIST(H$2017,$F2107,$B$37+$B$38*$F2107,FALSE)/$AV697*($F1159/1000)</f>
        <v>9.5946879999343697E-10</v>
      </c>
      <c r="I2107" s="12">
        <f t="shared" ca="1" si="1055"/>
        <v>3.8215596580663192E-9</v>
      </c>
      <c r="J2107" s="12">
        <f t="shared" ca="1" si="1055"/>
        <v>1.4299044752259728E-8</v>
      </c>
      <c r="K2107" s="12">
        <f t="shared" ca="1" si="1055"/>
        <v>5.0260870014535847E-8</v>
      </c>
      <c r="L2107" s="12">
        <f t="shared" ca="1" si="1055"/>
        <v>1.6596234910205941E-7</v>
      </c>
      <c r="M2107" s="12">
        <f t="shared" ca="1" si="1055"/>
        <v>5.1480853649470829E-7</v>
      </c>
      <c r="N2107" s="12">
        <f t="shared" ca="1" si="1055"/>
        <v>1.5001631764768436E-6</v>
      </c>
      <c r="O2107" s="12">
        <f t="shared" ca="1" si="1055"/>
        <v>4.1066515739625305E-6</v>
      </c>
      <c r="P2107" s="12">
        <f t="shared" ca="1" si="1055"/>
        <v>1.0560726803604499E-5</v>
      </c>
      <c r="Q2107" s="12">
        <f t="shared" ca="1" si="1055"/>
        <v>2.5512695978139783E-5</v>
      </c>
      <c r="R2107" s="12">
        <f t="shared" ca="1" si="1055"/>
        <v>5.7899590818024051E-5</v>
      </c>
      <c r="S2107" s="12">
        <f t="shared" ca="1" si="1055"/>
        <v>1.2343866897864366E-4</v>
      </c>
      <c r="T2107" s="12">
        <f t="shared" ca="1" si="1055"/>
        <v>2.4721997640216639E-4</v>
      </c>
      <c r="U2107" s="12">
        <f t="shared" ca="1" si="1055"/>
        <v>4.6512800196815343E-4</v>
      </c>
      <c r="V2107" s="12">
        <f t="shared" ca="1" si="1055"/>
        <v>8.2208742718479805E-4</v>
      </c>
      <c r="W2107" s="12">
        <f t="shared" ca="1" si="1055"/>
        <v>1.3649606184570073E-3</v>
      </c>
      <c r="X2107" s="12">
        <f t="shared" ca="1" si="1055"/>
        <v>2.1290155398655387E-3</v>
      </c>
      <c r="Y2107" s="12">
        <f t="shared" ca="1" si="1055"/>
        <v>3.1195656979979224E-3</v>
      </c>
      <c r="Z2107" s="12">
        <f t="shared" ca="1" si="1055"/>
        <v>4.2940395095574608E-3</v>
      </c>
      <c r="AA2107" s="12">
        <f t="shared" ca="1" si="1055"/>
        <v>5.5525762445956979E-3</v>
      </c>
      <c r="AB2107" s="12">
        <f t="shared" ca="1" si="1055"/>
        <v>6.7449637549064712E-3</v>
      </c>
      <c r="AC2107" s="12">
        <f t="shared" ca="1" si="1055"/>
        <v>7.6969967766411934E-3</v>
      </c>
      <c r="AD2107" s="12">
        <f t="shared" ca="1" si="1055"/>
        <v>8.2512469264069098E-3</v>
      </c>
      <c r="AE2107" s="12">
        <f t="shared" ca="1" si="1055"/>
        <v>8.3094916961928781E-3</v>
      </c>
      <c r="AF2107" s="12">
        <f t="shared" ca="1" si="1055"/>
        <v>7.8611471766548025E-3</v>
      </c>
      <c r="AG2107" s="12">
        <f t="shared" ca="1" si="1055"/>
        <v>6.9864087515320306E-3</v>
      </c>
      <c r="AH2107" s="12">
        <f t="shared" ca="1" si="1055"/>
        <v>5.8328210156668621E-3</v>
      </c>
      <c r="AI2107" s="12">
        <f t="shared" ca="1" si="1055"/>
        <v>4.5746713966010469E-3</v>
      </c>
      <c r="AJ2107" s="12">
        <f t="shared" ca="1" si="1055"/>
        <v>3.3705265485439646E-3</v>
      </c>
      <c r="AK2107" s="12">
        <f t="shared" ca="1" si="1055"/>
        <v>2.3328789034777627E-3</v>
      </c>
      <c r="AL2107" s="12">
        <f t="shared" ca="1" si="1055"/>
        <v>1.5168520893208016E-3</v>
      </c>
      <c r="AM2107" s="12">
        <f t="shared" ca="1" si="1055"/>
        <v>9.2651161330865417E-4</v>
      </c>
      <c r="AN2107" s="12">
        <f t="shared" ca="1" si="1055"/>
        <v>5.3163687367103292E-4</v>
      </c>
      <c r="AO2107" s="12">
        <f t="shared" ca="1" si="1055"/>
        <v>2.8657342778130754E-4</v>
      </c>
      <c r="AP2107" s="12">
        <f t="shared" ca="1" si="1055"/>
        <v>1.4511534420868398E-4</v>
      </c>
      <c r="AQ2107" s="12">
        <f t="shared" ca="1" si="1055"/>
        <v>6.903150614967073E-5</v>
      </c>
      <c r="AR2107" s="12">
        <f t="shared" ca="1" si="1055"/>
        <v>3.0848777396931551E-5</v>
      </c>
      <c r="AS2107" s="12">
        <f t="shared" ca="1" si="1055"/>
        <v>1.2950458938010167E-5</v>
      </c>
      <c r="AT2107" s="12">
        <f t="shared" ca="1" si="1055"/>
        <v>5.1072716323656063E-6</v>
      </c>
      <c r="AU2107" s="12">
        <f t="shared" ca="1" si="1055"/>
        <v>1.8921229302902253E-6</v>
      </c>
      <c r="AV2107" s="12">
        <f t="shared" ca="1" si="1055"/>
        <v>6.5851600687669113E-7</v>
      </c>
      <c r="AX2107" s="13">
        <f t="shared" si="1029"/>
        <v>4.9151550198576845E-2</v>
      </c>
    </row>
    <row r="2108" spans="1:50" x14ac:dyDescent="0.25">
      <c r="A2108" s="9" t="str">
        <f t="shared" si="1024"/>
        <v>Guyana</v>
      </c>
      <c r="C2108" s="20">
        <f t="shared" si="1025"/>
        <v>412.03859761710635</v>
      </c>
      <c r="D2108" s="15">
        <f t="shared" si="1026"/>
        <v>645.27493709333157</v>
      </c>
      <c r="E2108" s="23">
        <f t="shared" si="1027"/>
        <v>1</v>
      </c>
      <c r="F2108" s="15">
        <f t="shared" si="1030"/>
        <v>645.27493709333157</v>
      </c>
      <c r="H2108" s="12">
        <f t="shared" ref="H2108:AV2108" ca="1" si="1056">_xlfn.NORM.DIST(H$2017,$F2108,$B$37+$B$38*$F2108,FALSE)/$AV698*($F1160/1000)</f>
        <v>7.7565361630615234E-13</v>
      </c>
      <c r="I2108" s="12">
        <f t="shared" ca="1" si="1056"/>
        <v>3.7730666791568248E-12</v>
      </c>
      <c r="J2108" s="12">
        <f t="shared" ca="1" si="1056"/>
        <v>1.7241606688386455E-11</v>
      </c>
      <c r="K2108" s="12">
        <f t="shared" ca="1" si="1056"/>
        <v>7.401463167585653E-11</v>
      </c>
      <c r="L2108" s="12">
        <f t="shared" ca="1" si="1056"/>
        <v>2.9847916808633747E-10</v>
      </c>
      <c r="M2108" s="12">
        <f t="shared" ca="1" si="1056"/>
        <v>1.1307512168201865E-9</v>
      </c>
      <c r="N2108" s="12">
        <f t="shared" ca="1" si="1056"/>
        <v>4.0241735002261835E-9</v>
      </c>
      <c r="O2108" s="12">
        <f t="shared" ca="1" si="1056"/>
        <v>1.3453736726043166E-8</v>
      </c>
      <c r="P2108" s="12">
        <f t="shared" ca="1" si="1056"/>
        <v>4.2253797596006369E-8</v>
      </c>
      <c r="Q2108" s="12">
        <f t="shared" ca="1" si="1056"/>
        <v>1.2466517911297106E-7</v>
      </c>
      <c r="R2108" s="12">
        <f t="shared" ca="1" si="1056"/>
        <v>3.4552635434648476E-7</v>
      </c>
      <c r="S2108" s="12">
        <f t="shared" ca="1" si="1056"/>
        <v>8.9965041662303451E-7</v>
      </c>
      <c r="T2108" s="12">
        <f t="shared" ca="1" si="1056"/>
        <v>2.2005081822997922E-6</v>
      </c>
      <c r="U2108" s="12">
        <f t="shared" ca="1" si="1056"/>
        <v>5.0562528646336707E-6</v>
      </c>
      <c r="V2108" s="12">
        <f t="shared" ca="1" si="1056"/>
        <v>1.0914181636084456E-5</v>
      </c>
      <c r="W2108" s="12">
        <f t="shared" ca="1" si="1056"/>
        <v>2.2131465049650765E-5</v>
      </c>
      <c r="X2108" s="12">
        <f t="shared" ca="1" si="1056"/>
        <v>4.2158557829906533E-5</v>
      </c>
      <c r="Y2108" s="12">
        <f t="shared" ca="1" si="1056"/>
        <v>7.5442821583120628E-5</v>
      </c>
      <c r="Z2108" s="12">
        <f t="shared" ca="1" si="1056"/>
        <v>1.268255324874732E-4</v>
      </c>
      <c r="AA2108" s="12">
        <f t="shared" ca="1" si="1056"/>
        <v>2.0028667690889229E-4</v>
      </c>
      <c r="AB2108" s="12">
        <f t="shared" ca="1" si="1056"/>
        <v>2.9713514456455197E-4</v>
      </c>
      <c r="AC2108" s="12">
        <f t="shared" ca="1" si="1056"/>
        <v>4.1410700650399074E-4</v>
      </c>
      <c r="AD2108" s="12">
        <f t="shared" ca="1" si="1056"/>
        <v>5.4216032103993311E-4</v>
      </c>
      <c r="AE2108" s="12">
        <f t="shared" ca="1" si="1056"/>
        <v>6.6680596444209847E-4</v>
      </c>
      <c r="AF2108" s="12">
        <f t="shared" ca="1" si="1056"/>
        <v>7.704204759326562E-4</v>
      </c>
      <c r="AG2108" s="12">
        <f t="shared" ca="1" si="1056"/>
        <v>8.3620498565249377E-4</v>
      </c>
      <c r="AH2108" s="12">
        <f t="shared" ca="1" si="1056"/>
        <v>8.5261758043488805E-4</v>
      </c>
      <c r="AI2108" s="12">
        <f t="shared" ca="1" si="1056"/>
        <v>8.1668091907268967E-4</v>
      </c>
      <c r="AJ2108" s="12">
        <f t="shared" ca="1" si="1056"/>
        <v>7.348642655057682E-4</v>
      </c>
      <c r="AK2108" s="12">
        <f t="shared" ca="1" si="1056"/>
        <v>6.21181402069882E-4</v>
      </c>
      <c r="AL2108" s="12">
        <f t="shared" ca="1" si="1056"/>
        <v>4.9327187609368597E-4</v>
      </c>
      <c r="AM2108" s="12">
        <f t="shared" ca="1" si="1056"/>
        <v>3.6796868431484116E-4</v>
      </c>
      <c r="AN2108" s="12">
        <f t="shared" ca="1" si="1056"/>
        <v>2.5786473907922556E-4</v>
      </c>
      <c r="AO2108" s="12">
        <f t="shared" ca="1" si="1056"/>
        <v>1.697577673614507E-4</v>
      </c>
      <c r="AP2108" s="12">
        <f t="shared" ca="1" si="1056"/>
        <v>1.0498420032892136E-4</v>
      </c>
      <c r="AQ2108" s="12">
        <f t="shared" ca="1" si="1056"/>
        <v>6.0992274493833887E-5</v>
      </c>
      <c r="AR2108" s="12">
        <f t="shared" ca="1" si="1056"/>
        <v>3.3287586551075507E-5</v>
      </c>
      <c r="AS2108" s="12">
        <f t="shared" ca="1" si="1056"/>
        <v>1.706657537048521E-5</v>
      </c>
      <c r="AT2108" s="12">
        <f t="shared" ca="1" si="1056"/>
        <v>8.219909807717417E-6</v>
      </c>
      <c r="AU2108" s="12">
        <f t="shared" ca="1" si="1056"/>
        <v>3.7191553254232509E-6</v>
      </c>
      <c r="AV2108" s="12">
        <f t="shared" ca="1" si="1056"/>
        <v>1.5808045434880356E-6</v>
      </c>
      <c r="AX2108" s="13">
        <f t="shared" si="1029"/>
        <v>7.0884538367514934E-3</v>
      </c>
    </row>
    <row r="2109" spans="1:50" x14ac:dyDescent="0.25">
      <c r="A2109" s="9" t="str">
        <f t="shared" si="1024"/>
        <v>Haiti</v>
      </c>
      <c r="C2109" s="20">
        <f t="shared" si="1025"/>
        <v>361.02767469672034</v>
      </c>
      <c r="D2109" s="15">
        <f t="shared" si="1026"/>
        <v>619.46021050823742</v>
      </c>
      <c r="E2109" s="23">
        <f t="shared" si="1027"/>
        <v>1</v>
      </c>
      <c r="F2109" s="15">
        <f t="shared" si="1030"/>
        <v>619.46021050823742</v>
      </c>
      <c r="H2109" s="12">
        <f t="shared" ref="H2109:AV2109" ca="1" si="1057">_xlfn.NORM.DIST(H$2017,$F2109,$B$37+$B$38*$F2109,FALSE)/$AV699*($F1161/1000)</f>
        <v>9.3227651951211077E-11</v>
      </c>
      <c r="I2109" s="12">
        <f t="shared" ca="1" si="1057"/>
        <v>4.251512120536309E-10</v>
      </c>
      <c r="J2109" s="12">
        <f t="shared" ca="1" si="1057"/>
        <v>1.8213721507324491E-9</v>
      </c>
      <c r="K2109" s="12">
        <f t="shared" ca="1" si="1057"/>
        <v>7.3301110970554727E-9</v>
      </c>
      <c r="L2109" s="12">
        <f t="shared" ca="1" si="1057"/>
        <v>2.7712711269810667E-8</v>
      </c>
      <c r="M2109" s="12">
        <f t="shared" ca="1" si="1057"/>
        <v>9.8424693700190979E-8</v>
      </c>
      <c r="N2109" s="12">
        <f t="shared" ca="1" si="1057"/>
        <v>3.2838682272342125E-7</v>
      </c>
      <c r="O2109" s="12">
        <f t="shared" ca="1" si="1057"/>
        <v>1.0292573248935004E-6</v>
      </c>
      <c r="P2109" s="12">
        <f t="shared" ca="1" si="1057"/>
        <v>3.0305315241314193E-6</v>
      </c>
      <c r="Q2109" s="12">
        <f t="shared" ca="1" si="1057"/>
        <v>8.3824358871521837E-6</v>
      </c>
      <c r="R2109" s="12">
        <f t="shared" ca="1" si="1057"/>
        <v>2.178102280581707E-5</v>
      </c>
      <c r="S2109" s="12">
        <f t="shared" ca="1" si="1057"/>
        <v>5.3167090401228991E-5</v>
      </c>
      <c r="T2109" s="12">
        <f t="shared" ca="1" si="1057"/>
        <v>1.219169566448975E-4</v>
      </c>
      <c r="U2109" s="12">
        <f t="shared" ca="1" si="1057"/>
        <v>2.6262854462893195E-4</v>
      </c>
      <c r="V2109" s="12">
        <f t="shared" ca="1" si="1057"/>
        <v>5.3146703977521512E-4</v>
      </c>
      <c r="W2109" s="12">
        <f t="shared" ca="1" si="1057"/>
        <v>1.0103395167405538E-3</v>
      </c>
      <c r="X2109" s="12">
        <f t="shared" ca="1" si="1057"/>
        <v>1.8043257130691255E-3</v>
      </c>
      <c r="Y2109" s="12">
        <f t="shared" ca="1" si="1057"/>
        <v>3.0270467737347159E-3</v>
      </c>
      <c r="Z2109" s="12">
        <f t="shared" ca="1" si="1057"/>
        <v>4.7706759734249538E-3</v>
      </c>
      <c r="AA2109" s="12">
        <f t="shared" ca="1" si="1057"/>
        <v>7.0631316852822965E-3</v>
      </c>
      <c r="AB2109" s="12">
        <f t="shared" ca="1" si="1057"/>
        <v>9.8236138212632398E-3</v>
      </c>
      <c r="AC2109" s="12">
        <f t="shared" ca="1" si="1057"/>
        <v>1.2835176775808657E-2</v>
      </c>
      <c r="AD2109" s="12">
        <f t="shared" ca="1" si="1057"/>
        <v>1.5753934025022745E-2</v>
      </c>
      <c r="AE2109" s="12">
        <f t="shared" ca="1" si="1057"/>
        <v>1.8164890538873966E-2</v>
      </c>
      <c r="AF2109" s="12">
        <f t="shared" ca="1" si="1057"/>
        <v>1.967583368058835E-2</v>
      </c>
      <c r="AG2109" s="12">
        <f t="shared" ca="1" si="1057"/>
        <v>2.0021199601770182E-2</v>
      </c>
      <c r="AH2109" s="12">
        <f t="shared" ca="1" si="1057"/>
        <v>1.9138312548556247E-2</v>
      </c>
      <c r="AI2109" s="12">
        <f t="shared" ca="1" si="1057"/>
        <v>1.7185959542664261E-2</v>
      </c>
      <c r="AJ2109" s="12">
        <f t="shared" ca="1" si="1057"/>
        <v>1.44977471888837E-2</v>
      </c>
      <c r="AK2109" s="12">
        <f t="shared" ca="1" si="1057"/>
        <v>1.1489042985845563E-2</v>
      </c>
      <c r="AL2109" s="12">
        <f t="shared" ca="1" si="1057"/>
        <v>8.5531045611889796E-3</v>
      </c>
      <c r="AM2109" s="12">
        <f t="shared" ca="1" si="1057"/>
        <v>5.9816404308493222E-3</v>
      </c>
      <c r="AN2109" s="12">
        <f t="shared" ca="1" si="1057"/>
        <v>3.9298268883866958E-3</v>
      </c>
      <c r="AO2109" s="12">
        <f t="shared" ca="1" si="1057"/>
        <v>2.4253986494999842E-3</v>
      </c>
      <c r="AP2109" s="12">
        <f t="shared" ca="1" si="1057"/>
        <v>1.4062075905653133E-3</v>
      </c>
      <c r="AQ2109" s="12">
        <f t="shared" ca="1" si="1057"/>
        <v>7.6590047564916786E-4</v>
      </c>
      <c r="AR2109" s="12">
        <f t="shared" ca="1" si="1057"/>
        <v>3.9187885952994967E-4</v>
      </c>
      <c r="AS2109" s="12">
        <f t="shared" ca="1" si="1057"/>
        <v>1.8835967246375162E-4</v>
      </c>
      <c r="AT2109" s="12">
        <f t="shared" ca="1" si="1057"/>
        <v>8.5051232716681113E-5</v>
      </c>
      <c r="AU2109" s="12">
        <f t="shared" ca="1" si="1057"/>
        <v>3.6076956557981965E-5</v>
      </c>
      <c r="AV2109" s="12">
        <f t="shared" ca="1" si="1057"/>
        <v>1.4375924034829822E-5</v>
      </c>
      <c r="AX2109" s="13">
        <f t="shared" si="1029"/>
        <v>1.4096076209897647E-2</v>
      </c>
    </row>
    <row r="2110" spans="1:50" x14ac:dyDescent="0.25">
      <c r="A2110" s="9" t="str">
        <f t="shared" si="1024"/>
        <v>Honduras</v>
      </c>
      <c r="C2110" s="20">
        <f t="shared" si="1025"/>
        <v>454.49431759126281</v>
      </c>
      <c r="D2110" s="15">
        <f t="shared" si="1026"/>
        <v>669.84460741538078</v>
      </c>
      <c r="E2110" s="23">
        <f t="shared" si="1027"/>
        <v>1</v>
      </c>
      <c r="F2110" s="15">
        <f t="shared" si="1030"/>
        <v>669.84460741538078</v>
      </c>
      <c r="H2110" s="12">
        <f t="shared" ref="H2110:AV2110" ca="1" si="1058">_xlfn.NORM.DIST(H$2017,$F2110,$B$37+$B$38*$F2110,FALSE)/$AV700*($F1162/1000)</f>
        <v>2.90162770335769E-12</v>
      </c>
      <c r="I2110" s="12">
        <f t="shared" ca="1" si="1058"/>
        <v>1.5008750161058166E-11</v>
      </c>
      <c r="J2110" s="12">
        <f t="shared" ca="1" si="1058"/>
        <v>7.2929621978247013E-11</v>
      </c>
      <c r="K2110" s="12">
        <f t="shared" ca="1" si="1058"/>
        <v>3.3290474971448338E-10</v>
      </c>
      <c r="L2110" s="12">
        <f t="shared" ca="1" si="1058"/>
        <v>1.4275542305830067E-9</v>
      </c>
      <c r="M2110" s="12">
        <f t="shared" ca="1" si="1058"/>
        <v>5.7507148583059387E-9</v>
      </c>
      <c r="N2110" s="12">
        <f t="shared" ca="1" si="1058"/>
        <v>2.1762443063053747E-8</v>
      </c>
      <c r="O2110" s="12">
        <f t="shared" ca="1" si="1058"/>
        <v>7.736598450688785E-8</v>
      </c>
      <c r="P2110" s="12">
        <f t="shared" ca="1" si="1058"/>
        <v>2.5837414939959464E-7</v>
      </c>
      <c r="Q2110" s="12">
        <f t="shared" ca="1" si="1058"/>
        <v>8.1059637680849443E-7</v>
      </c>
      <c r="R2110" s="12">
        <f t="shared" ca="1" si="1058"/>
        <v>2.3890038597476443E-6</v>
      </c>
      <c r="S2110" s="12">
        <f t="shared" ca="1" si="1058"/>
        <v>6.6143266599968059E-6</v>
      </c>
      <c r="T2110" s="12">
        <f t="shared" ca="1" si="1058"/>
        <v>1.7203270671336558E-5</v>
      </c>
      <c r="U2110" s="12">
        <f t="shared" ca="1" si="1058"/>
        <v>4.2033252851688144E-5</v>
      </c>
      <c r="V2110" s="12">
        <f t="shared" ca="1" si="1058"/>
        <v>9.6478728898890783E-5</v>
      </c>
      <c r="W2110" s="12">
        <f t="shared" ca="1" si="1058"/>
        <v>2.0803036958590772E-4</v>
      </c>
      <c r="X2110" s="12">
        <f t="shared" ca="1" si="1058"/>
        <v>4.2138444802954208E-4</v>
      </c>
      <c r="Y2110" s="12">
        <f t="shared" ca="1" si="1058"/>
        <v>8.0183841799376572E-4</v>
      </c>
      <c r="Z2110" s="12">
        <f t="shared" ca="1" si="1058"/>
        <v>1.4333485543672594E-3</v>
      </c>
      <c r="AA2110" s="12">
        <f t="shared" ca="1" si="1058"/>
        <v>2.4069848673313201E-3</v>
      </c>
      <c r="AB2110" s="12">
        <f t="shared" ca="1" si="1058"/>
        <v>3.7970953405569406E-3</v>
      </c>
      <c r="AC2110" s="12">
        <f t="shared" ca="1" si="1058"/>
        <v>5.6271208043505916E-3</v>
      </c>
      <c r="AD2110" s="12">
        <f t="shared" ca="1" si="1058"/>
        <v>7.8338918305292174E-3</v>
      </c>
      <c r="AE2110" s="12">
        <f t="shared" ca="1" si="1058"/>
        <v>1.0245319283253323E-2</v>
      </c>
      <c r="AF2110" s="12">
        <f t="shared" ca="1" si="1058"/>
        <v>1.2587225677144959E-2</v>
      </c>
      <c r="AG2110" s="12">
        <f t="shared" ca="1" si="1058"/>
        <v>1.4527508398394588E-2</v>
      </c>
      <c r="AH2110" s="12">
        <f t="shared" ca="1" si="1058"/>
        <v>1.5751025930719923E-2</v>
      </c>
      <c r="AI2110" s="12">
        <f t="shared" ca="1" si="1058"/>
        <v>1.6042910204021096E-2</v>
      </c>
      <c r="AJ2110" s="12">
        <f t="shared" ca="1" si="1058"/>
        <v>1.5350200543723288E-2</v>
      </c>
      <c r="AK2110" s="12">
        <f t="shared" ca="1" si="1058"/>
        <v>1.3797536437761958E-2</v>
      </c>
      <c r="AL2110" s="12">
        <f t="shared" ca="1" si="1058"/>
        <v>1.1650528872500206E-2</v>
      </c>
      <c r="AM2110" s="12">
        <f t="shared" ca="1" si="1058"/>
        <v>9.2415821033320703E-3</v>
      </c>
      <c r="AN2110" s="12">
        <f t="shared" ca="1" si="1058"/>
        <v>6.8865801556359735E-3</v>
      </c>
      <c r="AO2110" s="12">
        <f t="shared" ca="1" si="1058"/>
        <v>4.820781883390011E-3</v>
      </c>
      <c r="AP2110" s="12">
        <f t="shared" ca="1" si="1058"/>
        <v>3.170209423543173E-3</v>
      </c>
      <c r="AQ2110" s="12">
        <f t="shared" ca="1" si="1058"/>
        <v>1.9584614068274206E-3</v>
      </c>
      <c r="AR2110" s="12">
        <f t="shared" ca="1" si="1058"/>
        <v>1.1365765148044402E-3</v>
      </c>
      <c r="AS2110" s="12">
        <f t="shared" ca="1" si="1058"/>
        <v>6.1963926899599069E-4</v>
      </c>
      <c r="AT2110" s="12">
        <f t="shared" ca="1" si="1058"/>
        <v>3.1734801253828759E-4</v>
      </c>
      <c r="AU2110" s="12">
        <f t="shared" ca="1" si="1058"/>
        <v>1.5268248774446207E-4</v>
      </c>
      <c r="AV2110" s="12">
        <f t="shared" ca="1" si="1058"/>
        <v>6.9007972412236343E-5</v>
      </c>
      <c r="AX2110" s="13">
        <f t="shared" si="1029"/>
        <v>3.4832011744401746E-3</v>
      </c>
    </row>
    <row r="2111" spans="1:50" x14ac:dyDescent="0.25">
      <c r="A2111" s="9" t="str">
        <f t="shared" si="1024"/>
        <v>Hungary</v>
      </c>
      <c r="C2111" s="20">
        <f t="shared" si="1025"/>
        <v>559.42493374744799</v>
      </c>
      <c r="D2111" s="15">
        <f t="shared" si="1026"/>
        <v>725.11366636327023</v>
      </c>
      <c r="E2111" s="23">
        <f t="shared" si="1027"/>
        <v>1</v>
      </c>
      <c r="F2111" s="15">
        <f t="shared" si="1030"/>
        <v>725.11366636327023</v>
      </c>
      <c r="H2111" s="12">
        <f t="shared" ref="H2111:AV2111" ca="1" si="1059">_xlfn.NORM.DIST(H$2017,$F2111,$B$37+$B$38*$F2111,FALSE)/$AV701*($F1163/1000)</f>
        <v>2.7699538393586339E-14</v>
      </c>
      <c r="I2111" s="12">
        <f t="shared" ca="1" si="1059"/>
        <v>1.6450647225903335E-13</v>
      </c>
      <c r="J2111" s="12">
        <f t="shared" ca="1" si="1059"/>
        <v>9.1780420208219898E-13</v>
      </c>
      <c r="K2111" s="12">
        <f t="shared" ca="1" si="1059"/>
        <v>4.8103169085721505E-12</v>
      </c>
      <c r="L2111" s="12">
        <f t="shared" ca="1" si="1059"/>
        <v>2.3683938860875186E-11</v>
      </c>
      <c r="M2111" s="12">
        <f t="shared" ca="1" si="1059"/>
        <v>1.0954454816960123E-10</v>
      </c>
      <c r="N2111" s="12">
        <f t="shared" ca="1" si="1059"/>
        <v>4.7597506339328033E-10</v>
      </c>
      <c r="O2111" s="12">
        <f t="shared" ca="1" si="1059"/>
        <v>1.942827433435951E-9</v>
      </c>
      <c r="P2111" s="12">
        <f t="shared" ca="1" si="1059"/>
        <v>7.449735421469336E-9</v>
      </c>
      <c r="Q2111" s="12">
        <f t="shared" ca="1" si="1059"/>
        <v>2.6835152373413E-8</v>
      </c>
      <c r="R2111" s="12">
        <f t="shared" ca="1" si="1059"/>
        <v>9.0807951165960194E-8</v>
      </c>
      <c r="S2111" s="12">
        <f t="shared" ca="1" si="1059"/>
        <v>2.8866909023392904E-7</v>
      </c>
      <c r="T2111" s="12">
        <f t="shared" ca="1" si="1059"/>
        <v>8.6205164468516485E-7</v>
      </c>
      <c r="U2111" s="12">
        <f t="shared" ca="1" si="1059"/>
        <v>2.4183707470647691E-6</v>
      </c>
      <c r="V2111" s="12">
        <f t="shared" ca="1" si="1059"/>
        <v>6.3733691220960462E-6</v>
      </c>
      <c r="W2111" s="12">
        <f t="shared" ca="1" si="1059"/>
        <v>1.5778723210139257E-5</v>
      </c>
      <c r="X2111" s="12">
        <f t="shared" ca="1" si="1059"/>
        <v>3.6697057184879348E-5</v>
      </c>
      <c r="Y2111" s="12">
        <f t="shared" ca="1" si="1059"/>
        <v>8.017652225519055E-5</v>
      </c>
      <c r="Z2111" s="12">
        <f t="shared" ca="1" si="1059"/>
        <v>1.6455829724379523E-4</v>
      </c>
      <c r="AA2111" s="12">
        <f t="shared" ca="1" si="1059"/>
        <v>3.1728456857946984E-4</v>
      </c>
      <c r="AB2111" s="12">
        <f t="shared" ca="1" si="1059"/>
        <v>5.7469141649798671E-4</v>
      </c>
      <c r="AC2111" s="12">
        <f t="shared" ca="1" si="1059"/>
        <v>9.7786086558691821E-4</v>
      </c>
      <c r="AD2111" s="12">
        <f t="shared" ca="1" si="1059"/>
        <v>1.5630613195292517E-3</v>
      </c>
      <c r="AE2111" s="12">
        <f t="shared" ca="1" si="1059"/>
        <v>2.3470998239137641E-3</v>
      </c>
      <c r="AF2111" s="12">
        <f t="shared" ca="1" si="1059"/>
        <v>3.3108819843740574E-3</v>
      </c>
      <c r="AG2111" s="12">
        <f t="shared" ca="1" si="1059"/>
        <v>4.3874525781679883E-3</v>
      </c>
      <c r="AH2111" s="12">
        <f t="shared" ca="1" si="1059"/>
        <v>5.4618247993036386E-3</v>
      </c>
      <c r="AI2111" s="12">
        <f t="shared" ca="1" si="1059"/>
        <v>6.3873349275773879E-3</v>
      </c>
      <c r="AJ2111" s="12">
        <f t="shared" ca="1" si="1059"/>
        <v>7.0171087769259144E-3</v>
      </c>
      <c r="AK2111" s="12">
        <f t="shared" ca="1" si="1059"/>
        <v>7.24191333281104E-3</v>
      </c>
      <c r="AL2111" s="12">
        <f t="shared" ca="1" si="1059"/>
        <v>7.0210979565841231E-3</v>
      </c>
      <c r="AM2111" s="12">
        <f t="shared" ca="1" si="1059"/>
        <v>6.3945993066950998E-3</v>
      </c>
      <c r="AN2111" s="12">
        <f t="shared" ca="1" si="1059"/>
        <v>5.4711451290320075E-3</v>
      </c>
      <c r="AO2111" s="12">
        <f t="shared" ca="1" si="1059"/>
        <v>4.3974380395499979E-3</v>
      </c>
      <c r="AP2111" s="12">
        <f t="shared" ca="1" si="1059"/>
        <v>3.3203037626343642E-3</v>
      </c>
      <c r="AQ2111" s="12">
        <f t="shared" ca="1" si="1059"/>
        <v>2.3551170745573801E-3</v>
      </c>
      <c r="AR2111" s="12">
        <f t="shared" ca="1" si="1059"/>
        <v>1.5692920676263053E-3</v>
      </c>
      <c r="AS2111" s="12">
        <f t="shared" ca="1" si="1059"/>
        <v>9.8231698366022554E-4</v>
      </c>
      <c r="AT2111" s="12">
        <f t="shared" ca="1" si="1059"/>
        <v>5.7763848593179708E-4</v>
      </c>
      <c r="AU2111" s="12">
        <f t="shared" ca="1" si="1059"/>
        <v>3.190929316147982E-4</v>
      </c>
      <c r="AV2111" s="12">
        <f t="shared" ca="1" si="1059"/>
        <v>1.6559028055758472E-4</v>
      </c>
      <c r="AX2111" s="13">
        <f t="shared" si="1029"/>
        <v>5.7472295250971786E-4</v>
      </c>
    </row>
    <row r="2112" spans="1:50" x14ac:dyDescent="0.25">
      <c r="A2112" s="9" t="str">
        <f t="shared" si="1024"/>
        <v>Iceland</v>
      </c>
      <c r="C2112" s="20">
        <f t="shared" si="1025"/>
        <v>548.15960901295875</v>
      </c>
      <c r="D2112" s="15">
        <f t="shared" si="1026"/>
        <v>717.66877692386095</v>
      </c>
      <c r="E2112" s="23">
        <f t="shared" si="1027"/>
        <v>1</v>
      </c>
      <c r="F2112" s="15">
        <f t="shared" si="1030"/>
        <v>717.66877692386095</v>
      </c>
      <c r="H2112" s="12">
        <f t="shared" ref="H2112:AV2112" ca="1" si="1060">_xlfn.NORM.DIST(H$2017,$F2112,$B$37+$B$38*$F2112,FALSE)/$AV702*($F1164/1000)</f>
        <v>2.2780032560906512E-15</v>
      </c>
      <c r="I2112" s="12">
        <f t="shared" ca="1" si="1060"/>
        <v>1.3279496599921297E-14</v>
      </c>
      <c r="J2112" s="12">
        <f t="shared" ca="1" si="1060"/>
        <v>7.2721943768879073E-14</v>
      </c>
      <c r="K2112" s="12">
        <f t="shared" ca="1" si="1060"/>
        <v>3.7411570503364951E-13</v>
      </c>
      <c r="L2112" s="12">
        <f t="shared" ca="1" si="1060"/>
        <v>1.808019025095083E-12</v>
      </c>
      <c r="M2112" s="12">
        <f t="shared" ca="1" si="1060"/>
        <v>8.2083647595214509E-12</v>
      </c>
      <c r="N2112" s="12">
        <f t="shared" ca="1" si="1060"/>
        <v>3.50079671787547E-11</v>
      </c>
      <c r="O2112" s="12">
        <f t="shared" ca="1" si="1060"/>
        <v>1.4025996752481984E-10</v>
      </c>
      <c r="P2112" s="12">
        <f t="shared" ca="1" si="1060"/>
        <v>5.2790669489835796E-10</v>
      </c>
      <c r="Q2112" s="12">
        <f t="shared" ca="1" si="1060"/>
        <v>1.8665395661836575E-9</v>
      </c>
      <c r="R2112" s="12">
        <f t="shared" ca="1" si="1060"/>
        <v>6.1997449835521487E-9</v>
      </c>
      <c r="S2112" s="12">
        <f t="shared" ca="1" si="1060"/>
        <v>1.934492481923064E-8</v>
      </c>
      <c r="T2112" s="12">
        <f t="shared" ca="1" si="1060"/>
        <v>5.6704413325846083E-8</v>
      </c>
      <c r="U2112" s="12">
        <f t="shared" ca="1" si="1060"/>
        <v>1.5614327050471652E-7</v>
      </c>
      <c r="V2112" s="12">
        <f t="shared" ca="1" si="1060"/>
        <v>4.0391155420508552E-7</v>
      </c>
      <c r="W2112" s="12">
        <f t="shared" ca="1" si="1060"/>
        <v>9.8153519462170463E-7</v>
      </c>
      <c r="X2112" s="12">
        <f t="shared" ca="1" si="1060"/>
        <v>2.2406915242249158E-6</v>
      </c>
      <c r="Y2112" s="12">
        <f t="shared" ca="1" si="1060"/>
        <v>4.8052375376017384E-6</v>
      </c>
      <c r="Z2112" s="12">
        <f t="shared" ca="1" si="1060"/>
        <v>9.6806439130088003E-6</v>
      </c>
      <c r="AA2112" s="12">
        <f t="shared" ca="1" si="1060"/>
        <v>1.8321044307845847E-5</v>
      </c>
      <c r="AB2112" s="12">
        <f t="shared" ca="1" si="1060"/>
        <v>3.257262799517403E-5</v>
      </c>
      <c r="AC2112" s="12">
        <f t="shared" ca="1" si="1060"/>
        <v>5.4401637033898007E-5</v>
      </c>
      <c r="AD2112" s="12">
        <f t="shared" ca="1" si="1060"/>
        <v>8.535475745736492E-5</v>
      </c>
      <c r="AE2112" s="12">
        <f t="shared" ca="1" si="1060"/>
        <v>1.258056342423276E-4</v>
      </c>
      <c r="AF2112" s="12">
        <f t="shared" ca="1" si="1060"/>
        <v>1.7419233684134446E-4</v>
      </c>
      <c r="AG2112" s="12">
        <f t="shared" ca="1" si="1060"/>
        <v>2.2657635928228354E-4</v>
      </c>
      <c r="AH2112" s="12">
        <f t="shared" ca="1" si="1060"/>
        <v>2.7685778353213445E-4</v>
      </c>
      <c r="AI2112" s="12">
        <f t="shared" ca="1" si="1060"/>
        <v>3.1780115860535399E-4</v>
      </c>
      <c r="AJ2112" s="12">
        <f t="shared" ca="1" si="1060"/>
        <v>3.4269740002413289E-4</v>
      </c>
      <c r="AK2112" s="12">
        <f t="shared" ca="1" si="1060"/>
        <v>3.4715445091573364E-4</v>
      </c>
      <c r="AL2112" s="12">
        <f t="shared" ca="1" si="1060"/>
        <v>3.3036289323563531E-4</v>
      </c>
      <c r="AM2112" s="12">
        <f t="shared" ca="1" si="1060"/>
        <v>2.9533599344323369E-4</v>
      </c>
      <c r="AN2112" s="12">
        <f t="shared" ca="1" si="1060"/>
        <v>2.4802650398208316E-4</v>
      </c>
      <c r="AO2112" s="12">
        <f t="shared" ca="1" si="1060"/>
        <v>1.9567547626745242E-4</v>
      </c>
      <c r="AP2112" s="12">
        <f t="shared" ca="1" si="1060"/>
        <v>1.4502113580486557E-4</v>
      </c>
      <c r="AQ2112" s="12">
        <f t="shared" ca="1" si="1060"/>
        <v>1.0096777820614202E-4</v>
      </c>
      <c r="AR2112" s="12">
        <f t="shared" ca="1" si="1060"/>
        <v>6.6037540817683515E-5</v>
      </c>
      <c r="AS2112" s="12">
        <f t="shared" ca="1" si="1060"/>
        <v>4.0574724476308644E-5</v>
      </c>
      <c r="AT2112" s="12">
        <f t="shared" ca="1" si="1060"/>
        <v>2.34194591690872E-5</v>
      </c>
      <c r="AU2112" s="12">
        <f t="shared" ca="1" si="1060"/>
        <v>1.2698567699249019E-5</v>
      </c>
      <c r="AV2112" s="12">
        <f t="shared" ca="1" si="1060"/>
        <v>6.4682859443924611E-6</v>
      </c>
      <c r="AX2112" s="13">
        <f t="shared" si="1029"/>
        <v>7.4483660440443321E-4</v>
      </c>
    </row>
    <row r="2113" spans="1:50" x14ac:dyDescent="0.25">
      <c r="A2113" s="9" t="str">
        <f t="shared" si="1024"/>
        <v>India</v>
      </c>
      <c r="C2113" s="20">
        <f t="shared" si="1025"/>
        <v>399.36619479736385</v>
      </c>
      <c r="D2113" s="15">
        <f t="shared" si="1026"/>
        <v>640.71577116686308</v>
      </c>
      <c r="E2113" s="23">
        <f t="shared" si="1027"/>
        <v>1</v>
      </c>
      <c r="F2113" s="15">
        <f t="shared" si="1030"/>
        <v>640.71577116686308</v>
      </c>
      <c r="H2113" s="12">
        <f t="shared" ref="H2113:AV2113" ca="1" si="1061">_xlfn.NORM.DIST(H$2017,$F2113,$B$37+$B$38*$F2113,FALSE)/$AV703*($F1165/1000)</f>
        <v>2.1160450375232105E-9</v>
      </c>
      <c r="I2113" s="12">
        <f t="shared" ca="1" si="1061"/>
        <v>1.0176572104316013E-8</v>
      </c>
      <c r="J2113" s="12">
        <f t="shared" ca="1" si="1061"/>
        <v>4.5976373909255224E-8</v>
      </c>
      <c r="K2113" s="12">
        <f t="shared" ca="1" si="1061"/>
        <v>1.9513021048447195E-7</v>
      </c>
      <c r="L2113" s="12">
        <f t="shared" ca="1" si="1061"/>
        <v>7.7798442890089721E-7</v>
      </c>
      <c r="M2113" s="12">
        <f t="shared" ca="1" si="1061"/>
        <v>2.9138949547399861E-6</v>
      </c>
      <c r="N2113" s="12">
        <f t="shared" ca="1" si="1061"/>
        <v>1.0252587231511853E-5</v>
      </c>
      <c r="O2113" s="12">
        <f t="shared" ca="1" si="1061"/>
        <v>3.3888289576306583E-5</v>
      </c>
      <c r="P2113" s="12">
        <f t="shared" ca="1" si="1061"/>
        <v>1.052258447225176E-4</v>
      </c>
      <c r="Q2113" s="12">
        <f t="shared" ca="1" si="1061"/>
        <v>3.069387972790243E-4</v>
      </c>
      <c r="R2113" s="12">
        <f t="shared" ca="1" si="1061"/>
        <v>8.4108085616308359E-4</v>
      </c>
      <c r="S2113" s="12">
        <f t="shared" ca="1" si="1061"/>
        <v>2.1651116859499227E-3</v>
      </c>
      <c r="T2113" s="12">
        <f t="shared" ca="1" si="1061"/>
        <v>5.2357566732210694E-3</v>
      </c>
      <c r="U2113" s="12">
        <f t="shared" ca="1" si="1061"/>
        <v>1.1894199008714548E-2</v>
      </c>
      <c r="V2113" s="12">
        <f t="shared" ca="1" si="1061"/>
        <v>2.5383268358331115E-2</v>
      </c>
      <c r="W2113" s="12">
        <f t="shared" ca="1" si="1061"/>
        <v>5.0888128210434841E-2</v>
      </c>
      <c r="X2113" s="12">
        <f t="shared" ca="1" si="1061"/>
        <v>9.5838941202559383E-2</v>
      </c>
      <c r="Y2113" s="12">
        <f t="shared" ca="1" si="1061"/>
        <v>0.16956028285789509</v>
      </c>
      <c r="Z2113" s="12">
        <f t="shared" ca="1" si="1061"/>
        <v>0.28181418704924083</v>
      </c>
      <c r="AA2113" s="12">
        <f t="shared" ca="1" si="1061"/>
        <v>0.4400055632159518</v>
      </c>
      <c r="AB2113" s="12">
        <f t="shared" ca="1" si="1061"/>
        <v>0.64537193784638136</v>
      </c>
      <c r="AC2113" s="12">
        <f t="shared" ca="1" si="1061"/>
        <v>0.88923916500893929</v>
      </c>
      <c r="AD2113" s="12">
        <f t="shared" ca="1" si="1061"/>
        <v>1.1510221518234676</v>
      </c>
      <c r="AE2113" s="12">
        <f t="shared" ca="1" si="1061"/>
        <v>1.3996046490311778</v>
      </c>
      <c r="AF2113" s="12">
        <f t="shared" ca="1" si="1061"/>
        <v>1.5987614426108192</v>
      </c>
      <c r="AG2113" s="12">
        <f t="shared" ca="1" si="1061"/>
        <v>1.7156099254012733</v>
      </c>
      <c r="AH2113" s="12">
        <f t="shared" ca="1" si="1061"/>
        <v>1.7294580385980942</v>
      </c>
      <c r="AI2113" s="12">
        <f t="shared" ca="1" si="1061"/>
        <v>1.6377895787218564</v>
      </c>
      <c r="AJ2113" s="12">
        <f t="shared" ca="1" si="1061"/>
        <v>1.4570108045171122</v>
      </c>
      <c r="AK2113" s="12">
        <f t="shared" ca="1" si="1061"/>
        <v>1.2176543823586152</v>
      </c>
      <c r="AL2113" s="12">
        <f t="shared" ca="1" si="1061"/>
        <v>0.95596478595103151</v>
      </c>
      <c r="AM2113" s="12">
        <f t="shared" ca="1" si="1061"/>
        <v>0.70504420678845325</v>
      </c>
      <c r="AN2113" s="12">
        <f t="shared" ca="1" si="1061"/>
        <v>0.48848068604205402</v>
      </c>
      <c r="AO2113" s="12">
        <f t="shared" ca="1" si="1061"/>
        <v>0.31793258433071386</v>
      </c>
      <c r="AP2113" s="12">
        <f t="shared" ca="1" si="1061"/>
        <v>0.19439239857130189</v>
      </c>
      <c r="AQ2113" s="12">
        <f t="shared" ca="1" si="1061"/>
        <v>0.1116554976577907</v>
      </c>
      <c r="AR2113" s="12">
        <f t="shared" ca="1" si="1061"/>
        <v>6.0247293192541317E-2</v>
      </c>
      <c r="AS2113" s="12">
        <f t="shared" ca="1" si="1061"/>
        <v>3.0538771498950477E-2</v>
      </c>
      <c r="AT2113" s="12">
        <f t="shared" ca="1" si="1061"/>
        <v>1.4541934367784962E-2</v>
      </c>
      <c r="AU2113" s="12">
        <f t="shared" ca="1" si="1061"/>
        <v>6.5050313339038027E-3</v>
      </c>
      <c r="AV2113" s="12">
        <f t="shared" ca="1" si="1061"/>
        <v>2.7335888877919592E-3</v>
      </c>
      <c r="AX2113" s="13">
        <f t="shared" si="1029"/>
        <v>8.0386126372878411E-3</v>
      </c>
    </row>
    <row r="2114" spans="1:50" x14ac:dyDescent="0.25">
      <c r="A2114" s="9" t="str">
        <f t="shared" si="1024"/>
        <v>Indonesia</v>
      </c>
      <c r="C2114" s="20">
        <f t="shared" si="1025"/>
        <v>438.24950497631443</v>
      </c>
      <c r="D2114" s="15">
        <f t="shared" si="1026"/>
        <v>661.09085695782153</v>
      </c>
      <c r="E2114" s="23">
        <f t="shared" si="1027"/>
        <v>1</v>
      </c>
      <c r="F2114" s="15">
        <f t="shared" si="1030"/>
        <v>661.09085695782153</v>
      </c>
      <c r="H2114" s="12">
        <f t="shared" ref="H2114:AV2114" ca="1" si="1062">_xlfn.NORM.DIST(H$2017,$F2114,$B$37+$B$38*$F2114,FALSE)/$AV704*($F1166/1000)</f>
        <v>1.2379700325224732E-10</v>
      </c>
      <c r="I2114" s="12">
        <f t="shared" ca="1" si="1062"/>
        <v>6.2648215856955305E-10</v>
      </c>
      <c r="J2114" s="12">
        <f t="shared" ca="1" si="1062"/>
        <v>2.9782687025872988E-9</v>
      </c>
      <c r="K2114" s="12">
        <f t="shared" ca="1" si="1062"/>
        <v>1.3300735065669488E-8</v>
      </c>
      <c r="L2114" s="12">
        <f t="shared" ca="1" si="1062"/>
        <v>5.5801259688238328E-8</v>
      </c>
      <c r="M2114" s="12">
        <f t="shared" ca="1" si="1062"/>
        <v>2.1992214263119033E-7</v>
      </c>
      <c r="N2114" s="12">
        <f t="shared" ca="1" si="1062"/>
        <v>8.1423638978108121E-7</v>
      </c>
      <c r="O2114" s="12">
        <f t="shared" ca="1" si="1062"/>
        <v>2.8319700278580456E-6</v>
      </c>
      <c r="P2114" s="12">
        <f t="shared" ca="1" si="1062"/>
        <v>9.2530176873084348E-6</v>
      </c>
      <c r="Q2114" s="12">
        <f t="shared" ca="1" si="1062"/>
        <v>2.8401071609413292E-5</v>
      </c>
      <c r="R2114" s="12">
        <f t="shared" ca="1" si="1062"/>
        <v>8.1892222221232228E-5</v>
      </c>
      <c r="S2114" s="12">
        <f t="shared" ca="1" si="1062"/>
        <v>2.2182330953331153E-4</v>
      </c>
      <c r="T2114" s="12">
        <f t="shared" ca="1" si="1062"/>
        <v>5.6445366817898818E-4</v>
      </c>
      <c r="U2114" s="12">
        <f t="shared" ca="1" si="1062"/>
        <v>1.3492922122981458E-3</v>
      </c>
      <c r="V2114" s="12">
        <f t="shared" ca="1" si="1062"/>
        <v>3.0299839127136347E-3</v>
      </c>
      <c r="W2114" s="12">
        <f t="shared" ca="1" si="1062"/>
        <v>6.3919184648221173E-3</v>
      </c>
      <c r="X2114" s="12">
        <f t="shared" ca="1" si="1062"/>
        <v>1.266714451177906E-2</v>
      </c>
      <c r="Y2114" s="12">
        <f t="shared" ca="1" si="1062"/>
        <v>2.3582118575332416E-2</v>
      </c>
      <c r="Z2114" s="12">
        <f t="shared" ca="1" si="1062"/>
        <v>4.124235984510894E-2</v>
      </c>
      <c r="AA2114" s="12">
        <f t="shared" ca="1" si="1062"/>
        <v>6.7758033077765012E-2</v>
      </c>
      <c r="AB2114" s="12">
        <f t="shared" ca="1" si="1062"/>
        <v>0.10457663631987242</v>
      </c>
      <c r="AC2114" s="12">
        <f t="shared" ca="1" si="1062"/>
        <v>0.15162301974030609</v>
      </c>
      <c r="AD2114" s="12">
        <f t="shared" ca="1" si="1062"/>
        <v>0.20651528919142004</v>
      </c>
      <c r="AE2114" s="12">
        <f t="shared" ca="1" si="1062"/>
        <v>0.2642383645286277</v>
      </c>
      <c r="AF2114" s="12">
        <f t="shared" ca="1" si="1062"/>
        <v>0.31761143531265357</v>
      </c>
      <c r="AG2114" s="12">
        <f t="shared" ca="1" si="1062"/>
        <v>0.35863525761436799</v>
      </c>
      <c r="AH2114" s="12">
        <f t="shared" ca="1" si="1062"/>
        <v>0.38042270608229128</v>
      </c>
      <c r="AI2114" s="12">
        <f t="shared" ca="1" si="1062"/>
        <v>0.37908488891216535</v>
      </c>
      <c r="AJ2114" s="12">
        <f t="shared" ca="1" si="1062"/>
        <v>0.3548649532414459</v>
      </c>
      <c r="AK2114" s="12">
        <f t="shared" ca="1" si="1062"/>
        <v>0.31206591954631913</v>
      </c>
      <c r="AL2114" s="12">
        <f t="shared" ca="1" si="1062"/>
        <v>0.257801932986368</v>
      </c>
      <c r="AM2114" s="12">
        <f t="shared" ca="1" si="1062"/>
        <v>0.20007028521336101</v>
      </c>
      <c r="AN2114" s="12">
        <f t="shared" ca="1" si="1062"/>
        <v>0.14585979808871349</v>
      </c>
      <c r="AO2114" s="12">
        <f t="shared" ca="1" si="1062"/>
        <v>9.9895337777168872E-2</v>
      </c>
      <c r="AP2114" s="12">
        <f t="shared" ca="1" si="1062"/>
        <v>6.4270462660805175E-2</v>
      </c>
      <c r="AQ2114" s="12">
        <f t="shared" ca="1" si="1062"/>
        <v>3.8844919670759391E-2</v>
      </c>
      <c r="AR2114" s="12">
        <f t="shared" ca="1" si="1062"/>
        <v>2.2055333238019406E-2</v>
      </c>
      <c r="AS2114" s="12">
        <f t="shared" ca="1" si="1062"/>
        <v>1.1763853710331545E-2</v>
      </c>
      <c r="AT2114" s="12">
        <f t="shared" ca="1" si="1062"/>
        <v>5.8944352486306334E-3</v>
      </c>
      <c r="AU2114" s="12">
        <f t="shared" ca="1" si="1062"/>
        <v>2.7745425035896154E-3</v>
      </c>
      <c r="AV2114" s="12">
        <f t="shared" ca="1" si="1062"/>
        <v>1.2268660762118325E-3</v>
      </c>
      <c r="AX2114" s="13">
        <f t="shared" si="1029"/>
        <v>4.5151016408002597E-3</v>
      </c>
    </row>
    <row r="2115" spans="1:50" x14ac:dyDescent="0.25">
      <c r="A2115" s="9" t="str">
        <f t="shared" si="1024"/>
        <v>Iran (Islamic Republic of)</v>
      </c>
      <c r="C2115" s="20">
        <f t="shared" si="1025"/>
        <v>466.75322765521526</v>
      </c>
      <c r="D2115" s="15">
        <f t="shared" si="1026"/>
        <v>674.86427578411099</v>
      </c>
      <c r="E2115" s="23">
        <f t="shared" si="1027"/>
        <v>1</v>
      </c>
      <c r="F2115" s="15">
        <f t="shared" si="1030"/>
        <v>674.86427578411099</v>
      </c>
      <c r="H2115" s="12">
        <f t="shared" ref="H2115:AV2115" ca="1" si="1063">_xlfn.NORM.DIST(H$2017,$F2115,$B$37+$B$38*$F2115,FALSE)/$AV705*($F1167/1000)</f>
        <v>1.430645862014537E-11</v>
      </c>
      <c r="I2115" s="12">
        <f t="shared" ca="1" si="1063"/>
        <v>7.4935052860939264E-11</v>
      </c>
      <c r="J2115" s="12">
        <f t="shared" ca="1" si="1063"/>
        <v>3.6871812601066614E-10</v>
      </c>
      <c r="K2115" s="12">
        <f t="shared" ca="1" si="1063"/>
        <v>1.7043569368589908E-9</v>
      </c>
      <c r="L2115" s="12">
        <f t="shared" ca="1" si="1063"/>
        <v>7.4008774382639021E-9</v>
      </c>
      <c r="M2115" s="12">
        <f t="shared" ca="1" si="1063"/>
        <v>3.0189955067073783E-8</v>
      </c>
      <c r="N2115" s="12">
        <f t="shared" ca="1" si="1063"/>
        <v>1.1569066461771159E-7</v>
      </c>
      <c r="O2115" s="12">
        <f t="shared" ca="1" si="1063"/>
        <v>4.1647674857576921E-7</v>
      </c>
      <c r="P2115" s="12">
        <f t="shared" ca="1" si="1063"/>
        <v>1.4084446983670218E-6</v>
      </c>
      <c r="Q2115" s="12">
        <f t="shared" ca="1" si="1063"/>
        <v>4.4745094886247899E-6</v>
      </c>
      <c r="R2115" s="12">
        <f t="shared" ca="1" si="1063"/>
        <v>1.3353885934133222E-5</v>
      </c>
      <c r="S2115" s="12">
        <f t="shared" ca="1" si="1063"/>
        <v>3.7439193609105478E-5</v>
      </c>
      <c r="T2115" s="12">
        <f t="shared" ca="1" si="1063"/>
        <v>9.8605673706897868E-5</v>
      </c>
      <c r="U2115" s="12">
        <f t="shared" ca="1" si="1063"/>
        <v>2.4396859111762201E-4</v>
      </c>
      <c r="V2115" s="12">
        <f t="shared" ca="1" si="1063"/>
        <v>5.6705153006094268E-4</v>
      </c>
      <c r="W2115" s="12">
        <f t="shared" ca="1" si="1063"/>
        <v>1.2381342284577645E-3</v>
      </c>
      <c r="X2115" s="12">
        <f t="shared" ca="1" si="1063"/>
        <v>2.5396246168791002E-3</v>
      </c>
      <c r="Y2115" s="12">
        <f t="shared" ca="1" si="1063"/>
        <v>4.893593843817946E-3</v>
      </c>
      <c r="Z2115" s="12">
        <f t="shared" ca="1" si="1063"/>
        <v>8.8581475303141644E-3</v>
      </c>
      <c r="AA2115" s="12">
        <f t="shared" ca="1" si="1063"/>
        <v>1.5063104599921516E-2</v>
      </c>
      <c r="AB2115" s="12">
        <f t="shared" ca="1" si="1063"/>
        <v>2.4062606531455328E-2</v>
      </c>
      <c r="AC2115" s="12">
        <f t="shared" ca="1" si="1063"/>
        <v>3.6109996153937625E-2</v>
      </c>
      <c r="AD2115" s="12">
        <f t="shared" ca="1" si="1063"/>
        <v>5.0905980830743262E-2</v>
      </c>
      <c r="AE2115" s="12">
        <f t="shared" ca="1" si="1063"/>
        <v>6.7416588492354601E-2</v>
      </c>
      <c r="AF2115" s="12">
        <f t="shared" ca="1" si="1063"/>
        <v>8.3872836209650484E-2</v>
      </c>
      <c r="AG2115" s="12">
        <f t="shared" ca="1" si="1063"/>
        <v>9.802401372078344E-2</v>
      </c>
      <c r="AH2115" s="12">
        <f t="shared" ca="1" si="1063"/>
        <v>0.10762179425773366</v>
      </c>
      <c r="AI2115" s="12">
        <f t="shared" ca="1" si="1063"/>
        <v>0.11100040673017209</v>
      </c>
      <c r="AJ2115" s="12">
        <f t="shared" ca="1" si="1063"/>
        <v>0.10754878461528575</v>
      </c>
      <c r="AK2115" s="12">
        <f t="shared" ca="1" si="1063"/>
        <v>9.7891061641270996E-2</v>
      </c>
      <c r="AL2115" s="12">
        <f t="shared" ca="1" si="1063"/>
        <v>8.3702256283334386E-2</v>
      </c>
      <c r="AM2115" s="12">
        <f t="shared" ca="1" si="1063"/>
        <v>6.7233835372589576E-2</v>
      </c>
      <c r="AN2115" s="12">
        <f t="shared" ca="1" si="1063"/>
        <v>5.0733544185731783E-2</v>
      </c>
      <c r="AO2115" s="12">
        <f t="shared" ca="1" si="1063"/>
        <v>3.5963265053698706E-2</v>
      </c>
      <c r="AP2115" s="12">
        <f t="shared" ca="1" si="1063"/>
        <v>2.3948571853940941E-2</v>
      </c>
      <c r="AQ2115" s="12">
        <f t="shared" ca="1" si="1063"/>
        <v>1.4981549059042976E-2</v>
      </c>
      <c r="AR2115" s="12">
        <f t="shared" ca="1" si="1063"/>
        <v>8.8042104799172898E-3</v>
      </c>
      <c r="AS2115" s="12">
        <f t="shared" ca="1" si="1063"/>
        <v>4.8604973114890135E-3</v>
      </c>
      <c r="AT2115" s="12">
        <f t="shared" ca="1" si="1063"/>
        <v>2.5207373290112704E-3</v>
      </c>
      <c r="AU2115" s="12">
        <f t="shared" ca="1" si="1063"/>
        <v>1.2280924833516405E-3</v>
      </c>
      <c r="AV2115" s="12">
        <f t="shared" ca="1" si="1063"/>
        <v>5.6207096125836871E-4</v>
      </c>
      <c r="AX2115" s="13">
        <f t="shared" si="1029"/>
        <v>2.9921284593886857E-3</v>
      </c>
    </row>
    <row r="2116" spans="1:50" x14ac:dyDescent="0.25">
      <c r="A2116" s="9" t="str">
        <f t="shared" si="1024"/>
        <v>Iraq</v>
      </c>
      <c r="C2116" s="20">
        <f t="shared" si="1025"/>
        <v>422.11315563275423</v>
      </c>
      <c r="D2116" s="15">
        <f t="shared" si="1026"/>
        <v>652.70614992824881</v>
      </c>
      <c r="E2116" s="23">
        <f t="shared" si="1027"/>
        <v>1</v>
      </c>
      <c r="F2116" s="15">
        <f t="shared" si="1030"/>
        <v>652.70614992824881</v>
      </c>
      <c r="H2116" s="12">
        <f t="shared" ref="H2116:AV2116" ca="1" si="1064">_xlfn.NORM.DIST(H$2017,$F2116,$B$37+$B$38*$F2116,FALSE)/$AV706*($F1168/1000)</f>
        <v>8.1254098653294263E-11</v>
      </c>
      <c r="I2116" s="12">
        <f t="shared" ca="1" si="1064"/>
        <v>4.0266165345564823E-10</v>
      </c>
      <c r="J2116" s="12">
        <f t="shared" ca="1" si="1064"/>
        <v>1.8745277022525921E-9</v>
      </c>
      <c r="K2116" s="12">
        <f t="shared" ca="1" si="1064"/>
        <v>8.1978515216177241E-9</v>
      </c>
      <c r="L2116" s="12">
        <f t="shared" ca="1" si="1064"/>
        <v>3.3679437408165269E-8</v>
      </c>
      <c r="M2116" s="12">
        <f t="shared" ca="1" si="1064"/>
        <v>1.2998289436914545E-7</v>
      </c>
      <c r="N2116" s="12">
        <f t="shared" ca="1" si="1064"/>
        <v>4.7126390023295392E-7</v>
      </c>
      <c r="O2116" s="12">
        <f t="shared" ca="1" si="1064"/>
        <v>1.6050875938194752E-6</v>
      </c>
      <c r="P2116" s="12">
        <f t="shared" ca="1" si="1064"/>
        <v>5.1355847152809356E-6</v>
      </c>
      <c r="Q2116" s="12">
        <f t="shared" ca="1" si="1064"/>
        <v>1.5436102443624797E-5</v>
      </c>
      <c r="R2116" s="12">
        <f t="shared" ca="1" si="1064"/>
        <v>4.3585496901451548E-5</v>
      </c>
      <c r="S2116" s="12">
        <f t="shared" ca="1" si="1064"/>
        <v>1.1561200842633168E-4</v>
      </c>
      <c r="T2116" s="12">
        <f t="shared" ca="1" si="1064"/>
        <v>2.8808489320818735E-4</v>
      </c>
      <c r="U2116" s="12">
        <f t="shared" ca="1" si="1064"/>
        <v>6.7436437435645512E-4</v>
      </c>
      <c r="V2116" s="12">
        <f t="shared" ca="1" si="1064"/>
        <v>1.4829460380043913E-3</v>
      </c>
      <c r="W2116" s="12">
        <f t="shared" ca="1" si="1064"/>
        <v>3.0634632292768217E-3</v>
      </c>
      <c r="X2116" s="12">
        <f t="shared" ca="1" si="1064"/>
        <v>5.9450647707827839E-3</v>
      </c>
      <c r="Y2116" s="12">
        <f t="shared" ca="1" si="1064"/>
        <v>1.0838198583907393E-2</v>
      </c>
      <c r="Z2116" s="12">
        <f t="shared" ca="1" si="1064"/>
        <v>1.8561548847770847E-2</v>
      </c>
      <c r="AA2116" s="12">
        <f t="shared" ca="1" si="1064"/>
        <v>2.9862620552009597E-2</v>
      </c>
      <c r="AB2116" s="12">
        <f t="shared" ca="1" si="1064"/>
        <v>4.5133416945489155E-2</v>
      </c>
      <c r="AC2116" s="12">
        <f t="shared" ca="1" si="1064"/>
        <v>6.4080384252239775E-2</v>
      </c>
      <c r="AD2116" s="12">
        <f t="shared" ca="1" si="1064"/>
        <v>8.5468994607816984E-2</v>
      </c>
      <c r="AE2116" s="12">
        <f t="shared" ca="1" si="1064"/>
        <v>0.10708994071673529</v>
      </c>
      <c r="AF2116" s="12">
        <f t="shared" ca="1" si="1064"/>
        <v>0.12605072731258382</v>
      </c>
      <c r="AG2116" s="12">
        <f t="shared" ca="1" si="1064"/>
        <v>0.13937941216050465</v>
      </c>
      <c r="AH2116" s="12">
        <f t="shared" ca="1" si="1064"/>
        <v>0.14477997458038827</v>
      </c>
      <c r="AI2116" s="12">
        <f t="shared" ca="1" si="1064"/>
        <v>0.14127813670652037</v>
      </c>
      <c r="AJ2116" s="12">
        <f t="shared" ca="1" si="1064"/>
        <v>0.12950842318606523</v>
      </c>
      <c r="AK2116" s="12">
        <f t="shared" ca="1" si="1064"/>
        <v>0.11152639593799327</v>
      </c>
      <c r="AL2116" s="12">
        <f t="shared" ca="1" si="1064"/>
        <v>9.0222304301741635E-2</v>
      </c>
      <c r="AM2116" s="12">
        <f t="shared" ca="1" si="1064"/>
        <v>6.8565675158917233E-2</v>
      </c>
      <c r="AN2116" s="12">
        <f t="shared" ca="1" si="1064"/>
        <v>4.8950394207594145E-2</v>
      </c>
      <c r="AO2116" s="12">
        <f t="shared" ca="1" si="1064"/>
        <v>3.2829345557602967E-2</v>
      </c>
      <c r="AP2116" s="12">
        <f t="shared" ca="1" si="1064"/>
        <v>2.0683539110221662E-2</v>
      </c>
      <c r="AQ2116" s="12">
        <f t="shared" ca="1" si="1064"/>
        <v>1.2241765987196339E-2</v>
      </c>
      <c r="AR2116" s="12">
        <f t="shared" ca="1" si="1064"/>
        <v>6.806437949007693E-3</v>
      </c>
      <c r="AS2116" s="12">
        <f t="shared" ca="1" si="1064"/>
        <v>3.5551039250564269E-3</v>
      </c>
      <c r="AT2116" s="12">
        <f t="shared" ca="1" si="1064"/>
        <v>1.7443808363918644E-3</v>
      </c>
      <c r="AU2116" s="12">
        <f t="shared" ca="1" si="1064"/>
        <v>8.0405713086250795E-4</v>
      </c>
      <c r="AV2116" s="12">
        <f t="shared" ca="1" si="1064"/>
        <v>3.4816820119139459E-4</v>
      </c>
      <c r="AX2116" s="13">
        <f t="shared" si="1029"/>
        <v>5.7510679664166866E-3</v>
      </c>
    </row>
    <row r="2117" spans="1:50" x14ac:dyDescent="0.25">
      <c r="A2117" s="9" t="str">
        <f t="shared" si="1024"/>
        <v>Ireland</v>
      </c>
      <c r="C2117" s="20">
        <f t="shared" si="1025"/>
        <v>582.63576941244423</v>
      </c>
      <c r="D2117" s="15">
        <f t="shared" si="1026"/>
        <v>737.37211211192948</v>
      </c>
      <c r="E2117" s="23">
        <f t="shared" si="1027"/>
        <v>1</v>
      </c>
      <c r="F2117" s="15">
        <f t="shared" si="1030"/>
        <v>737.37211211192948</v>
      </c>
      <c r="H2117" s="12">
        <f t="shared" ref="H2117:AV2117" ca="1" si="1065">_xlfn.NORM.DIST(H$2017,$F2117,$B$37+$B$38*$F2117,FALSE)/$AV707*($F1169/1000)</f>
        <v>8.5167910690937596E-15</v>
      </c>
      <c r="I2117" s="12">
        <f t="shared" ca="1" si="1065"/>
        <v>5.2154992748651625E-14</v>
      </c>
      <c r="J2117" s="12">
        <f t="shared" ca="1" si="1065"/>
        <v>3.0003531829389726E-13</v>
      </c>
      <c r="K2117" s="12">
        <f t="shared" ca="1" si="1065"/>
        <v>1.6214571117391691E-12</v>
      </c>
      <c r="L2117" s="12">
        <f t="shared" ca="1" si="1065"/>
        <v>8.2318063726218688E-12</v>
      </c>
      <c r="M2117" s="12">
        <f t="shared" ca="1" si="1065"/>
        <v>3.9259197862879334E-11</v>
      </c>
      <c r="N2117" s="12">
        <f t="shared" ca="1" si="1065"/>
        <v>1.7589127307287454E-10</v>
      </c>
      <c r="O2117" s="12">
        <f t="shared" ca="1" si="1065"/>
        <v>7.4029319544618856E-10</v>
      </c>
      <c r="P2117" s="12">
        <f t="shared" ca="1" si="1065"/>
        <v>2.9269804224691436E-9</v>
      </c>
      <c r="Q2117" s="12">
        <f t="shared" ca="1" si="1065"/>
        <v>1.0871575157925547E-8</v>
      </c>
      <c r="R2117" s="12">
        <f t="shared" ca="1" si="1065"/>
        <v>3.7933395795297779E-8</v>
      </c>
      <c r="S2117" s="12">
        <f t="shared" ca="1" si="1065"/>
        <v>1.2433905639802857E-7</v>
      </c>
      <c r="T2117" s="12">
        <f t="shared" ca="1" si="1065"/>
        <v>3.828688262111513E-7</v>
      </c>
      <c r="U2117" s="12">
        <f t="shared" ca="1" si="1065"/>
        <v>1.1075135321463641E-6</v>
      </c>
      <c r="V2117" s="12">
        <f t="shared" ca="1" si="1065"/>
        <v>3.0095715359999632E-6</v>
      </c>
      <c r="W2117" s="12">
        <f t="shared" ca="1" si="1065"/>
        <v>7.6827534271297842E-6</v>
      </c>
      <c r="X2117" s="12">
        <f t="shared" ca="1" si="1065"/>
        <v>1.8424075903828878E-5</v>
      </c>
      <c r="Y2117" s="12">
        <f t="shared" ca="1" si="1065"/>
        <v>4.1506023555684671E-5</v>
      </c>
      <c r="Z2117" s="12">
        <f t="shared" ca="1" si="1065"/>
        <v>8.784016383428922E-5</v>
      </c>
      <c r="AA2117" s="12">
        <f t="shared" ca="1" si="1065"/>
        <v>1.7463518191338743E-4</v>
      </c>
      <c r="AB2117" s="12">
        <f t="shared" ca="1" si="1065"/>
        <v>3.261571770819526E-4</v>
      </c>
      <c r="AC2117" s="12">
        <f t="shared" ca="1" si="1065"/>
        <v>5.7224068665595552E-4</v>
      </c>
      <c r="AD2117" s="12">
        <f t="shared" ca="1" si="1065"/>
        <v>9.4316379577428621E-4</v>
      </c>
      <c r="AE2117" s="12">
        <f t="shared" ca="1" si="1065"/>
        <v>1.460333691344709E-3</v>
      </c>
      <c r="AF2117" s="12">
        <f t="shared" ca="1" si="1065"/>
        <v>2.12409376014689E-3</v>
      </c>
      <c r="AG2117" s="12">
        <f t="shared" ca="1" si="1065"/>
        <v>2.9023638506644562E-3</v>
      </c>
      <c r="AH2117" s="12">
        <f t="shared" ca="1" si="1065"/>
        <v>3.7255176408384212E-3</v>
      </c>
      <c r="AI2117" s="12">
        <f t="shared" ca="1" si="1065"/>
        <v>4.4923955360547038E-3</v>
      </c>
      <c r="AJ2117" s="12">
        <f t="shared" ca="1" si="1065"/>
        <v>5.0889237628388576E-3</v>
      </c>
      <c r="AK2117" s="12">
        <f t="shared" ca="1" si="1065"/>
        <v>5.4153994605847444E-3</v>
      </c>
      <c r="AL2117" s="12">
        <f t="shared" ca="1" si="1065"/>
        <v>5.4136683273380282E-3</v>
      </c>
      <c r="AM2117" s="12">
        <f t="shared" ca="1" si="1065"/>
        <v>5.0840450151163142E-3</v>
      </c>
      <c r="AN2117" s="12">
        <f t="shared" ca="1" si="1065"/>
        <v>4.4852197359763011E-3</v>
      </c>
      <c r="AO2117" s="12">
        <f t="shared" ca="1" si="1065"/>
        <v>3.7171891138913409E-3</v>
      </c>
      <c r="AP2117" s="12">
        <f t="shared" ca="1" si="1065"/>
        <v>2.8940243681315528E-3</v>
      </c>
      <c r="AQ2117" s="12">
        <f t="shared" ca="1" si="1065"/>
        <v>2.1166366196161668E-3</v>
      </c>
      <c r="AR2117" s="12">
        <f t="shared" ca="1" si="1065"/>
        <v>1.4542766205078797E-3</v>
      </c>
      <c r="AS2117" s="12">
        <f t="shared" ca="1" si="1065"/>
        <v>9.38651403705397E-4</v>
      </c>
      <c r="AT2117" s="12">
        <f t="shared" ca="1" si="1065"/>
        <v>5.6913886112021849E-4</v>
      </c>
      <c r="AU2117" s="12">
        <f t="shared" ca="1" si="1065"/>
        <v>3.241818840411512E-4</v>
      </c>
      <c r="AV2117" s="12">
        <f t="shared" ca="1" si="1065"/>
        <v>1.7346658879573159E-4</v>
      </c>
      <c r="AX2117" s="13">
        <f t="shared" si="1029"/>
        <v>3.7079728917394604E-4</v>
      </c>
    </row>
    <row r="2118" spans="1:50" x14ac:dyDescent="0.25">
      <c r="A2118" s="9" t="str">
        <f t="shared" si="1024"/>
        <v>Israel</v>
      </c>
      <c r="C2118" s="20">
        <f t="shared" si="1025"/>
        <v>543.83075874902102</v>
      </c>
      <c r="D2118" s="15">
        <f t="shared" si="1026"/>
        <v>715.28305265755318</v>
      </c>
      <c r="E2118" s="23">
        <f t="shared" si="1027"/>
        <v>1</v>
      </c>
      <c r="F2118" s="15">
        <f t="shared" si="1030"/>
        <v>715.28305265755318</v>
      </c>
      <c r="H2118" s="12">
        <f t="shared" ref="H2118:AV2118" ca="1" si="1066">_xlfn.NORM.DIST(H$2017,$F2118,$B$37+$B$38*$F2118,FALSE)/$AV708*($F1170/1000)</f>
        <v>1.5952915662242108E-13</v>
      </c>
      <c r="I2118" s="12">
        <f t="shared" ca="1" si="1066"/>
        <v>9.244364765297904E-13</v>
      </c>
      <c r="J2118" s="12">
        <f t="shared" ca="1" si="1066"/>
        <v>5.032348078331651E-12</v>
      </c>
      <c r="K2118" s="12">
        <f t="shared" ca="1" si="1066"/>
        <v>2.5734804118905044E-11</v>
      </c>
      <c r="L2118" s="12">
        <f t="shared" ca="1" si="1066"/>
        <v>1.2363107796361362E-10</v>
      </c>
      <c r="M2118" s="12">
        <f t="shared" ca="1" si="1066"/>
        <v>5.5794455011894376E-10</v>
      </c>
      <c r="N2118" s="12">
        <f t="shared" ca="1" si="1066"/>
        <v>2.3654350004291944E-9</v>
      </c>
      <c r="O2118" s="12">
        <f t="shared" ca="1" si="1066"/>
        <v>9.4207958410018159E-9</v>
      </c>
      <c r="P2118" s="12">
        <f t="shared" ca="1" si="1066"/>
        <v>3.5246886560984106E-8</v>
      </c>
      <c r="Q2118" s="12">
        <f t="shared" ca="1" si="1066"/>
        <v>1.2388266064705414E-7</v>
      </c>
      <c r="R2118" s="12">
        <f t="shared" ca="1" si="1066"/>
        <v>4.0903162023158109E-7</v>
      </c>
      <c r="S2118" s="12">
        <f t="shared" ca="1" si="1066"/>
        <v>1.268702616863214E-6</v>
      </c>
      <c r="T2118" s="12">
        <f t="shared" ca="1" si="1066"/>
        <v>3.6967440599496247E-6</v>
      </c>
      <c r="U2118" s="12">
        <f t="shared" ca="1" si="1066"/>
        <v>1.011895178647987E-5</v>
      </c>
      <c r="V2118" s="12">
        <f t="shared" ca="1" si="1066"/>
        <v>2.6020058249559935E-5</v>
      </c>
      <c r="W2118" s="12">
        <f t="shared" ca="1" si="1066"/>
        <v>6.2854676737855199E-5</v>
      </c>
      <c r="X2118" s="12">
        <f t="shared" ca="1" si="1066"/>
        <v>1.4263415208818863E-4</v>
      </c>
      <c r="Y2118" s="12">
        <f t="shared" ca="1" si="1066"/>
        <v>3.0406473008733558E-4</v>
      </c>
      <c r="Z2118" s="12">
        <f t="shared" ca="1" si="1066"/>
        <v>6.0892690647799778E-4</v>
      </c>
      <c r="AA2118" s="12">
        <f t="shared" ca="1" si="1066"/>
        <v>1.1455680081238736E-3</v>
      </c>
      <c r="AB2118" s="12">
        <f t="shared" ca="1" si="1066"/>
        <v>2.0245718024303546E-3</v>
      </c>
      <c r="AC2118" s="12">
        <f t="shared" ca="1" si="1066"/>
        <v>3.3612598338608737E-3</v>
      </c>
      <c r="AD2118" s="12">
        <f t="shared" ca="1" si="1066"/>
        <v>5.2423689501603313E-3</v>
      </c>
      <c r="AE2118" s="12">
        <f t="shared" ca="1" si="1066"/>
        <v>7.6808569083259637E-3</v>
      </c>
      <c r="AF2118" s="12">
        <f t="shared" ca="1" si="1066"/>
        <v>1.0571785944985548E-2</v>
      </c>
      <c r="AG2118" s="12">
        <f t="shared" ca="1" si="1066"/>
        <v>1.3669217142778016E-2</v>
      </c>
      <c r="AH2118" s="12">
        <f t="shared" ca="1" si="1066"/>
        <v>1.660334220042696E-2</v>
      </c>
      <c r="AI2118" s="12">
        <f t="shared" ca="1" si="1066"/>
        <v>1.894540920969931E-2</v>
      </c>
      <c r="AJ2118" s="12">
        <f t="shared" ca="1" si="1066"/>
        <v>2.0308088922318144E-2</v>
      </c>
      <c r="AK2118" s="12">
        <f t="shared" ca="1" si="1066"/>
        <v>2.0449877809872802E-2</v>
      </c>
      <c r="AL2118" s="12">
        <f t="shared" ca="1" si="1066"/>
        <v>1.934501065706714E-2</v>
      </c>
      <c r="AM2118" s="12">
        <f t="shared" ca="1" si="1066"/>
        <v>1.7191106234382383E-2</v>
      </c>
      <c r="AN2118" s="12">
        <f t="shared" ca="1" si="1066"/>
        <v>1.4351433064412058E-2</v>
      </c>
      <c r="AO2118" s="12">
        <f t="shared" ca="1" si="1066"/>
        <v>1.1254943270671152E-2</v>
      </c>
      <c r="AP2118" s="12">
        <f t="shared" ca="1" si="1066"/>
        <v>8.29178334157297E-3</v>
      </c>
      <c r="AQ2118" s="12">
        <f t="shared" ca="1" si="1066"/>
        <v>5.7386425755400518E-3</v>
      </c>
      <c r="AR2118" s="12">
        <f t="shared" ca="1" si="1066"/>
        <v>3.7310150533907613E-3</v>
      </c>
      <c r="AS2118" s="12">
        <f t="shared" ca="1" si="1066"/>
        <v>2.2787748693739668E-3</v>
      </c>
      <c r="AT2118" s="12">
        <f t="shared" ca="1" si="1066"/>
        <v>1.3074721181757071E-3</v>
      </c>
      <c r="AU2118" s="12">
        <f t="shared" ca="1" si="1066"/>
        <v>7.047255969247038E-4</v>
      </c>
      <c r="AV2118" s="12">
        <f t="shared" ca="1" si="1066"/>
        <v>3.5683237527524259E-4</v>
      </c>
      <c r="AX2118" s="13">
        <f t="shared" si="1029"/>
        <v>8.0847825599846262E-4</v>
      </c>
    </row>
    <row r="2119" spans="1:50" x14ac:dyDescent="0.25">
      <c r="A2119" s="9" t="str">
        <f t="shared" si="1024"/>
        <v>Italy</v>
      </c>
      <c r="C2119" s="20">
        <f t="shared" si="1025"/>
        <v>596.51783398611008</v>
      </c>
      <c r="D2119" s="15">
        <f t="shared" si="1026"/>
        <v>744.3578141764267</v>
      </c>
      <c r="E2119" s="23">
        <f t="shared" si="1027"/>
        <v>1</v>
      </c>
      <c r="F2119" s="15">
        <f t="shared" si="1030"/>
        <v>744.3578141764267</v>
      </c>
      <c r="H2119" s="12">
        <f t="shared" ref="H2119:AV2119" ca="1" si="1067">_xlfn.NORM.DIST(H$2017,$F2119,$B$37+$B$38*$F2119,FALSE)/$AV709*($F1171/1000)</f>
        <v>3.4162655613199995E-14</v>
      </c>
      <c r="I2119" s="12">
        <f t="shared" ca="1" si="1067"/>
        <v>2.1289043459098402E-13</v>
      </c>
      <c r="J2119" s="12">
        <f t="shared" ca="1" si="1067"/>
        <v>1.2462847159463532E-12</v>
      </c>
      <c r="K2119" s="12">
        <f t="shared" ca="1" si="1067"/>
        <v>6.8538561375620929E-12</v>
      </c>
      <c r="L2119" s="12">
        <f t="shared" ca="1" si="1067"/>
        <v>3.5408643928853811E-11</v>
      </c>
      <c r="M2119" s="12">
        <f t="shared" ca="1" si="1067"/>
        <v>1.7184630548113248E-10</v>
      </c>
      <c r="N2119" s="12">
        <f t="shared" ca="1" si="1067"/>
        <v>7.8347961218510811E-10</v>
      </c>
      <c r="O2119" s="12">
        <f t="shared" ca="1" si="1067"/>
        <v>3.3556124307263974E-9</v>
      </c>
      <c r="P2119" s="12">
        <f t="shared" ca="1" si="1067"/>
        <v>1.3501203530744679E-8</v>
      </c>
      <c r="Q2119" s="12">
        <f t="shared" ca="1" si="1067"/>
        <v>5.103049357788829E-8</v>
      </c>
      <c r="R2119" s="12">
        <f t="shared" ca="1" si="1067"/>
        <v>1.8119393156313372E-7</v>
      </c>
      <c r="S2119" s="12">
        <f t="shared" ca="1" si="1067"/>
        <v>6.0438562017799754E-7</v>
      </c>
      <c r="T2119" s="12">
        <f t="shared" ca="1" si="1067"/>
        <v>1.8938308731896863E-6</v>
      </c>
      <c r="U2119" s="12">
        <f t="shared" ca="1" si="1067"/>
        <v>5.5747430696316151E-6</v>
      </c>
      <c r="V2119" s="12">
        <f t="shared" ca="1" si="1067"/>
        <v>1.5415766209630079E-5</v>
      </c>
      <c r="W2119" s="12">
        <f t="shared" ca="1" si="1067"/>
        <v>4.0046260605443925E-5</v>
      </c>
      <c r="X2119" s="12">
        <f t="shared" ca="1" si="1067"/>
        <v>9.7727191484597351E-5</v>
      </c>
      <c r="Y2119" s="12">
        <f t="shared" ca="1" si="1067"/>
        <v>2.2403994724801447E-4</v>
      </c>
      <c r="Z2119" s="12">
        <f t="shared" ca="1" si="1067"/>
        <v>4.8249420354313762E-4</v>
      </c>
      <c r="AA2119" s="12">
        <f t="shared" ca="1" si="1067"/>
        <v>9.7614724690657604E-4</v>
      </c>
      <c r="AB2119" s="12">
        <f t="shared" ca="1" si="1067"/>
        <v>1.8552189087874895E-3</v>
      </c>
      <c r="AC2119" s="12">
        <f t="shared" ca="1" si="1067"/>
        <v>3.3123146487943457E-3</v>
      </c>
      <c r="AD2119" s="12">
        <f t="shared" ca="1" si="1067"/>
        <v>5.5555185668730491E-3</v>
      </c>
      <c r="AE2119" s="12">
        <f t="shared" ca="1" si="1067"/>
        <v>8.7533484358350809E-3</v>
      </c>
      <c r="AF2119" s="12">
        <f t="shared" ca="1" si="1067"/>
        <v>1.295628295798343E-2</v>
      </c>
      <c r="AG2119" s="12">
        <f t="shared" ca="1" si="1067"/>
        <v>1.8015371693458862E-2</v>
      </c>
      <c r="AH2119" s="12">
        <f t="shared" ca="1" si="1067"/>
        <v>2.3532205079190193E-2</v>
      </c>
      <c r="AI2119" s="12">
        <f t="shared" ca="1" si="1067"/>
        <v>2.8876105311984243E-2</v>
      </c>
      <c r="AJ2119" s="12">
        <f t="shared" ca="1" si="1067"/>
        <v>3.3286735448606726E-2</v>
      </c>
      <c r="AK2119" s="12">
        <f t="shared" ca="1" si="1067"/>
        <v>3.6046274585912093E-2</v>
      </c>
      <c r="AL2119" s="12">
        <f t="shared" ca="1" si="1067"/>
        <v>3.6669599256009329E-2</v>
      </c>
      <c r="AM2119" s="12">
        <f t="shared" ca="1" si="1067"/>
        <v>3.5043585581652201E-2</v>
      </c>
      <c r="AN2119" s="12">
        <f t="shared" ca="1" si="1067"/>
        <v>3.1460636344314702E-2</v>
      </c>
      <c r="AO2119" s="12">
        <f t="shared" ca="1" si="1067"/>
        <v>2.6532798845317732E-2</v>
      </c>
      <c r="AP2119" s="12">
        <f t="shared" ca="1" si="1067"/>
        <v>2.1021089493802037E-2</v>
      </c>
      <c r="AQ2119" s="12">
        <f t="shared" ca="1" si="1067"/>
        <v>1.5645302791878427E-2</v>
      </c>
      <c r="AR2119" s="12">
        <f t="shared" ca="1" si="1067"/>
        <v>1.0938790860835577E-2</v>
      </c>
      <c r="AS2119" s="12">
        <f t="shared" ca="1" si="1067"/>
        <v>7.1847433721320964E-3</v>
      </c>
      <c r="AT2119" s="12">
        <f t="shared" ca="1" si="1067"/>
        <v>4.4331231566616374E-3</v>
      </c>
      <c r="AU2119" s="12">
        <f t="shared" ca="1" si="1067"/>
        <v>2.5695964740865694E-3</v>
      </c>
      <c r="AV2119" s="12">
        <f t="shared" ca="1" si="1067"/>
        <v>1.3991898744793794E-3</v>
      </c>
      <c r="AX2119" s="13">
        <f t="shared" si="1029"/>
        <v>2.8703533679404387E-4</v>
      </c>
    </row>
    <row r="2120" spans="1:50" x14ac:dyDescent="0.25">
      <c r="A2120" s="9" t="str">
        <f t="shared" si="1024"/>
        <v>Jamaica</v>
      </c>
      <c r="C2120" s="20">
        <f t="shared" si="1025"/>
        <v>414.26733056614756</v>
      </c>
      <c r="D2120" s="15">
        <f t="shared" si="1026"/>
        <v>647.50367004237273</v>
      </c>
      <c r="E2120" s="23">
        <f t="shared" si="1027"/>
        <v>1</v>
      </c>
      <c r="F2120" s="15">
        <f t="shared" si="1030"/>
        <v>647.50367004237273</v>
      </c>
      <c r="H2120" s="12">
        <f t="shared" ref="H2120:AV2120" ca="1" si="1068">_xlfn.NORM.DIST(H$2017,$F2120,$B$37+$B$38*$F2120,FALSE)/$AV710*($F1172/1000)</f>
        <v>1.9999260159043564E-12</v>
      </c>
      <c r="I2120" s="12">
        <f t="shared" ca="1" si="1068"/>
        <v>9.7827375985960606E-12</v>
      </c>
      <c r="J2120" s="12">
        <f t="shared" ca="1" si="1068"/>
        <v>4.4953496217600962E-11</v>
      </c>
      <c r="K2120" s="12">
        <f t="shared" ca="1" si="1068"/>
        <v>1.9405424107328247E-10</v>
      </c>
      <c r="L2120" s="12">
        <f t="shared" ca="1" si="1068"/>
        <v>7.8693597215422679E-10</v>
      </c>
      <c r="M2120" s="12">
        <f t="shared" ca="1" si="1068"/>
        <v>2.9978662462994092E-9</v>
      </c>
      <c r="N2120" s="12">
        <f t="shared" ca="1" si="1068"/>
        <v>1.0728566598211087E-8</v>
      </c>
      <c r="O2120" s="12">
        <f t="shared" ca="1" si="1068"/>
        <v>3.6068472095324711E-8</v>
      </c>
      <c r="P2120" s="12">
        <f t="shared" ca="1" si="1068"/>
        <v>1.1391223798685334E-7</v>
      </c>
      <c r="Q2120" s="12">
        <f t="shared" ca="1" si="1068"/>
        <v>3.3796335917501628E-7</v>
      </c>
      <c r="R2120" s="12">
        <f t="shared" ca="1" si="1068"/>
        <v>9.4194478659782587E-7</v>
      </c>
      <c r="S2120" s="12">
        <f t="shared" ca="1" si="1068"/>
        <v>2.4662543841928611E-6</v>
      </c>
      <c r="T2120" s="12">
        <f t="shared" ca="1" si="1068"/>
        <v>6.0660626127769653E-6</v>
      </c>
      <c r="U2120" s="12">
        <f t="shared" ca="1" si="1068"/>
        <v>1.4016271521236548E-5</v>
      </c>
      <c r="V2120" s="12">
        <f t="shared" ca="1" si="1068"/>
        <v>3.0423887757574006E-5</v>
      </c>
      <c r="W2120" s="12">
        <f t="shared" ca="1" si="1068"/>
        <v>6.20373892966022E-5</v>
      </c>
      <c r="X2120" s="12">
        <f t="shared" ca="1" si="1068"/>
        <v>1.1883624245318229E-4</v>
      </c>
      <c r="Y2120" s="12">
        <f t="shared" ca="1" si="1068"/>
        <v>2.1384588812992436E-4</v>
      </c>
      <c r="Z2120" s="12">
        <f t="shared" ca="1" si="1068"/>
        <v>3.6150099057338304E-4</v>
      </c>
      <c r="AA2120" s="12">
        <f t="shared" ca="1" si="1068"/>
        <v>5.7408298375752711E-4</v>
      </c>
      <c r="AB2120" s="12">
        <f t="shared" ca="1" si="1068"/>
        <v>8.5643903154786118E-4</v>
      </c>
      <c r="AC2120" s="12">
        <f t="shared" ca="1" si="1068"/>
        <v>1.2002585934332553E-3</v>
      </c>
      <c r="AD2120" s="12">
        <f t="shared" ca="1" si="1068"/>
        <v>1.5801917543885725E-3</v>
      </c>
      <c r="AE2120" s="12">
        <f t="shared" ca="1" si="1068"/>
        <v>1.9543455460082153E-3</v>
      </c>
      <c r="AF2120" s="12">
        <f t="shared" ca="1" si="1068"/>
        <v>2.2706464108016265E-3</v>
      </c>
      <c r="AG2120" s="12">
        <f t="shared" ca="1" si="1068"/>
        <v>2.4783021989354796E-3</v>
      </c>
      <c r="AH2120" s="12">
        <f t="shared" ca="1" si="1068"/>
        <v>2.5410640322222071E-3</v>
      </c>
      <c r="AI2120" s="12">
        <f t="shared" ca="1" si="1068"/>
        <v>2.4475611474373744E-3</v>
      </c>
      <c r="AJ2120" s="12">
        <f t="shared" ca="1" si="1068"/>
        <v>2.2146652288272247E-3</v>
      </c>
      <c r="AK2120" s="12">
        <f t="shared" ca="1" si="1068"/>
        <v>1.8825183511919077E-3</v>
      </c>
      <c r="AL2120" s="12">
        <f t="shared" ca="1" si="1068"/>
        <v>1.5032352278180816E-3</v>
      </c>
      <c r="AM2120" s="12">
        <f t="shared" ca="1" si="1068"/>
        <v>1.1276420590325313E-3</v>
      </c>
      <c r="AN2120" s="12">
        <f t="shared" ca="1" si="1068"/>
        <v>7.9464321936837973E-4</v>
      </c>
      <c r="AO2120" s="12">
        <f t="shared" ca="1" si="1068"/>
        <v>5.2605323159035276E-4</v>
      </c>
      <c r="AP2120" s="12">
        <f t="shared" ca="1" si="1068"/>
        <v>3.271476452317031E-4</v>
      </c>
      <c r="AQ2120" s="12">
        <f t="shared" ca="1" si="1068"/>
        <v>1.9112368015685192E-4</v>
      </c>
      <c r="AR2120" s="12">
        <f t="shared" ca="1" si="1068"/>
        <v>1.0489186199272347E-4</v>
      </c>
      <c r="AS2120" s="12">
        <f t="shared" ca="1" si="1068"/>
        <v>5.4078630552116454E-5</v>
      </c>
      <c r="AT2120" s="12">
        <f t="shared" ca="1" si="1068"/>
        <v>2.6191849743743605E-5</v>
      </c>
      <c r="AU2120" s="12">
        <f t="shared" ca="1" si="1068"/>
        <v>1.1916898787993803E-5</v>
      </c>
      <c r="AV2120" s="12">
        <f t="shared" ca="1" si="1068"/>
        <v>5.093507217764132E-6</v>
      </c>
      <c r="AX2120" s="13">
        <f t="shared" si="1029"/>
        <v>6.6611242519484838E-3</v>
      </c>
    </row>
    <row r="2121" spans="1:50" x14ac:dyDescent="0.25">
      <c r="A2121" s="9" t="str">
        <f t="shared" si="1024"/>
        <v>Japan</v>
      </c>
      <c r="C2121" s="20">
        <f t="shared" si="1025"/>
        <v>631.37580073505364</v>
      </c>
      <c r="D2121" s="15">
        <f t="shared" si="1026"/>
        <v>763.28977821324236</v>
      </c>
      <c r="E2121" s="23">
        <f t="shared" si="1027"/>
        <v>1</v>
      </c>
      <c r="F2121" s="15">
        <f t="shared" si="1030"/>
        <v>763.28977821324236</v>
      </c>
      <c r="H2121" s="12">
        <f t="shared" ref="H2121:AV2121" ca="1" si="1069">_xlfn.NORM.DIST(H$2017,$F2121,$B$37+$B$38*$F2121,FALSE)/$AV711*($F1173/1000)</f>
        <v>1.5884224309633024E-14</v>
      </c>
      <c r="I2121" s="12">
        <f t="shared" ca="1" si="1069"/>
        <v>1.0378286504185158E-13</v>
      </c>
      <c r="J2121" s="12">
        <f t="shared" ca="1" si="1069"/>
        <v>6.3700361205375633E-13</v>
      </c>
      <c r="K2121" s="12">
        <f t="shared" ca="1" si="1069"/>
        <v>3.6729475708099996E-12</v>
      </c>
      <c r="L2121" s="12">
        <f t="shared" ca="1" si="1069"/>
        <v>1.9895009831620622E-11</v>
      </c>
      <c r="M2121" s="12">
        <f t="shared" ca="1" si="1069"/>
        <v>1.0123488223580713E-10</v>
      </c>
      <c r="N2121" s="12">
        <f t="shared" ca="1" si="1069"/>
        <v>4.8391914119847553E-10</v>
      </c>
      <c r="O2121" s="12">
        <f t="shared" ca="1" si="1069"/>
        <v>2.1730614845947483E-9</v>
      </c>
      <c r="P2121" s="12">
        <f t="shared" ca="1" si="1069"/>
        <v>9.167012487523879E-9</v>
      </c>
      <c r="Q2121" s="12">
        <f t="shared" ca="1" si="1069"/>
        <v>3.6327894392549166E-8</v>
      </c>
      <c r="R2121" s="12">
        <f t="shared" ca="1" si="1069"/>
        <v>1.3524126509917024E-7</v>
      </c>
      <c r="S2121" s="12">
        <f t="shared" ca="1" si="1069"/>
        <v>4.7297133201332742E-7</v>
      </c>
      <c r="T2121" s="12">
        <f t="shared" ca="1" si="1069"/>
        <v>1.553878314768611E-6</v>
      </c>
      <c r="U2121" s="12">
        <f t="shared" ca="1" si="1069"/>
        <v>4.7957417554106869E-6</v>
      </c>
      <c r="V2121" s="12">
        <f t="shared" ca="1" si="1069"/>
        <v>1.3904365219745935E-5</v>
      </c>
      <c r="W2121" s="12">
        <f t="shared" ca="1" si="1069"/>
        <v>3.7870683144621867E-5</v>
      </c>
      <c r="X2121" s="12">
        <f t="shared" ca="1" si="1069"/>
        <v>9.6897306952942479E-5</v>
      </c>
      <c r="Y2121" s="12">
        <f t="shared" ca="1" si="1069"/>
        <v>2.3290395819941856E-4</v>
      </c>
      <c r="Z2121" s="12">
        <f t="shared" ca="1" si="1069"/>
        <v>5.2589449751506718E-4</v>
      </c>
      <c r="AA2121" s="12">
        <f t="shared" ca="1" si="1069"/>
        <v>1.1155190185602839E-3</v>
      </c>
      <c r="AB2121" s="12">
        <f t="shared" ca="1" si="1069"/>
        <v>2.2228590543874531E-3</v>
      </c>
      <c r="AC2121" s="12">
        <f t="shared" ca="1" si="1069"/>
        <v>4.1610551135165532E-3</v>
      </c>
      <c r="AD2121" s="12">
        <f t="shared" ca="1" si="1069"/>
        <v>7.3173125362455405E-3</v>
      </c>
      <c r="AE2121" s="12">
        <f t="shared" ca="1" si="1069"/>
        <v>1.2088052477341949E-2</v>
      </c>
      <c r="AF2121" s="12">
        <f t="shared" ca="1" si="1069"/>
        <v>1.8759344690724721E-2</v>
      </c>
      <c r="AG2121" s="12">
        <f t="shared" ca="1" si="1069"/>
        <v>2.7348630576983293E-2</v>
      </c>
      <c r="AH2121" s="12">
        <f t="shared" ca="1" si="1069"/>
        <v>3.7455025860300285E-2</v>
      </c>
      <c r="AI2121" s="12">
        <f t="shared" ca="1" si="1069"/>
        <v>4.8188256407326192E-2</v>
      </c>
      <c r="AJ2121" s="12">
        <f t="shared" ca="1" si="1069"/>
        <v>5.8241012803217029E-2</v>
      </c>
      <c r="AK2121" s="12">
        <f t="shared" ca="1" si="1069"/>
        <v>6.6126147229570456E-2</v>
      </c>
      <c r="AL2121" s="12">
        <f t="shared" ca="1" si="1069"/>
        <v>7.0530037645289978E-2</v>
      </c>
      <c r="AM2121" s="12">
        <f t="shared" ca="1" si="1069"/>
        <v>7.06694329319838E-2</v>
      </c>
      <c r="AN2121" s="12">
        <f t="shared" ca="1" si="1069"/>
        <v>6.6518996999714156E-2</v>
      </c>
      <c r="AO2121" s="12">
        <f t="shared" ca="1" si="1069"/>
        <v>5.8818828813820397E-2</v>
      </c>
      <c r="AP2121" s="12">
        <f t="shared" ca="1" si="1069"/>
        <v>4.885889583859658E-2</v>
      </c>
      <c r="AQ2121" s="12">
        <f t="shared" ca="1" si="1069"/>
        <v>3.8126550869103631E-2</v>
      </c>
      <c r="AR2121" s="12">
        <f t="shared" ca="1" si="1069"/>
        <v>2.7949110046090991E-2</v>
      </c>
      <c r="AS2121" s="12">
        <f t="shared" ca="1" si="1069"/>
        <v>1.9247088522301625E-2</v>
      </c>
      <c r="AT2121" s="12">
        <f t="shared" ca="1" si="1069"/>
        <v>1.2451414728091185E-2</v>
      </c>
      <c r="AU2121" s="12">
        <f t="shared" ca="1" si="1069"/>
        <v>7.5670908579240767E-3</v>
      </c>
      <c r="AV2121" s="12">
        <f t="shared" ca="1" si="1069"/>
        <v>4.3201198300102817E-3</v>
      </c>
      <c r="AX2121" s="13">
        <f t="shared" si="1029"/>
        <v>1.4012803031657035E-4</v>
      </c>
    </row>
    <row r="2122" spans="1:50" x14ac:dyDescent="0.25">
      <c r="A2122" s="9" t="str">
        <f t="shared" si="1024"/>
        <v>Jordan</v>
      </c>
      <c r="C2122" s="20">
        <f t="shared" si="1025"/>
        <v>415.69866111725997</v>
      </c>
      <c r="D2122" s="15">
        <f t="shared" si="1026"/>
        <v>648.93500059348514</v>
      </c>
      <c r="E2122" s="23">
        <f t="shared" si="1027"/>
        <v>1</v>
      </c>
      <c r="F2122" s="15">
        <f t="shared" si="1030"/>
        <v>648.93500059348514</v>
      </c>
      <c r="H2122" s="12">
        <f t="shared" ref="H2122:AV2122" ca="1" si="1070">_xlfn.NORM.DIST(H$2017,$F2122,$B$37+$B$38*$F2122,FALSE)/$AV712*($F1174/1000)</f>
        <v>1.1720338259463294E-11</v>
      </c>
      <c r="I2122" s="12">
        <f t="shared" ca="1" si="1070"/>
        <v>5.7536132798757988E-11</v>
      </c>
      <c r="J2122" s="12">
        <f t="shared" ca="1" si="1070"/>
        <v>2.6533698202407686E-10</v>
      </c>
      <c r="K2122" s="12">
        <f t="shared" ca="1" si="1070"/>
        <v>1.1495066736821262E-9</v>
      </c>
      <c r="L2122" s="12">
        <f t="shared" ca="1" si="1070"/>
        <v>4.6782325222697215E-9</v>
      </c>
      <c r="M2122" s="12">
        <f t="shared" ca="1" si="1070"/>
        <v>1.7885813807239851E-8</v>
      </c>
      <c r="N2122" s="12">
        <f t="shared" ca="1" si="1070"/>
        <v>6.4238028231188701E-8</v>
      </c>
      <c r="O2122" s="12">
        <f t="shared" ca="1" si="1070"/>
        <v>2.1673661852916304E-7</v>
      </c>
      <c r="P2122" s="12">
        <f t="shared" ca="1" si="1070"/>
        <v>6.8695609257209496E-7</v>
      </c>
      <c r="Q2122" s="12">
        <f t="shared" ca="1" si="1070"/>
        <v>2.0454188821168503E-6</v>
      </c>
      <c r="R2122" s="12">
        <f t="shared" ca="1" si="1070"/>
        <v>5.7212659585821667E-6</v>
      </c>
      <c r="S2122" s="12">
        <f t="shared" ca="1" si="1070"/>
        <v>1.5033448278299226E-5</v>
      </c>
      <c r="T2122" s="12">
        <f t="shared" ca="1" si="1070"/>
        <v>3.7109206976275284E-5</v>
      </c>
      <c r="U2122" s="12">
        <f t="shared" ca="1" si="1070"/>
        <v>8.6052072464151306E-5</v>
      </c>
      <c r="V2122" s="12">
        <f t="shared" ca="1" si="1070"/>
        <v>1.8745524212887676E-4</v>
      </c>
      <c r="W2122" s="12">
        <f t="shared" ca="1" si="1070"/>
        <v>3.8361045966539163E-4</v>
      </c>
      <c r="X2122" s="12">
        <f t="shared" ca="1" si="1070"/>
        <v>7.3746240543731743E-4</v>
      </c>
      <c r="Y2122" s="12">
        <f t="shared" ca="1" si="1070"/>
        <v>1.3318212064783656E-3</v>
      </c>
      <c r="Z2122" s="12">
        <f t="shared" ca="1" si="1070"/>
        <v>2.2594803093398809E-3</v>
      </c>
      <c r="AA2122" s="12">
        <f t="shared" ca="1" si="1070"/>
        <v>3.6010387182995804E-3</v>
      </c>
      <c r="AB2122" s="12">
        <f t="shared" ca="1" si="1070"/>
        <v>5.3914255916088219E-3</v>
      </c>
      <c r="AC2122" s="12">
        <f t="shared" ca="1" si="1070"/>
        <v>7.5829123406785034E-3</v>
      </c>
      <c r="AD2122" s="12">
        <f t="shared" ca="1" si="1070"/>
        <v>1.0019015538273468E-2</v>
      </c>
      <c r="AE2122" s="12">
        <f t="shared" ca="1" si="1070"/>
        <v>1.2435712115451336E-2</v>
      </c>
      <c r="AF2122" s="12">
        <f t="shared" ca="1" si="1070"/>
        <v>1.4500162324022245E-2</v>
      </c>
      <c r="AG2122" s="12">
        <f t="shared" ca="1" si="1070"/>
        <v>1.5882968087189239E-2</v>
      </c>
      <c r="AH2122" s="12">
        <f t="shared" ca="1" si="1070"/>
        <v>1.6343574891160881E-2</v>
      </c>
      <c r="AI2122" s="12">
        <f t="shared" ca="1" si="1070"/>
        <v>1.5798616115576505E-2</v>
      </c>
      <c r="AJ2122" s="12">
        <f t="shared" ca="1" si="1070"/>
        <v>1.4346555091258368E-2</v>
      </c>
      <c r="AK2122" s="12">
        <f t="shared" ca="1" si="1070"/>
        <v>1.2238630108035279E-2</v>
      </c>
      <c r="AL2122" s="12">
        <f t="shared" ca="1" si="1070"/>
        <v>9.8078673362458294E-3</v>
      </c>
      <c r="AM2122" s="12">
        <f t="shared" ca="1" si="1070"/>
        <v>7.3836814412448536E-3</v>
      </c>
      <c r="AN2122" s="12">
        <f t="shared" ca="1" si="1070"/>
        <v>5.2218923533226026E-3</v>
      </c>
      <c r="AO2122" s="12">
        <f t="shared" ca="1" si="1070"/>
        <v>3.4692809639176132E-3</v>
      </c>
      <c r="AP2122" s="12">
        <f t="shared" ca="1" si="1070"/>
        <v>2.1652479012937696E-3</v>
      </c>
      <c r="AQ2122" s="12">
        <f t="shared" ca="1" si="1070"/>
        <v>1.2694990329997066E-3</v>
      </c>
      <c r="AR2122" s="12">
        <f t="shared" ca="1" si="1070"/>
        <v>6.9921979922563744E-4</v>
      </c>
      <c r="AS2122" s="12">
        <f t="shared" ca="1" si="1070"/>
        <v>3.6178591519510952E-4</v>
      </c>
      <c r="AT2122" s="12">
        <f t="shared" ca="1" si="1070"/>
        <v>1.7585154484167585E-4</v>
      </c>
      <c r="AU2122" s="12">
        <f t="shared" ca="1" si="1070"/>
        <v>8.0296629430794911E-5</v>
      </c>
      <c r="AV2122" s="12">
        <f t="shared" ca="1" si="1070"/>
        <v>3.4443322493584431E-5</v>
      </c>
      <c r="AX2122" s="13">
        <f t="shared" si="1029"/>
        <v>6.3988453518535578E-3</v>
      </c>
    </row>
    <row r="2123" spans="1:50" x14ac:dyDescent="0.25">
      <c r="A2123" s="9" t="str">
        <f t="shared" si="1024"/>
        <v>Kazakhstan</v>
      </c>
      <c r="C2123" s="20">
        <f t="shared" si="1025"/>
        <v>587.82468775619486</v>
      </c>
      <c r="D2123" s="15">
        <f t="shared" si="1026"/>
        <v>739.07354837806508</v>
      </c>
      <c r="E2123" s="23">
        <f t="shared" si="1027"/>
        <v>1</v>
      </c>
      <c r="F2123" s="15">
        <f t="shared" si="1030"/>
        <v>739.07354837806508</v>
      </c>
      <c r="H2123" s="12">
        <f t="shared" ref="H2123:AV2123" ca="1" si="1071">_xlfn.NORM.DIST(H$2017,$F2123,$B$37+$B$38*$F2123,FALSE)/$AV713*($F1175/1000)</f>
        <v>4.7027034165073461E-14</v>
      </c>
      <c r="I2123" s="12">
        <f t="shared" ca="1" si="1071"/>
        <v>2.8921099328250059E-13</v>
      </c>
      <c r="J2123" s="12">
        <f t="shared" ca="1" si="1071"/>
        <v>1.6708543697486435E-12</v>
      </c>
      <c r="K2123" s="12">
        <f t="shared" ca="1" si="1071"/>
        <v>9.0681562661864975E-12</v>
      </c>
      <c r="L2123" s="12">
        <f t="shared" ca="1" si="1071"/>
        <v>4.6233416437650049E-11</v>
      </c>
      <c r="M2123" s="12">
        <f t="shared" ca="1" si="1071"/>
        <v>2.2143668610096029E-10</v>
      </c>
      <c r="N2123" s="12">
        <f t="shared" ca="1" si="1071"/>
        <v>9.9632207923740512E-10</v>
      </c>
      <c r="O2123" s="12">
        <f t="shared" ca="1" si="1071"/>
        <v>4.2112064317430586E-9</v>
      </c>
      <c r="P2123" s="12">
        <f t="shared" ca="1" si="1071"/>
        <v>1.6721294734750262E-8</v>
      </c>
      <c r="Q2123" s="12">
        <f t="shared" ca="1" si="1071"/>
        <v>6.2372028389865714E-8</v>
      </c>
      <c r="R2123" s="12">
        <f t="shared" ca="1" si="1071"/>
        <v>2.1855785953335424E-7</v>
      </c>
      <c r="S2123" s="12">
        <f t="shared" ca="1" si="1071"/>
        <v>7.1944828956251849E-7</v>
      </c>
      <c r="T2123" s="12">
        <f t="shared" ca="1" si="1071"/>
        <v>2.2247915942950022E-6</v>
      </c>
      <c r="U2123" s="12">
        <f t="shared" ca="1" si="1071"/>
        <v>6.4630226878217876E-6</v>
      </c>
      <c r="V2123" s="12">
        <f t="shared" ca="1" si="1071"/>
        <v>1.7637564737809729E-5</v>
      </c>
      <c r="W2123" s="12">
        <f t="shared" ca="1" si="1071"/>
        <v>4.5216626339955421E-5</v>
      </c>
      <c r="X2123" s="12">
        <f t="shared" ca="1" si="1071"/>
        <v>1.0889659143844108E-4</v>
      </c>
      <c r="Y2123" s="12">
        <f t="shared" ca="1" si="1071"/>
        <v>2.4636953915836246E-4</v>
      </c>
      <c r="Z2123" s="12">
        <f t="shared" ca="1" si="1071"/>
        <v>5.2362012619956927E-4</v>
      </c>
      <c r="AA2123" s="12">
        <f t="shared" ca="1" si="1071"/>
        <v>1.0454475417784191E-3</v>
      </c>
      <c r="AB2123" s="12">
        <f t="shared" ca="1" si="1071"/>
        <v>1.960851728730114E-3</v>
      </c>
      <c r="AC2123" s="12">
        <f t="shared" ca="1" si="1071"/>
        <v>3.4549666526758182E-3</v>
      </c>
      <c r="AD2123" s="12">
        <f t="shared" ca="1" si="1071"/>
        <v>5.7187295622174788E-3</v>
      </c>
      <c r="AE2123" s="12">
        <f t="shared" ca="1" si="1071"/>
        <v>8.8922538796375565E-3</v>
      </c>
      <c r="AF2123" s="12">
        <f t="shared" ca="1" si="1071"/>
        <v>1.2989150318418003E-2</v>
      </c>
      <c r="AG2123" s="12">
        <f t="shared" ca="1" si="1071"/>
        <v>1.7824043228707072E-2</v>
      </c>
      <c r="AH2123" s="12">
        <f t="shared" ca="1" si="1071"/>
        <v>2.2976734488524331E-2</v>
      </c>
      <c r="AI2123" s="12">
        <f t="shared" ca="1" si="1071"/>
        <v>2.7824475052369801E-2</v>
      </c>
      <c r="AJ2123" s="12">
        <f t="shared" ca="1" si="1071"/>
        <v>3.1653537189467493E-2</v>
      </c>
      <c r="AK2123" s="12">
        <f t="shared" ca="1" si="1071"/>
        <v>3.3827827846754886E-2</v>
      </c>
      <c r="AL2123" s="12">
        <f t="shared" ca="1" si="1071"/>
        <v>3.3961164248004466E-2</v>
      </c>
      <c r="AM2123" s="12">
        <f t="shared" ca="1" si="1071"/>
        <v>3.202931299912673E-2</v>
      </c>
      <c r="AN2123" s="12">
        <f t="shared" ca="1" si="1071"/>
        <v>2.8377182401355852E-2</v>
      </c>
      <c r="AO2123" s="12">
        <f t="shared" ca="1" si="1071"/>
        <v>2.3618239096453518E-2</v>
      </c>
      <c r="AP2123" s="12">
        <f t="shared" ca="1" si="1071"/>
        <v>1.8466404856843237E-2</v>
      </c>
      <c r="AQ2123" s="12">
        <f t="shared" ca="1" si="1071"/>
        <v>1.3563562896822683E-2</v>
      </c>
      <c r="AR2123" s="12">
        <f t="shared" ca="1" si="1071"/>
        <v>9.3588354914948546E-3</v>
      </c>
      <c r="AS2123" s="12">
        <f t="shared" ca="1" si="1071"/>
        <v>6.0663356478989419E-3</v>
      </c>
      <c r="AT2123" s="12">
        <f t="shared" ca="1" si="1071"/>
        <v>3.6939214278338558E-3</v>
      </c>
      <c r="AU2123" s="12">
        <f t="shared" ca="1" si="1071"/>
        <v>2.113029040530449E-3</v>
      </c>
      <c r="AV2123" s="12">
        <f t="shared" ca="1" si="1071"/>
        <v>1.1354810039988518E-3</v>
      </c>
      <c r="AX2123" s="13">
        <f t="shared" si="1029"/>
        <v>3.4852671269920503E-4</v>
      </c>
    </row>
    <row r="2124" spans="1:50" x14ac:dyDescent="0.25">
      <c r="A2124" s="9" t="str">
        <f t="shared" si="1024"/>
        <v>Kenya</v>
      </c>
      <c r="C2124" s="20">
        <f t="shared" si="1025"/>
        <v>357.35140723385945</v>
      </c>
      <c r="D2124" s="15">
        <f t="shared" si="1026"/>
        <v>615.78394304537665</v>
      </c>
      <c r="E2124" s="23">
        <f t="shared" si="1027"/>
        <v>1</v>
      </c>
      <c r="F2124" s="15">
        <f t="shared" si="1030"/>
        <v>615.78394304537665</v>
      </c>
      <c r="H2124" s="12">
        <f t="shared" ref="H2124:AV2124" ca="1" si="1072">_xlfn.NORM.DIST(H$2017,$F2124,$B$37+$B$38*$F2124,FALSE)/$AV714*($F1176/1000)</f>
        <v>9.8272085996691753E-10</v>
      </c>
      <c r="I2124" s="12">
        <f t="shared" ca="1" si="1072"/>
        <v>4.4405564313667011E-9</v>
      </c>
      <c r="J2124" s="12">
        <f t="shared" ca="1" si="1072"/>
        <v>1.8849559569075458E-8</v>
      </c>
      <c r="K2124" s="12">
        <f t="shared" ca="1" si="1072"/>
        <v>7.5166030452986235E-8</v>
      </c>
      <c r="L2124" s="12">
        <f t="shared" ca="1" si="1072"/>
        <v>2.8157793455569976E-7</v>
      </c>
      <c r="M2124" s="12">
        <f t="shared" ca="1" si="1072"/>
        <v>9.9090545032244489E-7</v>
      </c>
      <c r="N2124" s="12">
        <f t="shared" ca="1" si="1072"/>
        <v>3.2758379536083801E-6</v>
      </c>
      <c r="O2124" s="12">
        <f t="shared" ca="1" si="1072"/>
        <v>1.017347209775479E-5</v>
      </c>
      <c r="P2124" s="12">
        <f t="shared" ca="1" si="1072"/>
        <v>2.9680593516437193E-5</v>
      </c>
      <c r="Q2124" s="12">
        <f t="shared" ca="1" si="1072"/>
        <v>8.1345317566300813E-5</v>
      </c>
      <c r="R2124" s="12">
        <f t="shared" ca="1" si="1072"/>
        <v>2.0943493755061368E-4</v>
      </c>
      <c r="S2124" s="12">
        <f t="shared" ca="1" si="1072"/>
        <v>5.0654997600189868E-4</v>
      </c>
      <c r="T2124" s="12">
        <f t="shared" ca="1" si="1072"/>
        <v>1.1509383506561029E-3</v>
      </c>
      <c r="U2124" s="12">
        <f t="shared" ca="1" si="1072"/>
        <v>2.4566224638574111E-3</v>
      </c>
      <c r="V2124" s="12">
        <f t="shared" ca="1" si="1072"/>
        <v>4.9258521349500074E-3</v>
      </c>
      <c r="W2124" s="12">
        <f t="shared" ca="1" si="1072"/>
        <v>9.2785672117811999E-3</v>
      </c>
      <c r="X2124" s="12">
        <f t="shared" ca="1" si="1072"/>
        <v>1.6418635442798708E-2</v>
      </c>
      <c r="Y2124" s="12">
        <f t="shared" ca="1" si="1072"/>
        <v>2.7292907088422566E-2</v>
      </c>
      <c r="Z2124" s="12">
        <f t="shared" ca="1" si="1072"/>
        <v>4.2620557718978366E-2</v>
      </c>
      <c r="AA2124" s="12">
        <f t="shared" ca="1" si="1072"/>
        <v>6.2523755345084184E-2</v>
      </c>
      <c r="AB2124" s="12">
        <f t="shared" ca="1" si="1072"/>
        <v>8.6164342126653221E-2</v>
      </c>
      <c r="AC2124" s="12">
        <f t="shared" ca="1" si="1072"/>
        <v>0.11154925980103496</v>
      </c>
      <c r="AD2124" s="12">
        <f t="shared" ca="1" si="1072"/>
        <v>0.13566330843121246</v>
      </c>
      <c r="AE2124" s="12">
        <f t="shared" ca="1" si="1072"/>
        <v>0.15499393707410364</v>
      </c>
      <c r="AF2124" s="12">
        <f t="shared" ca="1" si="1072"/>
        <v>0.16635030868803341</v>
      </c>
      <c r="AG2124" s="12">
        <f t="shared" ca="1" si="1072"/>
        <v>0.16772164256171801</v>
      </c>
      <c r="AH2124" s="12">
        <f t="shared" ca="1" si="1072"/>
        <v>0.15885877076809446</v>
      </c>
      <c r="AI2124" s="12">
        <f t="shared" ca="1" si="1072"/>
        <v>0.14134807013581849</v>
      </c>
      <c r="AJ2124" s="12">
        <f t="shared" ca="1" si="1072"/>
        <v>0.11814767068833364</v>
      </c>
      <c r="AK2124" s="12">
        <f t="shared" ca="1" si="1072"/>
        <v>9.2772025610417086E-2</v>
      </c>
      <c r="AL2124" s="12">
        <f t="shared" ca="1" si="1072"/>
        <v>6.8432989007816511E-2</v>
      </c>
      <c r="AM2124" s="12">
        <f t="shared" ca="1" si="1072"/>
        <v>4.7420985434520231E-2</v>
      </c>
      <c r="AN2124" s="12">
        <f t="shared" ca="1" si="1072"/>
        <v>3.0869687612929613E-2</v>
      </c>
      <c r="AO2124" s="12">
        <f t="shared" ca="1" si="1072"/>
        <v>1.8877761265317542E-2</v>
      </c>
      <c r="AP2124" s="12">
        <f t="shared" ca="1" si="1072"/>
        <v>1.0844894695260694E-2</v>
      </c>
      <c r="AQ2124" s="12">
        <f t="shared" ca="1" si="1072"/>
        <v>5.8527070152574702E-3</v>
      </c>
      <c r="AR2124" s="12">
        <f t="shared" ca="1" si="1072"/>
        <v>2.9671863576907075E-3</v>
      </c>
      <c r="AS2124" s="12">
        <f t="shared" ca="1" si="1072"/>
        <v>1.4131538888680956E-3</v>
      </c>
      <c r="AT2124" s="12">
        <f t="shared" ca="1" si="1072"/>
        <v>6.3225269221281965E-4</v>
      </c>
      <c r="AU2124" s="12">
        <f t="shared" ca="1" si="1072"/>
        <v>2.6573484845078169E-4</v>
      </c>
      <c r="AV2124" s="12">
        <f t="shared" ca="1" si="1072"/>
        <v>1.0492112306079728E-4</v>
      </c>
      <c r="AX2124" s="13">
        <f t="shared" si="1029"/>
        <v>1.547015901800642E-2</v>
      </c>
    </row>
    <row r="2125" spans="1:50" x14ac:dyDescent="0.25">
      <c r="A2125" s="9" t="str">
        <f t="shared" si="1024"/>
        <v>Kiribati</v>
      </c>
      <c r="C2125" s="20">
        <f t="shared" si="1025"/>
        <v>418.00231423934417</v>
      </c>
      <c r="D2125" s="15">
        <f t="shared" si="1026"/>
        <v>648.59530853483875</v>
      </c>
      <c r="E2125" s="23">
        <f t="shared" si="1027"/>
        <v>1</v>
      </c>
      <c r="F2125" s="15">
        <f t="shared" si="1030"/>
        <v>648.59530853483875</v>
      </c>
      <c r="H2125" s="12">
        <f t="shared" ref="H2125:AV2125" ca="1" si="1073">_xlfn.NORM.DIST(H$2017,$F2125,$B$37+$B$38*$F2125,FALSE)/$AV715*($F1177/1000)</f>
        <v>2.4006681940969334E-13</v>
      </c>
      <c r="I2125" s="12">
        <f t="shared" ca="1" si="1073"/>
        <v>1.1775079413758874E-12</v>
      </c>
      <c r="J2125" s="12">
        <f t="shared" ca="1" si="1073"/>
        <v>5.4256546366195424E-12</v>
      </c>
      <c r="K2125" s="12">
        <f t="shared" ca="1" si="1073"/>
        <v>2.3485350266102877E-11</v>
      </c>
      <c r="L2125" s="12">
        <f t="shared" ca="1" si="1073"/>
        <v>9.5498935914231516E-11</v>
      </c>
      <c r="M2125" s="12">
        <f t="shared" ca="1" si="1073"/>
        <v>3.6480150235972691E-10</v>
      </c>
      <c r="N2125" s="12">
        <f t="shared" ca="1" si="1073"/>
        <v>1.3090954059224191E-9</v>
      </c>
      <c r="O2125" s="12">
        <f t="shared" ca="1" si="1073"/>
        <v>4.4130878632942461E-9</v>
      </c>
      <c r="P2125" s="12">
        <f t="shared" ca="1" si="1073"/>
        <v>1.3975599435408067E-8</v>
      </c>
      <c r="Q2125" s="12">
        <f t="shared" ca="1" si="1073"/>
        <v>4.1577168516655022E-8</v>
      </c>
      <c r="R2125" s="12">
        <f t="shared" ca="1" si="1073"/>
        <v>1.161972820891388E-7</v>
      </c>
      <c r="S2125" s="12">
        <f t="shared" ca="1" si="1073"/>
        <v>3.0506587153748001E-7</v>
      </c>
      <c r="T2125" s="12">
        <f t="shared" ca="1" si="1073"/>
        <v>7.5239841955010859E-7</v>
      </c>
      <c r="U2125" s="12">
        <f t="shared" ca="1" si="1073"/>
        <v>1.743246168542697E-6</v>
      </c>
      <c r="V2125" s="12">
        <f t="shared" ca="1" si="1073"/>
        <v>3.7942518884515475E-6</v>
      </c>
      <c r="W2125" s="12">
        <f t="shared" ca="1" si="1073"/>
        <v>7.7580074701140601E-6</v>
      </c>
      <c r="X2125" s="12">
        <f t="shared" ca="1" si="1073"/>
        <v>1.4901528673803654E-5</v>
      </c>
      <c r="Y2125" s="12">
        <f t="shared" ca="1" si="1073"/>
        <v>2.6888591116603315E-5</v>
      </c>
      <c r="Z2125" s="12">
        <f t="shared" ca="1" si="1073"/>
        <v>4.5578692880188279E-5</v>
      </c>
      <c r="AA2125" s="12">
        <f t="shared" ca="1" si="1073"/>
        <v>7.257921726321531E-5</v>
      </c>
      <c r="AB2125" s="12">
        <f t="shared" ca="1" si="1073"/>
        <v>1.0857236276413239E-4</v>
      </c>
      <c r="AC2125" s="12">
        <f t="shared" ca="1" si="1073"/>
        <v>1.5257482934512068E-4</v>
      </c>
      <c r="AD2125" s="12">
        <f t="shared" ca="1" si="1073"/>
        <v>2.0142023184436733E-4</v>
      </c>
      <c r="AE2125" s="12">
        <f t="shared" ca="1" si="1073"/>
        <v>2.4979278211188387E-4</v>
      </c>
      <c r="AF2125" s="12">
        <f t="shared" ca="1" si="1073"/>
        <v>2.9101359198790072E-4</v>
      </c>
      <c r="AG2125" s="12">
        <f t="shared" ca="1" si="1073"/>
        <v>3.1849546786253828E-4</v>
      </c>
      <c r="AH2125" s="12">
        <f t="shared" ca="1" si="1073"/>
        <v>3.2745364943521167E-4</v>
      </c>
      <c r="AI2125" s="12">
        <f t="shared" ca="1" si="1073"/>
        <v>3.1626636570076248E-4</v>
      </c>
      <c r="AJ2125" s="12">
        <f t="shared" ca="1" si="1073"/>
        <v>2.8695432572836715E-4</v>
      </c>
      <c r="AK2125" s="12">
        <f t="shared" ca="1" si="1073"/>
        <v>2.4458461694775065E-4</v>
      </c>
      <c r="AL2125" s="12">
        <f t="shared" ca="1" si="1073"/>
        <v>1.9584031386156995E-4</v>
      </c>
      <c r="AM2125" s="12">
        <f t="shared" ca="1" si="1073"/>
        <v>1.4730980311674388E-4</v>
      </c>
      <c r="AN2125" s="12">
        <f t="shared" ca="1" si="1073"/>
        <v>1.0409210629415125E-4</v>
      </c>
      <c r="AO2125" s="12">
        <f t="shared" ca="1" si="1073"/>
        <v>6.9097214303691389E-5</v>
      </c>
      <c r="AP2125" s="12">
        <f t="shared" ca="1" si="1073"/>
        <v>4.3088351222260549E-5</v>
      </c>
      <c r="AQ2125" s="12">
        <f t="shared" ca="1" si="1073"/>
        <v>2.5241537692322315E-5</v>
      </c>
      <c r="AR2125" s="12">
        <f t="shared" ca="1" si="1073"/>
        <v>1.3890834442114719E-5</v>
      </c>
      <c r="AS2125" s="12">
        <f t="shared" ca="1" si="1073"/>
        <v>7.1812071906155515E-6</v>
      </c>
      <c r="AT2125" s="12">
        <f t="shared" ca="1" si="1073"/>
        <v>3.4875719322246388E-6</v>
      </c>
      <c r="AU2125" s="12">
        <f t="shared" ca="1" si="1073"/>
        <v>1.5911293450356147E-6</v>
      </c>
      <c r="AV2125" s="12">
        <f t="shared" ca="1" si="1073"/>
        <v>6.8193721556616793E-7</v>
      </c>
      <c r="AX2125" s="13">
        <f t="shared" si="1029"/>
        <v>6.4602498716904867E-3</v>
      </c>
    </row>
    <row r="2126" spans="1:50" x14ac:dyDescent="0.25">
      <c r="A2126" s="9" t="str">
        <f t="shared" si="1024"/>
        <v>Kuwait</v>
      </c>
      <c r="C2126" s="20">
        <f t="shared" si="1025"/>
        <v>420.49402597569377</v>
      </c>
      <c r="D2126" s="15">
        <f t="shared" si="1026"/>
        <v>651.08702027118829</v>
      </c>
      <c r="E2126" s="23">
        <f t="shared" si="1027"/>
        <v>1</v>
      </c>
      <c r="F2126" s="15">
        <f t="shared" si="1030"/>
        <v>651.08702027118829</v>
      </c>
      <c r="H2126" s="12">
        <f t="shared" ref="H2126:AV2126" ca="1" si="1074">_xlfn.NORM.DIST(H$2017,$F2126,$B$37+$B$38*$F2126,FALSE)/$AV716*($F1178/1000)</f>
        <v>3.8834921729595321E-12</v>
      </c>
      <c r="I2126" s="12">
        <f t="shared" ca="1" si="1074"/>
        <v>1.9167235636804811E-11</v>
      </c>
      <c r="J2126" s="12">
        <f t="shared" ca="1" si="1074"/>
        <v>8.8869579381124251E-11</v>
      </c>
      <c r="K2126" s="12">
        <f t="shared" ca="1" si="1074"/>
        <v>3.8708234394538176E-10</v>
      </c>
      <c r="L2126" s="12">
        <f t="shared" ca="1" si="1074"/>
        <v>1.5838359437205036E-9</v>
      </c>
      <c r="M2126" s="12">
        <f t="shared" ca="1" si="1074"/>
        <v>6.0879856765568305E-9</v>
      </c>
      <c r="N2126" s="12">
        <f t="shared" ca="1" si="1074"/>
        <v>2.198333834565715E-8</v>
      </c>
      <c r="O2126" s="12">
        <f t="shared" ca="1" si="1074"/>
        <v>7.4571050521453331E-8</v>
      </c>
      <c r="P2126" s="12">
        <f t="shared" ca="1" si="1074"/>
        <v>2.3763120661987644E-7</v>
      </c>
      <c r="Q2126" s="12">
        <f t="shared" ca="1" si="1074"/>
        <v>7.1136628827868472E-7</v>
      </c>
      <c r="R2126" s="12">
        <f t="shared" ca="1" si="1074"/>
        <v>2.0005051871340104E-6</v>
      </c>
      <c r="S2126" s="12">
        <f t="shared" ca="1" si="1074"/>
        <v>5.2849718499787449E-6</v>
      </c>
      <c r="T2126" s="12">
        <f t="shared" ca="1" si="1074"/>
        <v>1.3116026030093252E-5</v>
      </c>
      <c r="U2126" s="12">
        <f t="shared" ca="1" si="1074"/>
        <v>3.0578660434630552E-5</v>
      </c>
      <c r="V2126" s="12">
        <f t="shared" ca="1" si="1074"/>
        <v>6.6971686796004704E-5</v>
      </c>
      <c r="W2126" s="12">
        <f t="shared" ca="1" si="1074"/>
        <v>1.3779092438310727E-4</v>
      </c>
      <c r="X2126" s="12">
        <f t="shared" ca="1" si="1074"/>
        <v>2.6632171857692591E-4</v>
      </c>
      <c r="Y2126" s="12">
        <f t="shared" ca="1" si="1074"/>
        <v>4.8355864344326312E-4</v>
      </c>
      <c r="Z2126" s="12">
        <f t="shared" ca="1" si="1074"/>
        <v>8.2479935249231743E-4</v>
      </c>
      <c r="AA2126" s="12">
        <f t="shared" ca="1" si="1074"/>
        <v>1.3216122850765787E-3</v>
      </c>
      <c r="AB2126" s="12">
        <f t="shared" ca="1" si="1074"/>
        <v>1.9893739077815309E-3</v>
      </c>
      <c r="AC2126" s="12">
        <f t="shared" ca="1" si="1074"/>
        <v>2.8131012450630139E-3</v>
      </c>
      <c r="AD2126" s="12">
        <f t="shared" ca="1" si="1074"/>
        <v>3.7368950698044665E-3</v>
      </c>
      <c r="AE2126" s="12">
        <f t="shared" ca="1" si="1074"/>
        <v>4.6632965959841101E-3</v>
      </c>
      <c r="AF2126" s="12">
        <f t="shared" ca="1" si="1074"/>
        <v>5.4667821598462455E-3</v>
      </c>
      <c r="AG2126" s="12">
        <f t="shared" ca="1" si="1074"/>
        <v>6.0204242088110673E-3</v>
      </c>
      <c r="AH2126" s="12">
        <f t="shared" ca="1" si="1074"/>
        <v>6.228436100601295E-3</v>
      </c>
      <c r="AI2126" s="12">
        <f t="shared" ca="1" si="1074"/>
        <v>6.0532349085612109E-3</v>
      </c>
      <c r="AJ2126" s="12">
        <f t="shared" ca="1" si="1074"/>
        <v>5.5265313446451409E-3</v>
      </c>
      <c r="AK2126" s="12">
        <f t="shared" ca="1" si="1074"/>
        <v>4.7399563468054949E-3</v>
      </c>
      <c r="AL2126" s="12">
        <f t="shared" ca="1" si="1074"/>
        <v>3.8190262311377701E-3</v>
      </c>
      <c r="AM2126" s="12">
        <f t="shared" ca="1" si="1074"/>
        <v>2.8905969199320854E-3</v>
      </c>
      <c r="AN2126" s="12">
        <f t="shared" ca="1" si="1074"/>
        <v>2.0553179951941268E-3</v>
      </c>
      <c r="AO2126" s="12">
        <f t="shared" ca="1" si="1074"/>
        <v>1.3728627096872674E-3</v>
      </c>
      <c r="AP2126" s="12">
        <f t="shared" ca="1" si="1074"/>
        <v>8.6145339629351838E-4</v>
      </c>
      <c r="AQ2126" s="12">
        <f t="shared" ca="1" si="1074"/>
        <v>5.0780042650609876E-4</v>
      </c>
      <c r="AR2126" s="12">
        <f t="shared" ca="1" si="1074"/>
        <v>2.811971598722107E-4</v>
      </c>
      <c r="AS2126" s="12">
        <f t="shared" ca="1" si="1074"/>
        <v>1.4628014880407769E-4</v>
      </c>
      <c r="AT2126" s="12">
        <f t="shared" ca="1" si="1074"/>
        <v>7.1485251894469988E-5</v>
      </c>
      <c r="AU2126" s="12">
        <f t="shared" ca="1" si="1074"/>
        <v>3.2817395056244541E-5</v>
      </c>
      <c r="AV2126" s="12">
        <f t="shared" ca="1" si="1074"/>
        <v>1.4152995001415825E-5</v>
      </c>
      <c r="AX2126" s="13">
        <f t="shared" si="1029"/>
        <v>6.0216984878323594E-3</v>
      </c>
    </row>
    <row r="2127" spans="1:50" x14ac:dyDescent="0.25">
      <c r="A2127" s="9" t="str">
        <f t="shared" si="1024"/>
        <v>Kyrgyzstan</v>
      </c>
      <c r="C2127" s="20">
        <f t="shared" si="1025"/>
        <v>404.79077034209433</v>
      </c>
      <c r="D2127" s="15">
        <f t="shared" si="1026"/>
        <v>643.40505151273931</v>
      </c>
      <c r="E2127" s="23">
        <f t="shared" si="1027"/>
        <v>1</v>
      </c>
      <c r="F2127" s="15">
        <f t="shared" si="1030"/>
        <v>643.40505151273931</v>
      </c>
      <c r="H2127" s="12">
        <f t="shared" ref="H2127:AV2127" ca="1" si="1075">_xlfn.NORM.DIST(H$2017,$F2127,$B$37+$B$38*$F2127,FALSE)/$AV717*($F1179/1000)</f>
        <v>1.4897253589196704E-11</v>
      </c>
      <c r="I2127" s="12">
        <f t="shared" ca="1" si="1075"/>
        <v>7.2127796848434445E-11</v>
      </c>
      <c r="J2127" s="12">
        <f t="shared" ca="1" si="1075"/>
        <v>3.2806184113317067E-10</v>
      </c>
      <c r="K2127" s="12">
        <f t="shared" ca="1" si="1075"/>
        <v>1.401733213346565E-9</v>
      </c>
      <c r="L2127" s="12">
        <f t="shared" ca="1" si="1075"/>
        <v>5.6264129588673831E-9</v>
      </c>
      <c r="M2127" s="12">
        <f t="shared" ca="1" si="1075"/>
        <v>2.1215557099678878E-8</v>
      </c>
      <c r="N2127" s="12">
        <f t="shared" ca="1" si="1075"/>
        <v>7.5150845487280878E-8</v>
      </c>
      <c r="O2127" s="12">
        <f t="shared" ca="1" si="1075"/>
        <v>2.5007478061147895E-7</v>
      </c>
      <c r="P2127" s="12">
        <f t="shared" ca="1" si="1075"/>
        <v>7.8174032826748266E-7</v>
      </c>
      <c r="Q2127" s="12">
        <f t="shared" ca="1" si="1075"/>
        <v>2.2956820161584238E-6</v>
      </c>
      <c r="R2127" s="12">
        <f t="shared" ca="1" si="1075"/>
        <v>6.3331174491647569E-6</v>
      </c>
      <c r="S2127" s="12">
        <f t="shared" ca="1" si="1075"/>
        <v>1.641269682146076E-5</v>
      </c>
      <c r="T2127" s="12">
        <f t="shared" ca="1" si="1075"/>
        <v>3.9957558787371128E-5</v>
      </c>
      <c r="U2127" s="12">
        <f t="shared" ca="1" si="1075"/>
        <v>9.138492123370418E-5</v>
      </c>
      <c r="V2127" s="12">
        <f t="shared" ca="1" si="1075"/>
        <v>1.9633907088330475E-4</v>
      </c>
      <c r="W2127" s="12">
        <f t="shared" ca="1" si="1075"/>
        <v>3.9627394280654452E-4</v>
      </c>
      <c r="X2127" s="12">
        <f t="shared" ca="1" si="1075"/>
        <v>7.5134758603859165E-4</v>
      </c>
      <c r="Y2127" s="12">
        <f t="shared" ca="1" si="1075"/>
        <v>1.3382673105668337E-3</v>
      </c>
      <c r="Z2127" s="12">
        <f t="shared" ca="1" si="1075"/>
        <v>2.2392441014713782E-3</v>
      </c>
      <c r="AA2127" s="12">
        <f t="shared" ca="1" si="1075"/>
        <v>3.5197887830625487E-3</v>
      </c>
      <c r="AB2127" s="12">
        <f t="shared" ca="1" si="1075"/>
        <v>5.1974265651955776E-3</v>
      </c>
      <c r="AC2127" s="12">
        <f t="shared" ca="1" si="1075"/>
        <v>7.2096920621747161E-3</v>
      </c>
      <c r="AD2127" s="12">
        <f t="shared" ca="1" si="1075"/>
        <v>9.3951055673037742E-3</v>
      </c>
      <c r="AE2127" s="12">
        <f t="shared" ca="1" si="1075"/>
        <v>1.1501201384443539E-2</v>
      </c>
      <c r="AF2127" s="12">
        <f t="shared" ca="1" si="1075"/>
        <v>1.3226390670789987E-2</v>
      </c>
      <c r="AG2127" s="12">
        <f t="shared" ca="1" si="1075"/>
        <v>1.4288810603448382E-2</v>
      </c>
      <c r="AH2127" s="12">
        <f t="shared" ca="1" si="1075"/>
        <v>1.4501315717831989E-2</v>
      </c>
      <c r="AI2127" s="12">
        <f t="shared" ca="1" si="1075"/>
        <v>1.3825324419103219E-2</v>
      </c>
      <c r="AJ2127" s="12">
        <f t="shared" ca="1" si="1075"/>
        <v>1.2382258005647684E-2</v>
      </c>
      <c r="AK2127" s="12">
        <f t="shared" ca="1" si="1075"/>
        <v>1.0417918651295346E-2</v>
      </c>
      <c r="AL2127" s="12">
        <f t="shared" ca="1" si="1075"/>
        <v>8.2341480177769103E-3</v>
      </c>
      <c r="AM2127" s="12">
        <f t="shared" ca="1" si="1075"/>
        <v>6.1138245607454678E-3</v>
      </c>
      <c r="AN2127" s="12">
        <f t="shared" ca="1" si="1075"/>
        <v>4.2644582779773725E-3</v>
      </c>
      <c r="AO2127" s="12">
        <f t="shared" ca="1" si="1075"/>
        <v>2.7942892641272671E-3</v>
      </c>
      <c r="AP2127" s="12">
        <f t="shared" ca="1" si="1075"/>
        <v>1.7200277333319831E-3</v>
      </c>
      <c r="AQ2127" s="12">
        <f t="shared" ca="1" si="1075"/>
        <v>9.9461758091279372E-4</v>
      </c>
      <c r="AR2127" s="12">
        <f t="shared" ca="1" si="1075"/>
        <v>5.4029806055416719E-4</v>
      </c>
      <c r="AS2127" s="12">
        <f t="shared" ca="1" si="1075"/>
        <v>2.7571937192043283E-4</v>
      </c>
      <c r="AT2127" s="12">
        <f t="shared" ca="1" si="1075"/>
        <v>1.3217756510726142E-4</v>
      </c>
      <c r="AU2127" s="12">
        <f t="shared" ca="1" si="1075"/>
        <v>5.9525740807761587E-5</v>
      </c>
      <c r="AV2127" s="12">
        <f t="shared" ca="1" si="1075"/>
        <v>2.5183057989040306E-5</v>
      </c>
      <c r="AX2127" s="13">
        <f t="shared" si="1029"/>
        <v>7.4654555933108546E-3</v>
      </c>
    </row>
    <row r="2128" spans="1:50" x14ac:dyDescent="0.25">
      <c r="A2128" s="9" t="str">
        <f t="shared" si="1024"/>
        <v>Lao People's Democratic Republic</v>
      </c>
      <c r="C2128" s="20">
        <f t="shared" si="1025"/>
        <v>433.68462578556318</v>
      </c>
      <c r="D2128" s="15">
        <f t="shared" si="1026"/>
        <v>656.52597776707034</v>
      </c>
      <c r="E2128" s="23">
        <f t="shared" si="1027"/>
        <v>1</v>
      </c>
      <c r="F2128" s="15">
        <f t="shared" si="1030"/>
        <v>656.52597776707034</v>
      </c>
      <c r="H2128" s="12">
        <f t="shared" ref="H2128:AV2128" ca="1" si="1076">_xlfn.NORM.DIST(H$2017,$F2128,$B$37+$B$38*$F2128,FALSE)/$AV718*($F1180/1000)</f>
        <v>4.7358388413490171E-12</v>
      </c>
      <c r="I2128" s="12">
        <f t="shared" ca="1" si="1076"/>
        <v>2.3694046474794938E-11</v>
      </c>
      <c r="J2128" s="12">
        <f t="shared" ca="1" si="1076"/>
        <v>1.1136228967652007E-10</v>
      </c>
      <c r="K2128" s="12">
        <f t="shared" ca="1" si="1076"/>
        <v>4.9169258886162168E-10</v>
      </c>
      <c r="L2128" s="12">
        <f t="shared" ca="1" si="1076"/>
        <v>2.0394157448649276E-9</v>
      </c>
      <c r="M2128" s="12">
        <f t="shared" ca="1" si="1076"/>
        <v>7.9464740270888294E-9</v>
      </c>
      <c r="N2128" s="12">
        <f t="shared" ca="1" si="1076"/>
        <v>2.908705576358461E-8</v>
      </c>
      <c r="O2128" s="12">
        <f t="shared" ca="1" si="1076"/>
        <v>1.0001880322006933E-7</v>
      </c>
      <c r="P2128" s="12">
        <f t="shared" ca="1" si="1076"/>
        <v>3.2308748725786246E-7</v>
      </c>
      <c r="Q2128" s="12">
        <f t="shared" ca="1" si="1076"/>
        <v>9.8042690028456911E-7</v>
      </c>
      <c r="R2128" s="12">
        <f t="shared" ca="1" si="1076"/>
        <v>2.7949039883031783E-6</v>
      </c>
      <c r="S2128" s="12">
        <f t="shared" ca="1" si="1076"/>
        <v>7.4847131902495625E-6</v>
      </c>
      <c r="T2128" s="12">
        <f t="shared" ca="1" si="1076"/>
        <v>1.8829553752178693E-5</v>
      </c>
      <c r="U2128" s="12">
        <f t="shared" ca="1" si="1076"/>
        <v>4.4500151249734733E-5</v>
      </c>
      <c r="V2128" s="12">
        <f t="shared" ca="1" si="1076"/>
        <v>9.8796040936155623E-5</v>
      </c>
      <c r="W2128" s="12">
        <f t="shared" ca="1" si="1076"/>
        <v>2.0605074571430557E-4</v>
      </c>
      <c r="X2128" s="12">
        <f t="shared" ca="1" si="1076"/>
        <v>4.0370621437592271E-4</v>
      </c>
      <c r="Y2128" s="12">
        <f t="shared" ca="1" si="1076"/>
        <v>7.4304184767386638E-4</v>
      </c>
      <c r="Z2128" s="12">
        <f t="shared" ca="1" si="1076"/>
        <v>1.2847472817967918E-3</v>
      </c>
      <c r="AA2128" s="12">
        <f t="shared" ca="1" si="1076"/>
        <v>2.0867899487322251E-3</v>
      </c>
      <c r="AB2128" s="12">
        <f t="shared" ca="1" si="1076"/>
        <v>3.1841708325389944E-3</v>
      </c>
      <c r="AC2128" s="12">
        <f t="shared" ca="1" si="1076"/>
        <v>4.5642621289840035E-3</v>
      </c>
      <c r="AD2128" s="12">
        <f t="shared" ca="1" si="1076"/>
        <v>6.146125042290492E-3</v>
      </c>
      <c r="AE2128" s="12">
        <f t="shared" ca="1" si="1076"/>
        <v>7.7747923726894366E-3</v>
      </c>
      <c r="AF2128" s="12">
        <f t="shared" ca="1" si="1076"/>
        <v>9.2391667004164176E-3</v>
      </c>
      <c r="AG2128" s="12">
        <f t="shared" ca="1" si="1076"/>
        <v>1.0314149001638505E-2</v>
      </c>
      <c r="AH2128" s="12">
        <f t="shared" ca="1" si="1076"/>
        <v>1.0816595623060591E-2</v>
      </c>
      <c r="AI2128" s="12">
        <f t="shared" ca="1" si="1076"/>
        <v>1.0656249535583555E-2</v>
      </c>
      <c r="AJ2128" s="12">
        <f t="shared" ca="1" si="1076"/>
        <v>9.8622217743953838E-3</v>
      </c>
      <c r="AK2128" s="12">
        <f t="shared" ca="1" si="1076"/>
        <v>8.5743605576714295E-3</v>
      </c>
      <c r="AL2128" s="12">
        <f t="shared" ca="1" si="1076"/>
        <v>7.0030191566054856E-3</v>
      </c>
      <c r="AM2128" s="12">
        <f t="shared" ca="1" si="1076"/>
        <v>5.373106906710755E-3</v>
      </c>
      <c r="AN2128" s="12">
        <f t="shared" ca="1" si="1076"/>
        <v>3.87277480111709E-3</v>
      </c>
      <c r="AO2128" s="12">
        <f t="shared" ca="1" si="1076"/>
        <v>2.622259098039773E-3</v>
      </c>
      <c r="AP2128" s="12">
        <f t="shared" ca="1" si="1076"/>
        <v>1.6679596980863495E-3</v>
      </c>
      <c r="AQ2128" s="12">
        <f t="shared" ca="1" si="1076"/>
        <v>9.9667163756314179E-4</v>
      </c>
      <c r="AR2128" s="12">
        <f t="shared" ca="1" si="1076"/>
        <v>5.5946798738411318E-4</v>
      </c>
      <c r="AS2128" s="12">
        <f t="shared" ca="1" si="1076"/>
        <v>2.9502239067746275E-4</v>
      </c>
      <c r="AT2128" s="12">
        <f t="shared" ca="1" si="1076"/>
        <v>1.4614747263843082E-4</v>
      </c>
      <c r="AU2128" s="12">
        <f t="shared" ca="1" si="1076"/>
        <v>6.8011794787783313E-5</v>
      </c>
      <c r="AV2128" s="12">
        <f t="shared" ca="1" si="1076"/>
        <v>2.9732659476484753E-5</v>
      </c>
      <c r="AX2128" s="13">
        <f t="shared" si="1029"/>
        <v>5.1549291900191809E-3</v>
      </c>
    </row>
    <row r="2129" spans="1:50" x14ac:dyDescent="0.25">
      <c r="A2129" s="9" t="str">
        <f t="shared" si="1024"/>
        <v>Latvia</v>
      </c>
      <c r="C2129" s="20">
        <f t="shared" si="1025"/>
        <v>605.71666326058698</v>
      </c>
      <c r="D2129" s="15">
        <f t="shared" si="1026"/>
        <v>748.58683658559278</v>
      </c>
      <c r="E2129" s="23">
        <f t="shared" si="1027"/>
        <v>1</v>
      </c>
      <c r="F2129" s="15">
        <f t="shared" si="1030"/>
        <v>748.58683658559278</v>
      </c>
      <c r="H2129" s="12">
        <f t="shared" ref="H2129:AV2129" ca="1" si="1077">_xlfn.NORM.DIST(H$2017,$F2129,$B$37+$B$38*$F2129,FALSE)/$AV719*($F1181/1000)</f>
        <v>8.6452499354049509E-16</v>
      </c>
      <c r="I2129" s="12">
        <f t="shared" ca="1" si="1077"/>
        <v>5.4446965682990283E-15</v>
      </c>
      <c r="J2129" s="12">
        <f t="shared" ca="1" si="1077"/>
        <v>3.2212646362683609E-14</v>
      </c>
      <c r="K2129" s="12">
        <f t="shared" ca="1" si="1077"/>
        <v>1.7903408578515072E-13</v>
      </c>
      <c r="L2129" s="12">
        <f t="shared" ca="1" si="1077"/>
        <v>9.3476326298142842E-13</v>
      </c>
      <c r="M2129" s="12">
        <f t="shared" ca="1" si="1077"/>
        <v>4.5848395705878298E-12</v>
      </c>
      <c r="N2129" s="12">
        <f t="shared" ca="1" si="1077"/>
        <v>2.1125317580000922E-11</v>
      </c>
      <c r="O2129" s="12">
        <f t="shared" ca="1" si="1077"/>
        <v>9.1440574106058363E-11</v>
      </c>
      <c r="P2129" s="12">
        <f t="shared" ca="1" si="1077"/>
        <v>3.7181870726923754E-10</v>
      </c>
      <c r="Q2129" s="12">
        <f t="shared" ca="1" si="1077"/>
        <v>1.420300120736763E-9</v>
      </c>
      <c r="R2129" s="12">
        <f t="shared" ca="1" si="1077"/>
        <v>5.0966593381952846E-9</v>
      </c>
      <c r="S2129" s="12">
        <f t="shared" ca="1" si="1077"/>
        <v>1.7180970152522775E-8</v>
      </c>
      <c r="T2129" s="12">
        <f t="shared" ca="1" si="1077"/>
        <v>5.4408450197130551E-8</v>
      </c>
      <c r="U2129" s="12">
        <f t="shared" ca="1" si="1077"/>
        <v>1.6186077752895096E-7</v>
      </c>
      <c r="V2129" s="12">
        <f t="shared" ca="1" si="1077"/>
        <v>4.5234884323443139E-7</v>
      </c>
      <c r="W2129" s="12">
        <f t="shared" ca="1" si="1077"/>
        <v>1.1875774450859663E-6</v>
      </c>
      <c r="X2129" s="12">
        <f t="shared" ca="1" si="1077"/>
        <v>2.9289165110203122E-6</v>
      </c>
      <c r="Y2129" s="12">
        <f t="shared" ca="1" si="1077"/>
        <v>6.7859184889613755E-6</v>
      </c>
      <c r="Z2129" s="12">
        <f t="shared" ca="1" si="1077"/>
        <v>1.4769536961307975E-5</v>
      </c>
      <c r="AA2129" s="12">
        <f t="shared" ca="1" si="1077"/>
        <v>3.0198245829277444E-5</v>
      </c>
      <c r="AB2129" s="12">
        <f t="shared" ca="1" si="1077"/>
        <v>5.800335936959467E-5</v>
      </c>
      <c r="AC2129" s="12">
        <f t="shared" ca="1" si="1077"/>
        <v>1.0466010670662383E-4</v>
      </c>
      <c r="AD2129" s="12">
        <f t="shared" ca="1" si="1077"/>
        <v>1.7740497473598828E-4</v>
      </c>
      <c r="AE2129" s="12">
        <f t="shared" ca="1" si="1077"/>
        <v>2.8249255702534731E-4</v>
      </c>
      <c r="AF2129" s="12">
        <f t="shared" ca="1" si="1077"/>
        <v>4.2257599265275422E-4</v>
      </c>
      <c r="AG2129" s="12">
        <f t="shared" ca="1" si="1077"/>
        <v>5.9382602327613665E-4</v>
      </c>
      <c r="AH2129" s="12">
        <f t="shared" ca="1" si="1077"/>
        <v>7.8391725902135099E-4</v>
      </c>
      <c r="AI2129" s="12">
        <f t="shared" ca="1" si="1077"/>
        <v>9.7216016460133963E-4</v>
      </c>
      <c r="AJ2129" s="12">
        <f t="shared" ca="1" si="1077"/>
        <v>1.1325620665389854E-3</v>
      </c>
      <c r="AK2129" s="12">
        <f t="shared" ca="1" si="1077"/>
        <v>1.2394893412570212E-3</v>
      </c>
      <c r="AL2129" s="12">
        <f t="shared" ca="1" si="1077"/>
        <v>1.2743249210357198E-3</v>
      </c>
      <c r="AM2129" s="12">
        <f t="shared" ca="1" si="1077"/>
        <v>1.230762204792924E-3</v>
      </c>
      <c r="AN2129" s="12">
        <f t="shared" ca="1" si="1077"/>
        <v>1.1166696710080126E-3</v>
      </c>
      <c r="AO2129" s="12">
        <f t="shared" ca="1" si="1077"/>
        <v>9.5176972313277533E-4</v>
      </c>
      <c r="AP2129" s="12">
        <f t="shared" ca="1" si="1077"/>
        <v>7.6207136757072322E-4</v>
      </c>
      <c r="AQ2129" s="12">
        <f t="shared" ca="1" si="1077"/>
        <v>5.7321295735552095E-4</v>
      </c>
      <c r="AR2129" s="12">
        <f t="shared" ca="1" si="1077"/>
        <v>4.0503536831169466E-4</v>
      </c>
      <c r="AS2129" s="12">
        <f t="shared" ca="1" si="1077"/>
        <v>2.6886018441009489E-4</v>
      </c>
      <c r="AT2129" s="12">
        <f t="shared" ca="1" si="1077"/>
        <v>1.6765504675572129E-4</v>
      </c>
      <c r="AU2129" s="12">
        <f t="shared" ca="1" si="1077"/>
        <v>9.8211730836914734E-5</v>
      </c>
      <c r="AV2129" s="12">
        <f t="shared" ca="1" si="1077"/>
        <v>5.4046390349613172E-5</v>
      </c>
      <c r="AX2129" s="13">
        <f t="shared" si="1029"/>
        <v>2.4527116217270927E-4</v>
      </c>
    </row>
    <row r="2130" spans="1:50" x14ac:dyDescent="0.25">
      <c r="A2130" s="9" t="str">
        <f t="shared" si="1024"/>
        <v>Lebanon</v>
      </c>
      <c r="C2130" s="20">
        <f t="shared" si="1025"/>
        <v>459.18852971181485</v>
      </c>
      <c r="D2130" s="15">
        <f t="shared" si="1026"/>
        <v>672.09818291792624</v>
      </c>
      <c r="E2130" s="23">
        <f t="shared" si="1027"/>
        <v>1</v>
      </c>
      <c r="F2130" s="15">
        <f t="shared" si="1030"/>
        <v>672.09818291792624</v>
      </c>
      <c r="H2130" s="12">
        <f t="shared" ref="H2130:AV2130" ca="1" si="1078">_xlfn.NORM.DIST(H$2017,$F2130,$B$37+$B$38*$F2130,FALSE)/$AV720*($F1182/1000)</f>
        <v>1.001505382445216E-12</v>
      </c>
      <c r="I2130" s="12">
        <f t="shared" ca="1" si="1078"/>
        <v>5.2095824457703835E-12</v>
      </c>
      <c r="J2130" s="12">
        <f t="shared" ca="1" si="1078"/>
        <v>2.5457112285708182E-11</v>
      </c>
      <c r="K2130" s="12">
        <f t="shared" ca="1" si="1078"/>
        <v>1.1686163432787092E-10</v>
      </c>
      <c r="L2130" s="12">
        <f t="shared" ca="1" si="1078"/>
        <v>5.0395454709651034E-10</v>
      </c>
      <c r="M2130" s="12">
        <f t="shared" ca="1" si="1078"/>
        <v>2.0415845733541361E-9</v>
      </c>
      <c r="N2130" s="12">
        <f t="shared" ca="1" si="1078"/>
        <v>7.7696235596132311E-9</v>
      </c>
      <c r="O2130" s="12">
        <f t="shared" ca="1" si="1078"/>
        <v>2.7777245339782896E-8</v>
      </c>
      <c r="P2130" s="12">
        <f t="shared" ca="1" si="1078"/>
        <v>9.3289972842954141E-8</v>
      </c>
      <c r="Q2130" s="12">
        <f t="shared" ca="1" si="1078"/>
        <v>2.9433191324561856E-7</v>
      </c>
      <c r="R2130" s="12">
        <f t="shared" ca="1" si="1078"/>
        <v>8.7236118790208271E-7</v>
      </c>
      <c r="S2130" s="12">
        <f t="shared" ca="1" si="1078"/>
        <v>2.4289127342812492E-6</v>
      </c>
      <c r="T2130" s="12">
        <f t="shared" ca="1" si="1078"/>
        <v>6.3530764764896825E-6</v>
      </c>
      <c r="U2130" s="12">
        <f t="shared" ca="1" si="1078"/>
        <v>1.5610357517331615E-5</v>
      </c>
      <c r="V2130" s="12">
        <f t="shared" ca="1" si="1078"/>
        <v>3.6032816571439802E-5</v>
      </c>
      <c r="W2130" s="12">
        <f t="shared" ca="1" si="1078"/>
        <v>7.8134019574861935E-5</v>
      </c>
      <c r="X2130" s="12">
        <f t="shared" ca="1" si="1078"/>
        <v>1.5916175453969088E-4</v>
      </c>
      <c r="Y2130" s="12">
        <f t="shared" ca="1" si="1078"/>
        <v>3.0457472719231136E-4</v>
      </c>
      <c r="Z2130" s="12">
        <f t="shared" ca="1" si="1078"/>
        <v>5.4752708119395685E-4</v>
      </c>
      <c r="AA2130" s="12">
        <f t="shared" ca="1" si="1078"/>
        <v>9.2464268937546669E-4</v>
      </c>
      <c r="AB2130" s="12">
        <f t="shared" ca="1" si="1078"/>
        <v>1.466894468229689E-3</v>
      </c>
      <c r="AC2130" s="12">
        <f t="shared" ca="1" si="1078"/>
        <v>2.1861522098843987E-3</v>
      </c>
      <c r="AD2130" s="12">
        <f t="shared" ca="1" si="1078"/>
        <v>3.0606841641609823E-3</v>
      </c>
      <c r="AE2130" s="12">
        <f t="shared" ca="1" si="1078"/>
        <v>4.0254388312587997E-3</v>
      </c>
      <c r="AF2130" s="12">
        <f t="shared" ca="1" si="1078"/>
        <v>4.9735277075041995E-3</v>
      </c>
      <c r="AG2130" s="12">
        <f t="shared" ca="1" si="1078"/>
        <v>5.7726130478443277E-3</v>
      </c>
      <c r="AH2130" s="12">
        <f t="shared" ca="1" si="1078"/>
        <v>6.2941479394991416E-3</v>
      </c>
      <c r="AI2130" s="12">
        <f t="shared" ca="1" si="1078"/>
        <v>6.4470055068883139E-3</v>
      </c>
      <c r="AJ2130" s="12">
        <f t="shared" ca="1" si="1078"/>
        <v>6.2034849186930257E-3</v>
      </c>
      <c r="AK2130" s="12">
        <f t="shared" ca="1" si="1078"/>
        <v>5.6075094636957338E-3</v>
      </c>
      <c r="AL2130" s="12">
        <f t="shared" ca="1" si="1078"/>
        <v>4.7616875484129111E-3</v>
      </c>
      <c r="AM2130" s="12">
        <f t="shared" ca="1" si="1078"/>
        <v>3.7984670964896611E-3</v>
      </c>
      <c r="AN2130" s="12">
        <f t="shared" ca="1" si="1078"/>
        <v>2.8465081910194106E-3</v>
      </c>
      <c r="AO2130" s="12">
        <f t="shared" ca="1" si="1078"/>
        <v>2.0038864186087187E-3</v>
      </c>
      <c r="AP2130" s="12">
        <f t="shared" ca="1" si="1078"/>
        <v>1.325227259812205E-3</v>
      </c>
      <c r="AQ2130" s="12">
        <f t="shared" ca="1" si="1078"/>
        <v>8.2331156212999497E-4</v>
      </c>
      <c r="AR2130" s="12">
        <f t="shared" ca="1" si="1078"/>
        <v>4.8050140629662757E-4</v>
      </c>
      <c r="AS2130" s="12">
        <f t="shared" ca="1" si="1078"/>
        <v>2.6343999324769787E-4</v>
      </c>
      <c r="AT2130" s="12">
        <f t="shared" ca="1" si="1078"/>
        <v>1.3568297111084609E-4</v>
      </c>
      <c r="AU2130" s="12">
        <f t="shared" ca="1" si="1078"/>
        <v>6.5648616524706157E-5</v>
      </c>
      <c r="AV2130" s="12">
        <f t="shared" ca="1" si="1078"/>
        <v>2.98388723374419E-5</v>
      </c>
      <c r="AX2130" s="13">
        <f t="shared" si="1029"/>
        <v>3.2544169604276645E-3</v>
      </c>
    </row>
    <row r="2131" spans="1:50" x14ac:dyDescent="0.25">
      <c r="A2131" s="9" t="str">
        <f t="shared" si="1024"/>
        <v>Lesotho</v>
      </c>
      <c r="C2131" s="20">
        <f t="shared" si="1025"/>
        <v>278.13540479701169</v>
      </c>
      <c r="D2131" s="15">
        <f t="shared" si="1026"/>
        <v>574.44689002666098</v>
      </c>
      <c r="E2131" s="23">
        <f t="shared" si="1027"/>
        <v>1</v>
      </c>
      <c r="F2131" s="15">
        <f t="shared" si="1030"/>
        <v>574.44689002666098</v>
      </c>
      <c r="H2131" s="12">
        <f t="shared" ref="H2131:AV2131" ca="1" si="1079">_xlfn.NORM.DIST(H$2017,$F2131,$B$37+$B$38*$F2131,FALSE)/$AV721*($F1183/1000)</f>
        <v>2.7517038172385766E-10</v>
      </c>
      <c r="I2131" s="12">
        <f t="shared" ca="1" si="1079"/>
        <v>1.1213153566642583E-9</v>
      </c>
      <c r="J2131" s="12">
        <f t="shared" ca="1" si="1079"/>
        <v>4.292501429741804E-9</v>
      </c>
      <c r="K2131" s="12">
        <f t="shared" ca="1" si="1079"/>
        <v>1.5436531443766011E-8</v>
      </c>
      <c r="L2131" s="12">
        <f t="shared" ca="1" si="1079"/>
        <v>5.2148952606711857E-8</v>
      </c>
      <c r="M2131" s="12">
        <f t="shared" ca="1" si="1079"/>
        <v>1.6550002106009555E-7</v>
      </c>
      <c r="N2131" s="12">
        <f t="shared" ca="1" si="1079"/>
        <v>4.9340905053886321E-7</v>
      </c>
      <c r="O2131" s="12">
        <f t="shared" ca="1" si="1079"/>
        <v>1.3818877417616014E-6</v>
      </c>
      <c r="P2131" s="12">
        <f t="shared" ca="1" si="1079"/>
        <v>3.6357583666359989E-6</v>
      </c>
      <c r="Q2131" s="12">
        <f t="shared" ca="1" si="1079"/>
        <v>8.986153955805505E-6</v>
      </c>
      <c r="R2131" s="12">
        <f t="shared" ca="1" si="1079"/>
        <v>2.0864562974133249E-5</v>
      </c>
      <c r="S2131" s="12">
        <f t="shared" ca="1" si="1079"/>
        <v>4.550942254810212E-5</v>
      </c>
      <c r="T2131" s="12">
        <f t="shared" ca="1" si="1079"/>
        <v>9.3250238723005058E-5</v>
      </c>
      <c r="U2131" s="12">
        <f t="shared" ca="1" si="1079"/>
        <v>1.7949616514753366E-4</v>
      </c>
      <c r="V2131" s="12">
        <f t="shared" ca="1" si="1079"/>
        <v>3.2457643931150929E-4</v>
      </c>
      <c r="W2131" s="12">
        <f t="shared" ca="1" si="1079"/>
        <v>5.5136018769029016E-4</v>
      </c>
      <c r="X2131" s="12">
        <f t="shared" ca="1" si="1079"/>
        <v>8.7985359016636824E-4</v>
      </c>
      <c r="Y2131" s="12">
        <f t="shared" ca="1" si="1079"/>
        <v>1.3189915467787623E-3</v>
      </c>
      <c r="Z2131" s="12">
        <f t="shared" ca="1" si="1079"/>
        <v>1.8575059298197875E-3</v>
      </c>
      <c r="AA2131" s="12">
        <f t="shared" ca="1" si="1079"/>
        <v>2.4573951701963078E-3</v>
      </c>
      <c r="AB2131" s="12">
        <f t="shared" ca="1" si="1079"/>
        <v>3.054051714759001E-3</v>
      </c>
      <c r="AC2131" s="12">
        <f t="shared" ca="1" si="1079"/>
        <v>3.5656143427275824E-3</v>
      </c>
      <c r="AD2131" s="12">
        <f t="shared" ca="1" si="1079"/>
        <v>3.9106499595137631E-3</v>
      </c>
      <c r="AE2131" s="12">
        <f t="shared" ca="1" si="1079"/>
        <v>4.0292119676182212E-3</v>
      </c>
      <c r="AF2131" s="12">
        <f t="shared" ca="1" si="1079"/>
        <v>3.8998498031086303E-3</v>
      </c>
      <c r="AG2131" s="12">
        <f t="shared" ca="1" si="1079"/>
        <v>3.5459470153021812E-3</v>
      </c>
      <c r="AH2131" s="12">
        <f t="shared" ca="1" si="1079"/>
        <v>3.0288181396312583E-3</v>
      </c>
      <c r="AI2131" s="12">
        <f t="shared" ca="1" si="1079"/>
        <v>2.4303607802496339E-3</v>
      </c>
      <c r="AJ2131" s="12">
        <f t="shared" ca="1" si="1079"/>
        <v>1.8319975714753635E-3</v>
      </c>
      <c r="AK2131" s="12">
        <f t="shared" ca="1" si="1079"/>
        <v>1.2972857091633166E-3</v>
      </c>
      <c r="AL2131" s="12">
        <f t="shared" ca="1" si="1079"/>
        <v>8.6298444773164724E-4</v>
      </c>
      <c r="AM2131" s="12">
        <f t="shared" ca="1" si="1079"/>
        <v>5.3929562763007884E-4</v>
      </c>
      <c r="AN2131" s="12">
        <f t="shared" ca="1" si="1079"/>
        <v>3.1659745848439168E-4</v>
      </c>
      <c r="AO2131" s="12">
        <f t="shared" ca="1" si="1079"/>
        <v>1.7460012249016177E-4</v>
      </c>
      <c r="AP2131" s="12">
        <f t="shared" ca="1" si="1079"/>
        <v>9.0456183208527128E-5</v>
      </c>
      <c r="AQ2131" s="12">
        <f t="shared" ca="1" si="1079"/>
        <v>4.402390558307967E-5</v>
      </c>
      <c r="AR2131" s="12">
        <f t="shared" ca="1" si="1079"/>
        <v>2.0127761275978934E-5</v>
      </c>
      <c r="AS2131" s="12">
        <f t="shared" ca="1" si="1079"/>
        <v>8.6448800608275886E-6</v>
      </c>
      <c r="AT2131" s="12">
        <f t="shared" ca="1" si="1079"/>
        <v>3.4880208033280305E-6</v>
      </c>
      <c r="AU2131" s="12">
        <f t="shared" ca="1" si="1079"/>
        <v>1.3220739731557261E-6</v>
      </c>
      <c r="AV2131" s="12">
        <f t="shared" ca="1" si="1079"/>
        <v>4.7074860275206045E-7</v>
      </c>
      <c r="AX2131" s="13">
        <f t="shared" si="1029"/>
        <v>4.0538679889434562E-2</v>
      </c>
    </row>
    <row r="2132" spans="1:50" x14ac:dyDescent="0.25">
      <c r="A2132" s="9" t="str">
        <f t="shared" si="1024"/>
        <v>Liberia</v>
      </c>
      <c r="C2132" s="20">
        <f t="shared" si="1025"/>
        <v>228.15516075408812</v>
      </c>
      <c r="D2132" s="15">
        <f t="shared" si="1026"/>
        <v>549.07697709420677</v>
      </c>
      <c r="E2132" s="23">
        <f t="shared" si="1027"/>
        <v>1</v>
      </c>
      <c r="F2132" s="15">
        <f t="shared" si="1030"/>
        <v>549.07697709420677</v>
      </c>
      <c r="H2132" s="12">
        <f t="shared" ref="H2132:AV2132" ca="1" si="1080">_xlfn.NORM.DIST(H$2017,$F2132,$B$37+$B$38*$F2132,FALSE)/$AV722*($F1184/1000)</f>
        <v>6.3096499622325239E-9</v>
      </c>
      <c r="I2132" s="12">
        <f t="shared" ca="1" si="1080"/>
        <v>2.4131611083959476E-8</v>
      </c>
      <c r="J2132" s="12">
        <f t="shared" ca="1" si="1080"/>
        <v>8.6700971323030458E-8</v>
      </c>
      <c r="K2132" s="12">
        <f t="shared" ca="1" si="1080"/>
        <v>2.9262956613056791E-7</v>
      </c>
      <c r="L2132" s="12">
        <f t="shared" ca="1" si="1080"/>
        <v>9.2783134174474875E-7</v>
      </c>
      <c r="M2132" s="12">
        <f t="shared" ca="1" si="1080"/>
        <v>2.7636081763441475E-6</v>
      </c>
      <c r="N2132" s="12">
        <f t="shared" ca="1" si="1080"/>
        <v>7.7328661686113462E-6</v>
      </c>
      <c r="O2132" s="12">
        <f t="shared" ca="1" si="1080"/>
        <v>2.0326430244346943E-5</v>
      </c>
      <c r="P2132" s="12">
        <f t="shared" ca="1" si="1080"/>
        <v>5.0192442342582759E-5</v>
      </c>
      <c r="Q2132" s="12">
        <f t="shared" ca="1" si="1080"/>
        <v>1.1643194126588914E-4</v>
      </c>
      <c r="R2132" s="12">
        <f t="shared" ca="1" si="1080"/>
        <v>2.537245804800999E-4</v>
      </c>
      <c r="S2132" s="12">
        <f t="shared" ca="1" si="1080"/>
        <v>5.1940908614992115E-4</v>
      </c>
      <c r="T2132" s="12">
        <f t="shared" ca="1" si="1080"/>
        <v>9.9887958451377206E-4</v>
      </c>
      <c r="U2132" s="12">
        <f t="shared" ca="1" si="1080"/>
        <v>1.8045683088610052E-3</v>
      </c>
      <c r="V2132" s="12">
        <f t="shared" ca="1" si="1080"/>
        <v>3.0625988161558128E-3</v>
      </c>
      <c r="W2132" s="12">
        <f t="shared" ca="1" si="1080"/>
        <v>4.8827387640766884E-3</v>
      </c>
      <c r="X2132" s="12">
        <f t="shared" ca="1" si="1080"/>
        <v>7.3129644664560499E-3</v>
      </c>
      <c r="Y2132" s="12">
        <f t="shared" ca="1" si="1080"/>
        <v>1.0289162636041255E-2</v>
      </c>
      <c r="Z2132" s="12">
        <f t="shared" ca="1" si="1080"/>
        <v>1.3599507961583898E-2</v>
      </c>
      <c r="AA2132" s="12">
        <f t="shared" ca="1" si="1080"/>
        <v>1.6885851053986194E-2</v>
      </c>
      <c r="AB2132" s="12">
        <f t="shared" ca="1" si="1080"/>
        <v>1.9696057686145928E-2</v>
      </c>
      <c r="AC2132" s="12">
        <f t="shared" ca="1" si="1080"/>
        <v>2.158202820892751E-2</v>
      </c>
      <c r="AD2132" s="12">
        <f t="shared" ca="1" si="1080"/>
        <v>2.2215791919915424E-2</v>
      </c>
      <c r="AE2132" s="12">
        <f t="shared" ca="1" si="1080"/>
        <v>2.1482654164656605E-2</v>
      </c>
      <c r="AF2132" s="12">
        <f t="shared" ca="1" si="1080"/>
        <v>1.9515095010428325E-2</v>
      </c>
      <c r="AG2132" s="12">
        <f t="shared" ca="1" si="1080"/>
        <v>1.6653671655091351E-2</v>
      </c>
      <c r="AH2132" s="12">
        <f t="shared" ca="1" si="1080"/>
        <v>1.3350757898744455E-2</v>
      </c>
      <c r="AI2132" s="12">
        <f t="shared" ca="1" si="1080"/>
        <v>1.0054452763344884E-2</v>
      </c>
      <c r="AJ2132" s="12">
        <f t="shared" ca="1" si="1080"/>
        <v>7.1132414505867391E-3</v>
      </c>
      <c r="AK2132" s="12">
        <f t="shared" ca="1" si="1080"/>
        <v>4.7275187272361498E-3</v>
      </c>
      <c r="AL2132" s="12">
        <f t="shared" ca="1" si="1080"/>
        <v>2.9515868046547842E-3</v>
      </c>
      <c r="AM2132" s="12">
        <f t="shared" ca="1" si="1080"/>
        <v>1.7311490319438765E-3</v>
      </c>
      <c r="AN2132" s="12">
        <f t="shared" ca="1" si="1080"/>
        <v>9.5382774092049236E-4</v>
      </c>
      <c r="AO2132" s="12">
        <f t="shared" ca="1" si="1080"/>
        <v>4.936987596011876E-4</v>
      </c>
      <c r="AP2132" s="12">
        <f t="shared" ca="1" si="1080"/>
        <v>2.4005497882442236E-4</v>
      </c>
      <c r="AQ2132" s="12">
        <f t="shared" ca="1" si="1080"/>
        <v>1.0965185786111123E-4</v>
      </c>
      <c r="AR2132" s="12">
        <f t="shared" ca="1" si="1080"/>
        <v>4.7051975905404638E-5</v>
      </c>
      <c r="AS2132" s="12">
        <f t="shared" ca="1" si="1080"/>
        <v>1.8966899034128919E-5</v>
      </c>
      <c r="AT2132" s="12">
        <f t="shared" ca="1" si="1080"/>
        <v>7.1824298604531122E-6</v>
      </c>
      <c r="AU2132" s="12">
        <f t="shared" ca="1" si="1080"/>
        <v>2.5550714530165163E-6</v>
      </c>
      <c r="AV2132" s="12">
        <f t="shared" ca="1" si="1080"/>
        <v>8.5386910647762054E-7</v>
      </c>
      <c r="AX2132" s="13">
        <f t="shared" si="1029"/>
        <v>6.8010975413855548E-2</v>
      </c>
    </row>
    <row r="2133" spans="1:50" x14ac:dyDescent="0.25">
      <c r="A2133" s="9" t="str">
        <f t="shared" si="1024"/>
        <v>Libya</v>
      </c>
      <c r="C2133" s="20">
        <f t="shared" si="1025"/>
        <v>426.1149785571875</v>
      </c>
      <c r="D2133" s="15">
        <f t="shared" si="1026"/>
        <v>654.09458558399979</v>
      </c>
      <c r="E2133" s="23">
        <f t="shared" si="1027"/>
        <v>1</v>
      </c>
      <c r="F2133" s="15">
        <f t="shared" si="1030"/>
        <v>654.09458558399979</v>
      </c>
      <c r="H2133" s="12">
        <f t="shared" ref="H2133:AV2133" ca="1" si="1081">_xlfn.NORM.DIST(H$2017,$F2133,$B$37+$B$38*$F2133,FALSE)/$AV723*($F1185/1000)</f>
        <v>4.8345069583153123E-12</v>
      </c>
      <c r="I2133" s="12">
        <f t="shared" ca="1" si="1081"/>
        <v>2.4041117995075937E-11</v>
      </c>
      <c r="J2133" s="12">
        <f t="shared" ca="1" si="1081"/>
        <v>1.1230878404749638E-10</v>
      </c>
      <c r="K2133" s="12">
        <f t="shared" ca="1" si="1081"/>
        <v>4.9286659651674392E-10</v>
      </c>
      <c r="L2133" s="12">
        <f t="shared" ca="1" si="1081"/>
        <v>2.0318967717106726E-9</v>
      </c>
      <c r="M2133" s="12">
        <f t="shared" ca="1" si="1081"/>
        <v>7.8691983131768941E-9</v>
      </c>
      <c r="N2133" s="12">
        <f t="shared" ca="1" si="1081"/>
        <v>2.8629643155392778E-8</v>
      </c>
      <c r="O2133" s="12">
        <f t="shared" ca="1" si="1081"/>
        <v>9.7849356652086461E-8</v>
      </c>
      <c r="P2133" s="12">
        <f t="shared" ca="1" si="1081"/>
        <v>3.141641383540678E-7</v>
      </c>
      <c r="Q2133" s="12">
        <f t="shared" ca="1" si="1081"/>
        <v>9.4757116934631065E-7</v>
      </c>
      <c r="R2133" s="12">
        <f t="shared" ca="1" si="1081"/>
        <v>2.6848724760519185E-6</v>
      </c>
      <c r="S2133" s="12">
        <f t="shared" ca="1" si="1081"/>
        <v>7.1464783423726273E-6</v>
      </c>
      <c r="T2133" s="12">
        <f t="shared" ca="1" si="1081"/>
        <v>1.7869693185971251E-5</v>
      </c>
      <c r="U2133" s="12">
        <f t="shared" ca="1" si="1081"/>
        <v>4.197577322005766E-5</v>
      </c>
      <c r="V2133" s="12">
        <f t="shared" ca="1" si="1081"/>
        <v>9.2626852898658536E-5</v>
      </c>
      <c r="W2133" s="12">
        <f t="shared" ca="1" si="1081"/>
        <v>1.9201347496608788E-4</v>
      </c>
      <c r="X2133" s="12">
        <f t="shared" ca="1" si="1081"/>
        <v>3.7392379338141326E-4</v>
      </c>
      <c r="Y2133" s="12">
        <f t="shared" ca="1" si="1081"/>
        <v>6.8405510661241219E-4</v>
      </c>
      <c r="Z2133" s="12">
        <f t="shared" ca="1" si="1081"/>
        <v>1.175589430246031E-3</v>
      </c>
      <c r="AA2133" s="12">
        <f t="shared" ca="1" si="1081"/>
        <v>1.8979154048941501E-3</v>
      </c>
      <c r="AB2133" s="12">
        <f t="shared" ca="1" si="1081"/>
        <v>2.8784230511366823E-3</v>
      </c>
      <c r="AC2133" s="12">
        <f t="shared" ca="1" si="1081"/>
        <v>4.1009926594138711E-3</v>
      </c>
      <c r="AD2133" s="12">
        <f t="shared" ca="1" si="1081"/>
        <v>5.4888322085018208E-3</v>
      </c>
      <c r="AE2133" s="12">
        <f t="shared" ca="1" si="1081"/>
        <v>6.9012460646455326E-3</v>
      </c>
      <c r="AF2133" s="12">
        <f t="shared" ca="1" si="1081"/>
        <v>8.1513898653421697E-3</v>
      </c>
      <c r="AG2133" s="12">
        <f t="shared" ca="1" si="1081"/>
        <v>9.0446634730227734E-3</v>
      </c>
      <c r="AH2133" s="12">
        <f t="shared" ca="1" si="1081"/>
        <v>9.427786846493702E-3</v>
      </c>
      <c r="AI2133" s="12">
        <f t="shared" ca="1" si="1081"/>
        <v>9.2317427119207682E-3</v>
      </c>
      <c r="AJ2133" s="12">
        <f t="shared" ca="1" si="1081"/>
        <v>8.4920828851864586E-3</v>
      </c>
      <c r="AK2133" s="12">
        <f t="shared" ca="1" si="1081"/>
        <v>7.3383995077747786E-3</v>
      </c>
      <c r="AL2133" s="12">
        <f t="shared" ca="1" si="1081"/>
        <v>5.9572396754919042E-3</v>
      </c>
      <c r="AM2133" s="12">
        <f t="shared" ca="1" si="1081"/>
        <v>4.5430277545472769E-3</v>
      </c>
      <c r="AN2133" s="12">
        <f t="shared" ca="1" si="1081"/>
        <v>3.2546350840404179E-3</v>
      </c>
      <c r="AO2133" s="12">
        <f t="shared" ca="1" si="1081"/>
        <v>2.1903615553696457E-3</v>
      </c>
      <c r="AP2133" s="12">
        <f t="shared" ca="1" si="1081"/>
        <v>1.3847963483677587E-3</v>
      </c>
      <c r="AQ2133" s="12">
        <f t="shared" ca="1" si="1081"/>
        <v>8.2245587261168889E-4</v>
      </c>
      <c r="AR2133" s="12">
        <f t="shared" ca="1" si="1081"/>
        <v>4.5887658450873952E-4</v>
      </c>
      <c r="AS2133" s="12">
        <f t="shared" ca="1" si="1081"/>
        <v>2.4051146472892535E-4</v>
      </c>
      <c r="AT2133" s="12">
        <f t="shared" ca="1" si="1081"/>
        <v>1.1842196527395377E-4</v>
      </c>
      <c r="AU2133" s="12">
        <f t="shared" ca="1" si="1081"/>
        <v>5.4775372539112762E-5</v>
      </c>
      <c r="AV2133" s="12">
        <f t="shared" ca="1" si="1081"/>
        <v>2.380098938662924E-5</v>
      </c>
      <c r="AX2133" s="13">
        <f t="shared" si="1029"/>
        <v>5.5276519117026931E-3</v>
      </c>
    </row>
    <row r="2134" spans="1:50" x14ac:dyDescent="0.25">
      <c r="A2134" s="9" t="str">
        <f t="shared" si="1024"/>
        <v>Liechtenstein</v>
      </c>
      <c r="C2134" s="20">
        <f t="shared" si="1025"/>
        <v>609.18090553416653</v>
      </c>
      <c r="D2134" s="15">
        <f t="shared" si="1026"/>
        <v>750.43188356148892</v>
      </c>
      <c r="E2134" s="23">
        <f t="shared" si="1027"/>
        <v>1</v>
      </c>
      <c r="F2134" s="15">
        <f t="shared" si="1030"/>
        <v>750.43188356148892</v>
      </c>
      <c r="H2134" s="12">
        <f t="shared" ref="H2134:AV2134" ca="1" si="1082">_xlfn.NORM.DIST(H$2017,$F2134,$B$37+$B$38*$F2134,FALSE)/$AV724*($F1186/1000)</f>
        <v>4.7135463987748327E-17</v>
      </c>
      <c r="I2134" s="12">
        <f t="shared" ca="1" si="1082"/>
        <v>2.9822713003206378E-16</v>
      </c>
      <c r="J2134" s="12">
        <f t="shared" ca="1" si="1082"/>
        <v>1.7725688239764531E-15</v>
      </c>
      <c r="K2134" s="12">
        <f t="shared" ca="1" si="1082"/>
        <v>9.8972754909773535E-15</v>
      </c>
      <c r="L2134" s="12">
        <f t="shared" ca="1" si="1082"/>
        <v>5.1914037477930422E-14</v>
      </c>
      <c r="M2134" s="12">
        <f t="shared" ca="1" si="1082"/>
        <v>2.5580589497800117E-13</v>
      </c>
      <c r="N2134" s="12">
        <f t="shared" ca="1" si="1082"/>
        <v>1.1841122812030621E-12</v>
      </c>
      <c r="O2134" s="12">
        <f t="shared" ca="1" si="1082"/>
        <v>5.1491058228330668E-12</v>
      </c>
      <c r="P2134" s="12">
        <f t="shared" ca="1" si="1082"/>
        <v>2.1034265151486268E-11</v>
      </c>
      <c r="Q2134" s="12">
        <f t="shared" ca="1" si="1082"/>
        <v>8.0719686381496093E-11</v>
      </c>
      <c r="R2134" s="12">
        <f t="shared" ca="1" si="1082"/>
        <v>2.9099677937710074E-10</v>
      </c>
      <c r="S2134" s="12">
        <f t="shared" ca="1" si="1082"/>
        <v>9.8549288667538982E-10</v>
      </c>
      <c r="T2134" s="12">
        <f t="shared" ca="1" si="1082"/>
        <v>3.1352732723601576E-9</v>
      </c>
      <c r="U2134" s="12">
        <f t="shared" ca="1" si="1082"/>
        <v>9.3703087574214914E-9</v>
      </c>
      <c r="V2134" s="12">
        <f t="shared" ca="1" si="1082"/>
        <v>2.6308070528455431E-8</v>
      </c>
      <c r="W2134" s="12">
        <f t="shared" ca="1" si="1082"/>
        <v>6.9387411822268172E-8</v>
      </c>
      <c r="X2134" s="12">
        <f t="shared" ca="1" si="1082"/>
        <v>1.7192101807604144E-7</v>
      </c>
      <c r="Y2134" s="12">
        <f t="shared" ca="1" si="1082"/>
        <v>4.0016016642346266E-7</v>
      </c>
      <c r="Z2134" s="12">
        <f t="shared" ca="1" si="1082"/>
        <v>8.7497436774711924E-7</v>
      </c>
      <c r="AA2134" s="12">
        <f t="shared" ca="1" si="1082"/>
        <v>1.7972703143686269E-6</v>
      </c>
      <c r="AB2134" s="12">
        <f t="shared" ca="1" si="1082"/>
        <v>3.4680716906552506E-6</v>
      </c>
      <c r="AC2134" s="12">
        <f t="shared" ca="1" si="1082"/>
        <v>6.286650642709749E-6</v>
      </c>
      <c r="AD2134" s="12">
        <f t="shared" ca="1" si="1082"/>
        <v>1.0705505571795635E-5</v>
      </c>
      <c r="AE2134" s="12">
        <f t="shared" ca="1" si="1082"/>
        <v>1.7125830125611801E-5</v>
      </c>
      <c r="AF2134" s="12">
        <f t="shared" ca="1" si="1082"/>
        <v>2.5736689127395585E-5</v>
      </c>
      <c r="AG2134" s="12">
        <f t="shared" ca="1" si="1082"/>
        <v>3.6333757771207795E-5</v>
      </c>
      <c r="AH2134" s="12">
        <f t="shared" ca="1" si="1082"/>
        <v>4.8186407739056734E-5</v>
      </c>
      <c r="AI2134" s="12">
        <f t="shared" ca="1" si="1082"/>
        <v>6.0033737332779921E-5</v>
      </c>
      <c r="AJ2134" s="12">
        <f t="shared" ca="1" si="1082"/>
        <v>7.0262371676350463E-5</v>
      </c>
      <c r="AK2134" s="12">
        <f t="shared" ca="1" si="1082"/>
        <v>7.725148283618535E-5</v>
      </c>
      <c r="AL2134" s="12">
        <f t="shared" ca="1" si="1082"/>
        <v>7.9789811413971513E-5</v>
      </c>
      <c r="AM2134" s="12">
        <f t="shared" ca="1" si="1082"/>
        <v>7.7418481308717013E-5</v>
      </c>
      <c r="AN2134" s="12">
        <f t="shared" ca="1" si="1082"/>
        <v>7.0566479532759924E-5</v>
      </c>
      <c r="AO2134" s="12">
        <f t="shared" ca="1" si="1082"/>
        <v>6.0423913562792358E-5</v>
      </c>
      <c r="AP2134" s="12">
        <f t="shared" ca="1" si="1082"/>
        <v>4.8604428852301521E-5</v>
      </c>
      <c r="AQ2134" s="12">
        <f t="shared" ca="1" si="1082"/>
        <v>3.6728182074349749E-5</v>
      </c>
      <c r="AR2134" s="12">
        <f t="shared" ca="1" si="1082"/>
        <v>2.6072316298945267E-5</v>
      </c>
      <c r="AS2134" s="12">
        <f t="shared" ca="1" si="1082"/>
        <v>1.7386669329670342E-5</v>
      </c>
      <c r="AT2134" s="12">
        <f t="shared" ca="1" si="1082"/>
        <v>1.0892053547447814E-5</v>
      </c>
      <c r="AU2134" s="12">
        <f t="shared" ca="1" si="1082"/>
        <v>6.4100251848670266E-6</v>
      </c>
      <c r="AV2134" s="12">
        <f t="shared" ca="1" si="1082"/>
        <v>3.5437762958958034E-6</v>
      </c>
      <c r="AX2134" s="13">
        <f t="shared" si="1029"/>
        <v>2.2888846028426413E-4</v>
      </c>
    </row>
    <row r="2135" spans="1:50" x14ac:dyDescent="0.25">
      <c r="A2135" s="9" t="str">
        <f t="shared" si="1024"/>
        <v>Lithuania</v>
      </c>
      <c r="C2135" s="20">
        <f t="shared" si="1025"/>
        <v>579.4645493227415</v>
      </c>
      <c r="D2135" s="15">
        <f t="shared" si="1026"/>
        <v>735.97467342876155</v>
      </c>
      <c r="E2135" s="23">
        <f t="shared" si="1027"/>
        <v>1</v>
      </c>
      <c r="F2135" s="15">
        <f t="shared" si="1030"/>
        <v>735.97467342876155</v>
      </c>
      <c r="H2135" s="12">
        <f t="shared" ref="H2135:AV2135" ca="1" si="1083">_xlfn.NORM.DIST(H$2017,$F2135,$B$37+$B$38*$F2135,FALSE)/$AV725*($F1187/1000)</f>
        <v>3.0965738764223042E-15</v>
      </c>
      <c r="I2135" s="12">
        <f t="shared" ca="1" si="1083"/>
        <v>1.8896618349003304E-14</v>
      </c>
      <c r="J2135" s="12">
        <f t="shared" ca="1" si="1083"/>
        <v>1.0832865046990063E-13</v>
      </c>
      <c r="K2135" s="12">
        <f t="shared" ca="1" si="1083"/>
        <v>5.8339025288738252E-13</v>
      </c>
      <c r="L2135" s="12">
        <f t="shared" ca="1" si="1083"/>
        <v>2.951423966675715E-12</v>
      </c>
      <c r="M2135" s="12">
        <f t="shared" ca="1" si="1083"/>
        <v>1.4026865261376708E-11</v>
      </c>
      <c r="N2135" s="12">
        <f t="shared" ca="1" si="1083"/>
        <v>6.2624784707900918E-11</v>
      </c>
      <c r="O2135" s="12">
        <f t="shared" ca="1" si="1083"/>
        <v>2.626566865692075E-10</v>
      </c>
      <c r="P2135" s="12">
        <f t="shared" ca="1" si="1083"/>
        <v>1.0348735131816339E-9</v>
      </c>
      <c r="Q2135" s="12">
        <f t="shared" ca="1" si="1083"/>
        <v>3.8303871948148957E-9</v>
      </c>
      <c r="R2135" s="12">
        <f t="shared" ca="1" si="1083"/>
        <v>1.3318480431784994E-8</v>
      </c>
      <c r="S2135" s="12">
        <f t="shared" ca="1" si="1083"/>
        <v>4.3503407157125131E-8</v>
      </c>
      <c r="T2135" s="12">
        <f t="shared" ca="1" si="1083"/>
        <v>1.3348991661987261E-7</v>
      </c>
      <c r="U2135" s="12">
        <f t="shared" ca="1" si="1083"/>
        <v>3.8479573214174766E-7</v>
      </c>
      <c r="V2135" s="12">
        <f t="shared" ca="1" si="1083"/>
        <v>1.0420021766161815E-6</v>
      </c>
      <c r="W2135" s="12">
        <f t="shared" ca="1" si="1083"/>
        <v>2.650718448205081E-6</v>
      </c>
      <c r="X2135" s="12">
        <f t="shared" ca="1" si="1083"/>
        <v>6.3345412712764635E-6</v>
      </c>
      <c r="Y2135" s="12">
        <f t="shared" ca="1" si="1083"/>
        <v>1.422077726586134E-5</v>
      </c>
      <c r="Z2135" s="12">
        <f t="shared" ca="1" si="1083"/>
        <v>2.9990802955175093E-5</v>
      </c>
      <c r="AA2135" s="12">
        <f t="shared" ca="1" si="1083"/>
        <v>5.9416825870588715E-5</v>
      </c>
      <c r="AB2135" s="12">
        <f t="shared" ca="1" si="1083"/>
        <v>1.1058275267275552E-4</v>
      </c>
      <c r="AC2135" s="12">
        <f t="shared" ca="1" si="1083"/>
        <v>1.9334010057142485E-4</v>
      </c>
      <c r="AD2135" s="12">
        <f t="shared" ca="1" si="1083"/>
        <v>3.1755070322742605E-4</v>
      </c>
      <c r="AE2135" s="12">
        <f t="shared" ca="1" si="1083"/>
        <v>4.8996021031034575E-4</v>
      </c>
      <c r="AF2135" s="12">
        <f t="shared" ca="1" si="1083"/>
        <v>7.1017460897310116E-4</v>
      </c>
      <c r="AG2135" s="12">
        <f t="shared" ca="1" si="1083"/>
        <v>9.6699908720052291E-4</v>
      </c>
      <c r="AH2135" s="12">
        <f t="shared" ca="1" si="1083"/>
        <v>1.2369256123749414E-3</v>
      </c>
      <c r="AI2135" s="12">
        <f t="shared" ca="1" si="1083"/>
        <v>1.486338390869745E-3</v>
      </c>
      <c r="AJ2135" s="12">
        <f t="shared" ca="1" si="1083"/>
        <v>1.6778317305290614E-3</v>
      </c>
      <c r="AK2135" s="12">
        <f t="shared" ca="1" si="1083"/>
        <v>1.7792448039059263E-3</v>
      </c>
      <c r="AL2135" s="12">
        <f t="shared" ca="1" si="1083"/>
        <v>1.7724729003771428E-3</v>
      </c>
      <c r="AM2135" s="12">
        <f t="shared" ca="1" si="1083"/>
        <v>1.6587467941171238E-3</v>
      </c>
      <c r="AN2135" s="12">
        <f t="shared" ca="1" si="1083"/>
        <v>1.4582674566294656E-3</v>
      </c>
      <c r="AO2135" s="12">
        <f t="shared" ca="1" si="1083"/>
        <v>1.204344868009972E-3</v>
      </c>
      <c r="AP2135" s="12">
        <f t="shared" ca="1" si="1083"/>
        <v>9.3437485710708059E-4</v>
      </c>
      <c r="AQ2135" s="12">
        <f t="shared" ca="1" si="1083"/>
        <v>6.8100141721188394E-4</v>
      </c>
      <c r="AR2135" s="12">
        <f t="shared" ca="1" si="1083"/>
        <v>4.6626356799592164E-4</v>
      </c>
      <c r="AS2135" s="12">
        <f t="shared" ca="1" si="1083"/>
        <v>2.9989660173566571E-4</v>
      </c>
      <c r="AT2135" s="12">
        <f t="shared" ca="1" si="1083"/>
        <v>1.8120417568050925E-4</v>
      </c>
      <c r="AU2135" s="12">
        <f t="shared" ca="1" si="1083"/>
        <v>1.0285406321175102E-4</v>
      </c>
      <c r="AV2135" s="12">
        <f t="shared" ca="1" si="1083"/>
        <v>5.4844274965864428E-5</v>
      </c>
      <c r="AX2135" s="13">
        <f t="shared" si="1029"/>
        <v>3.9006977181490528E-4</v>
      </c>
    </row>
    <row r="2136" spans="1:50" x14ac:dyDescent="0.25">
      <c r="A2136" s="9" t="str">
        <f t="shared" si="1024"/>
        <v>Luxembourg</v>
      </c>
      <c r="C2136" s="20">
        <f t="shared" si="1025"/>
        <v>623.20236483631538</v>
      </c>
      <c r="D2136" s="15">
        <f t="shared" si="1026"/>
        <v>758.15800246553317</v>
      </c>
      <c r="E2136" s="23">
        <f t="shared" si="1027"/>
        <v>1</v>
      </c>
      <c r="F2136" s="15">
        <f t="shared" si="1030"/>
        <v>758.15800246553317</v>
      </c>
      <c r="H2136" s="12">
        <f t="shared" ref="H2136:AV2136" ca="1" si="1084">_xlfn.NORM.DIST(H$2017,$F2136,$B$37+$B$38*$F2136,FALSE)/$AV726*($F1188/1000)</f>
        <v>2.7851263424643483E-16</v>
      </c>
      <c r="I2136" s="12">
        <f t="shared" ca="1" si="1084"/>
        <v>1.7965230371808471E-15</v>
      </c>
      <c r="J2136" s="12">
        <f t="shared" ca="1" si="1084"/>
        <v>1.0886224221350976E-14</v>
      </c>
      <c r="K2136" s="12">
        <f t="shared" ca="1" si="1084"/>
        <v>6.1969551723716909E-14</v>
      </c>
      <c r="L2136" s="12">
        <f t="shared" ca="1" si="1084"/>
        <v>3.3138742836616313E-13</v>
      </c>
      <c r="M2136" s="12">
        <f t="shared" ca="1" si="1084"/>
        <v>1.6647548852525807E-12</v>
      </c>
      <c r="N2136" s="12">
        <f t="shared" ca="1" si="1084"/>
        <v>7.8563561334531881E-12</v>
      </c>
      <c r="O2136" s="12">
        <f t="shared" ca="1" si="1084"/>
        <v>3.4829610758823775E-11</v>
      </c>
      <c r="P2136" s="12">
        <f t="shared" ca="1" si="1084"/>
        <v>1.4505499045199013E-10</v>
      </c>
      <c r="Q2136" s="12">
        <f t="shared" ca="1" si="1084"/>
        <v>5.675097450973745E-10</v>
      </c>
      <c r="R2136" s="12">
        <f t="shared" ca="1" si="1084"/>
        <v>2.0857899332497308E-9</v>
      </c>
      <c r="S2136" s="12">
        <f t="shared" ca="1" si="1084"/>
        <v>7.2015238865108648E-9</v>
      </c>
      <c r="T2136" s="12">
        <f t="shared" ca="1" si="1084"/>
        <v>2.3357956153311305E-8</v>
      </c>
      <c r="U2136" s="12">
        <f t="shared" ca="1" si="1084"/>
        <v>7.1170803196975523E-8</v>
      </c>
      <c r="V2136" s="12">
        <f t="shared" ca="1" si="1084"/>
        <v>2.0371616419355598E-7</v>
      </c>
      <c r="W2136" s="12">
        <f t="shared" ca="1" si="1084"/>
        <v>5.4777941535434262E-7</v>
      </c>
      <c r="X2136" s="12">
        <f t="shared" ca="1" si="1084"/>
        <v>1.3837018481750477E-6</v>
      </c>
      <c r="Y2136" s="12">
        <f t="shared" ca="1" si="1084"/>
        <v>3.2834917449084341E-6</v>
      </c>
      <c r="Z2136" s="12">
        <f t="shared" ca="1" si="1084"/>
        <v>7.3195761163649682E-6</v>
      </c>
      <c r="AA2136" s="12">
        <f t="shared" ca="1" si="1084"/>
        <v>1.5328248371274725E-5</v>
      </c>
      <c r="AB2136" s="12">
        <f t="shared" ca="1" si="1084"/>
        <v>3.0154749235705757E-5</v>
      </c>
      <c r="AC2136" s="12">
        <f t="shared" ca="1" si="1084"/>
        <v>5.5728263235393497E-5</v>
      </c>
      <c r="AD2136" s="12">
        <f t="shared" ca="1" si="1084"/>
        <v>9.6750204282184356E-5</v>
      </c>
      <c r="AE2136" s="12">
        <f t="shared" ca="1" si="1084"/>
        <v>1.5779195889101499E-4</v>
      </c>
      <c r="AF2136" s="12">
        <f t="shared" ca="1" si="1084"/>
        <v>2.4175442922589517E-4</v>
      </c>
      <c r="AG2136" s="12">
        <f t="shared" ca="1" si="1084"/>
        <v>3.479530169316712E-4</v>
      </c>
      <c r="AH2136" s="12">
        <f t="shared" ca="1" si="1084"/>
        <v>4.7046071911553699E-4</v>
      </c>
      <c r="AI2136" s="12">
        <f t="shared" ca="1" si="1084"/>
        <v>5.9756165942431835E-4</v>
      </c>
      <c r="AJ2136" s="12">
        <f t="shared" ca="1" si="1084"/>
        <v>7.1301501588116856E-4</v>
      </c>
      <c r="AK2136" s="12">
        <f t="shared" ca="1" si="1084"/>
        <v>7.9922897884917199E-4</v>
      </c>
      <c r="AL2136" s="12">
        <f t="shared" ca="1" si="1084"/>
        <v>8.4158960687532279E-4</v>
      </c>
      <c r="AM2136" s="12">
        <f t="shared" ca="1" si="1084"/>
        <v>8.3250356058624285E-4</v>
      </c>
      <c r="AN2136" s="12">
        <f t="shared" ca="1" si="1084"/>
        <v>7.7362132136789665E-4</v>
      </c>
      <c r="AO2136" s="12">
        <f t="shared" ca="1" si="1084"/>
        <v>6.7534759315604183E-4</v>
      </c>
      <c r="AP2136" s="12">
        <f t="shared" ca="1" si="1084"/>
        <v>5.5383816177909887E-4</v>
      </c>
      <c r="AQ2136" s="12">
        <f t="shared" ca="1" si="1084"/>
        <v>4.2667283427847704E-4</v>
      </c>
      <c r="AR2136" s="12">
        <f t="shared" ca="1" si="1084"/>
        <v>3.0879033826064316E-4</v>
      </c>
      <c r="AS2136" s="12">
        <f t="shared" ca="1" si="1084"/>
        <v>2.0993701051793957E-4</v>
      </c>
      <c r="AT2136" s="12">
        <f t="shared" ca="1" si="1084"/>
        <v>1.3408213259140237E-4</v>
      </c>
      <c r="AU2136" s="12">
        <f t="shared" ca="1" si="1084"/>
        <v>8.044691678855273E-5</v>
      </c>
      <c r="AV2136" s="12">
        <f t="shared" ca="1" si="1084"/>
        <v>4.5342398967545064E-5</v>
      </c>
      <c r="AX2136" s="13">
        <f t="shared" si="1029"/>
        <v>1.707612459509629E-4</v>
      </c>
    </row>
    <row r="2137" spans="1:50" x14ac:dyDescent="0.25">
      <c r="A2137" s="9" t="str">
        <f t="shared" si="1024"/>
        <v>Madagascar</v>
      </c>
      <c r="C2137" s="20">
        <f t="shared" si="1025"/>
        <v>291.02203040778272</v>
      </c>
      <c r="D2137" s="15">
        <f t="shared" si="1026"/>
        <v>580.65518153632934</v>
      </c>
      <c r="E2137" s="23">
        <f t="shared" si="1027"/>
        <v>1</v>
      </c>
      <c r="F2137" s="15">
        <f t="shared" si="1030"/>
        <v>580.65518153632934</v>
      </c>
      <c r="H2137" s="12">
        <f t="shared" ref="H2137:AV2137" ca="1" si="1085">_xlfn.NORM.DIST(H$2017,$F2137,$B$37+$B$38*$F2137,FALSE)/$AV727*($F1189/1000)</f>
        <v>6.4113275515465089E-9</v>
      </c>
      <c r="I2137" s="12">
        <f t="shared" ca="1" si="1085"/>
        <v>2.6534726515128183E-8</v>
      </c>
      <c r="J2137" s="12">
        <f t="shared" ca="1" si="1085"/>
        <v>1.0316630146140238E-7</v>
      </c>
      <c r="K2137" s="12">
        <f t="shared" ca="1" si="1085"/>
        <v>3.7680590624867937E-7</v>
      </c>
      <c r="L2137" s="12">
        <f t="shared" ca="1" si="1085"/>
        <v>1.2928678523342788E-6</v>
      </c>
      <c r="M2137" s="12">
        <f t="shared" ca="1" si="1085"/>
        <v>4.1672270810025182E-6</v>
      </c>
      <c r="N2137" s="12">
        <f t="shared" ca="1" si="1085"/>
        <v>1.2618182128626957E-5</v>
      </c>
      <c r="O2137" s="12">
        <f t="shared" ca="1" si="1085"/>
        <v>3.5892442345867808E-5</v>
      </c>
      <c r="P2137" s="12">
        <f t="shared" ca="1" si="1085"/>
        <v>9.5910427358563883E-5</v>
      </c>
      <c r="Q2137" s="12">
        <f t="shared" ca="1" si="1085"/>
        <v>2.407604995101615E-4</v>
      </c>
      <c r="R2137" s="12">
        <f t="shared" ca="1" si="1085"/>
        <v>5.6775535632351906E-4</v>
      </c>
      <c r="S2137" s="12">
        <f t="shared" ca="1" si="1085"/>
        <v>1.2577485909560687E-3</v>
      </c>
      <c r="T2137" s="12">
        <f t="shared" ca="1" si="1085"/>
        <v>2.6174779612076009E-3</v>
      </c>
      <c r="U2137" s="12">
        <f t="shared" ca="1" si="1085"/>
        <v>5.1171579537789532E-3</v>
      </c>
      <c r="V2137" s="12">
        <f t="shared" ca="1" si="1085"/>
        <v>9.397908378791623E-3</v>
      </c>
      <c r="W2137" s="12">
        <f t="shared" ca="1" si="1085"/>
        <v>1.6214000630677447E-2</v>
      </c>
      <c r="X2137" s="12">
        <f t="shared" ca="1" si="1085"/>
        <v>2.6278813897022066E-2</v>
      </c>
      <c r="Y2137" s="12">
        <f t="shared" ca="1" si="1085"/>
        <v>4.0010863836232348E-2</v>
      </c>
      <c r="Z2137" s="12">
        <f t="shared" ca="1" si="1085"/>
        <v>5.7227752654307788E-2</v>
      </c>
      <c r="AA2137" s="12">
        <f t="shared" ca="1" si="1085"/>
        <v>7.6893928547460813E-2</v>
      </c>
      <c r="AB2137" s="12">
        <f t="shared" ca="1" si="1085"/>
        <v>9.7058595618897986E-2</v>
      </c>
      <c r="AC2137" s="12">
        <f t="shared" ca="1" si="1085"/>
        <v>0.11508866467914589</v>
      </c>
      <c r="AD2137" s="12">
        <f t="shared" ca="1" si="1085"/>
        <v>0.12819990229392006</v>
      </c>
      <c r="AE2137" s="12">
        <f t="shared" ca="1" si="1085"/>
        <v>0.13415270439971005</v>
      </c>
      <c r="AF2137" s="12">
        <f t="shared" ca="1" si="1085"/>
        <v>0.13187660701212492</v>
      </c>
      <c r="AG2137" s="12">
        <f t="shared" ca="1" si="1085"/>
        <v>0.12178468931326043</v>
      </c>
      <c r="AH2137" s="12">
        <f t="shared" ca="1" si="1085"/>
        <v>0.10565114669430291</v>
      </c>
      <c r="AI2137" s="12">
        <f t="shared" ca="1" si="1085"/>
        <v>8.6101820183468208E-2</v>
      </c>
      <c r="AJ2137" s="12">
        <f t="shared" ca="1" si="1085"/>
        <v>6.5918458794711754E-2</v>
      </c>
      <c r="AK2137" s="12">
        <f t="shared" ca="1" si="1085"/>
        <v>4.7408733331717551E-2</v>
      </c>
      <c r="AL2137" s="12">
        <f t="shared" ca="1" si="1085"/>
        <v>3.2030687033376325E-2</v>
      </c>
      <c r="AM2137" s="12">
        <f t="shared" ca="1" si="1085"/>
        <v>2.0329689751838732E-2</v>
      </c>
      <c r="AN2137" s="12">
        <f t="shared" ca="1" si="1085"/>
        <v>1.2121373760048675E-2</v>
      </c>
      <c r="AO2137" s="12">
        <f t="shared" ca="1" si="1085"/>
        <v>6.7893708204046577E-3</v>
      </c>
      <c r="AP2137" s="12">
        <f t="shared" ca="1" si="1085"/>
        <v>3.5724306856568994E-3</v>
      </c>
      <c r="AQ2137" s="12">
        <f t="shared" ca="1" si="1085"/>
        <v>1.7658535695229257E-3</v>
      </c>
      <c r="AR2137" s="12">
        <f t="shared" ca="1" si="1085"/>
        <v>8.1997792166909613E-4</v>
      </c>
      <c r="AS2137" s="12">
        <f t="shared" ca="1" si="1085"/>
        <v>3.5768952765518155E-4</v>
      </c>
      <c r="AT2137" s="12">
        <f t="shared" ca="1" si="1085"/>
        <v>1.465773569351882E-4</v>
      </c>
      <c r="AU2137" s="12">
        <f t="shared" ca="1" si="1085"/>
        <v>5.6426633748638683E-5</v>
      </c>
      <c r="AV2137" s="12">
        <f t="shared" ca="1" si="1085"/>
        <v>2.0406005207861097E-5</v>
      </c>
      <c r="AX2137" s="13">
        <f t="shared" si="1029"/>
        <v>3.5416094099144133E-2</v>
      </c>
    </row>
    <row r="2138" spans="1:50" x14ac:dyDescent="0.25">
      <c r="A2138" s="9" t="str">
        <f t="shared" si="1024"/>
        <v>Malawi</v>
      </c>
      <c r="C2138" s="20">
        <f t="shared" si="1025"/>
        <v>245.56849980699698</v>
      </c>
      <c r="D2138" s="15">
        <f t="shared" si="1026"/>
        <v>559.25730893448281</v>
      </c>
      <c r="E2138" s="23">
        <f t="shared" si="1027"/>
        <v>1</v>
      </c>
      <c r="F2138" s="15">
        <f t="shared" si="1030"/>
        <v>559.25730893448281</v>
      </c>
      <c r="H2138" s="12">
        <f t="shared" ref="H2138:AV2138" ca="1" si="1086">_xlfn.NORM.DIST(H$2017,$F2138,$B$37+$B$38*$F2138,FALSE)/$AV728*($F1190/1000)</f>
        <v>1.4797636276674924E-8</v>
      </c>
      <c r="I2138" s="12">
        <f t="shared" ca="1" si="1086"/>
        <v>5.8053252120112056E-8</v>
      </c>
      <c r="J2138" s="12">
        <f t="shared" ca="1" si="1086"/>
        <v>2.1395249441245041E-7</v>
      </c>
      <c r="K2138" s="12">
        <f t="shared" ca="1" si="1086"/>
        <v>7.407382129348678E-7</v>
      </c>
      <c r="L2138" s="12">
        <f t="shared" ca="1" si="1086"/>
        <v>2.4091771733108143E-6</v>
      </c>
      <c r="M2138" s="12">
        <f t="shared" ca="1" si="1086"/>
        <v>7.3608729988311305E-6</v>
      </c>
      <c r="N2138" s="12">
        <f t="shared" ca="1" si="1086"/>
        <v>2.1127421882861761E-5</v>
      </c>
      <c r="O2138" s="12">
        <f t="shared" ca="1" si="1086"/>
        <v>5.6966597332425212E-5</v>
      </c>
      <c r="P2138" s="12">
        <f t="shared" ca="1" si="1086"/>
        <v>1.4429478955197024E-4</v>
      </c>
      <c r="Q2138" s="12">
        <f t="shared" ca="1" si="1086"/>
        <v>3.4335044428024033E-4</v>
      </c>
      <c r="R2138" s="12">
        <f t="shared" ca="1" si="1086"/>
        <v>7.6750492882254656E-4</v>
      </c>
      <c r="S2138" s="12">
        <f t="shared" ca="1" si="1086"/>
        <v>1.6116893179567823E-3</v>
      </c>
      <c r="T2138" s="12">
        <f t="shared" ca="1" si="1086"/>
        <v>3.1793480722535866E-3</v>
      </c>
      <c r="U2138" s="12">
        <f t="shared" ca="1" si="1086"/>
        <v>5.8918464611084909E-3</v>
      </c>
      <c r="V2138" s="12">
        <f t="shared" ca="1" si="1086"/>
        <v>1.0257023718281166E-2</v>
      </c>
      <c r="W2138" s="12">
        <f t="shared" ca="1" si="1086"/>
        <v>1.6774434712163416E-2</v>
      </c>
      <c r="X2138" s="12">
        <f t="shared" ca="1" si="1086"/>
        <v>2.5770985250520833E-2</v>
      </c>
      <c r="Y2138" s="12">
        <f t="shared" ca="1" si="1086"/>
        <v>3.7193816663148617E-2</v>
      </c>
      <c r="Z2138" s="12">
        <f t="shared" ca="1" si="1086"/>
        <v>5.0427456625991005E-2</v>
      </c>
      <c r="AA2138" s="12">
        <f t="shared" ca="1" si="1086"/>
        <v>6.4227346208252212E-2</v>
      </c>
      <c r="AB2138" s="12">
        <f t="shared" ca="1" si="1086"/>
        <v>7.6847454443907864E-2</v>
      </c>
      <c r="AC2138" s="12">
        <f t="shared" ca="1" si="1086"/>
        <v>8.6376497408914163E-2</v>
      </c>
      <c r="AD2138" s="12">
        <f t="shared" ca="1" si="1086"/>
        <v>9.1204924324764805E-2</v>
      </c>
      <c r="AE2138" s="12">
        <f t="shared" ca="1" si="1086"/>
        <v>9.0468539709303117E-2</v>
      </c>
      <c r="AF2138" s="12">
        <f t="shared" ca="1" si="1086"/>
        <v>8.4301143965194891E-2</v>
      </c>
      <c r="AG2138" s="12">
        <f t="shared" ca="1" si="1086"/>
        <v>7.3794832395996685E-2</v>
      </c>
      <c r="AH2138" s="12">
        <f t="shared" ca="1" si="1086"/>
        <v>6.0684115777335353E-2</v>
      </c>
      <c r="AI2138" s="12">
        <f t="shared" ca="1" si="1086"/>
        <v>4.6879254933829169E-2</v>
      </c>
      <c r="AJ2138" s="12">
        <f t="shared" ca="1" si="1086"/>
        <v>3.402067827919273E-2</v>
      </c>
      <c r="AK2138" s="12">
        <f t="shared" ca="1" si="1086"/>
        <v>2.3193261798465294E-2</v>
      </c>
      <c r="AL2138" s="12">
        <f t="shared" ca="1" si="1086"/>
        <v>1.4853790260835933E-2</v>
      </c>
      <c r="AM2138" s="12">
        <f t="shared" ca="1" si="1086"/>
        <v>8.9365386753725417E-3</v>
      </c>
      <c r="AN2138" s="12">
        <f t="shared" ca="1" si="1086"/>
        <v>5.0507745803542387E-3</v>
      </c>
      <c r="AO2138" s="12">
        <f t="shared" ca="1" si="1086"/>
        <v>2.6816569974890997E-3</v>
      </c>
      <c r="AP2138" s="12">
        <f t="shared" ca="1" si="1086"/>
        <v>1.3375347201559408E-3</v>
      </c>
      <c r="AQ2138" s="12">
        <f t="shared" ca="1" si="1086"/>
        <v>6.2670548523700365E-4</v>
      </c>
      <c r="AR2138" s="12">
        <f t="shared" ca="1" si="1086"/>
        <v>2.7585351500855301E-4</v>
      </c>
      <c r="AS2138" s="12">
        <f t="shared" ca="1" si="1086"/>
        <v>1.1406440607559796E-4</v>
      </c>
      <c r="AT2138" s="12">
        <f t="shared" ca="1" si="1086"/>
        <v>4.4307613596866081E-5</v>
      </c>
      <c r="AU2138" s="12">
        <f t="shared" ca="1" si="1086"/>
        <v>1.6168255763745034E-5</v>
      </c>
      <c r="AV2138" s="12">
        <f t="shared" ca="1" si="1086"/>
        <v>5.5424856390532648E-6</v>
      </c>
      <c r="AX2138" s="13">
        <f t="shared" si="1029"/>
        <v>5.5627997258905285E-2</v>
      </c>
    </row>
    <row r="2139" spans="1:50" x14ac:dyDescent="0.25">
      <c r="A2139" s="9" t="str">
        <f t="shared" si="1024"/>
        <v>Malaysia</v>
      </c>
      <c r="C2139" s="20">
        <f t="shared" si="1025"/>
        <v>504.24994075538262</v>
      </c>
      <c r="D2139" s="15">
        <f t="shared" si="1026"/>
        <v>694.22398675947943</v>
      </c>
      <c r="E2139" s="23">
        <f t="shared" si="1027"/>
        <v>1</v>
      </c>
      <c r="F2139" s="15">
        <f t="shared" si="1030"/>
        <v>694.22398675947943</v>
      </c>
      <c r="H2139" s="12">
        <f t="shared" ref="H2139:AV2139" ca="1" si="1087">_xlfn.NORM.DIST(H$2017,$F2139,$B$37+$B$38*$F2139,FALSE)/$AV729*($F1191/1000)</f>
        <v>1.4311573975552276E-12</v>
      </c>
      <c r="I2139" s="12">
        <f t="shared" ca="1" si="1087"/>
        <v>7.8679177971472279E-12</v>
      </c>
      <c r="J2139" s="12">
        <f t="shared" ca="1" si="1087"/>
        <v>4.0633929502148986E-11</v>
      </c>
      <c r="K2139" s="12">
        <f t="shared" ca="1" si="1087"/>
        <v>1.9713985220182372E-10</v>
      </c>
      <c r="L2139" s="12">
        <f t="shared" ca="1" si="1087"/>
        <v>8.9849698751455282E-10</v>
      </c>
      <c r="M2139" s="12">
        <f t="shared" ca="1" si="1087"/>
        <v>3.8469400548601985E-9</v>
      </c>
      <c r="N2139" s="12">
        <f t="shared" ca="1" si="1087"/>
        <v>1.5472867532062247E-8</v>
      </c>
      <c r="O2139" s="12">
        <f t="shared" ca="1" si="1087"/>
        <v>5.8463227984604612E-8</v>
      </c>
      <c r="P2139" s="12">
        <f t="shared" ca="1" si="1087"/>
        <v>2.0751589559972752E-7</v>
      </c>
      <c r="Q2139" s="12">
        <f t="shared" ca="1" si="1087"/>
        <v>6.9195291329787023E-7</v>
      </c>
      <c r="R2139" s="12">
        <f t="shared" ca="1" si="1087"/>
        <v>2.1674960273647913E-6</v>
      </c>
      <c r="S2139" s="12">
        <f t="shared" ca="1" si="1087"/>
        <v>6.3781785556470387E-6</v>
      </c>
      <c r="T2139" s="12">
        <f t="shared" ca="1" si="1087"/>
        <v>1.7631596190895976E-5</v>
      </c>
      <c r="U2139" s="12">
        <f t="shared" ca="1" si="1087"/>
        <v>4.5787104830077975E-5</v>
      </c>
      <c r="V2139" s="12">
        <f t="shared" ca="1" si="1087"/>
        <v>1.1169952621110194E-4</v>
      </c>
      <c r="W2139" s="12">
        <f t="shared" ca="1" si="1087"/>
        <v>2.5598591702502164E-4</v>
      </c>
      <c r="X2139" s="12">
        <f t="shared" ca="1" si="1087"/>
        <v>5.5110888234584756E-4</v>
      </c>
      <c r="Y2139" s="12">
        <f t="shared" ca="1" si="1087"/>
        <v>1.1145905148025187E-3</v>
      </c>
      <c r="Z2139" s="12">
        <f t="shared" ca="1" si="1087"/>
        <v>2.1176289713560259E-3</v>
      </c>
      <c r="AA2139" s="12">
        <f t="shared" ca="1" si="1087"/>
        <v>3.779557804900881E-3</v>
      </c>
      <c r="AB2139" s="12">
        <f t="shared" ca="1" si="1087"/>
        <v>6.3370729805779218E-3</v>
      </c>
      <c r="AC2139" s="12">
        <f t="shared" ca="1" si="1087"/>
        <v>9.9814358603331939E-3</v>
      </c>
      <c r="AD2139" s="12">
        <f t="shared" ca="1" si="1087"/>
        <v>1.4769096459754594E-2</v>
      </c>
      <c r="AE2139" s="12">
        <f t="shared" ca="1" si="1087"/>
        <v>2.0529171765103077E-2</v>
      </c>
      <c r="AF2139" s="12">
        <f t="shared" ca="1" si="1087"/>
        <v>2.6806833985033009E-2</v>
      </c>
      <c r="AG2139" s="12">
        <f t="shared" ca="1" si="1087"/>
        <v>3.2883362190105084E-2</v>
      </c>
      <c r="AH2139" s="12">
        <f t="shared" ca="1" si="1087"/>
        <v>3.7893393702318263E-2</v>
      </c>
      <c r="AI2139" s="12">
        <f t="shared" ca="1" si="1087"/>
        <v>4.1021107657642976E-2</v>
      </c>
      <c r="AJ2139" s="12">
        <f t="shared" ca="1" si="1087"/>
        <v>4.1716499501503031E-2</v>
      </c>
      <c r="AK2139" s="12">
        <f t="shared" ca="1" si="1087"/>
        <v>3.985335884734089E-2</v>
      </c>
      <c r="AL2139" s="12">
        <f t="shared" ca="1" si="1087"/>
        <v>3.5766677213369708E-2</v>
      </c>
      <c r="AM2139" s="12">
        <f t="shared" ca="1" si="1087"/>
        <v>3.0154272544713263E-2</v>
      </c>
      <c r="AN2139" s="12">
        <f t="shared" ca="1" si="1087"/>
        <v>2.3882275899112862E-2</v>
      </c>
      <c r="AO2139" s="12">
        <f t="shared" ca="1" si="1087"/>
        <v>1.7768843466049698E-2</v>
      </c>
      <c r="AP2139" s="12">
        <f t="shared" ca="1" si="1087"/>
        <v>1.2419359727414033E-2</v>
      </c>
      <c r="AQ2139" s="12">
        <f t="shared" ca="1" si="1087"/>
        <v>8.1544720156172413E-3</v>
      </c>
      <c r="AR2139" s="12">
        <f t="shared" ca="1" si="1087"/>
        <v>5.0297810645797752E-3</v>
      </c>
      <c r="AS2139" s="12">
        <f t="shared" ca="1" si="1087"/>
        <v>2.914465450646692E-3</v>
      </c>
      <c r="AT2139" s="12">
        <f t="shared" ca="1" si="1087"/>
        <v>1.5864461535048963E-3</v>
      </c>
      <c r="AU2139" s="12">
        <f t="shared" ca="1" si="1087"/>
        <v>8.1123813060357032E-4</v>
      </c>
      <c r="AV2139" s="12">
        <f t="shared" ca="1" si="1087"/>
        <v>3.8969781436127155E-4</v>
      </c>
      <c r="AX2139" s="13">
        <f t="shared" si="1029"/>
        <v>1.6292371099695376E-3</v>
      </c>
    </row>
    <row r="2140" spans="1:50" x14ac:dyDescent="0.25">
      <c r="A2140" s="9" t="str">
        <f t="shared" si="1024"/>
        <v>Maldives</v>
      </c>
      <c r="C2140" s="20">
        <f t="shared" si="1025"/>
        <v>459.0057053467437</v>
      </c>
      <c r="D2140" s="15">
        <f t="shared" si="1026"/>
        <v>671.91535855285508</v>
      </c>
      <c r="E2140" s="23">
        <f t="shared" si="1027"/>
        <v>1</v>
      </c>
      <c r="F2140" s="15">
        <f t="shared" si="1030"/>
        <v>671.91535855285508</v>
      </c>
      <c r="H2140" s="12">
        <f t="shared" ref="H2140:AV2140" ca="1" si="1088">_xlfn.NORM.DIST(H$2017,$F2140,$B$37+$B$38*$F2140,FALSE)/$AV730*($F1192/1000)</f>
        <v>7.2947118135357458E-14</v>
      </c>
      <c r="I2140" s="12">
        <f t="shared" ca="1" si="1088"/>
        <v>3.7927941110033406E-13</v>
      </c>
      <c r="J2140" s="12">
        <f t="shared" ca="1" si="1088"/>
        <v>1.8525374303753022E-12</v>
      </c>
      <c r="K2140" s="12">
        <f t="shared" ca="1" si="1088"/>
        <v>8.5002423911614886E-12</v>
      </c>
      <c r="L2140" s="12">
        <f t="shared" ca="1" si="1088"/>
        <v>3.6639726530067831E-11</v>
      </c>
      <c r="M2140" s="12">
        <f t="shared" ca="1" si="1088"/>
        <v>1.4836440930095426E-10</v>
      </c>
      <c r="N2140" s="12">
        <f t="shared" ca="1" si="1088"/>
        <v>5.6436988942244317E-10</v>
      </c>
      <c r="O2140" s="12">
        <f t="shared" ca="1" si="1088"/>
        <v>2.016761458012904E-9</v>
      </c>
      <c r="P2140" s="12">
        <f t="shared" ca="1" si="1088"/>
        <v>6.7702051050045747E-9</v>
      </c>
      <c r="Q2140" s="12">
        <f t="shared" ca="1" si="1088"/>
        <v>2.1350385143232761E-8</v>
      </c>
      <c r="R2140" s="12">
        <f t="shared" ca="1" si="1088"/>
        <v>6.3250825277602583E-8</v>
      </c>
      <c r="S2140" s="12">
        <f t="shared" ca="1" si="1088"/>
        <v>1.7602861583120693E-7</v>
      </c>
      <c r="T2140" s="12">
        <f t="shared" ca="1" si="1088"/>
        <v>4.6021094854261086E-7</v>
      </c>
      <c r="U2140" s="12">
        <f t="shared" ca="1" si="1088"/>
        <v>1.1302830471411356E-6</v>
      </c>
      <c r="V2140" s="12">
        <f t="shared" ca="1" si="1088"/>
        <v>2.6077987689333257E-6</v>
      </c>
      <c r="W2140" s="12">
        <f t="shared" ca="1" si="1088"/>
        <v>5.6522001606236234E-6</v>
      </c>
      <c r="X2140" s="12">
        <f t="shared" ca="1" si="1088"/>
        <v>1.1508469869852154E-5</v>
      </c>
      <c r="Y2140" s="12">
        <f t="shared" ca="1" si="1088"/>
        <v>2.201274648107104E-5</v>
      </c>
      <c r="Z2140" s="12">
        <f t="shared" ca="1" si="1088"/>
        <v>3.9553732638206516E-5</v>
      </c>
      <c r="AA2140" s="12">
        <f t="shared" ca="1" si="1088"/>
        <v>6.6766300108202521E-5</v>
      </c>
      <c r="AB2140" s="12">
        <f t="shared" ca="1" si="1088"/>
        <v>1.0587263978211762E-4</v>
      </c>
      <c r="AC2140" s="12">
        <f t="shared" ca="1" si="1088"/>
        <v>1.5771273678298435E-4</v>
      </c>
      <c r="AD2140" s="12">
        <f t="shared" ca="1" si="1088"/>
        <v>2.2070206128816159E-4</v>
      </c>
      <c r="AE2140" s="12">
        <f t="shared" ca="1" si="1088"/>
        <v>2.9013665884377991E-4</v>
      </c>
      <c r="AF2140" s="12">
        <f t="shared" ca="1" si="1088"/>
        <v>3.5830710209471174E-4</v>
      </c>
      <c r="AG2140" s="12">
        <f t="shared" ca="1" si="1088"/>
        <v>4.1568544904243697E-4</v>
      </c>
      <c r="AH2140" s="12">
        <f t="shared" ca="1" si="1088"/>
        <v>4.5303402748450182E-4</v>
      </c>
      <c r="AI2140" s="12">
        <f t="shared" ca="1" si="1088"/>
        <v>4.6382421566841509E-4</v>
      </c>
      <c r="AJ2140" s="12">
        <f t="shared" ca="1" si="1088"/>
        <v>4.4610039665082238E-4</v>
      </c>
      <c r="AK2140" s="12">
        <f t="shared" ca="1" si="1088"/>
        <v>4.0305878817326469E-4</v>
      </c>
      <c r="AL2140" s="12">
        <f t="shared" ca="1" si="1088"/>
        <v>3.421060661938346E-4</v>
      </c>
      <c r="AM2140" s="12">
        <f t="shared" ca="1" si="1088"/>
        <v>2.7277825719608013E-4</v>
      </c>
      <c r="AN2140" s="12">
        <f t="shared" ca="1" si="1088"/>
        <v>2.0432208908673202E-4</v>
      </c>
      <c r="AO2140" s="12">
        <f t="shared" ca="1" si="1088"/>
        <v>1.4377304979117859E-4</v>
      </c>
      <c r="AP2140" s="12">
        <f t="shared" ca="1" si="1088"/>
        <v>9.5037771714915405E-5</v>
      </c>
      <c r="AQ2140" s="12">
        <f t="shared" ca="1" si="1088"/>
        <v>5.9016248598285314E-5</v>
      </c>
      <c r="AR2140" s="12">
        <f t="shared" ca="1" si="1088"/>
        <v>3.4427346409764481E-5</v>
      </c>
      <c r="AS2140" s="12">
        <f t="shared" ca="1" si="1088"/>
        <v>1.8866532755018919E-5</v>
      </c>
      <c r="AT2140" s="12">
        <f t="shared" ca="1" si="1088"/>
        <v>9.7126386897956969E-6</v>
      </c>
      <c r="AU2140" s="12">
        <f t="shared" ca="1" si="1088"/>
        <v>4.6971990839559392E-6</v>
      </c>
      <c r="AV2140" s="12">
        <f t="shared" ca="1" si="1088"/>
        <v>2.1340141591202702E-6</v>
      </c>
      <c r="AX2140" s="13">
        <f t="shared" si="1029"/>
        <v>3.2724605274377853E-3</v>
      </c>
    </row>
    <row r="2141" spans="1:50" x14ac:dyDescent="0.25">
      <c r="A2141" s="9" t="str">
        <f t="shared" si="1024"/>
        <v>Mali</v>
      </c>
      <c r="C2141" s="20">
        <f t="shared" si="1025"/>
        <v>228.47710549365888</v>
      </c>
      <c r="D2141" s="15">
        <f t="shared" si="1026"/>
        <v>549.39892183377754</v>
      </c>
      <c r="E2141" s="23">
        <f t="shared" si="1027"/>
        <v>1</v>
      </c>
      <c r="F2141" s="15">
        <f t="shared" si="1030"/>
        <v>549.39892183377754</v>
      </c>
      <c r="H2141" s="12">
        <f t="shared" ref="H2141:AV2141" ca="1" si="1089">_xlfn.NORM.DIST(H$2017,$F2141,$B$37+$B$38*$F2141,FALSE)/$AV731*($F1193/1000)</f>
        <v>3.3834258647321067E-8</v>
      </c>
      <c r="I2141" s="12">
        <f t="shared" ca="1" si="1089"/>
        <v>1.2950521663268002E-7</v>
      </c>
      <c r="J2141" s="12">
        <f t="shared" ca="1" si="1089"/>
        <v>4.6566592029751776E-7</v>
      </c>
      <c r="K2141" s="12">
        <f t="shared" ca="1" si="1089"/>
        <v>1.5729620428931458E-6</v>
      </c>
      <c r="L2141" s="12">
        <f t="shared" ca="1" si="1089"/>
        <v>4.9913569066422876E-6</v>
      </c>
      <c r="M2141" s="12">
        <f t="shared" ca="1" si="1089"/>
        <v>1.4879063678033233E-5</v>
      </c>
      <c r="N2141" s="12">
        <f t="shared" ca="1" si="1089"/>
        <v>4.166670660468529E-5</v>
      </c>
      <c r="O2141" s="12">
        <f t="shared" ca="1" si="1089"/>
        <v>1.0961231285053392E-4</v>
      </c>
      <c r="P2141" s="12">
        <f t="shared" ca="1" si="1089"/>
        <v>2.7088571506763169E-4</v>
      </c>
      <c r="Q2141" s="12">
        <f t="shared" ca="1" si="1089"/>
        <v>6.2888242837073102E-4</v>
      </c>
      <c r="R2141" s="12">
        <f t="shared" ca="1" si="1089"/>
        <v>1.3715429493407632E-3</v>
      </c>
      <c r="S2141" s="12">
        <f t="shared" ca="1" si="1089"/>
        <v>2.809997661352078E-3</v>
      </c>
      <c r="T2141" s="12">
        <f t="shared" ca="1" si="1089"/>
        <v>5.4082791515620782E-3</v>
      </c>
      <c r="U2141" s="12">
        <f t="shared" ca="1" si="1089"/>
        <v>9.7784233584178558E-3</v>
      </c>
      <c r="V2141" s="12">
        <f t="shared" ca="1" si="1089"/>
        <v>1.6608681902872999E-2</v>
      </c>
      <c r="W2141" s="12">
        <f t="shared" ca="1" si="1089"/>
        <v>2.6500745625933873E-2</v>
      </c>
      <c r="X2141" s="12">
        <f t="shared" ca="1" si="1089"/>
        <v>3.9722595184284573E-2</v>
      </c>
      <c r="Y2141" s="12">
        <f t="shared" ca="1" si="1089"/>
        <v>5.593372337057536E-2</v>
      </c>
      <c r="Z2141" s="12">
        <f t="shared" ca="1" si="1089"/>
        <v>7.3988877893919669E-2</v>
      </c>
      <c r="AA2141" s="12">
        <f t="shared" ca="1" si="1089"/>
        <v>9.1942381036291335E-2</v>
      </c>
      <c r="AB2141" s="12">
        <f t="shared" ca="1" si="1089"/>
        <v>0.10733012792163972</v>
      </c>
      <c r="AC2141" s="12">
        <f t="shared" ca="1" si="1089"/>
        <v>0.11770208126800911</v>
      </c>
      <c r="AD2141" s="12">
        <f t="shared" ca="1" si="1089"/>
        <v>0.1212559985917071</v>
      </c>
      <c r="AE2141" s="12">
        <f t="shared" ca="1" si="1089"/>
        <v>0.11734887154465559</v>
      </c>
      <c r="AF2141" s="12">
        <f t="shared" ca="1" si="1089"/>
        <v>0.10668692496972705</v>
      </c>
      <c r="AG2141" s="12">
        <f t="shared" ca="1" si="1089"/>
        <v>9.1117138524255403E-2</v>
      </c>
      <c r="AH2141" s="12">
        <f t="shared" ca="1" si="1089"/>
        <v>7.3104740915134164E-2</v>
      </c>
      <c r="AI2141" s="12">
        <f t="shared" ca="1" si="1089"/>
        <v>5.5099493538472648E-2</v>
      </c>
      <c r="AJ2141" s="12">
        <f t="shared" ca="1" si="1089"/>
        <v>3.9012723207727792E-2</v>
      </c>
      <c r="AK2141" s="12">
        <f t="shared" ca="1" si="1089"/>
        <v>2.594905346491648E-2</v>
      </c>
      <c r="AL2141" s="12">
        <f t="shared" ca="1" si="1089"/>
        <v>1.6214119523971195E-2</v>
      </c>
      <c r="AM2141" s="12">
        <f t="shared" ca="1" si="1089"/>
        <v>9.517476525121131E-3</v>
      </c>
      <c r="AN2141" s="12">
        <f t="shared" ca="1" si="1089"/>
        <v>5.2481574198879341E-3</v>
      </c>
      <c r="AO2141" s="12">
        <f t="shared" ca="1" si="1089"/>
        <v>2.7186198731066432E-3</v>
      </c>
      <c r="AP2141" s="12">
        <f t="shared" ca="1" si="1089"/>
        <v>1.3229600081608984E-3</v>
      </c>
      <c r="AQ2141" s="12">
        <f t="shared" ca="1" si="1089"/>
        <v>6.0478573609914544E-4</v>
      </c>
      <c r="AR2141" s="12">
        <f t="shared" ca="1" si="1089"/>
        <v>2.5972452359281691E-4</v>
      </c>
      <c r="AS2141" s="12">
        <f t="shared" ca="1" si="1089"/>
        <v>1.0478062190088898E-4</v>
      </c>
      <c r="AT2141" s="12">
        <f t="shared" ca="1" si="1089"/>
        <v>3.9710520550096237E-5</v>
      </c>
      <c r="AU2141" s="12">
        <f t="shared" ca="1" si="1089"/>
        <v>1.4137961130224721E-5</v>
      </c>
      <c r="AV2141" s="12">
        <f t="shared" ca="1" si="1089"/>
        <v>4.728512935036744E-6</v>
      </c>
      <c r="AX2141" s="13">
        <f t="shared" si="1029"/>
        <v>6.7589218663728134E-2</v>
      </c>
    </row>
    <row r="2142" spans="1:50" x14ac:dyDescent="0.25">
      <c r="A2142" s="9" t="str">
        <f t="shared" si="1024"/>
        <v>Malta</v>
      </c>
      <c r="C2142" s="20">
        <f t="shared" si="1025"/>
        <v>465.39633781094915</v>
      </c>
      <c r="D2142" s="15">
        <f t="shared" si="1026"/>
        <v>673.50738593984488</v>
      </c>
      <c r="E2142" s="23">
        <f t="shared" si="1027"/>
        <v>1</v>
      </c>
      <c r="F2142" s="15">
        <f t="shared" si="1030"/>
        <v>673.50738593984488</v>
      </c>
      <c r="H2142" s="12">
        <f t="shared" ref="H2142:AV2142" ca="1" si="1090">_xlfn.NORM.DIST(H$2017,$F2142,$B$37+$B$38*$F2142,FALSE)/$AV732*($F1194/1000)</f>
        <v>4.9192534610356161E-14</v>
      </c>
      <c r="I2142" s="12">
        <f t="shared" ca="1" si="1090"/>
        <v>2.5679043937458323E-13</v>
      </c>
      <c r="J2142" s="12">
        <f t="shared" ca="1" si="1090"/>
        <v>1.2592590937027535E-12</v>
      </c>
      <c r="K2142" s="12">
        <f t="shared" ca="1" si="1090"/>
        <v>5.8010677300066451E-12</v>
      </c>
      <c r="L2142" s="12">
        <f t="shared" ca="1" si="1090"/>
        <v>2.5104834994240224E-11</v>
      </c>
      <c r="M2142" s="12">
        <f t="shared" ca="1" si="1090"/>
        <v>1.0206184179683783E-10</v>
      </c>
      <c r="N2142" s="12">
        <f t="shared" ca="1" si="1090"/>
        <v>3.8978581132987854E-10</v>
      </c>
      <c r="O2142" s="12">
        <f t="shared" ca="1" si="1090"/>
        <v>1.3984445348369348E-9</v>
      </c>
      <c r="P2142" s="12">
        <f t="shared" ca="1" si="1090"/>
        <v>4.7132563438099936E-9</v>
      </c>
      <c r="Q2142" s="12">
        <f t="shared" ca="1" si="1090"/>
        <v>1.4922908300779167E-8</v>
      </c>
      <c r="R2142" s="12">
        <f t="shared" ca="1" si="1090"/>
        <v>4.4385638812822618E-8</v>
      </c>
      <c r="S2142" s="12">
        <f t="shared" ca="1" si="1090"/>
        <v>1.2401895685767191E-7</v>
      </c>
      <c r="T2142" s="12">
        <f t="shared" ca="1" si="1090"/>
        <v>3.2552943792549128E-7</v>
      </c>
      <c r="U2142" s="12">
        <f t="shared" ca="1" si="1090"/>
        <v>8.0269222698506387E-7</v>
      </c>
      <c r="V2142" s="12">
        <f t="shared" ca="1" si="1090"/>
        <v>1.8593640996685748E-6</v>
      </c>
      <c r="W2142" s="12">
        <f t="shared" ca="1" si="1090"/>
        <v>4.0460982116742955E-6</v>
      </c>
      <c r="X2142" s="12">
        <f t="shared" ca="1" si="1090"/>
        <v>8.2711328032280746E-6</v>
      </c>
      <c r="Y2142" s="12">
        <f t="shared" ca="1" si="1090"/>
        <v>1.5883644657473379E-5</v>
      </c>
      <c r="Z2142" s="12">
        <f t="shared" ca="1" si="1090"/>
        <v>2.8654440051419454E-5</v>
      </c>
      <c r="AA2142" s="12">
        <f t="shared" ca="1" si="1090"/>
        <v>4.8561297776949547E-5</v>
      </c>
      <c r="AB2142" s="12">
        <f t="shared" ca="1" si="1090"/>
        <v>7.7311702627457944E-5</v>
      </c>
      <c r="AC2142" s="12">
        <f t="shared" ca="1" si="1090"/>
        <v>1.1562634189213433E-4</v>
      </c>
      <c r="AD2142" s="12">
        <f t="shared" ca="1" si="1090"/>
        <v>1.6245195007016984E-4</v>
      </c>
      <c r="AE2142" s="12">
        <f t="shared" ca="1" si="1090"/>
        <v>2.1441228586250961E-4</v>
      </c>
      <c r="AF2142" s="12">
        <f t="shared" ca="1" si="1090"/>
        <v>2.6584653225323869E-4</v>
      </c>
      <c r="AG2142" s="12">
        <f t="shared" ca="1" si="1090"/>
        <v>3.0964846207545021E-4</v>
      </c>
      <c r="AH2142" s="12">
        <f t="shared" ca="1" si="1090"/>
        <v>3.3881564031391117E-4</v>
      </c>
      <c r="AI2142" s="12">
        <f t="shared" ca="1" si="1090"/>
        <v>3.4826879826107459E-4</v>
      </c>
      <c r="AJ2142" s="12">
        <f t="shared" ca="1" si="1090"/>
        <v>3.3629644752040602E-4</v>
      </c>
      <c r="AK2142" s="12">
        <f t="shared" ca="1" si="1090"/>
        <v>3.0506092785480846E-4</v>
      </c>
      <c r="AL2142" s="12">
        <f t="shared" ca="1" si="1090"/>
        <v>2.5996057501635072E-4</v>
      </c>
      <c r="AM2142" s="12">
        <f t="shared" ca="1" si="1090"/>
        <v>2.0810618407792294E-4</v>
      </c>
      <c r="AN2142" s="12">
        <f t="shared" ca="1" si="1090"/>
        <v>1.5650170659240817E-4</v>
      </c>
      <c r="AO2142" s="12">
        <f t="shared" ca="1" si="1090"/>
        <v>1.1056298731570566E-4</v>
      </c>
      <c r="AP2142" s="12">
        <f t="shared" ca="1" si="1090"/>
        <v>7.3376509061582855E-5</v>
      </c>
      <c r="AQ2142" s="12">
        <f t="shared" ca="1" si="1090"/>
        <v>4.5746821285687304E-5</v>
      </c>
      <c r="AR2142" s="12">
        <f t="shared" ca="1" si="1090"/>
        <v>2.6793003072974115E-5</v>
      </c>
      <c r="AS2142" s="12">
        <f t="shared" ca="1" si="1090"/>
        <v>1.4741390816324512E-5</v>
      </c>
      <c r="AT2142" s="12">
        <f t="shared" ca="1" si="1090"/>
        <v>7.6192482026543363E-6</v>
      </c>
      <c r="AU2142" s="12">
        <f t="shared" ca="1" si="1090"/>
        <v>3.6994944257026311E-6</v>
      </c>
      <c r="AV2142" s="12">
        <f t="shared" ca="1" si="1090"/>
        <v>1.6874434523110284E-6</v>
      </c>
      <c r="AX2142" s="13">
        <f t="shared" si="1029"/>
        <v>3.1183140226767746E-3</v>
      </c>
    </row>
    <row r="2143" spans="1:50" x14ac:dyDescent="0.25">
      <c r="A2143" s="9" t="str">
        <f t="shared" si="1024"/>
        <v>Marshall Islands</v>
      </c>
      <c r="C2143" s="20">
        <f t="shared" si="1025"/>
        <v>440.72965450718033</v>
      </c>
      <c r="D2143" s="15">
        <f t="shared" si="1026"/>
        <v>661.04547116623041</v>
      </c>
      <c r="E2143" s="23">
        <f t="shared" si="1027"/>
        <v>1</v>
      </c>
      <c r="F2143" s="15">
        <f t="shared" si="1030"/>
        <v>661.04547116623041</v>
      </c>
      <c r="H2143" s="12">
        <f t="shared" ref="H2143:AV2143" ca="1" si="1091">_xlfn.NORM.DIST(H$2017,$F2143,$B$37+$B$38*$F2143,FALSE)/$AV733*($F1195/1000)</f>
        <v>1.0893671914749831E-13</v>
      </c>
      <c r="I2143" s="12">
        <f t="shared" ca="1" si="1091"/>
        <v>5.5121825250541683E-13</v>
      </c>
      <c r="J2143" s="12">
        <f t="shared" ca="1" si="1091"/>
        <v>2.620170081342908E-12</v>
      </c>
      <c r="K2143" s="12">
        <f t="shared" ca="1" si="1091"/>
        <v>1.1700164600513297E-11</v>
      </c>
      <c r="L2143" s="12">
        <f t="shared" ca="1" si="1091"/>
        <v>4.908073464463414E-11</v>
      </c>
      <c r="M2143" s="12">
        <f t="shared" ca="1" si="1091"/>
        <v>1.9341347714950568E-10</v>
      </c>
      <c r="N2143" s="12">
        <f t="shared" ca="1" si="1091"/>
        <v>7.1600986433606256E-10</v>
      </c>
      <c r="O2143" s="12">
        <f t="shared" ca="1" si="1091"/>
        <v>2.490048884977181E-9</v>
      </c>
      <c r="P2143" s="12">
        <f t="shared" ca="1" si="1091"/>
        <v>8.1349209285864051E-9</v>
      </c>
      <c r="Q2143" s="12">
        <f t="shared" ca="1" si="1091"/>
        <v>2.4966369484732959E-8</v>
      </c>
      <c r="R2143" s="12">
        <f t="shared" ca="1" si="1091"/>
        <v>7.1980365220298976E-8</v>
      </c>
      <c r="S2143" s="12">
        <f t="shared" ca="1" si="1091"/>
        <v>1.9495271743450524E-7</v>
      </c>
      <c r="T2143" s="12">
        <f t="shared" ca="1" si="1091"/>
        <v>4.9602222410415248E-7</v>
      </c>
      <c r="U2143" s="12">
        <f t="shared" ca="1" si="1091"/>
        <v>1.185576472898334E-6</v>
      </c>
      <c r="V2143" s="12">
        <f t="shared" ca="1" si="1091"/>
        <v>2.6620401679100605E-6</v>
      </c>
      <c r="W2143" s="12">
        <f t="shared" ca="1" si="1091"/>
        <v>5.6150836582663186E-6</v>
      </c>
      <c r="X2143" s="12">
        <f t="shared" ca="1" si="1091"/>
        <v>1.1126394461629918E-5</v>
      </c>
      <c r="Y2143" s="12">
        <f t="shared" ca="1" si="1091"/>
        <v>2.0711391087112583E-5</v>
      </c>
      <c r="Z2143" s="12">
        <f t="shared" ca="1" si="1091"/>
        <v>3.6217684472871315E-5</v>
      </c>
      <c r="AA2143" s="12">
        <f t="shared" ca="1" si="1091"/>
        <v>5.9496125858485107E-5</v>
      </c>
      <c r="AB2143" s="12">
        <f t="shared" ca="1" si="1091"/>
        <v>9.1814925974559276E-5</v>
      </c>
      <c r="AC2143" s="12">
        <f t="shared" ca="1" si="1091"/>
        <v>1.3310503516704409E-4</v>
      </c>
      <c r="AD2143" s="12">
        <f t="shared" ca="1" si="1091"/>
        <v>1.8127264657609934E-4</v>
      </c>
      <c r="AE2143" s="12">
        <f t="shared" ca="1" si="1091"/>
        <v>2.3191383700700002E-4</v>
      </c>
      <c r="AF2143" s="12">
        <f t="shared" ca="1" si="1091"/>
        <v>2.7872610256410535E-4</v>
      </c>
      <c r="AG2143" s="12">
        <f t="shared" ca="1" si="1091"/>
        <v>3.1469164867545214E-4</v>
      </c>
      <c r="AH2143" s="12">
        <f t="shared" ca="1" si="1091"/>
        <v>3.337716058400923E-4</v>
      </c>
      <c r="AI2143" s="12">
        <f t="shared" ca="1" si="1091"/>
        <v>3.3256010881027679E-4</v>
      </c>
      <c r="AJ2143" s="12">
        <f t="shared" ca="1" si="1091"/>
        <v>3.1127734522046928E-4</v>
      </c>
      <c r="AK2143" s="12">
        <f t="shared" ca="1" si="1091"/>
        <v>2.7370420458945935E-4</v>
      </c>
      <c r="AL2143" s="12">
        <f t="shared" ca="1" si="1091"/>
        <v>2.2608514042690771E-4</v>
      </c>
      <c r="AM2143" s="12">
        <f t="shared" ca="1" si="1091"/>
        <v>1.7543618065784589E-4</v>
      </c>
      <c r="AN2143" s="12">
        <f t="shared" ca="1" si="1091"/>
        <v>1.2788597053949258E-4</v>
      </c>
      <c r="AO2143" s="12">
        <f t="shared" ca="1" si="1091"/>
        <v>8.7575623583873599E-5</v>
      </c>
      <c r="AP2143" s="12">
        <f t="shared" ca="1" si="1091"/>
        <v>5.6337836872581629E-5</v>
      </c>
      <c r="AQ2143" s="12">
        <f t="shared" ca="1" si="1091"/>
        <v>3.4046595608196788E-5</v>
      </c>
      <c r="AR2143" s="12">
        <f t="shared" ca="1" si="1091"/>
        <v>1.9328751905175457E-5</v>
      </c>
      <c r="AS2143" s="12">
        <f t="shared" ca="1" si="1091"/>
        <v>1.0308382521514129E-5</v>
      </c>
      <c r="AT2143" s="12">
        <f t="shared" ca="1" si="1091"/>
        <v>5.1645660375462211E-6</v>
      </c>
      <c r="AU2143" s="12">
        <f t="shared" ca="1" si="1091"/>
        <v>2.4307133091108357E-6</v>
      </c>
      <c r="AV2143" s="12">
        <f t="shared" ca="1" si="1091"/>
        <v>1.0747073962954389E-6</v>
      </c>
      <c r="AX2143" s="13">
        <f t="shared" si="1029"/>
        <v>4.5210971839862914E-3</v>
      </c>
    </row>
    <row r="2144" spans="1:50" x14ac:dyDescent="0.25">
      <c r="A2144" s="9" t="str">
        <f t="shared" si="1024"/>
        <v>Martinique</v>
      </c>
      <c r="C2144" s="20">
        <f t="shared" si="1025"/>
        <v>445.01295926663335</v>
      </c>
      <c r="D2144" s="15">
        <f t="shared" si="1026"/>
        <v>662.83186333688082</v>
      </c>
      <c r="E2144" s="23">
        <f t="shared" si="1027"/>
        <v>1</v>
      </c>
      <c r="F2144" s="15">
        <f t="shared" si="1030"/>
        <v>662.83186333688082</v>
      </c>
      <c r="H2144" s="12">
        <f t="shared" ref="H2144:AV2144" ca="1" si="1092">_xlfn.NORM.DIST(H$2017,$F2144,$B$37+$B$38*$F2144,FALSE)/$AV734*($F1196/1000)</f>
        <v>7.8971568251403949E-14</v>
      </c>
      <c r="I2144" s="12">
        <f t="shared" ca="1" si="1092"/>
        <v>4.0138358874213665E-13</v>
      </c>
      <c r="J2144" s="12">
        <f t="shared" ca="1" si="1092"/>
        <v>1.9164833725200906E-12</v>
      </c>
      <c r="K2144" s="12">
        <f t="shared" ca="1" si="1092"/>
        <v>8.5962115450177073E-12</v>
      </c>
      <c r="L2144" s="12">
        <f t="shared" ca="1" si="1092"/>
        <v>3.6221441369844637E-11</v>
      </c>
      <c r="M2144" s="12">
        <f t="shared" ca="1" si="1092"/>
        <v>1.433774846266286E-10</v>
      </c>
      <c r="N2144" s="12">
        <f t="shared" ca="1" si="1092"/>
        <v>5.3315413339154666E-10</v>
      </c>
      <c r="O2144" s="12">
        <f t="shared" ca="1" si="1092"/>
        <v>1.8624353189134214E-9</v>
      </c>
      <c r="P2144" s="12">
        <f t="shared" ca="1" si="1092"/>
        <v>6.1117588805275228E-9</v>
      </c>
      <c r="Q2144" s="12">
        <f t="shared" ca="1" si="1092"/>
        <v>1.8841167929769481E-8</v>
      </c>
      <c r="R2144" s="12">
        <f t="shared" ca="1" si="1092"/>
        <v>5.4563977790497641E-8</v>
      </c>
      <c r="S2144" s="12">
        <f t="shared" ca="1" si="1092"/>
        <v>1.4844337552609416E-7</v>
      </c>
      <c r="T2144" s="12">
        <f t="shared" ca="1" si="1092"/>
        <v>3.7937806250400346E-7</v>
      </c>
      <c r="U2144" s="12">
        <f t="shared" ca="1" si="1092"/>
        <v>9.1083603053251243E-7</v>
      </c>
      <c r="V2144" s="12">
        <f t="shared" ca="1" si="1092"/>
        <v>2.0543043441615521E-6</v>
      </c>
      <c r="W2144" s="12">
        <f t="shared" ca="1" si="1092"/>
        <v>4.352571980776188E-6</v>
      </c>
      <c r="X2144" s="12">
        <f t="shared" ca="1" si="1092"/>
        <v>8.6633075918425587E-6</v>
      </c>
      <c r="Y2144" s="12">
        <f t="shared" ca="1" si="1092"/>
        <v>1.619862313578686E-5</v>
      </c>
      <c r="Z2144" s="12">
        <f t="shared" ca="1" si="1092"/>
        <v>2.8453065504080387E-5</v>
      </c>
      <c r="AA2144" s="12">
        <f t="shared" ca="1" si="1092"/>
        <v>4.6950110710032616E-5</v>
      </c>
      <c r="AB2144" s="12">
        <f t="shared" ca="1" si="1092"/>
        <v>7.2778109917087327E-5</v>
      </c>
      <c r="AC2144" s="12">
        <f t="shared" ca="1" si="1092"/>
        <v>1.059794153430654E-4</v>
      </c>
      <c r="AD2144" s="12">
        <f t="shared" ca="1" si="1092"/>
        <v>1.4497691730078389E-4</v>
      </c>
      <c r="AE2144" s="12">
        <f t="shared" ca="1" si="1092"/>
        <v>1.8630855499068415E-4</v>
      </c>
      <c r="AF2144" s="12">
        <f t="shared" ca="1" si="1092"/>
        <v>2.2491754208309623E-4</v>
      </c>
      <c r="AG2144" s="12">
        <f t="shared" ca="1" si="1092"/>
        <v>2.5507650346354177E-4</v>
      </c>
      <c r="AH2144" s="12">
        <f t="shared" ca="1" si="1092"/>
        <v>2.7175289308947444E-4</v>
      </c>
      <c r="AI2144" s="12">
        <f t="shared" ca="1" si="1092"/>
        <v>2.7197844869835178E-4</v>
      </c>
      <c r="AJ2144" s="12">
        <f t="shared" ca="1" si="1092"/>
        <v>2.5571217326550335E-4</v>
      </c>
      <c r="AK2144" s="12">
        <f t="shared" ca="1" si="1092"/>
        <v>2.2585250356430201E-4</v>
      </c>
      <c r="AL2144" s="12">
        <f t="shared" ca="1" si="1092"/>
        <v>1.8739371014684698E-4</v>
      </c>
      <c r="AM2144" s="12">
        <f t="shared" ca="1" si="1092"/>
        <v>1.4606350075064753E-4</v>
      </c>
      <c r="AN2144" s="12">
        <f t="shared" ca="1" si="1092"/>
        <v>1.0695103598826375E-4</v>
      </c>
      <c r="AO2144" s="12">
        <f t="shared" ca="1" si="1092"/>
        <v>7.3567310811046966E-5</v>
      </c>
      <c r="AP2144" s="12">
        <f t="shared" ca="1" si="1092"/>
        <v>4.7538049801525416E-5</v>
      </c>
      <c r="AQ2144" s="12">
        <f t="shared" ca="1" si="1092"/>
        <v>2.8857216408957061E-5</v>
      </c>
      <c r="AR2144" s="12">
        <f t="shared" ca="1" si="1092"/>
        <v>1.6455993469592939E-5</v>
      </c>
      <c r="AS2144" s="12">
        <f t="shared" ca="1" si="1092"/>
        <v>8.8155694497841318E-6</v>
      </c>
      <c r="AT2144" s="12">
        <f t="shared" ca="1" si="1092"/>
        <v>4.4364258884483662E-6</v>
      </c>
      <c r="AU2144" s="12">
        <f t="shared" ca="1" si="1092"/>
        <v>2.0973585728129357E-6</v>
      </c>
      <c r="AV2144" s="12">
        <f t="shared" ca="1" si="1092"/>
        <v>9.3146970608137817E-7</v>
      </c>
      <c r="AX2144" s="13">
        <f t="shared" si="1029"/>
        <v>4.2904049413964316E-3</v>
      </c>
    </row>
    <row r="2145" spans="1:50" x14ac:dyDescent="0.25">
      <c r="A2145" s="9" t="str">
        <f t="shared" si="1024"/>
        <v>Mauritania</v>
      </c>
      <c r="C2145" s="20">
        <f t="shared" si="1025"/>
        <v>213.22769209170346</v>
      </c>
      <c r="D2145" s="15">
        <f t="shared" si="1026"/>
        <v>541.54929364805503</v>
      </c>
      <c r="E2145" s="23">
        <f t="shared" si="1027"/>
        <v>1</v>
      </c>
      <c r="F2145" s="15">
        <f t="shared" si="1030"/>
        <v>541.54929364805503</v>
      </c>
      <c r="H2145" s="12">
        <f t="shared" ref="H2145:AV2145" ca="1" si="1093">_xlfn.NORM.DIST(H$2017,$F2145,$B$37+$B$38*$F2145,FALSE)/$AV735*($F1197/1000)</f>
        <v>1.0164191665624209E-8</v>
      </c>
      <c r="I2145" s="12">
        <f t="shared" ca="1" si="1093"/>
        <v>3.8148794439847507E-8</v>
      </c>
      <c r="J2145" s="12">
        <f t="shared" ca="1" si="1093"/>
        <v>1.3450715448484418E-7</v>
      </c>
      <c r="K2145" s="12">
        <f t="shared" ca="1" si="1093"/>
        <v>4.4551932533254579E-7</v>
      </c>
      <c r="L2145" s="12">
        <f t="shared" ca="1" si="1093"/>
        <v>1.3862587616804584E-6</v>
      </c>
      <c r="M2145" s="12">
        <f t="shared" ca="1" si="1093"/>
        <v>4.052086016018903E-6</v>
      </c>
      <c r="N2145" s="12">
        <f t="shared" ca="1" si="1093"/>
        <v>1.1126782593294403E-5</v>
      </c>
      <c r="O2145" s="12">
        <f t="shared" ca="1" si="1093"/>
        <v>2.8702329377226479E-5</v>
      </c>
      <c r="P2145" s="12">
        <f t="shared" ca="1" si="1093"/>
        <v>6.9553866961770768E-5</v>
      </c>
      <c r="Q2145" s="12">
        <f t="shared" ca="1" si="1093"/>
        <v>1.58336853964071E-4</v>
      </c>
      <c r="R2145" s="12">
        <f t="shared" ca="1" si="1093"/>
        <v>3.3860965535153055E-4</v>
      </c>
      <c r="S2145" s="12">
        <f t="shared" ca="1" si="1093"/>
        <v>6.8025737480627388E-4</v>
      </c>
      <c r="T2145" s="12">
        <f t="shared" ca="1" si="1093"/>
        <v>1.2838189286980754E-3</v>
      </c>
      <c r="U2145" s="12">
        <f t="shared" ca="1" si="1093"/>
        <v>2.2760976240949167E-3</v>
      </c>
      <c r="V2145" s="12">
        <f t="shared" ca="1" si="1093"/>
        <v>3.7908324633618914E-3</v>
      </c>
      <c r="W2145" s="12">
        <f t="shared" ca="1" si="1093"/>
        <v>5.9310951551412687E-3</v>
      </c>
      <c r="X2145" s="12">
        <f t="shared" ca="1" si="1093"/>
        <v>8.7174966086581065E-3</v>
      </c>
      <c r="Y2145" s="12">
        <f t="shared" ca="1" si="1093"/>
        <v>1.2036640162432334E-2</v>
      </c>
      <c r="Z2145" s="12">
        <f t="shared" ca="1" si="1093"/>
        <v>1.5612604656079228E-2</v>
      </c>
      <c r="AA2145" s="12">
        <f t="shared" ca="1" si="1093"/>
        <v>1.9024008997454139E-2</v>
      </c>
      <c r="AB2145" s="12">
        <f t="shared" ca="1" si="1093"/>
        <v>2.1776361508818797E-2</v>
      </c>
      <c r="AC2145" s="12">
        <f t="shared" ca="1" si="1093"/>
        <v>2.3416672792365555E-2</v>
      </c>
      <c r="AD2145" s="12">
        <f t="shared" ca="1" si="1093"/>
        <v>2.3654929181256525E-2</v>
      </c>
      <c r="AE2145" s="12">
        <f t="shared" ca="1" si="1093"/>
        <v>2.2447847938247088E-2</v>
      </c>
      <c r="AF2145" s="12">
        <f t="shared" ca="1" si="1093"/>
        <v>2.0011717630187598E-2</v>
      </c>
      <c r="AG2145" s="12">
        <f t="shared" ca="1" si="1093"/>
        <v>1.6759097038564635E-2</v>
      </c>
      <c r="AH2145" s="12">
        <f t="shared" ca="1" si="1093"/>
        <v>1.318479737364411E-2</v>
      </c>
      <c r="AI2145" s="12">
        <f t="shared" ca="1" si="1093"/>
        <v>9.7443505456791205E-3</v>
      </c>
      <c r="AJ2145" s="12">
        <f t="shared" ca="1" si="1093"/>
        <v>6.765329181811385E-3</v>
      </c>
      <c r="AK2145" s="12">
        <f t="shared" ca="1" si="1093"/>
        <v>4.4124679293741321E-3</v>
      </c>
      <c r="AL2145" s="12">
        <f t="shared" ca="1" si="1093"/>
        <v>2.703527463327146E-3</v>
      </c>
      <c r="AM2145" s="12">
        <f t="shared" ca="1" si="1093"/>
        <v>1.5560967808983916E-3</v>
      </c>
      <c r="AN2145" s="12">
        <f t="shared" ca="1" si="1093"/>
        <v>8.4139323877961355E-4</v>
      </c>
      <c r="AO2145" s="12">
        <f t="shared" ca="1" si="1093"/>
        <v>4.2738377051123499E-4</v>
      </c>
      <c r="AP2145" s="12">
        <f t="shared" ca="1" si="1093"/>
        <v>2.0393587448832797E-4</v>
      </c>
      <c r="AQ2145" s="12">
        <f t="shared" ca="1" si="1093"/>
        <v>9.14167605807228E-5</v>
      </c>
      <c r="AR2145" s="12">
        <f t="shared" ca="1" si="1093"/>
        <v>3.84959126963035E-5</v>
      </c>
      <c r="AS2145" s="12">
        <f t="shared" ca="1" si="1093"/>
        <v>1.5228601023338397E-5</v>
      </c>
      <c r="AT2145" s="12">
        <f t="shared" ca="1" si="1093"/>
        <v>5.6592905518677246E-6</v>
      </c>
      <c r="AU2145" s="12">
        <f t="shared" ca="1" si="1093"/>
        <v>1.9756980407956656E-6</v>
      </c>
      <c r="AV2145" s="12">
        <f t="shared" ca="1" si="1093"/>
        <v>6.4794141763955813E-7</v>
      </c>
      <c r="AX2145" s="13">
        <f t="shared" si="1029"/>
        <v>7.8462008984483175E-2</v>
      </c>
    </row>
    <row r="2146" spans="1:50" x14ac:dyDescent="0.25">
      <c r="A2146" s="9" t="str">
        <f t="shared" ref="A2146:A2209" si="1094">A274</f>
        <v>Mauritius</v>
      </c>
      <c r="C2146" s="20">
        <f t="shared" ref="C2146:C2209" si="1095">E736</f>
        <v>470.26299383989834</v>
      </c>
      <c r="D2146" s="15">
        <f t="shared" ref="D2146:D2209" si="1096">C2146+IFERROR(INDEX(B$2259:B$2601,MATCH(C2146,B$2259:B$2601,1)+D$60)-INDEX(B$2259:B$2601,MATCH(C2146,B$2259:B$2601,1)),0)</f>
        <v>676.01545008999983</v>
      </c>
      <c r="E2146" s="23">
        <f t="shared" ref="E2146:E2209" si="1097">INDEX(B$23:B$29,MATCH(B274,A$23:A$29,0))</f>
        <v>1</v>
      </c>
      <c r="F2146" s="15">
        <f t="shared" si="1030"/>
        <v>676.01545008999983</v>
      </c>
      <c r="H2146" s="12">
        <f t="shared" ref="H2146:AV2146" ca="1" si="1098">_xlfn.NORM.DIST(H$2017,$F2146,$B$37+$B$38*$F2146,FALSE)/$AV736*($F1198/1000)</f>
        <v>1.0565107731619232E-13</v>
      </c>
      <c r="I2146" s="12">
        <f t="shared" ca="1" si="1098"/>
        <v>5.5497916153892179E-13</v>
      </c>
      <c r="J2146" s="12">
        <f t="shared" ca="1" si="1098"/>
        <v>2.7386467526600614E-12</v>
      </c>
      <c r="K2146" s="12">
        <f t="shared" ca="1" si="1098"/>
        <v>1.2695562687572626E-11</v>
      </c>
      <c r="L2146" s="12">
        <f t="shared" ca="1" si="1098"/>
        <v>5.5287185954801722E-11</v>
      </c>
      <c r="M2146" s="12">
        <f t="shared" ca="1" si="1098"/>
        <v>2.2617969369356715E-10</v>
      </c>
      <c r="N2146" s="12">
        <f t="shared" ca="1" si="1098"/>
        <v>8.6923925832662686E-10</v>
      </c>
      <c r="O2146" s="12">
        <f t="shared" ca="1" si="1098"/>
        <v>3.1382074454125329E-9</v>
      </c>
      <c r="P2146" s="12">
        <f t="shared" ca="1" si="1098"/>
        <v>1.064340429072504E-8</v>
      </c>
      <c r="Q2146" s="12">
        <f t="shared" ca="1" si="1098"/>
        <v>3.3910646126040731E-8</v>
      </c>
      <c r="R2146" s="12">
        <f t="shared" ca="1" si="1098"/>
        <v>1.0149582202562518E-7</v>
      </c>
      <c r="S2146" s="12">
        <f t="shared" ca="1" si="1098"/>
        <v>2.8537561518371605E-7</v>
      </c>
      <c r="T2146" s="12">
        <f t="shared" ca="1" si="1098"/>
        <v>7.5377573175631883E-7</v>
      </c>
      <c r="U2146" s="12">
        <f t="shared" ca="1" si="1098"/>
        <v>1.8703549618390794E-6</v>
      </c>
      <c r="V2146" s="12">
        <f t="shared" ca="1" si="1098"/>
        <v>4.3597593341299631E-6</v>
      </c>
      <c r="W2146" s="12">
        <f t="shared" ca="1" si="1098"/>
        <v>9.546794870134824E-6</v>
      </c>
      <c r="X2146" s="12">
        <f t="shared" ca="1" si="1098"/>
        <v>1.9638542859682531E-5</v>
      </c>
      <c r="Y2146" s="12">
        <f t="shared" ca="1" si="1098"/>
        <v>3.7950502046783819E-5</v>
      </c>
      <c r="Z2146" s="12">
        <f t="shared" ca="1" si="1098"/>
        <v>6.8894156158369243E-5</v>
      </c>
      <c r="AA2146" s="12">
        <f t="shared" ca="1" si="1098"/>
        <v>1.174907942102841E-4</v>
      </c>
      <c r="AB2146" s="12">
        <f t="shared" ca="1" si="1098"/>
        <v>1.882269863220292E-4</v>
      </c>
      <c r="AC2146" s="12">
        <f t="shared" ca="1" si="1098"/>
        <v>2.832804039617459E-4</v>
      </c>
      <c r="AD2146" s="12">
        <f t="shared" ca="1" si="1098"/>
        <v>4.0050484308954299E-4</v>
      </c>
      <c r="AE2146" s="12">
        <f t="shared" ca="1" si="1098"/>
        <v>5.3193137372769552E-4</v>
      </c>
      <c r="AF2146" s="12">
        <f t="shared" ca="1" si="1098"/>
        <v>6.6368199362622769E-4</v>
      </c>
      <c r="AG2146" s="12">
        <f t="shared" ca="1" si="1098"/>
        <v>7.7789514086723424E-4</v>
      </c>
      <c r="AH2146" s="12">
        <f t="shared" ca="1" si="1098"/>
        <v>8.565223054169416E-4</v>
      </c>
      <c r="AI2146" s="12">
        <f t="shared" ca="1" si="1098"/>
        <v>8.8595750364228189E-4</v>
      </c>
      <c r="AJ2146" s="12">
        <f t="shared" ca="1" si="1098"/>
        <v>8.6088214230362764E-4</v>
      </c>
      <c r="AK2146" s="12">
        <f t="shared" ca="1" si="1098"/>
        <v>7.85834519768807E-4</v>
      </c>
      <c r="AL2146" s="12">
        <f t="shared" ca="1" si="1098"/>
        <v>6.7386841430002852E-4</v>
      </c>
      <c r="AM2146" s="12">
        <f t="shared" ca="1" si="1098"/>
        <v>5.4284481439071807E-4</v>
      </c>
      <c r="AN2146" s="12">
        <f t="shared" ca="1" si="1098"/>
        <v>4.1080231414109469E-4</v>
      </c>
      <c r="AO2146" s="12">
        <f t="shared" ca="1" si="1098"/>
        <v>2.9204290795327887E-4</v>
      </c>
      <c r="AP2146" s="12">
        <f t="shared" ca="1" si="1098"/>
        <v>1.9503701513271451E-4</v>
      </c>
      <c r="AQ2146" s="12">
        <f t="shared" ca="1" si="1098"/>
        <v>1.2236128083272446E-4</v>
      </c>
      <c r="AR2146" s="12">
        <f t="shared" ca="1" si="1098"/>
        <v>7.2115327774808079E-5</v>
      </c>
      <c r="AS2146" s="12">
        <f t="shared" ca="1" si="1098"/>
        <v>3.9927097847057211E-5</v>
      </c>
      <c r="AT2146" s="12">
        <f t="shared" ca="1" si="1098"/>
        <v>2.0766557133547908E-5</v>
      </c>
      <c r="AU2146" s="12">
        <f t="shared" ca="1" si="1098"/>
        <v>1.0146537231975349E-5</v>
      </c>
      <c r="AV2146" s="12">
        <f t="shared" ca="1" si="1098"/>
        <v>4.6572312215667181E-6</v>
      </c>
      <c r="AX2146" s="13">
        <f t="shared" ref="AX2146:AX2209" si="1099">_xlfn.NORM.DIST(D$608,F2146,$B$37+$B$38*$F2146,TRUE)</f>
        <v>2.8887015824378033E-3</v>
      </c>
    </row>
    <row r="2147" spans="1:50" x14ac:dyDescent="0.25">
      <c r="A2147" s="9" t="str">
        <f t="shared" si="1094"/>
        <v>Mexico</v>
      </c>
      <c r="C2147" s="20">
        <f t="shared" si="1095"/>
        <v>469.94145459728213</v>
      </c>
      <c r="D2147" s="15">
        <f t="shared" si="1096"/>
        <v>678.05250272617786</v>
      </c>
      <c r="E2147" s="23">
        <f t="shared" si="1097"/>
        <v>1</v>
      </c>
      <c r="F2147" s="15">
        <f t="shared" ref="F2147:F2210" si="1100">C2147+E2147*(D2147-C2147)</f>
        <v>678.05250272617786</v>
      </c>
      <c r="H2147" s="12">
        <f t="shared" ref="H2147:AV2147" ca="1" si="1101">_xlfn.NORM.DIST(H$2017,$F2147,$B$37+$B$38*$F2147,FALSE)/$AV737*($F1199/1000)</f>
        <v>1.6426277855387751E-11</v>
      </c>
      <c r="I2147" s="12">
        <f t="shared" ca="1" si="1101"/>
        <v>8.6726858078648322E-11</v>
      </c>
      <c r="J2147" s="12">
        <f t="shared" ca="1" si="1101"/>
        <v>4.3015468406769248E-10</v>
      </c>
      <c r="K2147" s="12">
        <f t="shared" ca="1" si="1101"/>
        <v>2.0042518565025786E-9</v>
      </c>
      <c r="L2147" s="12">
        <f t="shared" ca="1" si="1101"/>
        <v>8.7727656402664424E-9</v>
      </c>
      <c r="M2147" s="12">
        <f t="shared" ca="1" si="1101"/>
        <v>3.6072592477926056E-8</v>
      </c>
      <c r="N2147" s="12">
        <f t="shared" ca="1" si="1101"/>
        <v>1.3933967019205707E-7</v>
      </c>
      <c r="O2147" s="12">
        <f t="shared" ca="1" si="1101"/>
        <v>5.0562529916447427E-7</v>
      </c>
      <c r="P2147" s="12">
        <f t="shared" ca="1" si="1101"/>
        <v>1.723611600830489E-6</v>
      </c>
      <c r="Q2147" s="12">
        <f t="shared" ca="1" si="1101"/>
        <v>5.5195874166438837E-6</v>
      </c>
      <c r="R2147" s="12">
        <f t="shared" ca="1" si="1101"/>
        <v>1.6604676473336005E-5</v>
      </c>
      <c r="S2147" s="12">
        <f t="shared" ca="1" si="1101"/>
        <v>4.6925706005651356E-5</v>
      </c>
      <c r="T2147" s="12">
        <f t="shared" ca="1" si="1101"/>
        <v>1.2457985109637967E-4</v>
      </c>
      <c r="U2147" s="12">
        <f t="shared" ca="1" si="1101"/>
        <v>3.1070010097650419E-4</v>
      </c>
      <c r="V2147" s="12">
        <f t="shared" ca="1" si="1101"/>
        <v>7.2793328186796229E-4</v>
      </c>
      <c r="W2147" s="12">
        <f t="shared" ca="1" si="1101"/>
        <v>1.6021322143476996E-3</v>
      </c>
      <c r="X2147" s="12">
        <f t="shared" ca="1" si="1101"/>
        <v>3.312544525425668E-3</v>
      </c>
      <c r="Y2147" s="12">
        <f t="shared" ca="1" si="1101"/>
        <v>6.4340093991707807E-3</v>
      </c>
      <c r="Z2147" s="12">
        <f t="shared" ca="1" si="1101"/>
        <v>1.1739733881763106E-2</v>
      </c>
      <c r="AA2147" s="12">
        <f t="shared" ca="1" si="1101"/>
        <v>2.0122938903083726E-2</v>
      </c>
      <c r="AB2147" s="12">
        <f t="shared" ca="1" si="1101"/>
        <v>3.2402697001523331E-2</v>
      </c>
      <c r="AC2147" s="12">
        <f t="shared" ca="1" si="1101"/>
        <v>4.9014830566391429E-2</v>
      </c>
      <c r="AD2147" s="12">
        <f t="shared" ca="1" si="1101"/>
        <v>6.9651495647199524E-2</v>
      </c>
      <c r="AE2147" s="12">
        <f t="shared" ca="1" si="1101"/>
        <v>9.2980094310183836E-2</v>
      </c>
      <c r="AF2147" s="12">
        <f t="shared" ca="1" si="1101"/>
        <v>0.11660203042794286</v>
      </c>
      <c r="AG2147" s="12">
        <f t="shared" ca="1" si="1101"/>
        <v>0.13736586918985874</v>
      </c>
      <c r="AH2147" s="12">
        <f t="shared" ca="1" si="1101"/>
        <v>0.15202260106567628</v>
      </c>
      <c r="AI2147" s="12">
        <f t="shared" ca="1" si="1101"/>
        <v>0.15804984497961078</v>
      </c>
      <c r="AJ2147" s="12">
        <f t="shared" ca="1" si="1101"/>
        <v>0.15436064491370066</v>
      </c>
      <c r="AK2147" s="12">
        <f t="shared" ca="1" si="1101"/>
        <v>0.14162361946216862</v>
      </c>
      <c r="AL2147" s="12">
        <f t="shared" ca="1" si="1101"/>
        <v>0.12206506573668345</v>
      </c>
      <c r="AM2147" s="12">
        <f t="shared" ca="1" si="1101"/>
        <v>9.8833388217666934E-2</v>
      </c>
      <c r="AN2147" s="12">
        <f t="shared" ca="1" si="1101"/>
        <v>7.5174850629863704E-2</v>
      </c>
      <c r="AO2147" s="12">
        <f t="shared" ca="1" si="1101"/>
        <v>5.3715306531108127E-2</v>
      </c>
      <c r="AP2147" s="12">
        <f t="shared" ca="1" si="1101"/>
        <v>3.605621526035642E-2</v>
      </c>
      <c r="AQ2147" s="12">
        <f t="shared" ca="1" si="1101"/>
        <v>2.2736248755905974E-2</v>
      </c>
      <c r="AR2147" s="12">
        <f t="shared" ca="1" si="1101"/>
        <v>1.3468340311972688E-2</v>
      </c>
      <c r="AS2147" s="12">
        <f t="shared" ca="1" si="1101"/>
        <v>7.4949017743943811E-3</v>
      </c>
      <c r="AT2147" s="12">
        <f t="shared" ca="1" si="1101"/>
        <v>3.9180899711537603E-3</v>
      </c>
      <c r="AU2147" s="12">
        <f t="shared" ca="1" si="1101"/>
        <v>1.9241523625355727E-3</v>
      </c>
      <c r="AV2147" s="12">
        <f t="shared" ca="1" si="1101"/>
        <v>8.8768954946987996E-4</v>
      </c>
      <c r="AX2147" s="13">
        <f t="shared" si="1099"/>
        <v>2.71355381328231E-3</v>
      </c>
    </row>
    <row r="2148" spans="1:50" x14ac:dyDescent="0.25">
      <c r="A2148" s="9" t="str">
        <f t="shared" si="1094"/>
        <v>Micronesia (Federated States of)</v>
      </c>
      <c r="C2148" s="20">
        <f t="shared" si="1095"/>
        <v>436.1002738366638</v>
      </c>
      <c r="D2148" s="15">
        <f t="shared" si="1096"/>
        <v>658.94162581817091</v>
      </c>
      <c r="E2148" s="23">
        <f t="shared" si="1097"/>
        <v>1</v>
      </c>
      <c r="F2148" s="15">
        <f t="shared" si="1100"/>
        <v>658.94162581817091</v>
      </c>
      <c r="H2148" s="12">
        <f t="shared" ref="H2148:AV2148" ca="1" si="1102">_xlfn.NORM.DIST(H$2017,$F2148,$B$37+$B$38*$F2148,FALSE)/$AV738*($F1200/1000)</f>
        <v>6.7810459871674188E-14</v>
      </c>
      <c r="I2148" s="12">
        <f t="shared" ca="1" si="1102"/>
        <v>3.4132002365948204E-13</v>
      </c>
      <c r="J2148" s="12">
        <f t="shared" ca="1" si="1102"/>
        <v>1.613925335991282E-12</v>
      </c>
      <c r="K2148" s="12">
        <f t="shared" ca="1" si="1102"/>
        <v>7.1690516042532954E-12</v>
      </c>
      <c r="L2148" s="12">
        <f t="shared" ca="1" si="1102"/>
        <v>2.9915520848560191E-11</v>
      </c>
      <c r="M2148" s="12">
        <f t="shared" ca="1" si="1102"/>
        <v>1.1727029712885032E-10</v>
      </c>
      <c r="N2148" s="12">
        <f t="shared" ca="1" si="1102"/>
        <v>4.318531356762562E-10</v>
      </c>
      <c r="O2148" s="12">
        <f t="shared" ca="1" si="1102"/>
        <v>1.4939660351680494E-9</v>
      </c>
      <c r="P2148" s="12">
        <f t="shared" ca="1" si="1102"/>
        <v>4.8551423268792085E-9</v>
      </c>
      <c r="Q2148" s="12">
        <f t="shared" ca="1" si="1102"/>
        <v>1.4822443449094456E-8</v>
      </c>
      <c r="R2148" s="12">
        <f t="shared" ca="1" si="1102"/>
        <v>4.2510306224432172E-8</v>
      </c>
      <c r="S2148" s="12">
        <f t="shared" ca="1" si="1102"/>
        <v>1.145315820214155E-7</v>
      </c>
      <c r="T2148" s="12">
        <f t="shared" ca="1" si="1102"/>
        <v>2.8987641443277546E-7</v>
      </c>
      <c r="U2148" s="12">
        <f t="shared" ca="1" si="1102"/>
        <v>6.8921877055768449E-7</v>
      </c>
      <c r="V2148" s="12">
        <f t="shared" ca="1" si="1102"/>
        <v>1.5394227756100189E-6</v>
      </c>
      <c r="W2148" s="12">
        <f t="shared" ca="1" si="1102"/>
        <v>3.2300951327853142E-6</v>
      </c>
      <c r="X2148" s="12">
        <f t="shared" ca="1" si="1102"/>
        <v>6.3669188415530736E-6</v>
      </c>
      <c r="Y2148" s="12">
        <f t="shared" ca="1" si="1102"/>
        <v>1.1789622775754705E-5</v>
      </c>
      <c r="Z2148" s="12">
        <f t="shared" ca="1" si="1102"/>
        <v>2.0508179023119206E-5</v>
      </c>
      <c r="AA2148" s="12">
        <f t="shared" ca="1" si="1102"/>
        <v>3.3512813152155277E-5</v>
      </c>
      <c r="AB2148" s="12">
        <f t="shared" ca="1" si="1102"/>
        <v>5.1445958767530299E-5</v>
      </c>
      <c r="AC2148" s="12">
        <f t="shared" ca="1" si="1102"/>
        <v>7.4190490156155118E-5</v>
      </c>
      <c r="AD2148" s="12">
        <f t="shared" ca="1" si="1102"/>
        <v>1.0050827289692096E-4</v>
      </c>
      <c r="AE2148" s="12">
        <f t="shared" ca="1" si="1102"/>
        <v>1.2791220191639481E-4</v>
      </c>
      <c r="AF2148" s="12">
        <f t="shared" ca="1" si="1102"/>
        <v>1.5292508647234723E-4</v>
      </c>
      <c r="AG2148" s="12">
        <f t="shared" ca="1" si="1102"/>
        <v>1.7175211322969993E-4</v>
      </c>
      <c r="AH2148" s="12">
        <f t="shared" ca="1" si="1102"/>
        <v>1.8120994925236068E-4</v>
      </c>
      <c r="AI2148" s="12">
        <f t="shared" ca="1" si="1102"/>
        <v>1.796050662915781E-4</v>
      </c>
      <c r="AJ2148" s="12">
        <f t="shared" ca="1" si="1102"/>
        <v>1.6722904986422779E-4</v>
      </c>
      <c r="AK2148" s="12">
        <f t="shared" ca="1" si="1102"/>
        <v>1.4627208647050225E-4</v>
      </c>
      <c r="AL2148" s="12">
        <f t="shared" ca="1" si="1102"/>
        <v>1.2018984782660696E-4</v>
      </c>
      <c r="AM2148" s="12">
        <f t="shared" ca="1" si="1102"/>
        <v>9.2774945768920526E-5</v>
      </c>
      <c r="AN2148" s="12">
        <f t="shared" ca="1" si="1102"/>
        <v>6.7274461151934476E-5</v>
      </c>
      <c r="AO2148" s="12">
        <f t="shared" ca="1" si="1102"/>
        <v>4.5827518508899479E-5</v>
      </c>
      <c r="AP2148" s="12">
        <f t="shared" ca="1" si="1102"/>
        <v>2.9326419994840748E-5</v>
      </c>
      <c r="AQ2148" s="12">
        <f t="shared" ca="1" si="1102"/>
        <v>1.7629839288725656E-5</v>
      </c>
      <c r="AR2148" s="12">
        <f t="shared" ca="1" si="1102"/>
        <v>9.9562146598883711E-6</v>
      </c>
      <c r="AS2148" s="12">
        <f t="shared" ca="1" si="1102"/>
        <v>5.2819799062538542E-6</v>
      </c>
      <c r="AT2148" s="12">
        <f t="shared" ca="1" si="1102"/>
        <v>2.6324239460528428E-6</v>
      </c>
      <c r="AU2148" s="12">
        <f t="shared" ca="1" si="1102"/>
        <v>1.2324562616079245E-6</v>
      </c>
      <c r="AV2148" s="12">
        <f t="shared" ca="1" si="1102"/>
        <v>5.4205554746894345E-7</v>
      </c>
      <c r="AX2148" s="13">
        <f t="shared" si="1099"/>
        <v>4.8069401474609523E-3</v>
      </c>
    </row>
    <row r="2149" spans="1:50" x14ac:dyDescent="0.25">
      <c r="A2149" s="9" t="str">
        <f t="shared" si="1094"/>
        <v>Monaco</v>
      </c>
      <c r="C2149" s="20">
        <f t="shared" si="1095"/>
        <v>734.17900388021053</v>
      </c>
      <c r="D2149" s="15">
        <f t="shared" si="1096"/>
        <v>817.79444674386161</v>
      </c>
      <c r="E2149" s="23">
        <f t="shared" si="1097"/>
        <v>1</v>
      </c>
      <c r="F2149" s="15">
        <f t="shared" si="1100"/>
        <v>817.79444674386161</v>
      </c>
      <c r="H2149" s="12">
        <f t="shared" ref="H2149:AV2149" ca="1" si="1103">_xlfn.NORM.DIST(H$2017,$F2149,$B$37+$B$38*$F2149,FALSE)/$AV739*($F1201/1000)</f>
        <v>3.602749843304601E-19</v>
      </c>
      <c r="I2149" s="12">
        <f t="shared" ca="1" si="1103"/>
        <v>2.6975620565893845E-18</v>
      </c>
      <c r="J2149" s="12">
        <f t="shared" ca="1" si="1103"/>
        <v>1.8974283075172691E-17</v>
      </c>
      <c r="K2149" s="12">
        <f t="shared" ca="1" si="1103"/>
        <v>1.2537643060535054E-16</v>
      </c>
      <c r="L2149" s="12">
        <f t="shared" ca="1" si="1103"/>
        <v>7.7825697654903804E-16</v>
      </c>
      <c r="M2149" s="12">
        <f t="shared" ca="1" si="1103"/>
        <v>4.5382324659456154E-15</v>
      </c>
      <c r="N2149" s="12">
        <f t="shared" ca="1" si="1103"/>
        <v>2.4860339150941254E-14</v>
      </c>
      <c r="O2149" s="12">
        <f t="shared" ca="1" si="1103"/>
        <v>1.2793340374516782E-13</v>
      </c>
      <c r="P2149" s="12">
        <f t="shared" ca="1" si="1103"/>
        <v>6.1846831524930685E-13</v>
      </c>
      <c r="Q2149" s="12">
        <f t="shared" ca="1" si="1103"/>
        <v>2.8087142041255763E-12</v>
      </c>
      <c r="R2149" s="12">
        <f t="shared" ca="1" si="1103"/>
        <v>1.1982687705291188E-11</v>
      </c>
      <c r="S2149" s="12">
        <f t="shared" ca="1" si="1103"/>
        <v>4.8023911049615994E-11</v>
      </c>
      <c r="T2149" s="12">
        <f t="shared" ca="1" si="1103"/>
        <v>1.808079016104247E-10</v>
      </c>
      <c r="U2149" s="12">
        <f t="shared" ca="1" si="1103"/>
        <v>6.3949018147461147E-10</v>
      </c>
      <c r="V2149" s="12">
        <f t="shared" ca="1" si="1103"/>
        <v>2.1247456590151532E-9</v>
      </c>
      <c r="W2149" s="12">
        <f t="shared" ca="1" si="1103"/>
        <v>6.6318793276426579E-9</v>
      </c>
      <c r="X2149" s="12">
        <f t="shared" ca="1" si="1103"/>
        <v>1.9445668364318904E-8</v>
      </c>
      <c r="Y2149" s="12">
        <f t="shared" ca="1" si="1103"/>
        <v>5.356310309350908E-8</v>
      </c>
      <c r="Z2149" s="12">
        <f t="shared" ca="1" si="1103"/>
        <v>1.3860062176384525E-7</v>
      </c>
      <c r="AA2149" s="12">
        <f t="shared" ca="1" si="1103"/>
        <v>3.3691567942925414E-7</v>
      </c>
      <c r="AB2149" s="12">
        <f t="shared" ca="1" si="1103"/>
        <v>7.6936754445151017E-7</v>
      </c>
      <c r="AC2149" s="12">
        <f t="shared" ca="1" si="1103"/>
        <v>1.6504527502648041E-6</v>
      </c>
      <c r="AD2149" s="12">
        <f t="shared" ca="1" si="1103"/>
        <v>3.3260511558103871E-6</v>
      </c>
      <c r="AE2149" s="12">
        <f t="shared" ca="1" si="1103"/>
        <v>6.2966760187801134E-6</v>
      </c>
      <c r="AF2149" s="12">
        <f t="shared" ca="1" si="1103"/>
        <v>1.1198255362388685E-5</v>
      </c>
      <c r="AG2149" s="12">
        <f t="shared" ca="1" si="1103"/>
        <v>1.8708802065599312E-5</v>
      </c>
      <c r="AH2149" s="12">
        <f t="shared" ca="1" si="1103"/>
        <v>2.9362848790001979E-5</v>
      </c>
      <c r="AI2149" s="12">
        <f t="shared" ca="1" si="1103"/>
        <v>4.3291934416921757E-5</v>
      </c>
      <c r="AJ2149" s="12">
        <f t="shared" ca="1" si="1103"/>
        <v>5.9961486376239221E-5</v>
      </c>
      <c r="AK2149" s="12">
        <f t="shared" ca="1" si="1103"/>
        <v>7.8017922758566127E-5</v>
      </c>
      <c r="AL2149" s="12">
        <f t="shared" ca="1" si="1103"/>
        <v>9.5361477404188946E-5</v>
      </c>
      <c r="AM2149" s="12">
        <f t="shared" ca="1" si="1103"/>
        <v>1.0949849588692362E-4</v>
      </c>
      <c r="AN2149" s="12">
        <f t="shared" ca="1" si="1103"/>
        <v>1.1811360668631429E-4</v>
      </c>
      <c r="AO2149" s="12">
        <f t="shared" ca="1" si="1103"/>
        <v>1.1968736443173046E-4</v>
      </c>
      <c r="AP2149" s="12">
        <f t="shared" ca="1" si="1103"/>
        <v>1.1393398065142924E-4</v>
      </c>
      <c r="AQ2149" s="12">
        <f t="shared" ca="1" si="1103"/>
        <v>1.0188607531580266E-4</v>
      </c>
      <c r="AR2149" s="12">
        <f t="shared" ca="1" si="1103"/>
        <v>8.5591963745949704E-5</v>
      </c>
      <c r="AS2149" s="12">
        <f t="shared" ca="1" si="1103"/>
        <v>6.754726088422035E-5</v>
      </c>
      <c r="AT2149" s="12">
        <f t="shared" ca="1" si="1103"/>
        <v>5.0077090646620569E-5</v>
      </c>
      <c r="AU2149" s="12">
        <f t="shared" ca="1" si="1103"/>
        <v>3.487602909641018E-5</v>
      </c>
      <c r="AV2149" s="12">
        <f t="shared" ca="1" si="1103"/>
        <v>2.2817684350120567E-5</v>
      </c>
      <c r="AX2149" s="13">
        <f t="shared" si="1099"/>
        <v>1.4707772434954007E-5</v>
      </c>
    </row>
    <row r="2150" spans="1:50" x14ac:dyDescent="0.25">
      <c r="A2150" s="9" t="str">
        <f t="shared" si="1094"/>
        <v>Mongolia</v>
      </c>
      <c r="C2150" s="20">
        <f t="shared" si="1095"/>
        <v>455.87352769005633</v>
      </c>
      <c r="D2150" s="15">
        <f t="shared" si="1096"/>
        <v>668.78318089616778</v>
      </c>
      <c r="E2150" s="23">
        <f t="shared" si="1097"/>
        <v>1</v>
      </c>
      <c r="F2150" s="15">
        <f t="shared" si="1100"/>
        <v>668.78318089616778</v>
      </c>
      <c r="H2150" s="12">
        <f t="shared" ref="H2150:AV2150" ca="1" si="1104">_xlfn.NORM.DIST(H$2017,$F2150,$B$37+$B$38*$F2150,FALSE)/$AV740*($F1202/1000)</f>
        <v>1.3057710884458405E-12</v>
      </c>
      <c r="I2150" s="12">
        <f t="shared" ca="1" si="1104"/>
        <v>6.7362385525979448E-12</v>
      </c>
      <c r="J2150" s="12">
        <f t="shared" ca="1" si="1104"/>
        <v>3.2645585607351402E-11</v>
      </c>
      <c r="K2150" s="12">
        <f t="shared" ca="1" si="1104"/>
        <v>1.4862369810434318E-10</v>
      </c>
      <c r="L2150" s="12">
        <f t="shared" ca="1" si="1104"/>
        <v>6.3563566639150568E-10</v>
      </c>
      <c r="M2150" s="12">
        <f t="shared" ca="1" si="1104"/>
        <v>2.5537892098656784E-9</v>
      </c>
      <c r="N2150" s="12">
        <f t="shared" ca="1" si="1104"/>
        <v>9.6386993094260651E-9</v>
      </c>
      <c r="O2150" s="12">
        <f t="shared" ca="1" si="1104"/>
        <v>3.4174991208188093E-8</v>
      </c>
      <c r="P2150" s="12">
        <f t="shared" ca="1" si="1104"/>
        <v>1.1382954129501645E-7</v>
      </c>
      <c r="Q2150" s="12">
        <f t="shared" ca="1" si="1104"/>
        <v>3.5617067133498622E-7</v>
      </c>
      <c r="R2150" s="12">
        <f t="shared" ca="1" si="1104"/>
        <v>1.046930660744778E-6</v>
      </c>
      <c r="S2150" s="12">
        <f t="shared" ca="1" si="1104"/>
        <v>2.8909080453923063E-6</v>
      </c>
      <c r="T2150" s="12">
        <f t="shared" ca="1" si="1104"/>
        <v>7.4990669607605444E-6</v>
      </c>
      <c r="U2150" s="12">
        <f t="shared" ca="1" si="1104"/>
        <v>1.8274132948134501E-5</v>
      </c>
      <c r="V2150" s="12">
        <f t="shared" ca="1" si="1104"/>
        <v>4.1833376929900592E-5</v>
      </c>
      <c r="W2150" s="12">
        <f t="shared" ca="1" si="1104"/>
        <v>8.9963358917353567E-5</v>
      </c>
      <c r="X2150" s="12">
        <f t="shared" ca="1" si="1104"/>
        <v>1.8174605608949483E-4</v>
      </c>
      <c r="Y2150" s="12">
        <f t="shared" ca="1" si="1104"/>
        <v>3.4492202216473424E-4</v>
      </c>
      <c r="Z2150" s="12">
        <f t="shared" ca="1" si="1104"/>
        <v>6.1494099555321757E-4</v>
      </c>
      <c r="AA2150" s="12">
        <f t="shared" ca="1" si="1104"/>
        <v>1.0299178010716465E-3</v>
      </c>
      <c r="AB2150" s="12">
        <f t="shared" ca="1" si="1104"/>
        <v>1.6204225466717448E-3</v>
      </c>
      <c r="AC2150" s="12">
        <f t="shared" ca="1" si="1104"/>
        <v>2.3950279447598755E-3</v>
      </c>
      <c r="AD2150" s="12">
        <f t="shared" ca="1" si="1104"/>
        <v>3.3254428426321824E-3</v>
      </c>
      <c r="AE2150" s="12">
        <f t="shared" ca="1" si="1104"/>
        <v>4.3375549042527356E-3</v>
      </c>
      <c r="AF2150" s="12">
        <f t="shared" ca="1" si="1104"/>
        <v>5.3149242282011745E-3</v>
      </c>
      <c r="AG2150" s="12">
        <f t="shared" ca="1" si="1104"/>
        <v>6.1179477646531501E-3</v>
      </c>
      <c r="AH2150" s="12">
        <f t="shared" ca="1" si="1104"/>
        <v>6.6156275444625295E-3</v>
      </c>
      <c r="AI2150" s="12">
        <f t="shared" ca="1" si="1104"/>
        <v>6.7203659654430196E-3</v>
      </c>
      <c r="AJ2150" s="12">
        <f t="shared" ca="1" si="1104"/>
        <v>6.4131499650718678E-3</v>
      </c>
      <c r="AK2150" s="12">
        <f t="shared" ca="1" si="1104"/>
        <v>5.7491873631654597E-3</v>
      </c>
      <c r="AL2150" s="12">
        <f t="shared" ca="1" si="1104"/>
        <v>4.8417027606850052E-3</v>
      </c>
      <c r="AM2150" s="12">
        <f t="shared" ca="1" si="1104"/>
        <v>3.8304198598162497E-3</v>
      </c>
      <c r="AN2150" s="12">
        <f t="shared" ca="1" si="1104"/>
        <v>2.8467624707538379E-3</v>
      </c>
      <c r="AO2150" s="12">
        <f t="shared" ca="1" si="1104"/>
        <v>1.9875253568689779E-3</v>
      </c>
      <c r="AP2150" s="12">
        <f t="shared" ca="1" si="1104"/>
        <v>1.3035590805042085E-3</v>
      </c>
      <c r="AQ2150" s="12">
        <f t="shared" ca="1" si="1104"/>
        <v>8.031660736798874E-4</v>
      </c>
      <c r="AR2150" s="12">
        <f t="shared" ca="1" si="1104"/>
        <v>4.6487542261628681E-4</v>
      </c>
      <c r="AS2150" s="12">
        <f t="shared" ca="1" si="1104"/>
        <v>2.5276935018911498E-4</v>
      </c>
      <c r="AT2150" s="12">
        <f t="shared" ca="1" si="1104"/>
        <v>1.2911266119570354E-4</v>
      </c>
      <c r="AU2150" s="12">
        <f t="shared" ca="1" si="1104"/>
        <v>6.1954070867474835E-5</v>
      </c>
      <c r="AV2150" s="12">
        <f t="shared" ca="1" si="1104"/>
        <v>2.7927204077316202E-5</v>
      </c>
      <c r="AX2150" s="13">
        <f t="shared" si="1099"/>
        <v>3.5958805373116952E-3</v>
      </c>
    </row>
    <row r="2151" spans="1:50" x14ac:dyDescent="0.25">
      <c r="A2151" s="9" t="str">
        <f t="shared" si="1094"/>
        <v>Montenegro</v>
      </c>
      <c r="C2151" s="20">
        <f t="shared" si="1095"/>
        <v>477.76119737721069</v>
      </c>
      <c r="D2151" s="15">
        <f t="shared" si="1096"/>
        <v>681.18179245647775</v>
      </c>
      <c r="E2151" s="23">
        <f t="shared" si="1097"/>
        <v>1</v>
      </c>
      <c r="F2151" s="15">
        <f t="shared" si="1100"/>
        <v>681.18179245647775</v>
      </c>
      <c r="H2151" s="12">
        <f t="shared" ref="H2151:AV2151" ca="1" si="1105">_xlfn.NORM.DIST(H$2017,$F2151,$B$37+$B$38*$F2151,FALSE)/$AV741*($F1203/1000)</f>
        <v>4.34257501082534E-14</v>
      </c>
      <c r="I2151" s="12">
        <f t="shared" ca="1" si="1105"/>
        <v>2.3107840459594897E-13</v>
      </c>
      <c r="J2151" s="12">
        <f t="shared" ca="1" si="1105"/>
        <v>1.1551223498023113E-12</v>
      </c>
      <c r="K2151" s="12">
        <f t="shared" ca="1" si="1105"/>
        <v>5.424418745879082E-12</v>
      </c>
      <c r="L2151" s="12">
        <f t="shared" ca="1" si="1105"/>
        <v>2.3929577143655119E-11</v>
      </c>
      <c r="M2151" s="12">
        <f t="shared" ca="1" si="1105"/>
        <v>9.9168429472401681E-11</v>
      </c>
      <c r="N2151" s="12">
        <f t="shared" ca="1" si="1105"/>
        <v>3.8607212081163714E-10</v>
      </c>
      <c r="O2151" s="12">
        <f t="shared" ca="1" si="1105"/>
        <v>1.4119523550963205E-9</v>
      </c>
      <c r="P2151" s="12">
        <f t="shared" ca="1" si="1105"/>
        <v>4.8509660796477453E-9</v>
      </c>
      <c r="Q2151" s="12">
        <f t="shared" ca="1" si="1105"/>
        <v>1.5656440375667853E-8</v>
      </c>
      <c r="R2151" s="12">
        <f t="shared" ca="1" si="1105"/>
        <v>4.7469473395068047E-8</v>
      </c>
      <c r="S2151" s="12">
        <f t="shared" ca="1" si="1105"/>
        <v>1.352048884617803E-7</v>
      </c>
      <c r="T2151" s="12">
        <f t="shared" ca="1" si="1105"/>
        <v>3.6176535149319363E-7</v>
      </c>
      <c r="U2151" s="12">
        <f t="shared" ca="1" si="1105"/>
        <v>9.0932292353045635E-7</v>
      </c>
      <c r="V2151" s="12">
        <f t="shared" ca="1" si="1105"/>
        <v>2.1471673990159687E-6</v>
      </c>
      <c r="W2151" s="12">
        <f t="shared" ca="1" si="1105"/>
        <v>4.7628868514245799E-6</v>
      </c>
      <c r="X2151" s="12">
        <f t="shared" ca="1" si="1105"/>
        <v>9.9250160821601997E-6</v>
      </c>
      <c r="Y2151" s="12">
        <f t="shared" ca="1" si="1105"/>
        <v>1.9428924864723439E-5</v>
      </c>
      <c r="Z2151" s="12">
        <f t="shared" ca="1" si="1105"/>
        <v>3.5729168829387736E-5</v>
      </c>
      <c r="AA2151" s="12">
        <f t="shared" ca="1" si="1105"/>
        <v>6.1723941742160428E-5</v>
      </c>
      <c r="AB2151" s="12">
        <f t="shared" ca="1" si="1105"/>
        <v>1.0017076418800809E-4</v>
      </c>
      <c r="AC2151" s="12">
        <f t="shared" ca="1" si="1105"/>
        <v>1.5271613214454488E-4</v>
      </c>
      <c r="AD2151" s="12">
        <f t="shared" ca="1" si="1105"/>
        <v>2.187184603942751E-4</v>
      </c>
      <c r="AE2151" s="12">
        <f t="shared" ca="1" si="1105"/>
        <v>2.9426767577195138E-4</v>
      </c>
      <c r="AF2151" s="12">
        <f t="shared" ca="1" si="1105"/>
        <v>3.7192577175520851E-4</v>
      </c>
      <c r="AG2151" s="12">
        <f t="shared" ca="1" si="1105"/>
        <v>4.4159747504819653E-4</v>
      </c>
      <c r="AH2151" s="12">
        <f t="shared" ca="1" si="1105"/>
        <v>4.9255358580216422E-4</v>
      </c>
      <c r="AI2151" s="12">
        <f t="shared" ca="1" si="1105"/>
        <v>5.1610371301180939E-4</v>
      </c>
      <c r="AJ2151" s="12">
        <f t="shared" ca="1" si="1105"/>
        <v>5.0801563295327725E-4</v>
      </c>
      <c r="AK2151" s="12">
        <f t="shared" ca="1" si="1105"/>
        <v>4.6975754588159525E-4</v>
      </c>
      <c r="AL2151" s="12">
        <f t="shared" ca="1" si="1105"/>
        <v>4.0806284031226855E-4</v>
      </c>
      <c r="AM2151" s="12">
        <f t="shared" ca="1" si="1105"/>
        <v>3.3299439701517825E-4</v>
      </c>
      <c r="AN2151" s="12">
        <f t="shared" ca="1" si="1105"/>
        <v>2.5527212811068842E-4</v>
      </c>
      <c r="AO2151" s="12">
        <f t="shared" ca="1" si="1105"/>
        <v>1.8383426653171685E-4</v>
      </c>
      <c r="AP2151" s="12">
        <f t="shared" ca="1" si="1105"/>
        <v>1.2436727804515435E-4</v>
      </c>
      <c r="AQ2151" s="12">
        <f t="shared" ca="1" si="1105"/>
        <v>7.9039172865256113E-5</v>
      </c>
      <c r="AR2151" s="12">
        <f t="shared" ca="1" si="1105"/>
        <v>4.7188398588574882E-5</v>
      </c>
      <c r="AS2151" s="12">
        <f t="shared" ca="1" si="1105"/>
        <v>2.6465779289167666E-5</v>
      </c>
      <c r="AT2151" s="12">
        <f t="shared" ca="1" si="1105"/>
        <v>1.3944107701491479E-5</v>
      </c>
      <c r="AU2151" s="12">
        <f t="shared" ca="1" si="1105"/>
        <v>6.9016568998405743E-6</v>
      </c>
      <c r="AV2151" s="12">
        <f t="shared" ca="1" si="1105"/>
        <v>3.2090212828057456E-6</v>
      </c>
      <c r="AX2151" s="13">
        <f t="shared" si="1099"/>
        <v>2.4631190116670143E-3</v>
      </c>
    </row>
    <row r="2152" spans="1:50" x14ac:dyDescent="0.25">
      <c r="A2152" s="9" t="str">
        <f t="shared" si="1094"/>
        <v>Montserrat</v>
      </c>
      <c r="C2152" s="20">
        <f t="shared" si="1095"/>
        <v>422.77162996928791</v>
      </c>
      <c r="D2152" s="15">
        <f t="shared" si="1096"/>
        <v>650.75123699610026</v>
      </c>
      <c r="E2152" s="23">
        <f t="shared" si="1097"/>
        <v>1</v>
      </c>
      <c r="F2152" s="15">
        <f t="shared" si="1100"/>
        <v>650.75123699610026</v>
      </c>
      <c r="H2152" s="12">
        <f t="shared" ref="H2152:AV2152" ca="1" si="1106">_xlfn.NORM.DIST(H$2017,$F2152,$B$37+$B$38*$F2152,FALSE)/$AV742*($F1204/1000)</f>
        <v>2.5422770650593105E-14</v>
      </c>
      <c r="I2152" s="12">
        <f t="shared" ca="1" si="1106"/>
        <v>1.2537049923603869E-13</v>
      </c>
      <c r="J2152" s="12">
        <f t="shared" ca="1" si="1106"/>
        <v>5.8079708218484479E-13</v>
      </c>
      <c r="K2152" s="12">
        <f t="shared" ca="1" si="1106"/>
        <v>2.5276101541541803E-12</v>
      </c>
      <c r="L2152" s="12">
        <f t="shared" ca="1" si="1106"/>
        <v>1.0333616779447108E-11</v>
      </c>
      <c r="M2152" s="12">
        <f t="shared" ca="1" si="1106"/>
        <v>3.9687268287082829E-11</v>
      </c>
      <c r="N2152" s="12">
        <f t="shared" ca="1" si="1106"/>
        <v>1.4318801124854456E-10</v>
      </c>
      <c r="O2152" s="12">
        <f t="shared" ca="1" si="1106"/>
        <v>4.8530939878424475E-10</v>
      </c>
      <c r="P2152" s="12">
        <f t="shared" ca="1" si="1106"/>
        <v>1.5452094023833045E-9</v>
      </c>
      <c r="Q2152" s="12">
        <f t="shared" ca="1" si="1106"/>
        <v>4.6218152037789794E-9</v>
      </c>
      <c r="R2152" s="12">
        <f t="shared" ca="1" si="1106"/>
        <v>1.2986568378270763E-8</v>
      </c>
      <c r="S2152" s="12">
        <f t="shared" ca="1" si="1106"/>
        <v>3.4279369954128558E-8</v>
      </c>
      <c r="T2152" s="12">
        <f t="shared" ca="1" si="1106"/>
        <v>8.5001746781502284E-8</v>
      </c>
      <c r="U2152" s="12">
        <f t="shared" ca="1" si="1106"/>
        <v>1.9800650805916152E-7</v>
      </c>
      <c r="V2152" s="12">
        <f t="shared" ca="1" si="1106"/>
        <v>4.3329898732899959E-7</v>
      </c>
      <c r="W2152" s="12">
        <f t="shared" ca="1" si="1106"/>
        <v>8.9074312311105009E-7</v>
      </c>
      <c r="X2152" s="12">
        <f t="shared" ca="1" si="1106"/>
        <v>1.7201799331125906E-6</v>
      </c>
      <c r="Y2152" s="12">
        <f t="shared" ca="1" si="1106"/>
        <v>3.1206989217604279E-6</v>
      </c>
      <c r="Z2152" s="12">
        <f t="shared" ca="1" si="1106"/>
        <v>5.318466886587892E-6</v>
      </c>
      <c r="AA2152" s="12">
        <f t="shared" ca="1" si="1106"/>
        <v>8.5148625773940064E-6</v>
      </c>
      <c r="AB2152" s="12">
        <f t="shared" ca="1" si="1106"/>
        <v>1.2806351612676782E-5</v>
      </c>
      <c r="AC2152" s="12">
        <f t="shared" ca="1" si="1106"/>
        <v>1.8093800396711939E-5</v>
      </c>
      <c r="AD2152" s="12">
        <f t="shared" ca="1" si="1106"/>
        <v>2.4015451905394208E-5</v>
      </c>
      <c r="AE2152" s="12">
        <f t="shared" ca="1" si="1106"/>
        <v>2.9943897425754048E-5</v>
      </c>
      <c r="AF2152" s="12">
        <f t="shared" ca="1" si="1106"/>
        <v>3.5073772802010401E-5</v>
      </c>
      <c r="AG2152" s="12">
        <f t="shared" ca="1" si="1106"/>
        <v>3.8593417469135827E-5</v>
      </c>
      <c r="AH2152" s="12">
        <f t="shared" ca="1" si="1106"/>
        <v>3.9893357148586915E-5</v>
      </c>
      <c r="AI2152" s="12">
        <f t="shared" ca="1" si="1106"/>
        <v>3.8738654081209057E-5</v>
      </c>
      <c r="AJ2152" s="12">
        <f t="shared" ca="1" si="1106"/>
        <v>3.5338252148738452E-5</v>
      </c>
      <c r="AK2152" s="12">
        <f t="shared" ca="1" si="1106"/>
        <v>3.0283230183261755E-5</v>
      </c>
      <c r="AL2152" s="12">
        <f t="shared" ca="1" si="1106"/>
        <v>2.4379002108966174E-5</v>
      </c>
      <c r="AM2152" s="12">
        <f t="shared" ca="1" si="1106"/>
        <v>1.8436829825323756E-5</v>
      </c>
      <c r="AN2152" s="12">
        <f t="shared" ca="1" si="1106"/>
        <v>1.309824664652684E-5</v>
      </c>
      <c r="AO2152" s="12">
        <f t="shared" ca="1" si="1106"/>
        <v>8.7417156581517395E-6</v>
      </c>
      <c r="AP2152" s="12">
        <f t="shared" ca="1" si="1106"/>
        <v>5.4807094949080369E-6</v>
      </c>
      <c r="AQ2152" s="12">
        <f t="shared" ca="1" si="1106"/>
        <v>3.2279996918412559E-6</v>
      </c>
      <c r="AR2152" s="12">
        <f t="shared" ca="1" si="1106"/>
        <v>1.7860219053874467E-6</v>
      </c>
      <c r="AS2152" s="12">
        <f t="shared" ca="1" si="1106"/>
        <v>9.2831778871933078E-7</v>
      </c>
      <c r="AT2152" s="12">
        <f t="shared" ca="1" si="1106"/>
        <v>4.5327645324024463E-7</v>
      </c>
      <c r="AU2152" s="12">
        <f t="shared" ca="1" si="1106"/>
        <v>2.0791519992141226E-7</v>
      </c>
      <c r="AV2152" s="12">
        <f t="shared" ca="1" si="1106"/>
        <v>8.959131606591926E-8</v>
      </c>
      <c r="AX2152" s="13">
        <f t="shared" si="1099"/>
        <v>6.0792162915270578E-3</v>
      </c>
    </row>
    <row r="2153" spans="1:50" x14ac:dyDescent="0.25">
      <c r="A2153" s="9" t="str">
        <f t="shared" si="1094"/>
        <v>Morocco</v>
      </c>
      <c r="C2153" s="20">
        <f t="shared" si="1095"/>
        <v>317.2853798381048</v>
      </c>
      <c r="D2153" s="15">
        <f t="shared" si="1096"/>
        <v>597.1821875157982</v>
      </c>
      <c r="E2153" s="23">
        <f t="shared" si="1097"/>
        <v>1</v>
      </c>
      <c r="F2153" s="15">
        <f t="shared" si="1100"/>
        <v>597.1821875157982</v>
      </c>
      <c r="H2153" s="12">
        <f t="shared" ref="H2153:AV2153" ca="1" si="1107">_xlfn.NORM.DIST(H$2017,$F2153,$B$37+$B$38*$F2153,FALSE)/$AV743*($F1205/1000)</f>
        <v>9.2718636983702613E-10</v>
      </c>
      <c r="I2153" s="12">
        <f t="shared" ca="1" si="1107"/>
        <v>3.9992417529029094E-9</v>
      </c>
      <c r="J2153" s="12">
        <f t="shared" ca="1" si="1107"/>
        <v>1.620484465268697E-8</v>
      </c>
      <c r="K2153" s="12">
        <f t="shared" ca="1" si="1107"/>
        <v>6.1683453541403157E-8</v>
      </c>
      <c r="L2153" s="12">
        <f t="shared" ca="1" si="1107"/>
        <v>2.2057134171385654E-7</v>
      </c>
      <c r="M2153" s="12">
        <f t="shared" ca="1" si="1107"/>
        <v>7.4094519117475783E-7</v>
      </c>
      <c r="N2153" s="12">
        <f t="shared" ca="1" si="1107"/>
        <v>2.3381893466034974E-6</v>
      </c>
      <c r="O2153" s="12">
        <f t="shared" ca="1" si="1107"/>
        <v>6.9315421099265666E-6</v>
      </c>
      <c r="P2153" s="12">
        <f t="shared" ca="1" si="1107"/>
        <v>1.9303526200680608E-5</v>
      </c>
      <c r="Q2153" s="12">
        <f t="shared" ca="1" si="1107"/>
        <v>5.0501005789681719E-5</v>
      </c>
      <c r="R2153" s="12">
        <f t="shared" ca="1" si="1107"/>
        <v>1.2411377949974898E-4</v>
      </c>
      <c r="S2153" s="12">
        <f t="shared" ca="1" si="1107"/>
        <v>2.8654746384072739E-4</v>
      </c>
      <c r="T2153" s="12">
        <f t="shared" ca="1" si="1107"/>
        <v>6.214836846757455E-4</v>
      </c>
      <c r="U2153" s="12">
        <f t="shared" ca="1" si="1107"/>
        <v>1.2662500915567546E-3</v>
      </c>
      <c r="V2153" s="12">
        <f t="shared" ca="1" si="1107"/>
        <v>2.4236273373611939E-3</v>
      </c>
      <c r="W2153" s="12">
        <f t="shared" ca="1" si="1107"/>
        <v>4.3578150065770203E-3</v>
      </c>
      <c r="X2153" s="12">
        <f t="shared" ca="1" si="1107"/>
        <v>7.3608561834979562E-3</v>
      </c>
      <c r="Y2153" s="12">
        <f t="shared" ca="1" si="1107"/>
        <v>1.1680043760884913E-2</v>
      </c>
      <c r="Z2153" s="12">
        <f t="shared" ca="1" si="1107"/>
        <v>1.7410738879601147E-2</v>
      </c>
      <c r="AA2153" s="12">
        <f t="shared" ca="1" si="1107"/>
        <v>2.4380720136592912E-2</v>
      </c>
      <c r="AB2153" s="12">
        <f t="shared" ca="1" si="1107"/>
        <v>3.207247322817483E-2</v>
      </c>
      <c r="AC2153" s="12">
        <f t="shared" ca="1" si="1107"/>
        <v>3.9634644591101477E-2</v>
      </c>
      <c r="AD2153" s="12">
        <f t="shared" ca="1" si="1107"/>
        <v>4.6012314537169134E-2</v>
      </c>
      <c r="AE2153" s="12">
        <f t="shared" ca="1" si="1107"/>
        <v>5.0179899431495742E-2</v>
      </c>
      <c r="AF2153" s="12">
        <f t="shared" ca="1" si="1107"/>
        <v>5.1409347071606992E-2</v>
      </c>
      <c r="AG2153" s="12">
        <f t="shared" ca="1" si="1107"/>
        <v>4.9477868785737018E-2</v>
      </c>
      <c r="AH2153" s="12">
        <f t="shared" ca="1" si="1107"/>
        <v>4.4733870462223699E-2</v>
      </c>
      <c r="AI2153" s="12">
        <f t="shared" ca="1" si="1107"/>
        <v>3.7994310010126355E-2</v>
      </c>
      <c r="AJ2153" s="12">
        <f t="shared" ca="1" si="1107"/>
        <v>3.031497699713602E-2</v>
      </c>
      <c r="AK2153" s="12">
        <f t="shared" ca="1" si="1107"/>
        <v>2.2722312006340398E-2</v>
      </c>
      <c r="AL2153" s="12">
        <f t="shared" ca="1" si="1107"/>
        <v>1.5999425547397878E-2</v>
      </c>
      <c r="AM2153" s="12">
        <f t="shared" ca="1" si="1107"/>
        <v>1.0583098919610037E-2</v>
      </c>
      <c r="AN2153" s="12">
        <f t="shared" ca="1" si="1107"/>
        <v>6.5762439618460141E-3</v>
      </c>
      <c r="AO2153" s="12">
        <f t="shared" ca="1" si="1107"/>
        <v>3.8388361114342308E-3</v>
      </c>
      <c r="AP2153" s="12">
        <f t="shared" ca="1" si="1107"/>
        <v>2.1051246751192629E-3</v>
      </c>
      <c r="AQ2153" s="12">
        <f t="shared" ca="1" si="1107"/>
        <v>1.0844578256673496E-3</v>
      </c>
      <c r="AR2153" s="12">
        <f t="shared" ca="1" si="1107"/>
        <v>5.2481242342090732E-4</v>
      </c>
      <c r="AS2153" s="12">
        <f t="shared" ca="1" si="1107"/>
        <v>2.38589947791518E-4</v>
      </c>
      <c r="AT2153" s="12">
        <f t="shared" ca="1" si="1107"/>
        <v>1.0189591464361635E-4</v>
      </c>
      <c r="AU2153" s="12">
        <f t="shared" ca="1" si="1107"/>
        <v>4.0880669231507872E-5</v>
      </c>
      <c r="AV2153" s="12">
        <f t="shared" ca="1" si="1107"/>
        <v>1.5407629135889927E-5</v>
      </c>
      <c r="AX2153" s="13">
        <f t="shared" si="1099"/>
        <v>2.431497211572968E-2</v>
      </c>
    </row>
    <row r="2154" spans="1:50" x14ac:dyDescent="0.25">
      <c r="A2154" s="9" t="str">
        <f t="shared" si="1094"/>
        <v>Mozambique</v>
      </c>
      <c r="C2154" s="20">
        <f t="shared" si="1095"/>
        <v>267.67329342853441</v>
      </c>
      <c r="D2154" s="15">
        <f t="shared" si="1096"/>
        <v>570.81710116217505</v>
      </c>
      <c r="E2154" s="23">
        <f t="shared" si="1097"/>
        <v>1</v>
      </c>
      <c r="F2154" s="15">
        <f t="shared" si="1100"/>
        <v>570.81710116217505</v>
      </c>
      <c r="H2154" s="12">
        <f t="shared" ref="H2154:AV2154" ca="1" si="1108">_xlfn.NORM.DIST(H$2017,$F2154,$B$37+$B$38*$F2154,FALSE)/$AV744*($F1206/1000)</f>
        <v>1.4565762325838449E-8</v>
      </c>
      <c r="I2154" s="12">
        <f t="shared" ca="1" si="1108"/>
        <v>5.8819091143404708E-8</v>
      </c>
      <c r="J2154" s="12">
        <f t="shared" ca="1" si="1108"/>
        <v>2.2313104272826205E-7</v>
      </c>
      <c r="K2154" s="12">
        <f t="shared" ca="1" si="1108"/>
        <v>7.951668662854014E-7</v>
      </c>
      <c r="L2154" s="12">
        <f t="shared" ca="1" si="1108"/>
        <v>2.6620312554669105E-6</v>
      </c>
      <c r="M2154" s="12">
        <f t="shared" ca="1" si="1108"/>
        <v>8.3719113374156867E-6</v>
      </c>
      <c r="N2154" s="12">
        <f t="shared" ca="1" si="1108"/>
        <v>2.4733904817380907E-5</v>
      </c>
      <c r="O2154" s="12">
        <f t="shared" ca="1" si="1108"/>
        <v>6.8646333347219599E-5</v>
      </c>
      <c r="P2154" s="12">
        <f t="shared" ca="1" si="1108"/>
        <v>1.7897756680464505E-4</v>
      </c>
      <c r="Q2154" s="12">
        <f t="shared" ca="1" si="1108"/>
        <v>4.3836558263055971E-4</v>
      </c>
      <c r="R2154" s="12">
        <f t="shared" ca="1" si="1108"/>
        <v>1.0086277056557209E-3</v>
      </c>
      <c r="S2154" s="12">
        <f t="shared" ca="1" si="1108"/>
        <v>2.1801276989978865E-3</v>
      </c>
      <c r="T2154" s="12">
        <f t="shared" ca="1" si="1108"/>
        <v>4.4267965918270832E-3</v>
      </c>
      <c r="U2154" s="12">
        <f t="shared" ca="1" si="1108"/>
        <v>8.4441083239760479E-3</v>
      </c>
      <c r="V2154" s="12">
        <f t="shared" ca="1" si="1108"/>
        <v>1.5131243487805687E-2</v>
      </c>
      <c r="W2154" s="12">
        <f t="shared" ca="1" si="1108"/>
        <v>2.5471354409315746E-2</v>
      </c>
      <c r="X2154" s="12">
        <f t="shared" ca="1" si="1108"/>
        <v>4.0279683774408631E-2</v>
      </c>
      <c r="Y2154" s="12">
        <f t="shared" ca="1" si="1108"/>
        <v>5.9837943715937369E-2</v>
      </c>
      <c r="Z2154" s="12">
        <f t="shared" ca="1" si="1108"/>
        <v>8.3507188915346184E-2</v>
      </c>
      <c r="AA2154" s="12">
        <f t="shared" ca="1" si="1108"/>
        <v>0.10947820363168789</v>
      </c>
      <c r="AB2154" s="12">
        <f t="shared" ca="1" si="1108"/>
        <v>0.13483047232519216</v>
      </c>
      <c r="AC2154" s="12">
        <f t="shared" ca="1" si="1108"/>
        <v>0.15599297616643154</v>
      </c>
      <c r="AD2154" s="12">
        <f t="shared" ca="1" si="1108"/>
        <v>0.16954251724466593</v>
      </c>
      <c r="AE2154" s="12">
        <f t="shared" ca="1" si="1108"/>
        <v>0.17310467814099159</v>
      </c>
      <c r="AF2154" s="12">
        <f t="shared" ca="1" si="1108"/>
        <v>0.16603344440417953</v>
      </c>
      <c r="AG2154" s="12">
        <f t="shared" ca="1" si="1108"/>
        <v>0.1496025324118043</v>
      </c>
      <c r="AH2154" s="12">
        <f t="shared" ca="1" si="1108"/>
        <v>0.12663067085287288</v>
      </c>
      <c r="AI2154" s="12">
        <f t="shared" ca="1" si="1108"/>
        <v>0.10069211543523141</v>
      </c>
      <c r="AJ2154" s="12">
        <f t="shared" ca="1" si="1108"/>
        <v>7.5215720025360602E-2</v>
      </c>
      <c r="AK2154" s="12">
        <f t="shared" ca="1" si="1108"/>
        <v>5.2781091176030283E-2</v>
      </c>
      <c r="AL2154" s="12">
        <f t="shared" ca="1" si="1108"/>
        <v>3.4794027824366663E-2</v>
      </c>
      <c r="AM2154" s="12">
        <f t="shared" ca="1" si="1108"/>
        <v>2.1547041262415734E-2</v>
      </c>
      <c r="AN2154" s="12">
        <f t="shared" ca="1" si="1108"/>
        <v>1.253508187902907E-2</v>
      </c>
      <c r="AO2154" s="12">
        <f t="shared" ca="1" si="1108"/>
        <v>6.8505162645858013E-3</v>
      </c>
      <c r="AP2154" s="12">
        <f t="shared" ca="1" si="1108"/>
        <v>3.5170295989875948E-3</v>
      </c>
      <c r="AQ2154" s="12">
        <f t="shared" ca="1" si="1108"/>
        <v>1.6962323424193427E-3</v>
      </c>
      <c r="AR2154" s="12">
        <f t="shared" ca="1" si="1108"/>
        <v>7.6851305788409592E-4</v>
      </c>
      <c r="AS2154" s="12">
        <f t="shared" ca="1" si="1108"/>
        <v>3.2709488831299998E-4</v>
      </c>
      <c r="AT2154" s="12">
        <f t="shared" ca="1" si="1108"/>
        <v>1.3078347067303119E-4</v>
      </c>
      <c r="AU2154" s="12">
        <f t="shared" ca="1" si="1108"/>
        <v>4.9123415388266167E-5</v>
      </c>
      <c r="AV2154" s="12">
        <f t="shared" ca="1" si="1108"/>
        <v>1.733328368959167E-5</v>
      </c>
      <c r="AX2154" s="13">
        <f t="shared" si="1099"/>
        <v>4.3802307832381662E-2</v>
      </c>
    </row>
    <row r="2155" spans="1:50" x14ac:dyDescent="0.25">
      <c r="A2155" s="9" t="str">
        <f t="shared" si="1094"/>
        <v>Myanmar</v>
      </c>
      <c r="C2155" s="20">
        <f t="shared" si="1095"/>
        <v>444.54613292037146</v>
      </c>
      <c r="D2155" s="15">
        <f t="shared" si="1096"/>
        <v>662.36503699061905</v>
      </c>
      <c r="E2155" s="23">
        <f t="shared" si="1097"/>
        <v>1</v>
      </c>
      <c r="F2155" s="15">
        <f t="shared" si="1100"/>
        <v>662.36503699061905</v>
      </c>
      <c r="H2155" s="12">
        <f t="shared" ref="H2155:AV2155" ca="1" si="1109">_xlfn.NORM.DIST(H$2017,$F2155,$B$37+$B$38*$F2155,FALSE)/$AV745*($F1207/1000)</f>
        <v>2.0824075604232482E-11</v>
      </c>
      <c r="I2155" s="12">
        <f t="shared" ca="1" si="1109"/>
        <v>1.0571770601250921E-10</v>
      </c>
      <c r="J2155" s="12">
        <f t="shared" ca="1" si="1109"/>
        <v>5.0418082488970722E-10</v>
      </c>
      <c r="K2155" s="12">
        <f t="shared" ca="1" si="1109"/>
        <v>2.2588194211246238E-9</v>
      </c>
      <c r="L2155" s="12">
        <f t="shared" ca="1" si="1109"/>
        <v>9.5067767769535772E-9</v>
      </c>
      <c r="M2155" s="12">
        <f t="shared" ca="1" si="1109"/>
        <v>3.7587347147032451E-8</v>
      </c>
      <c r="N2155" s="12">
        <f t="shared" ca="1" si="1109"/>
        <v>1.3960682435424555E-7</v>
      </c>
      <c r="O2155" s="12">
        <f t="shared" ca="1" si="1109"/>
        <v>4.8711131344610888E-7</v>
      </c>
      <c r="P2155" s="12">
        <f t="shared" ca="1" si="1109"/>
        <v>1.596637699258737E-6</v>
      </c>
      <c r="Q2155" s="12">
        <f t="shared" ca="1" si="1109"/>
        <v>4.9163312558424982E-6</v>
      </c>
      <c r="R2155" s="12">
        <f t="shared" ca="1" si="1109"/>
        <v>1.4221077074132251E-5</v>
      </c>
      <c r="S2155" s="12">
        <f t="shared" ca="1" si="1109"/>
        <v>3.8643854464567965E-5</v>
      </c>
      <c r="T2155" s="12">
        <f t="shared" ca="1" si="1109"/>
        <v>9.8647249439687634E-5</v>
      </c>
      <c r="U2155" s="12">
        <f t="shared" ca="1" si="1109"/>
        <v>2.3656261802447459E-4</v>
      </c>
      <c r="V2155" s="12">
        <f t="shared" ca="1" si="1109"/>
        <v>5.3292224675854385E-4</v>
      </c>
      <c r="W2155" s="12">
        <f t="shared" ca="1" si="1109"/>
        <v>1.1278158074979226E-3</v>
      </c>
      <c r="X2155" s="12">
        <f t="shared" ca="1" si="1109"/>
        <v>2.2421729015093387E-3</v>
      </c>
      <c r="Y2155" s="12">
        <f t="shared" ca="1" si="1109"/>
        <v>4.1875173208719193E-3</v>
      </c>
      <c r="Z2155" s="12">
        <f t="shared" ca="1" si="1109"/>
        <v>7.3468424769294336E-3</v>
      </c>
      <c r="AA2155" s="12">
        <f t="shared" ca="1" si="1109"/>
        <v>1.2108809171548073E-2</v>
      </c>
      <c r="AB2155" s="12">
        <f t="shared" ca="1" si="1109"/>
        <v>1.8748163686492309E-2</v>
      </c>
      <c r="AC2155" s="12">
        <f t="shared" ca="1" si="1109"/>
        <v>2.726921481307585E-2</v>
      </c>
      <c r="AD2155" s="12">
        <f t="shared" ca="1" si="1109"/>
        <v>3.7260023499127402E-2</v>
      </c>
      <c r="AE2155" s="12">
        <f t="shared" ca="1" si="1109"/>
        <v>4.7826677395794583E-2</v>
      </c>
      <c r="AF2155" s="12">
        <f t="shared" ca="1" si="1109"/>
        <v>5.7670523252593149E-2</v>
      </c>
      <c r="AG2155" s="12">
        <f t="shared" ca="1" si="1109"/>
        <v>6.5327218597220599E-2</v>
      </c>
      <c r="AH2155" s="12">
        <f t="shared" ca="1" si="1109"/>
        <v>6.9517002696053307E-2</v>
      </c>
      <c r="AI2155" s="12">
        <f t="shared" ca="1" si="1109"/>
        <v>6.9493551092931941E-2</v>
      </c>
      <c r="AJ2155" s="12">
        <f t="shared" ca="1" si="1109"/>
        <v>6.5261126367764155E-2</v>
      </c>
      <c r="AK2155" s="12">
        <f t="shared" ca="1" si="1109"/>
        <v>5.7573312932248273E-2</v>
      </c>
      <c r="AL2155" s="12">
        <f t="shared" ca="1" si="1109"/>
        <v>4.7713851122335053E-2</v>
      </c>
      <c r="AM2155" s="12">
        <f t="shared" ca="1" si="1109"/>
        <v>3.7147048808965646E-2</v>
      </c>
      <c r="AN2155" s="12">
        <f t="shared" ca="1" si="1109"/>
        <v>2.716819317846635E-2</v>
      </c>
      <c r="AO2155" s="12">
        <f t="shared" ca="1" si="1109"/>
        <v>1.8666108747526722E-2</v>
      </c>
      <c r="AP2155" s="12">
        <f t="shared" ca="1" si="1109"/>
        <v>1.2047679943276214E-2</v>
      </c>
      <c r="AQ2155" s="12">
        <f t="shared" ca="1" si="1109"/>
        <v>7.3048221462011205E-3</v>
      </c>
      <c r="AR2155" s="12">
        <f t="shared" ca="1" si="1109"/>
        <v>4.1607580886721231E-3</v>
      </c>
      <c r="AS2155" s="12">
        <f t="shared" ca="1" si="1109"/>
        <v>2.2263420069797389E-3</v>
      </c>
      <c r="AT2155" s="12">
        <f t="shared" ca="1" si="1109"/>
        <v>1.1190974088790455E-3</v>
      </c>
      <c r="AU2155" s="12">
        <f t="shared" ca="1" si="1109"/>
        <v>5.2844585352334543E-4</v>
      </c>
      <c r="AV2155" s="12">
        <f t="shared" ca="1" si="1109"/>
        <v>2.3441731851260689E-4</v>
      </c>
      <c r="AX2155" s="13">
        <f t="shared" si="1099"/>
        <v>4.3496517521057565E-3</v>
      </c>
    </row>
    <row r="2156" spans="1:50" x14ac:dyDescent="0.25">
      <c r="A2156" s="9" t="str">
        <f t="shared" si="1094"/>
        <v>Namibia</v>
      </c>
      <c r="C2156" s="20">
        <f t="shared" si="1095"/>
        <v>292.21945794072008</v>
      </c>
      <c r="D2156" s="15">
        <f t="shared" si="1096"/>
        <v>581.85260906926669</v>
      </c>
      <c r="E2156" s="23">
        <f t="shared" si="1097"/>
        <v>1</v>
      </c>
      <c r="F2156" s="15">
        <f t="shared" si="1100"/>
        <v>581.85260906926669</v>
      </c>
      <c r="H2156" s="12">
        <f t="shared" ref="H2156:AV2156" ca="1" si="1110">_xlfn.NORM.DIST(H$2017,$F2156,$B$37+$B$38*$F2156,FALSE)/$AV746*($F1208/1000)</f>
        <v>3.2791196522751228E-10</v>
      </c>
      <c r="I2156" s="12">
        <f t="shared" ca="1" si="1110"/>
        <v>1.3612064707634934E-9</v>
      </c>
      <c r="J2156" s="12">
        <f t="shared" ca="1" si="1110"/>
        <v>5.3082007712342671E-9</v>
      </c>
      <c r="K2156" s="12">
        <f t="shared" ca="1" si="1110"/>
        <v>1.9445865226309314E-8</v>
      </c>
      <c r="L2156" s="12">
        <f t="shared" ca="1" si="1110"/>
        <v>6.6921211882255203E-8</v>
      </c>
      <c r="M2156" s="12">
        <f t="shared" ca="1" si="1110"/>
        <v>2.1635000895147346E-7</v>
      </c>
      <c r="N2156" s="12">
        <f t="shared" ca="1" si="1110"/>
        <v>6.5706242600357924E-7</v>
      </c>
      <c r="O2156" s="12">
        <f t="shared" ca="1" si="1110"/>
        <v>1.8746186918793893E-6</v>
      </c>
      <c r="P2156" s="12">
        <f t="shared" ca="1" si="1110"/>
        <v>5.0243032975712576E-6</v>
      </c>
      <c r="Q2156" s="12">
        <f t="shared" ca="1" si="1110"/>
        <v>1.265014047375309E-5</v>
      </c>
      <c r="R2156" s="12">
        <f t="shared" ca="1" si="1110"/>
        <v>2.9920678872253983E-5</v>
      </c>
      <c r="S2156" s="12">
        <f t="shared" ca="1" si="1110"/>
        <v>6.6482008693997201E-5</v>
      </c>
      <c r="T2156" s="12">
        <f t="shared" ca="1" si="1110"/>
        <v>1.3876930634503575E-4</v>
      </c>
      <c r="U2156" s="12">
        <f t="shared" ca="1" si="1110"/>
        <v>2.7210673854738459E-4</v>
      </c>
      <c r="V2156" s="12">
        <f t="shared" ca="1" si="1110"/>
        <v>5.0123544115528282E-4</v>
      </c>
      <c r="W2156" s="12">
        <f t="shared" ca="1" si="1110"/>
        <v>8.6736289723301314E-4</v>
      </c>
      <c r="X2156" s="12">
        <f t="shared" ca="1" si="1110"/>
        <v>1.4099915331112606E-3</v>
      </c>
      <c r="Y2156" s="12">
        <f t="shared" ca="1" si="1110"/>
        <v>2.1532217785544686E-3</v>
      </c>
      <c r="Z2156" s="12">
        <f t="shared" ca="1" si="1110"/>
        <v>3.0889979331393791E-3</v>
      </c>
      <c r="AA2156" s="12">
        <f t="shared" ca="1" si="1110"/>
        <v>4.1629679420805204E-3</v>
      </c>
      <c r="AB2156" s="12">
        <f t="shared" ca="1" si="1110"/>
        <v>5.270418600212024E-3</v>
      </c>
      <c r="AC2156" s="12">
        <f t="shared" ca="1" si="1110"/>
        <v>6.268213042651391E-3</v>
      </c>
      <c r="AD2156" s="12">
        <f t="shared" ca="1" si="1110"/>
        <v>7.0032395546819944E-3</v>
      </c>
      <c r="AE2156" s="12">
        <f t="shared" ca="1" si="1110"/>
        <v>7.3503972412920652E-3</v>
      </c>
      <c r="AF2156" s="12">
        <f t="shared" ca="1" si="1110"/>
        <v>7.2473499714762859E-3</v>
      </c>
      <c r="AG2156" s="12">
        <f t="shared" ca="1" si="1110"/>
        <v>6.7128084042374983E-3</v>
      </c>
      <c r="AH2156" s="12">
        <f t="shared" ca="1" si="1110"/>
        <v>5.8409819581129088E-3</v>
      </c>
      <c r="AI2156" s="12">
        <f t="shared" ca="1" si="1110"/>
        <v>4.7744579486958911E-3</v>
      </c>
      <c r="AJ2156" s="12">
        <f t="shared" ca="1" si="1110"/>
        <v>3.6662229807715675E-3</v>
      </c>
      <c r="AK2156" s="12">
        <f t="shared" ca="1" si="1110"/>
        <v>2.6446625960347163E-3</v>
      </c>
      <c r="AL2156" s="12">
        <f t="shared" ca="1" si="1110"/>
        <v>1.7921661303257758E-3</v>
      </c>
      <c r="AM2156" s="12">
        <f t="shared" ca="1" si="1110"/>
        <v>1.14088758132971E-3</v>
      </c>
      <c r="AN2156" s="12">
        <f t="shared" ca="1" si="1110"/>
        <v>6.8228219044063352E-4</v>
      </c>
      <c r="AO2156" s="12">
        <f t="shared" ca="1" si="1110"/>
        <v>3.833026415309716E-4</v>
      </c>
      <c r="AP2156" s="12">
        <f t="shared" ca="1" si="1110"/>
        <v>2.0229082436801218E-4</v>
      </c>
      <c r="AQ2156" s="12">
        <f t="shared" ca="1" si="1110"/>
        <v>1.0029219839680104E-4</v>
      </c>
      <c r="AR2156" s="12">
        <f t="shared" ca="1" si="1110"/>
        <v>4.6710521165896245E-5</v>
      </c>
      <c r="AS2156" s="12">
        <f t="shared" ca="1" si="1110"/>
        <v>2.0437081157095636E-5</v>
      </c>
      <c r="AT2156" s="12">
        <f t="shared" ca="1" si="1110"/>
        <v>8.4000064800057148E-6</v>
      </c>
      <c r="AU2156" s="12">
        <f t="shared" ca="1" si="1110"/>
        <v>3.2433735263363856E-6</v>
      </c>
      <c r="AV2156" s="12">
        <f t="shared" ca="1" si="1110"/>
        <v>1.1764430510596706E-6</v>
      </c>
      <c r="AX2156" s="13">
        <f t="shared" si="1099"/>
        <v>3.4491881346671416E-2</v>
      </c>
    </row>
    <row r="2157" spans="1:50" x14ac:dyDescent="0.25">
      <c r="A2157" s="9" t="str">
        <f t="shared" si="1094"/>
        <v>Nauru</v>
      </c>
      <c r="C2157" s="20">
        <f t="shared" si="1095"/>
        <v>485.16013321188768</v>
      </c>
      <c r="D2157" s="15">
        <f t="shared" si="1096"/>
        <v>683.99598971468151</v>
      </c>
      <c r="E2157" s="23">
        <f t="shared" si="1097"/>
        <v>1</v>
      </c>
      <c r="F2157" s="15">
        <f t="shared" si="1100"/>
        <v>683.99598971468151</v>
      </c>
      <c r="H2157" s="12">
        <f t="shared" ref="H2157:AV2157" ca="1" si="1111">_xlfn.NORM.DIST(H$2017,$F2157,$B$37+$B$38*$F2157,FALSE)/$AV747*($F1209/1000)</f>
        <v>2.7648106676182462E-15</v>
      </c>
      <c r="I2157" s="12">
        <f t="shared" ca="1" si="1111"/>
        <v>1.4816065996121106E-14</v>
      </c>
      <c r="J2157" s="12">
        <f t="shared" ca="1" si="1111"/>
        <v>7.4585946635585836E-14</v>
      </c>
      <c r="K2157" s="12">
        <f t="shared" ca="1" si="1111"/>
        <v>3.5272618669232015E-13</v>
      </c>
      <c r="L2157" s="12">
        <f t="shared" ca="1" si="1111"/>
        <v>1.5670216447754631E-12</v>
      </c>
      <c r="M2157" s="12">
        <f t="shared" ca="1" si="1111"/>
        <v>6.5398664870751322E-12</v>
      </c>
      <c r="N2157" s="12">
        <f t="shared" ca="1" si="1111"/>
        <v>2.5640079296300424E-11</v>
      </c>
      <c r="O2157" s="12">
        <f t="shared" ca="1" si="1111"/>
        <v>9.4433577051486766E-11</v>
      </c>
      <c r="P2157" s="12">
        <f t="shared" ca="1" si="1111"/>
        <v>3.2673082713268402E-10</v>
      </c>
      <c r="Q2157" s="12">
        <f t="shared" ca="1" si="1111"/>
        <v>1.0619654279867639E-9</v>
      </c>
      <c r="R2157" s="12">
        <f t="shared" ca="1" si="1111"/>
        <v>3.2425541686306446E-9</v>
      </c>
      <c r="S2157" s="12">
        <f t="shared" ca="1" si="1111"/>
        <v>9.3008083634090834E-9</v>
      </c>
      <c r="T2157" s="12">
        <f t="shared" ca="1" si="1111"/>
        <v>2.5061712708975984E-8</v>
      </c>
      <c r="U2157" s="12">
        <f t="shared" ca="1" si="1111"/>
        <v>6.3439155519322196E-8</v>
      </c>
      <c r="V2157" s="12">
        <f t="shared" ca="1" si="1111"/>
        <v>1.5085532124214989E-7</v>
      </c>
      <c r="W2157" s="12">
        <f t="shared" ca="1" si="1111"/>
        <v>3.3699268177834407E-7</v>
      </c>
      <c r="X2157" s="12">
        <f t="shared" ca="1" si="1111"/>
        <v>7.0719128543217529E-7</v>
      </c>
      <c r="Y2157" s="12">
        <f t="shared" ca="1" si="1111"/>
        <v>1.3941513569964594E-6</v>
      </c>
      <c r="Z2157" s="12">
        <f t="shared" ca="1" si="1111"/>
        <v>2.5819007647479674E-6</v>
      </c>
      <c r="AA2157" s="12">
        <f t="shared" ca="1" si="1111"/>
        <v>4.4918553402264893E-6</v>
      </c>
      <c r="AB2157" s="12">
        <f t="shared" ca="1" si="1111"/>
        <v>7.3412256191773221E-6</v>
      </c>
      <c r="AC2157" s="12">
        <f t="shared" ca="1" si="1111"/>
        <v>1.1271143433443339E-5</v>
      </c>
      <c r="AD2157" s="12">
        <f t="shared" ca="1" si="1111"/>
        <v>1.6256385010915895E-5</v>
      </c>
      <c r="AE2157" s="12">
        <f t="shared" ca="1" si="1111"/>
        <v>2.2026047485773477E-5</v>
      </c>
      <c r="AF2157" s="12">
        <f t="shared" ca="1" si="1111"/>
        <v>2.8035335702852369E-5</v>
      </c>
      <c r="AG2157" s="12">
        <f t="shared" ca="1" si="1111"/>
        <v>3.3522125322403573E-5</v>
      </c>
      <c r="AH2157" s="12">
        <f t="shared" ca="1" si="1111"/>
        <v>3.7654243328253816E-5</v>
      </c>
      <c r="AI2157" s="12">
        <f t="shared" ca="1" si="1111"/>
        <v>3.9733141057065443E-5</v>
      </c>
      <c r="AJ2157" s="12">
        <f t="shared" ca="1" si="1111"/>
        <v>3.9386597799742967E-5</v>
      </c>
      <c r="AK2157" s="12">
        <f t="shared" ca="1" si="1111"/>
        <v>3.6677576557955798E-5</v>
      </c>
      <c r="AL2157" s="12">
        <f t="shared" ca="1" si="1111"/>
        <v>3.2085542832779353E-5</v>
      </c>
      <c r="AM2157" s="12">
        <f t="shared" ca="1" si="1111"/>
        <v>2.6367851553940287E-5</v>
      </c>
      <c r="AN2157" s="12">
        <f t="shared" ca="1" si="1111"/>
        <v>2.0356199275844984E-5</v>
      </c>
      <c r="AO2157" s="12">
        <f t="shared" ca="1" si="1111"/>
        <v>1.476302099229063E-5</v>
      </c>
      <c r="AP2157" s="12">
        <f t="shared" ca="1" si="1111"/>
        <v>1.005797092277408E-5</v>
      </c>
      <c r="AQ2157" s="12">
        <f t="shared" ca="1" si="1111"/>
        <v>6.4372756897831349E-6</v>
      </c>
      <c r="AR2157" s="12">
        <f t="shared" ca="1" si="1111"/>
        <v>3.8703517537920521E-6</v>
      </c>
      <c r="AS2157" s="12">
        <f t="shared" ca="1" si="1111"/>
        <v>2.1860261882101896E-6</v>
      </c>
      <c r="AT2157" s="12">
        <f t="shared" ca="1" si="1111"/>
        <v>1.1598901982272006E-6</v>
      </c>
      <c r="AU2157" s="12">
        <f t="shared" ca="1" si="1111"/>
        <v>5.7814262668686056E-7</v>
      </c>
      <c r="AV2157" s="12">
        <f t="shared" ca="1" si="1111"/>
        <v>2.7071336610799718E-7</v>
      </c>
      <c r="AX2157" s="13">
        <f t="shared" si="1099"/>
        <v>2.2559602791722335E-3</v>
      </c>
    </row>
    <row r="2158" spans="1:50" x14ac:dyDescent="0.25">
      <c r="A2158" s="9" t="str">
        <f t="shared" si="1094"/>
        <v>Nepal</v>
      </c>
      <c r="C2158" s="20">
        <f t="shared" si="1095"/>
        <v>390.8678582010578</v>
      </c>
      <c r="D2158" s="15">
        <f t="shared" si="1096"/>
        <v>634.98408514256084</v>
      </c>
      <c r="E2158" s="23">
        <f t="shared" si="1097"/>
        <v>1</v>
      </c>
      <c r="F2158" s="15">
        <f t="shared" si="1100"/>
        <v>634.98408514256084</v>
      </c>
      <c r="H2158" s="12">
        <f t="shared" ref="H2158:AV2158" ca="1" si="1112">_xlfn.NORM.DIST(H$2017,$F2158,$B$37+$B$38*$F2158,FALSE)/$AV748*($F1210/1000)</f>
        <v>4.8157212452010563E-11</v>
      </c>
      <c r="I2158" s="12">
        <f t="shared" ca="1" si="1112"/>
        <v>2.2830469792952937E-10</v>
      </c>
      <c r="J2158" s="12">
        <f t="shared" ca="1" si="1112"/>
        <v>1.0167752149714631E-9</v>
      </c>
      <c r="K2158" s="12">
        <f t="shared" ca="1" si="1112"/>
        <v>4.2539428315356913E-9</v>
      </c>
      <c r="L2158" s="12">
        <f t="shared" ca="1" si="1112"/>
        <v>1.671917878614271E-8</v>
      </c>
      <c r="M2158" s="12">
        <f t="shared" ca="1" si="1112"/>
        <v>6.172979426904439E-8</v>
      </c>
      <c r="N2158" s="12">
        <f t="shared" ca="1" si="1112"/>
        <v>2.1410721976774262E-7</v>
      </c>
      <c r="O2158" s="12">
        <f t="shared" ca="1" si="1112"/>
        <v>6.9762878131189448E-7</v>
      </c>
      <c r="P2158" s="12">
        <f t="shared" ca="1" si="1112"/>
        <v>2.1353745471882412E-6</v>
      </c>
      <c r="Q2158" s="12">
        <f t="shared" ca="1" si="1112"/>
        <v>6.1401690606566776E-6</v>
      </c>
      <c r="R2158" s="12">
        <f t="shared" ca="1" si="1112"/>
        <v>1.658605843119241E-5</v>
      </c>
      <c r="S2158" s="12">
        <f t="shared" ca="1" si="1112"/>
        <v>4.2088422455083062E-5</v>
      </c>
      <c r="T2158" s="12">
        <f t="shared" ca="1" si="1112"/>
        <v>1.0033182218197255E-4</v>
      </c>
      <c r="U2158" s="12">
        <f t="shared" ca="1" si="1112"/>
        <v>2.2468358588777375E-4</v>
      </c>
      <c r="V2158" s="12">
        <f t="shared" ca="1" si="1112"/>
        <v>4.7267277447971668E-4</v>
      </c>
      <c r="W2158" s="12">
        <f t="shared" ca="1" si="1112"/>
        <v>9.341280741888108E-4</v>
      </c>
      <c r="X2158" s="12">
        <f t="shared" ca="1" si="1112"/>
        <v>1.7342386299791551E-3</v>
      </c>
      <c r="Y2158" s="12">
        <f t="shared" ca="1" si="1112"/>
        <v>3.0245995421465848E-3</v>
      </c>
      <c r="Z2158" s="12">
        <f t="shared" ca="1" si="1112"/>
        <v>4.9554546174897943E-3</v>
      </c>
      <c r="AA2158" s="12">
        <f t="shared" ca="1" si="1112"/>
        <v>7.6270346456398267E-3</v>
      </c>
      <c r="AB2158" s="12">
        <f t="shared" ca="1" si="1112"/>
        <v>1.1027689515062986E-2</v>
      </c>
      <c r="AC2158" s="12">
        <f t="shared" ca="1" si="1112"/>
        <v>1.497855559759235E-2</v>
      </c>
      <c r="AD2158" s="12">
        <f t="shared" ca="1" si="1112"/>
        <v>1.9112255227489473E-2</v>
      </c>
      <c r="AE2158" s="12">
        <f t="shared" ca="1" si="1112"/>
        <v>2.2909232084125913E-2</v>
      </c>
      <c r="AF2158" s="12">
        <f t="shared" ca="1" si="1112"/>
        <v>2.5796793208359998E-2</v>
      </c>
      <c r="AG2158" s="12">
        <f t="shared" ca="1" si="1112"/>
        <v>2.7288364507156878E-2</v>
      </c>
      <c r="AH2158" s="12">
        <f t="shared" ca="1" si="1112"/>
        <v>2.711726515623623E-2</v>
      </c>
      <c r="AI2158" s="12">
        <f t="shared" ca="1" si="1112"/>
        <v>2.5314587953633037E-2</v>
      </c>
      <c r="AJ2158" s="12">
        <f t="shared" ca="1" si="1112"/>
        <v>2.2199972305520902E-2</v>
      </c>
      <c r="AK2158" s="12">
        <f t="shared" ca="1" si="1112"/>
        <v>1.8289026848497772E-2</v>
      </c>
      <c r="AL2158" s="12">
        <f t="shared" ca="1" si="1112"/>
        <v>1.4154200951958407E-2</v>
      </c>
      <c r="AM2158" s="12">
        <f t="shared" ca="1" si="1112"/>
        <v>1.0290505561164964E-2</v>
      </c>
      <c r="AN2158" s="12">
        <f t="shared" ca="1" si="1112"/>
        <v>7.02820889268789E-3</v>
      </c>
      <c r="AO2158" s="12">
        <f t="shared" ca="1" si="1112"/>
        <v>4.5093007883846821E-3</v>
      </c>
      <c r="AP2158" s="12">
        <f t="shared" ca="1" si="1112"/>
        <v>2.7178804182080504E-3</v>
      </c>
      <c r="AQ2158" s="12">
        <f t="shared" ca="1" si="1112"/>
        <v>1.5388917759642383E-3</v>
      </c>
      <c r="AR2158" s="12">
        <f t="shared" ca="1" si="1112"/>
        <v>8.1854471293010204E-4</v>
      </c>
      <c r="AS2158" s="12">
        <f t="shared" ca="1" si="1112"/>
        <v>4.090094398393043E-4</v>
      </c>
      <c r="AT2158" s="12">
        <f t="shared" ca="1" si="1112"/>
        <v>1.9199099097554813E-4</v>
      </c>
      <c r="AU2158" s="12">
        <f t="shared" ca="1" si="1112"/>
        <v>8.4661306033495225E-5</v>
      </c>
      <c r="AV2158" s="12">
        <f t="shared" ca="1" si="1112"/>
        <v>3.5070799972842399E-5</v>
      </c>
      <c r="AX2158" s="13">
        <f t="shared" si="1099"/>
        <v>9.3907197291756683E-3</v>
      </c>
    </row>
    <row r="2159" spans="1:50" x14ac:dyDescent="0.25">
      <c r="A2159" s="9" t="str">
        <f t="shared" si="1094"/>
        <v>Netherlands</v>
      </c>
      <c r="C2159" s="20">
        <f t="shared" si="1095"/>
        <v>653.57899718946783</v>
      </c>
      <c r="D2159" s="15">
        <f t="shared" si="1096"/>
        <v>773.99659275365684</v>
      </c>
      <c r="E2159" s="23">
        <f t="shared" si="1097"/>
        <v>1</v>
      </c>
      <c r="F2159" s="15">
        <f t="shared" si="1100"/>
        <v>773.99659275365684</v>
      </c>
      <c r="H2159" s="12">
        <f t="shared" ref="H2159:AV2159" ca="1" si="1113">_xlfn.NORM.DIST(H$2017,$F2159,$B$37+$B$38*$F2159,FALSE)/$AV749*($F1211/1000)</f>
        <v>1.5407614767425462E-15</v>
      </c>
      <c r="I2159" s="12">
        <f t="shared" ca="1" si="1113"/>
        <v>1.0339983171031832E-14</v>
      </c>
      <c r="J2159" s="12">
        <f t="shared" ca="1" si="1113"/>
        <v>6.5186977892087538E-14</v>
      </c>
      <c r="K2159" s="12">
        <f t="shared" ca="1" si="1113"/>
        <v>3.8606324580835835E-13</v>
      </c>
      <c r="L2159" s="12">
        <f t="shared" ca="1" si="1113"/>
        <v>2.1478931000141782E-12</v>
      </c>
      <c r="M2159" s="12">
        <f t="shared" ca="1" si="1113"/>
        <v>1.122595928958653E-11</v>
      </c>
      <c r="N2159" s="12">
        <f t="shared" ca="1" si="1113"/>
        <v>5.5117670967516074E-11</v>
      </c>
      <c r="O2159" s="12">
        <f t="shared" ca="1" si="1113"/>
        <v>2.5422300489189682E-10</v>
      </c>
      <c r="P2159" s="12">
        <f t="shared" ca="1" si="1113"/>
        <v>1.1015277245351296E-9</v>
      </c>
      <c r="Q2159" s="12">
        <f t="shared" ca="1" si="1113"/>
        <v>4.483659378784951E-9</v>
      </c>
      <c r="R2159" s="12">
        <f t="shared" ca="1" si="1113"/>
        <v>1.7144561686773498E-8</v>
      </c>
      <c r="S2159" s="12">
        <f t="shared" ca="1" si="1113"/>
        <v>6.1585256686991956E-8</v>
      </c>
      <c r="T2159" s="12">
        <f t="shared" ca="1" si="1113"/>
        <v>2.0781826758976737E-7</v>
      </c>
      <c r="U2159" s="12">
        <f t="shared" ca="1" si="1113"/>
        <v>6.5879042629647016E-7</v>
      </c>
      <c r="V2159" s="12">
        <f t="shared" ca="1" si="1113"/>
        <v>1.9618573833294025E-6</v>
      </c>
      <c r="W2159" s="12">
        <f t="shared" ca="1" si="1113"/>
        <v>5.4883801149364342E-6</v>
      </c>
      <c r="X2159" s="12">
        <f t="shared" ca="1" si="1113"/>
        <v>1.4423728065937677E-5</v>
      </c>
      <c r="Y2159" s="12">
        <f t="shared" ca="1" si="1113"/>
        <v>3.5609630278578532E-5</v>
      </c>
      <c r="Z2159" s="12">
        <f t="shared" ca="1" si="1113"/>
        <v>8.2587438823098763E-5</v>
      </c>
      <c r="AA2159" s="12">
        <f t="shared" ca="1" si="1113"/>
        <v>1.7993561248620465E-4</v>
      </c>
      <c r="AB2159" s="12">
        <f t="shared" ca="1" si="1113"/>
        <v>3.6827891061162705E-4</v>
      </c>
      <c r="AC2159" s="12">
        <f t="shared" ca="1" si="1113"/>
        <v>7.0809767431867651E-4</v>
      </c>
      <c r="AD2159" s="12">
        <f t="shared" ca="1" si="1113"/>
        <v>1.2789868552229456E-3</v>
      </c>
      <c r="AE2159" s="12">
        <f t="shared" ca="1" si="1113"/>
        <v>2.1701791614876023E-3</v>
      </c>
      <c r="AF2159" s="12">
        <f t="shared" ca="1" si="1113"/>
        <v>3.4592479464463813E-3</v>
      </c>
      <c r="AG2159" s="12">
        <f t="shared" ca="1" si="1113"/>
        <v>5.1799359473062023E-3</v>
      </c>
      <c r="AH2159" s="12">
        <f t="shared" ca="1" si="1113"/>
        <v>7.2865790713597632E-3</v>
      </c>
      <c r="AI2159" s="12">
        <f t="shared" ca="1" si="1113"/>
        <v>9.628964144753711E-3</v>
      </c>
      <c r="AJ2159" s="12">
        <f t="shared" ca="1" si="1113"/>
        <v>1.1953416492407797E-2</v>
      </c>
      <c r="AK2159" s="12">
        <f t="shared" ca="1" si="1113"/>
        <v>1.3939947209518288E-2</v>
      </c>
      <c r="AL2159" s="12">
        <f t="shared" ca="1" si="1113"/>
        <v>1.5271679502228122E-2</v>
      </c>
      <c r="AM2159" s="12">
        <f t="shared" ca="1" si="1113"/>
        <v>1.5716978829540554E-2</v>
      </c>
      <c r="AN2159" s="12">
        <f t="shared" ca="1" si="1113"/>
        <v>1.5195252810895107E-2</v>
      </c>
      <c r="AO2159" s="12">
        <f t="shared" ca="1" si="1113"/>
        <v>1.3800772182939253E-2</v>
      </c>
      <c r="AP2159" s="12">
        <f t="shared" ca="1" si="1113"/>
        <v>1.177485149304492E-2</v>
      </c>
      <c r="AQ2159" s="12">
        <f t="shared" ca="1" si="1113"/>
        <v>9.4376547298011173E-3</v>
      </c>
      <c r="AR2159" s="12">
        <f t="shared" ca="1" si="1113"/>
        <v>7.1060674642348977E-3</v>
      </c>
      <c r="AS2159" s="12">
        <f t="shared" ca="1" si="1113"/>
        <v>5.0263318993417133E-3</v>
      </c>
      <c r="AT2159" s="12">
        <f t="shared" ca="1" si="1113"/>
        <v>3.3398702378937728E-3</v>
      </c>
      <c r="AU2159" s="12">
        <f t="shared" ca="1" si="1113"/>
        <v>2.0848010628304395E-3</v>
      </c>
      <c r="AV2159" s="12">
        <f t="shared" ca="1" si="1113"/>
        <v>1.2225207541983708E-3</v>
      </c>
      <c r="AX2159" s="13">
        <f t="shared" si="1099"/>
        <v>9.2022600520102132E-5</v>
      </c>
    </row>
    <row r="2160" spans="1:50" x14ac:dyDescent="0.25">
      <c r="A2160" s="9" t="str">
        <f t="shared" si="1094"/>
        <v>Netherlands Antilles</v>
      </c>
      <c r="C2160" s="20">
        <f t="shared" si="1095"/>
        <v>464.98634953208614</v>
      </c>
      <c r="D2160" s="15">
        <f t="shared" si="1096"/>
        <v>673.09739766098187</v>
      </c>
      <c r="E2160" s="23">
        <f t="shared" si="1097"/>
        <v>1</v>
      </c>
      <c r="F2160" s="15">
        <f t="shared" si="1100"/>
        <v>673.09739766098187</v>
      </c>
      <c r="H2160" s="12">
        <f t="shared" ref="H2160:AV2160" ca="1" si="1114">_xlfn.NORM.DIST(H$2017,$F2160,$B$37+$B$38*$F2160,FALSE)/$AV750*($F1212/1000)</f>
        <v>5.2701639800954932E-14</v>
      </c>
      <c r="I2160" s="12">
        <f t="shared" ca="1" si="1114"/>
        <v>2.7482652075340384E-13</v>
      </c>
      <c r="J2160" s="12">
        <f t="shared" ca="1" si="1114"/>
        <v>1.3463244909688118E-12</v>
      </c>
      <c r="K2160" s="12">
        <f t="shared" ca="1" si="1114"/>
        <v>6.1958008126539775E-12</v>
      </c>
      <c r="L2160" s="12">
        <f t="shared" ca="1" si="1114"/>
        <v>2.6785622467212966E-11</v>
      </c>
      <c r="M2160" s="12">
        <f t="shared" ca="1" si="1114"/>
        <v>1.0878340145324941E-10</v>
      </c>
      <c r="N2160" s="12">
        <f t="shared" ca="1" si="1114"/>
        <v>4.1503060178932122E-10</v>
      </c>
      <c r="O2160" s="12">
        <f t="shared" ca="1" si="1114"/>
        <v>1.4874905001058431E-9</v>
      </c>
      <c r="P2160" s="12">
        <f t="shared" ca="1" si="1114"/>
        <v>5.0082370457104419E-9</v>
      </c>
      <c r="Q2160" s="12">
        <f t="shared" ca="1" si="1114"/>
        <v>1.5840618941914415E-8</v>
      </c>
      <c r="R2160" s="12">
        <f t="shared" ca="1" si="1114"/>
        <v>4.7066945208029769E-8</v>
      </c>
      <c r="S2160" s="12">
        <f t="shared" ca="1" si="1114"/>
        <v>1.3137613237152509E-7</v>
      </c>
      <c r="T2160" s="12">
        <f t="shared" ca="1" si="1114"/>
        <v>3.4448754732255738E-7</v>
      </c>
      <c r="U2160" s="12">
        <f t="shared" ca="1" si="1114"/>
        <v>8.4856903012767276E-7</v>
      </c>
      <c r="V2160" s="12">
        <f t="shared" ca="1" si="1114"/>
        <v>1.9636198890459259E-6</v>
      </c>
      <c r="W2160" s="12">
        <f t="shared" ca="1" si="1114"/>
        <v>4.2685882252707651E-6</v>
      </c>
      <c r="X2160" s="12">
        <f t="shared" ca="1" si="1114"/>
        <v>8.7170130606412066E-6</v>
      </c>
      <c r="Y2160" s="12">
        <f t="shared" ca="1" si="1114"/>
        <v>1.6722751114734243E-5</v>
      </c>
      <c r="Z2160" s="12">
        <f t="shared" ca="1" si="1114"/>
        <v>3.0137300644754351E-5</v>
      </c>
      <c r="AA2160" s="12">
        <f t="shared" ca="1" si="1114"/>
        <v>5.1022010741262216E-5</v>
      </c>
      <c r="AB2160" s="12">
        <f t="shared" ca="1" si="1114"/>
        <v>8.1146049955394624E-5</v>
      </c>
      <c r="AC2160" s="12">
        <f t="shared" ca="1" si="1114"/>
        <v>1.2123661246792687E-4</v>
      </c>
      <c r="AD2160" s="12">
        <f t="shared" ca="1" si="1114"/>
        <v>1.7015973358860677E-4</v>
      </c>
      <c r="AE2160" s="12">
        <f t="shared" ca="1" si="1114"/>
        <v>2.2435533218284433E-4</v>
      </c>
      <c r="AF2160" s="12">
        <f t="shared" ca="1" si="1114"/>
        <v>2.7788978925089724E-4</v>
      </c>
      <c r="AG2160" s="12">
        <f t="shared" ca="1" si="1114"/>
        <v>3.2334442543042812E-4</v>
      </c>
      <c r="AH2160" s="12">
        <f t="shared" ca="1" si="1114"/>
        <v>3.5343923733967806E-4</v>
      </c>
      <c r="AI2160" s="12">
        <f t="shared" ca="1" si="1114"/>
        <v>3.6292822084782271E-4</v>
      </c>
      <c r="AJ2160" s="12">
        <f t="shared" ca="1" si="1114"/>
        <v>3.5009290781345742E-4</v>
      </c>
      <c r="AK2160" s="12">
        <f t="shared" ca="1" si="1114"/>
        <v>3.1725062108447165E-4</v>
      </c>
      <c r="AL2160" s="12">
        <f t="shared" ca="1" si="1114"/>
        <v>2.7007118123538286E-4</v>
      </c>
      <c r="AM2160" s="12">
        <f t="shared" ca="1" si="1114"/>
        <v>2.1597854037018067E-4</v>
      </c>
      <c r="AN2160" s="12">
        <f t="shared" ca="1" si="1114"/>
        <v>1.6225554761360207E-4</v>
      </c>
      <c r="AO2160" s="12">
        <f t="shared" ca="1" si="1114"/>
        <v>1.1451044492834968E-4</v>
      </c>
      <c r="AP2160" s="12">
        <f t="shared" ca="1" si="1114"/>
        <v>7.5918434603912551E-5</v>
      </c>
      <c r="AQ2160" s="12">
        <f t="shared" ca="1" si="1114"/>
        <v>4.7283104323381342E-5</v>
      </c>
      <c r="AR2160" s="12">
        <f t="shared" ca="1" si="1114"/>
        <v>2.7664403743310263E-5</v>
      </c>
      <c r="AS2160" s="12">
        <f t="shared" ca="1" si="1114"/>
        <v>1.5205238665573681E-5</v>
      </c>
      <c r="AT2160" s="12">
        <f t="shared" ca="1" si="1114"/>
        <v>7.8509418985882142E-6</v>
      </c>
      <c r="AU2160" s="12">
        <f t="shared" ca="1" si="1114"/>
        <v>3.8080871619328276E-6</v>
      </c>
      <c r="AV2160" s="12">
        <f t="shared" ca="1" si="1114"/>
        <v>1.7351962163174548E-6</v>
      </c>
      <c r="AX2160" s="13">
        <f t="shared" si="1099"/>
        <v>3.1573728848100177E-3</v>
      </c>
    </row>
    <row r="2161" spans="1:50" x14ac:dyDescent="0.25">
      <c r="A2161" s="9" t="str">
        <f t="shared" si="1094"/>
        <v>New Caledonia</v>
      </c>
      <c r="C2161" s="20">
        <f t="shared" si="1095"/>
        <v>529.5574265390793</v>
      </c>
      <c r="D2161" s="15">
        <f t="shared" si="1096"/>
        <v>709.00753788711347</v>
      </c>
      <c r="E2161" s="23">
        <f t="shared" si="1097"/>
        <v>1</v>
      </c>
      <c r="F2161" s="15">
        <f t="shared" si="1100"/>
        <v>709.00753788711347</v>
      </c>
      <c r="H2161" s="12">
        <f t="shared" ref="H2161:AV2161" ca="1" si="1115">_xlfn.NORM.DIST(H$2017,$F2161,$B$37+$B$38*$F2161,FALSE)/$AV751*($F1213/1000)</f>
        <v>4.419745535537851E-15</v>
      </c>
      <c r="I2161" s="12">
        <f t="shared" ca="1" si="1115"/>
        <v>2.5212778970909709E-14</v>
      </c>
      <c r="J2161" s="12">
        <f t="shared" ca="1" si="1115"/>
        <v>1.3511412784254274E-13</v>
      </c>
      <c r="K2161" s="12">
        <f t="shared" ca="1" si="1115"/>
        <v>6.8020121406781933E-13</v>
      </c>
      <c r="L2161" s="12">
        <f t="shared" ca="1" si="1115"/>
        <v>3.2168487238718194E-12</v>
      </c>
      <c r="M2161" s="12">
        <f t="shared" ca="1" si="1115"/>
        <v>1.4291587363512073E-11</v>
      </c>
      <c r="N2161" s="12">
        <f t="shared" ca="1" si="1115"/>
        <v>5.9646764914366911E-11</v>
      </c>
      <c r="O2161" s="12">
        <f t="shared" ca="1" si="1115"/>
        <v>2.3385675208535671E-10</v>
      </c>
      <c r="P2161" s="12">
        <f t="shared" ca="1" si="1115"/>
        <v>8.6132991024021891E-10</v>
      </c>
      <c r="Q2161" s="12">
        <f t="shared" ca="1" si="1115"/>
        <v>2.9802022513142543E-9</v>
      </c>
      <c r="R2161" s="12">
        <f t="shared" ca="1" si="1115"/>
        <v>9.6867600759011423E-9</v>
      </c>
      <c r="S2161" s="12">
        <f t="shared" ca="1" si="1115"/>
        <v>2.9577941301742643E-8</v>
      </c>
      <c r="T2161" s="12">
        <f t="shared" ca="1" si="1115"/>
        <v>8.484259378846412E-8</v>
      </c>
      <c r="U2161" s="12">
        <f t="shared" ca="1" si="1115"/>
        <v>2.2862121398830007E-7</v>
      </c>
      <c r="V2161" s="12">
        <f t="shared" ca="1" si="1115"/>
        <v>5.7872962023971715E-7</v>
      </c>
      <c r="W2161" s="12">
        <f t="shared" ca="1" si="1115"/>
        <v>1.3762314868819579E-6</v>
      </c>
      <c r="X2161" s="12">
        <f t="shared" ca="1" si="1115"/>
        <v>3.0744247230612445E-6</v>
      </c>
      <c r="Y2161" s="12">
        <f t="shared" ca="1" si="1115"/>
        <v>6.4519773295183389E-6</v>
      </c>
      <c r="Z2161" s="12">
        <f t="shared" ca="1" si="1115"/>
        <v>1.2719744754757222E-5</v>
      </c>
      <c r="AA2161" s="12">
        <f t="shared" ca="1" si="1115"/>
        <v>2.3557031089796527E-5</v>
      </c>
      <c r="AB2161" s="12">
        <f t="shared" ca="1" si="1115"/>
        <v>4.0984468616169726E-5</v>
      </c>
      <c r="AC2161" s="12">
        <f t="shared" ca="1" si="1115"/>
        <v>6.698455198472733E-5</v>
      </c>
      <c r="AD2161" s="12">
        <f t="shared" ca="1" si="1115"/>
        <v>1.0284580936266079E-4</v>
      </c>
      <c r="AE2161" s="12">
        <f t="shared" ca="1" si="1115"/>
        <v>1.4833892877267609E-4</v>
      </c>
      <c r="AF2161" s="12">
        <f t="shared" ca="1" si="1115"/>
        <v>2.0099269408596152E-4</v>
      </c>
      <c r="AG2161" s="12">
        <f t="shared" ca="1" si="1115"/>
        <v>2.5583620213444976E-4</v>
      </c>
      <c r="AH2161" s="12">
        <f t="shared" ca="1" si="1115"/>
        <v>3.0591468289350798E-4</v>
      </c>
      <c r="AI2161" s="12">
        <f t="shared" ca="1" si="1115"/>
        <v>3.4363329769394066E-4</v>
      </c>
      <c r="AJ2161" s="12">
        <f t="shared" ca="1" si="1115"/>
        <v>3.626158242520066E-4</v>
      </c>
      <c r="AK2161" s="12">
        <f t="shared" ca="1" si="1115"/>
        <v>3.5946355070319629E-4</v>
      </c>
      <c r="AL2161" s="12">
        <f t="shared" ca="1" si="1115"/>
        <v>3.3474921109656212E-4</v>
      </c>
      <c r="AM2161" s="12">
        <f t="shared" ca="1" si="1115"/>
        <v>2.9284705396025754E-4</v>
      </c>
      <c r="AN2161" s="12">
        <f t="shared" ca="1" si="1115"/>
        <v>2.406682230834877E-4</v>
      </c>
      <c r="AO2161" s="12">
        <f t="shared" ca="1" si="1115"/>
        <v>1.8580322099127181E-4</v>
      </c>
      <c r="AP2161" s="12">
        <f t="shared" ca="1" si="1115"/>
        <v>1.3475482372618078E-4</v>
      </c>
      <c r="AQ2161" s="12">
        <f t="shared" ca="1" si="1115"/>
        <v>9.1810424834080069E-5</v>
      </c>
      <c r="AR2161" s="12">
        <f t="shared" ca="1" si="1115"/>
        <v>5.876195937753228E-5</v>
      </c>
      <c r="AS2161" s="12">
        <f t="shared" ca="1" si="1115"/>
        <v>3.5331098056772633E-5</v>
      </c>
      <c r="AT2161" s="12">
        <f t="shared" ca="1" si="1115"/>
        <v>1.9956050600849384E-5</v>
      </c>
      <c r="AU2161" s="12">
        <f t="shared" ca="1" si="1115"/>
        <v>1.0588846501760122E-5</v>
      </c>
      <c r="AV2161" s="12">
        <f t="shared" ca="1" si="1115"/>
        <v>5.2781205349084484E-6</v>
      </c>
      <c r="AX2161" s="13">
        <f t="shared" si="1099"/>
        <v>1.0005285164808077E-3</v>
      </c>
    </row>
    <row r="2162" spans="1:50" x14ac:dyDescent="0.25">
      <c r="A2162" s="9" t="str">
        <f t="shared" si="1094"/>
        <v>New Zealand</v>
      </c>
      <c r="C2162" s="20">
        <f t="shared" si="1095"/>
        <v>534.57380828151963</v>
      </c>
      <c r="D2162" s="15">
        <f t="shared" si="1096"/>
        <v>711.99015170094276</v>
      </c>
      <c r="E2162" s="23">
        <f t="shared" si="1097"/>
        <v>1</v>
      </c>
      <c r="F2162" s="15">
        <f t="shared" si="1100"/>
        <v>711.99015170094276</v>
      </c>
      <c r="H2162" s="12">
        <f t="shared" ref="H2162:AV2162" ca="1" si="1116">_xlfn.NORM.DIST(H$2017,$F2162,$B$37+$B$38*$F2162,FALSE)/$AV752*($F1214/1000)</f>
        <v>5.7502219783177793E-14</v>
      </c>
      <c r="I2162" s="12">
        <f t="shared" ca="1" si="1116"/>
        <v>3.3048092142804953E-13</v>
      </c>
      <c r="J2162" s="12">
        <f t="shared" ca="1" si="1116"/>
        <v>1.7842872423903833E-12</v>
      </c>
      <c r="K2162" s="12">
        <f t="shared" ca="1" si="1116"/>
        <v>9.0498158619403965E-12</v>
      </c>
      <c r="L2162" s="12">
        <f t="shared" ca="1" si="1116"/>
        <v>4.3119261076550437E-11</v>
      </c>
      <c r="M2162" s="12">
        <f t="shared" ca="1" si="1116"/>
        <v>1.9300096121143854E-10</v>
      </c>
      <c r="N2162" s="12">
        <f t="shared" ca="1" si="1116"/>
        <v>8.1152934563680775E-10</v>
      </c>
      <c r="O2162" s="12">
        <f t="shared" ca="1" si="1116"/>
        <v>3.2055723308080222E-9</v>
      </c>
      <c r="P2162" s="12">
        <f t="shared" ca="1" si="1116"/>
        <v>1.1894974833568687E-8</v>
      </c>
      <c r="Q2162" s="12">
        <f t="shared" ca="1" si="1116"/>
        <v>4.1464656231146838E-8</v>
      </c>
      <c r="R2162" s="12">
        <f t="shared" ca="1" si="1116"/>
        <v>1.3578418991891207E-7</v>
      </c>
      <c r="S2162" s="12">
        <f t="shared" ca="1" si="1116"/>
        <v>4.1771198577752315E-7</v>
      </c>
      <c r="T2162" s="12">
        <f t="shared" ca="1" si="1116"/>
        <v>1.207150068335352E-6</v>
      </c>
      <c r="U2162" s="12">
        <f t="shared" ca="1" si="1116"/>
        <v>3.2771942519000972E-6</v>
      </c>
      <c r="V2162" s="12">
        <f t="shared" ca="1" si="1116"/>
        <v>8.3579486865829855E-6</v>
      </c>
      <c r="W2162" s="12">
        <f t="shared" ca="1" si="1116"/>
        <v>2.0024137158711445E-5</v>
      </c>
      <c r="X2162" s="12">
        <f t="shared" ca="1" si="1116"/>
        <v>4.5067608936401595E-5</v>
      </c>
      <c r="Y2162" s="12">
        <f t="shared" ca="1" si="1116"/>
        <v>9.5286597156381861E-5</v>
      </c>
      <c r="Z2162" s="12">
        <f t="shared" ca="1" si="1116"/>
        <v>1.8925863931991532E-4</v>
      </c>
      <c r="AA2162" s="12">
        <f t="shared" ca="1" si="1116"/>
        <v>3.5313129236594706E-4</v>
      </c>
      <c r="AB2162" s="12">
        <f t="shared" ca="1" si="1116"/>
        <v>6.1897525745456799E-4</v>
      </c>
      <c r="AC2162" s="12">
        <f t="shared" ca="1" si="1116"/>
        <v>1.0192177286471097E-3</v>
      </c>
      <c r="AD2162" s="12">
        <f t="shared" ca="1" si="1116"/>
        <v>1.576584470507547E-3</v>
      </c>
      <c r="AE2162" s="12">
        <f t="shared" ca="1" si="1116"/>
        <v>2.290994857598047E-3</v>
      </c>
      <c r="AF2162" s="12">
        <f t="shared" ca="1" si="1116"/>
        <v>3.1274298658235016E-3</v>
      </c>
      <c r="AG2162" s="12">
        <f t="shared" ca="1" si="1116"/>
        <v>4.0105842034911712E-3</v>
      </c>
      <c r="AH2162" s="12">
        <f t="shared" ca="1" si="1116"/>
        <v>4.8315256947510706E-3</v>
      </c>
      <c r="AI2162" s="12">
        <f t="shared" ca="1" si="1116"/>
        <v>5.4678619730529473E-3</v>
      </c>
      <c r="AJ2162" s="12">
        <f t="shared" ca="1" si="1116"/>
        <v>5.8130945573593258E-3</v>
      </c>
      <c r="AK2162" s="12">
        <f t="shared" ca="1" si="1116"/>
        <v>5.8056897865682638E-3</v>
      </c>
      <c r="AL2162" s="12">
        <f t="shared" ca="1" si="1116"/>
        <v>5.4469935465268097E-3</v>
      </c>
      <c r="AM2162" s="12">
        <f t="shared" ca="1" si="1116"/>
        <v>4.800831791887822E-3</v>
      </c>
      <c r="AN2162" s="12">
        <f t="shared" ca="1" si="1116"/>
        <v>3.9749595506994679E-3</v>
      </c>
      <c r="AO2162" s="12">
        <f t="shared" ca="1" si="1116"/>
        <v>3.0917582789204861E-3</v>
      </c>
      <c r="AP2162" s="12">
        <f t="shared" ca="1" si="1116"/>
        <v>2.2590973495204597E-3</v>
      </c>
      <c r="AQ2162" s="12">
        <f t="shared" ca="1" si="1116"/>
        <v>1.5506756045778861E-3</v>
      </c>
      <c r="AR2162" s="12">
        <f t="shared" ca="1" si="1116"/>
        <v>9.9991609265970326E-4</v>
      </c>
      <c r="AS2162" s="12">
        <f t="shared" ca="1" si="1116"/>
        <v>6.0570722809555994E-4</v>
      </c>
      <c r="AT2162" s="12">
        <f t="shared" ca="1" si="1116"/>
        <v>3.4468195649697825E-4</v>
      </c>
      <c r="AU2162" s="12">
        <f t="shared" ca="1" si="1116"/>
        <v>1.8425994512695777E-4</v>
      </c>
      <c r="AV2162" s="12">
        <f t="shared" ca="1" si="1116"/>
        <v>9.2533698393442717E-5</v>
      </c>
      <c r="AX2162" s="13">
        <f t="shared" si="1099"/>
        <v>9.0455757066814399E-4</v>
      </c>
    </row>
    <row r="2163" spans="1:50" x14ac:dyDescent="0.25">
      <c r="A2163" s="9" t="str">
        <f t="shared" si="1094"/>
        <v>Nicaragua</v>
      </c>
      <c r="C2163" s="20">
        <f t="shared" si="1095"/>
        <v>387.73324991186871</v>
      </c>
      <c r="D2163" s="15">
        <f t="shared" si="1096"/>
        <v>631.8494768533717</v>
      </c>
      <c r="E2163" s="23">
        <f t="shared" si="1097"/>
        <v>1</v>
      </c>
      <c r="F2163" s="15">
        <f t="shared" si="1100"/>
        <v>631.8494768533717</v>
      </c>
      <c r="H2163" s="12">
        <f t="shared" ref="H2163:AV2163" ca="1" si="1117">_xlfn.NORM.DIST(H$2017,$F2163,$B$37+$B$38*$F2163,FALSE)/$AV753*($F1215/1000)</f>
        <v>2.0304712683398178E-11</v>
      </c>
      <c r="I2163" s="12">
        <f t="shared" ca="1" si="1117"/>
        <v>9.5509593995778574E-11</v>
      </c>
      <c r="J2163" s="12">
        <f t="shared" ca="1" si="1117"/>
        <v>4.2204012618540582E-10</v>
      </c>
      <c r="K2163" s="12">
        <f t="shared" ca="1" si="1117"/>
        <v>1.7519313508020475E-9</v>
      </c>
      <c r="L2163" s="12">
        <f t="shared" ca="1" si="1117"/>
        <v>6.831829503155693E-9</v>
      </c>
      <c r="M2163" s="12">
        <f t="shared" ca="1" si="1117"/>
        <v>2.5027274062002644E-8</v>
      </c>
      <c r="N2163" s="12">
        <f t="shared" ca="1" si="1117"/>
        <v>8.6128458460222695E-8</v>
      </c>
      <c r="O2163" s="12">
        <f t="shared" ca="1" si="1117"/>
        <v>2.7844305746830432E-7</v>
      </c>
      <c r="P2163" s="12">
        <f t="shared" ca="1" si="1117"/>
        <v>8.4563453037974647E-7</v>
      </c>
      <c r="Q2163" s="12">
        <f t="shared" ca="1" si="1117"/>
        <v>2.4126016359451444E-6</v>
      </c>
      <c r="R2163" s="12">
        <f t="shared" ca="1" si="1117"/>
        <v>6.4661402817989025E-6</v>
      </c>
      <c r="S2163" s="12">
        <f t="shared" ca="1" si="1117"/>
        <v>1.6280255694471035E-5</v>
      </c>
      <c r="T2163" s="12">
        <f t="shared" ca="1" si="1117"/>
        <v>3.8506488464258449E-5</v>
      </c>
      <c r="U2163" s="12">
        <f t="shared" ca="1" si="1117"/>
        <v>8.555850840721655E-5</v>
      </c>
      <c r="V2163" s="12">
        <f t="shared" ca="1" si="1117"/>
        <v>1.7858669023408056E-4</v>
      </c>
      <c r="W2163" s="12">
        <f t="shared" ca="1" si="1117"/>
        <v>3.5018018455723208E-4</v>
      </c>
      <c r="X2163" s="12">
        <f t="shared" ca="1" si="1117"/>
        <v>6.4504593232471668E-4</v>
      </c>
      <c r="Y2163" s="12">
        <f t="shared" ca="1" si="1117"/>
        <v>1.1162110291662889E-3</v>
      </c>
      <c r="Z2163" s="12">
        <f t="shared" ca="1" si="1117"/>
        <v>1.8145066860465811E-3</v>
      </c>
      <c r="AA2163" s="12">
        <f t="shared" ca="1" si="1117"/>
        <v>2.7709419722766527E-3</v>
      </c>
      <c r="AB2163" s="12">
        <f t="shared" ca="1" si="1117"/>
        <v>3.9751441703474166E-3</v>
      </c>
      <c r="AC2163" s="12">
        <f t="shared" ca="1" si="1117"/>
        <v>5.3571638835988467E-3</v>
      </c>
      <c r="AD2163" s="12">
        <f t="shared" ca="1" si="1117"/>
        <v>6.7822465795675056E-3</v>
      </c>
      <c r="AE2163" s="12">
        <f t="shared" ca="1" si="1117"/>
        <v>8.0661967859203664E-3</v>
      </c>
      <c r="AF2163" s="12">
        <f t="shared" ca="1" si="1117"/>
        <v>9.0119888492978979E-3</v>
      </c>
      <c r="AG2163" s="12">
        <f t="shared" ca="1" si="1117"/>
        <v>9.4586482088751863E-3</v>
      </c>
      <c r="AH2163" s="12">
        <f t="shared" ca="1" si="1117"/>
        <v>9.3259717528274347E-3</v>
      </c>
      <c r="AI2163" s="12">
        <f t="shared" ca="1" si="1117"/>
        <v>8.6380499892342276E-3</v>
      </c>
      <c r="AJ2163" s="12">
        <f t="shared" ca="1" si="1117"/>
        <v>7.5161238063348335E-3</v>
      </c>
      <c r="AK2163" s="12">
        <f t="shared" ca="1" si="1117"/>
        <v>6.1436820566806603E-3</v>
      </c>
      <c r="AL2163" s="12">
        <f t="shared" ca="1" si="1117"/>
        <v>4.7175893493153374E-3</v>
      </c>
      <c r="AM2163" s="12">
        <f t="shared" ca="1" si="1117"/>
        <v>3.4030484409176736E-3</v>
      </c>
      <c r="AN2163" s="12">
        <f t="shared" ca="1" si="1117"/>
        <v>2.3060712575908833E-3</v>
      </c>
      <c r="AO2163" s="12">
        <f t="shared" ca="1" si="1117"/>
        <v>1.4680265479346507E-3</v>
      </c>
      <c r="AP2163" s="12">
        <f t="shared" ca="1" si="1117"/>
        <v>8.779134263860246E-4</v>
      </c>
      <c r="AQ2163" s="12">
        <f t="shared" ca="1" si="1117"/>
        <v>4.9320340625404158E-4</v>
      </c>
      <c r="AR2163" s="12">
        <f t="shared" ca="1" si="1117"/>
        <v>2.6028973340688278E-4</v>
      </c>
      <c r="AS2163" s="12">
        <f t="shared" ca="1" si="1117"/>
        <v>1.2904601703699558E-4</v>
      </c>
      <c r="AT2163" s="12">
        <f t="shared" ca="1" si="1117"/>
        <v>6.0101978077472122E-5</v>
      </c>
      <c r="AU2163" s="12">
        <f t="shared" ca="1" si="1117"/>
        <v>2.6295989741242009E-5</v>
      </c>
      <c r="AV2163" s="12">
        <f t="shared" ca="1" si="1117"/>
        <v>1.0808038235650234E-5</v>
      </c>
      <c r="AX2163" s="13">
        <f t="shared" si="1099"/>
        <v>1.0211223475491875E-2</v>
      </c>
    </row>
    <row r="2164" spans="1:50" x14ac:dyDescent="0.25">
      <c r="A2164" s="9" t="str">
        <f t="shared" si="1094"/>
        <v>Niger</v>
      </c>
      <c r="C2164" s="20">
        <f t="shared" si="1095"/>
        <v>215.37937237006844</v>
      </c>
      <c r="D2164" s="15">
        <f t="shared" si="1096"/>
        <v>539.97999577544806</v>
      </c>
      <c r="E2164" s="23">
        <f t="shared" si="1097"/>
        <v>1</v>
      </c>
      <c r="F2164" s="15">
        <f t="shared" si="1100"/>
        <v>539.97999577544806</v>
      </c>
      <c r="H2164" s="12">
        <f t="shared" ref="H2164:AV2164" ca="1" si="1118">_xlfn.NORM.DIST(H$2017,$F2164,$B$37+$B$38*$F2164,FALSE)/$AV754*($F1216/1000)</f>
        <v>1.1118132835161424E-7</v>
      </c>
      <c r="I2164" s="12">
        <f t="shared" ca="1" si="1118"/>
        <v>4.1565785031951257E-7</v>
      </c>
      <c r="J2164" s="12">
        <f t="shared" ca="1" si="1118"/>
        <v>1.4598112654230966E-6</v>
      </c>
      <c r="K2164" s="12">
        <f t="shared" ca="1" si="1118"/>
        <v>4.8163055296904335E-6</v>
      </c>
      <c r="L2164" s="12">
        <f t="shared" ca="1" si="1118"/>
        <v>1.4927529654168039E-5</v>
      </c>
      <c r="M2164" s="12">
        <f t="shared" ca="1" si="1118"/>
        <v>4.3462874999886103E-5</v>
      </c>
      <c r="N2164" s="12">
        <f t="shared" ca="1" si="1118"/>
        <v>1.1887911243227613E-4</v>
      </c>
      <c r="O2164" s="12">
        <f t="shared" ca="1" si="1118"/>
        <v>3.0545641610673334E-4</v>
      </c>
      <c r="P2164" s="12">
        <f t="shared" ca="1" si="1118"/>
        <v>7.373090163066726E-4</v>
      </c>
      <c r="Q2164" s="12">
        <f t="shared" ca="1" si="1118"/>
        <v>1.6718851200437223E-3</v>
      </c>
      <c r="R2164" s="12">
        <f t="shared" ca="1" si="1118"/>
        <v>3.5613931181272449E-3</v>
      </c>
      <c r="S2164" s="12">
        <f t="shared" ca="1" si="1118"/>
        <v>7.1267248642807608E-3</v>
      </c>
      <c r="T2164" s="12">
        <f t="shared" ca="1" si="1118"/>
        <v>1.3397280954315865E-2</v>
      </c>
      <c r="U2164" s="12">
        <f t="shared" ca="1" si="1118"/>
        <v>2.3659193288159724E-2</v>
      </c>
      <c r="V2164" s="12">
        <f t="shared" ca="1" si="1118"/>
        <v>3.9250012055987146E-2</v>
      </c>
      <c r="W2164" s="12">
        <f t="shared" ca="1" si="1118"/>
        <v>6.1169686050149732E-2</v>
      </c>
      <c r="X2164" s="12">
        <f t="shared" ca="1" si="1118"/>
        <v>8.955488972090328E-2</v>
      </c>
      <c r="Y2164" s="12">
        <f t="shared" ca="1" si="1118"/>
        <v>0.12316830085074636</v>
      </c>
      <c r="Z2164" s="12">
        <f t="shared" ca="1" si="1118"/>
        <v>0.15913481071896238</v>
      </c>
      <c r="AA2164" s="12">
        <f t="shared" ca="1" si="1118"/>
        <v>0.1931470273416368</v>
      </c>
      <c r="AB2164" s="12">
        <f t="shared" ca="1" si="1118"/>
        <v>0.22022542658133415</v>
      </c>
      <c r="AC2164" s="12">
        <f t="shared" ca="1" si="1118"/>
        <v>0.23588671709125414</v>
      </c>
      <c r="AD2164" s="12">
        <f t="shared" ca="1" si="1118"/>
        <v>0.23735375535741529</v>
      </c>
      <c r="AE2164" s="12">
        <f t="shared" ca="1" si="1118"/>
        <v>0.22435994429023512</v>
      </c>
      <c r="AF2164" s="12">
        <f t="shared" ca="1" si="1118"/>
        <v>0.19922834830104066</v>
      </c>
      <c r="AG2164" s="12">
        <f t="shared" ca="1" si="1118"/>
        <v>0.16619331104842977</v>
      </c>
      <c r="AH2164" s="12">
        <f t="shared" ca="1" si="1118"/>
        <v>0.13023644741337209</v>
      </c>
      <c r="AI2164" s="12">
        <f t="shared" ca="1" si="1118"/>
        <v>9.587560923021976E-2</v>
      </c>
      <c r="AJ2164" s="12">
        <f t="shared" ca="1" si="1118"/>
        <v>6.6304091256313258E-2</v>
      </c>
      <c r="AK2164" s="12">
        <f t="shared" ca="1" si="1118"/>
        <v>4.3075379516224574E-2</v>
      </c>
      <c r="AL2164" s="12">
        <f t="shared" ca="1" si="1118"/>
        <v>2.6289025806961193E-2</v>
      </c>
      <c r="AM2164" s="12">
        <f t="shared" ca="1" si="1118"/>
        <v>1.5072193736881052E-2</v>
      </c>
      <c r="AN2164" s="12">
        <f t="shared" ca="1" si="1118"/>
        <v>8.1177381408074709E-3</v>
      </c>
      <c r="AO2164" s="12">
        <f t="shared" ca="1" si="1118"/>
        <v>4.1072411526511064E-3</v>
      </c>
      <c r="AP2164" s="12">
        <f t="shared" ca="1" si="1118"/>
        <v>1.9521894550268211E-3</v>
      </c>
      <c r="AQ2164" s="12">
        <f t="shared" ca="1" si="1118"/>
        <v>8.7166642325336996E-4</v>
      </c>
      <c r="AR2164" s="12">
        <f t="shared" ca="1" si="1118"/>
        <v>3.6562448082491119E-4</v>
      </c>
      <c r="AS2164" s="12">
        <f t="shared" ca="1" si="1118"/>
        <v>1.4407107979202711E-4</v>
      </c>
      <c r="AT2164" s="12">
        <f t="shared" ca="1" si="1118"/>
        <v>5.3330413430897027E-5</v>
      </c>
      <c r="AU2164" s="12">
        <f t="shared" ca="1" si="1118"/>
        <v>1.8545121570168459E-5</v>
      </c>
      <c r="AV2164" s="12">
        <f t="shared" ca="1" si="1118"/>
        <v>6.0581638297299652E-6</v>
      </c>
      <c r="AX2164" s="13">
        <f t="shared" si="1099"/>
        <v>8.0786615246544791E-2</v>
      </c>
    </row>
    <row r="2165" spans="1:50" x14ac:dyDescent="0.25">
      <c r="A2165" s="9" t="str">
        <f t="shared" si="1094"/>
        <v>Nigeria</v>
      </c>
      <c r="C2165" s="20">
        <f t="shared" si="1095"/>
        <v>312.73795678820397</v>
      </c>
      <c r="D2165" s="15">
        <f t="shared" si="1096"/>
        <v>592.63476446589743</v>
      </c>
      <c r="E2165" s="23">
        <f t="shared" si="1097"/>
        <v>1</v>
      </c>
      <c r="F2165" s="15">
        <f t="shared" si="1100"/>
        <v>592.63476446589743</v>
      </c>
      <c r="H2165" s="12">
        <f t="shared" ref="H2165:AV2165" ca="1" si="1119">_xlfn.NORM.DIST(H$2017,$F2165,$B$37+$B$38*$F2165,FALSE)/$AV755*($F1217/1000)</f>
        <v>2.5764098856175917E-8</v>
      </c>
      <c r="I2165" s="12">
        <f t="shared" ca="1" si="1119"/>
        <v>1.0987231477849761E-7</v>
      </c>
      <c r="J2165" s="12">
        <f t="shared" ca="1" si="1119"/>
        <v>4.4016771643300301E-7</v>
      </c>
      <c r="K2165" s="12">
        <f t="shared" ca="1" si="1119"/>
        <v>1.6565505528779731E-6</v>
      </c>
      <c r="L2165" s="12">
        <f t="shared" ca="1" si="1119"/>
        <v>5.8566301083657238E-6</v>
      </c>
      <c r="M2165" s="12">
        <f t="shared" ca="1" si="1119"/>
        <v>1.9451248972117104E-5</v>
      </c>
      <c r="N2165" s="12">
        <f t="shared" ca="1" si="1119"/>
        <v>6.0688134043295024E-5</v>
      </c>
      <c r="O2165" s="12">
        <f t="shared" ca="1" si="1119"/>
        <v>1.7787572011541001E-4</v>
      </c>
      <c r="P2165" s="12">
        <f t="shared" ca="1" si="1119"/>
        <v>4.8976320343496369E-4</v>
      </c>
      <c r="Q2165" s="12">
        <f t="shared" ca="1" si="1119"/>
        <v>1.2668121771760791E-3</v>
      </c>
      <c r="R2165" s="12">
        <f t="shared" ca="1" si="1119"/>
        <v>3.0781862983016816E-3</v>
      </c>
      <c r="S2165" s="12">
        <f t="shared" ca="1" si="1119"/>
        <v>7.0264209871368777E-3</v>
      </c>
      <c r="T2165" s="12">
        <f t="shared" ca="1" si="1119"/>
        <v>1.5067112398121458E-2</v>
      </c>
      <c r="U2165" s="12">
        <f t="shared" ca="1" si="1119"/>
        <v>3.0351662477034098E-2</v>
      </c>
      <c r="V2165" s="12">
        <f t="shared" ca="1" si="1119"/>
        <v>5.7436971800985503E-2</v>
      </c>
      <c r="W2165" s="12">
        <f t="shared" ca="1" si="1119"/>
        <v>0.1021073912867495</v>
      </c>
      <c r="X2165" s="12">
        <f t="shared" ca="1" si="1119"/>
        <v>0.17052160876839306</v>
      </c>
      <c r="Y2165" s="12">
        <f t="shared" ca="1" si="1119"/>
        <v>0.26752123262959027</v>
      </c>
      <c r="Z2165" s="12">
        <f t="shared" ca="1" si="1119"/>
        <v>0.39426995855350067</v>
      </c>
      <c r="AA2165" s="12">
        <f t="shared" ca="1" si="1119"/>
        <v>0.54586558265996743</v>
      </c>
      <c r="AB2165" s="12">
        <f t="shared" ca="1" si="1119"/>
        <v>0.70996073876800314</v>
      </c>
      <c r="AC2165" s="12">
        <f t="shared" ca="1" si="1119"/>
        <v>0.8674402055810142</v>
      </c>
      <c r="AD2165" s="12">
        <f t="shared" ca="1" si="1119"/>
        <v>0.99563775668804544</v>
      </c>
      <c r="AE2165" s="12">
        <f t="shared" ca="1" si="1119"/>
        <v>1.0735437859220212</v>
      </c>
      <c r="AF2165" s="12">
        <f t="shared" ca="1" si="1119"/>
        <v>1.0874136044852782</v>
      </c>
      <c r="AG2165" s="12">
        <f t="shared" ca="1" si="1119"/>
        <v>1.0347283700101462</v>
      </c>
      <c r="AH2165" s="12">
        <f t="shared" ca="1" si="1119"/>
        <v>0.92494209724949716</v>
      </c>
      <c r="AI2165" s="12">
        <f t="shared" ca="1" si="1119"/>
        <v>0.77671077579629433</v>
      </c>
      <c r="AJ2165" s="12">
        <f t="shared" ca="1" si="1119"/>
        <v>0.61271809978246972</v>
      </c>
      <c r="AK2165" s="12">
        <f t="shared" ca="1" si="1119"/>
        <v>0.45406568649223145</v>
      </c>
      <c r="AL2165" s="12">
        <f t="shared" ca="1" si="1119"/>
        <v>0.3161063737220805</v>
      </c>
      <c r="AM2165" s="12">
        <f t="shared" ca="1" si="1119"/>
        <v>0.20673043408621711</v>
      </c>
      <c r="AN2165" s="12">
        <f t="shared" ca="1" si="1119"/>
        <v>0.12700832112398</v>
      </c>
      <c r="AO2165" s="12">
        <f t="shared" ca="1" si="1119"/>
        <v>7.3302118931728846E-2</v>
      </c>
      <c r="AP2165" s="12">
        <f t="shared" ca="1" si="1119"/>
        <v>3.9742709970120312E-2</v>
      </c>
      <c r="AQ2165" s="12">
        <f t="shared" ca="1" si="1119"/>
        <v>2.0242074585854801E-2</v>
      </c>
      <c r="AR2165" s="12">
        <f t="shared" ca="1" si="1119"/>
        <v>9.6852126149449044E-3</v>
      </c>
      <c r="AS2165" s="12">
        <f t="shared" ca="1" si="1119"/>
        <v>4.3533129842336067E-3</v>
      </c>
      <c r="AT2165" s="12">
        <f t="shared" ca="1" si="1119"/>
        <v>1.8381765447545119E-3</v>
      </c>
      <c r="AU2165" s="12">
        <f t="shared" ca="1" si="1119"/>
        <v>7.2914036795510408E-4</v>
      </c>
      <c r="AV2165" s="12">
        <f t="shared" ca="1" si="1119"/>
        <v>2.7170126526671339E-4</v>
      </c>
      <c r="AX2165" s="13">
        <f t="shared" si="1099"/>
        <v>2.703049001927851E-2</v>
      </c>
    </row>
    <row r="2166" spans="1:50" x14ac:dyDescent="0.25">
      <c r="A2166" s="9" t="str">
        <f t="shared" si="1094"/>
        <v>Niue</v>
      </c>
      <c r="C2166" s="20">
        <f t="shared" si="1095"/>
        <v>451.20871748918648</v>
      </c>
      <c r="D2166" s="15">
        <f t="shared" si="1096"/>
        <v>666.55900731330451</v>
      </c>
      <c r="E2166" s="23">
        <f t="shared" si="1097"/>
        <v>1</v>
      </c>
      <c r="F2166" s="15">
        <f t="shared" si="1100"/>
        <v>666.55900731330451</v>
      </c>
      <c r="H2166" s="12">
        <f t="shared" ref="H2166:AV2166" ca="1" si="1120">_xlfn.NORM.DIST(H$2017,$F2166,$B$37+$B$38*$F2166,FALSE)/$AV756*($F1218/1000)</f>
        <v>8.9750962180291124E-15</v>
      </c>
      <c r="I2166" s="12">
        <f t="shared" ca="1" si="1120"/>
        <v>4.6044170925733036E-14</v>
      </c>
      <c r="J2166" s="12">
        <f t="shared" ca="1" si="1120"/>
        <v>2.2190485114575444E-13</v>
      </c>
      <c r="K2166" s="12">
        <f t="shared" ca="1" si="1120"/>
        <v>1.0046517166548246E-12</v>
      </c>
      <c r="L2166" s="12">
        <f t="shared" ca="1" si="1120"/>
        <v>4.2728816073972537E-12</v>
      </c>
      <c r="M2166" s="12">
        <f t="shared" ca="1" si="1120"/>
        <v>1.7071936370442835E-11</v>
      </c>
      <c r="N2166" s="12">
        <f t="shared" ca="1" si="1120"/>
        <v>6.4076871879531345E-11</v>
      </c>
      <c r="O2166" s="12">
        <f t="shared" ca="1" si="1120"/>
        <v>2.2593130750767952E-10</v>
      </c>
      <c r="P2166" s="12">
        <f t="shared" ca="1" si="1120"/>
        <v>7.4835579172565215E-10</v>
      </c>
      <c r="Q2166" s="12">
        <f t="shared" ca="1" si="1120"/>
        <v>2.3286082268487563E-9</v>
      </c>
      <c r="R2166" s="12">
        <f t="shared" ca="1" si="1120"/>
        <v>6.8067739119124225E-9</v>
      </c>
      <c r="S2166" s="12">
        <f t="shared" ca="1" si="1120"/>
        <v>1.8691442487676655E-8</v>
      </c>
      <c r="T2166" s="12">
        <f t="shared" ca="1" si="1120"/>
        <v>4.8217080062201964E-8</v>
      </c>
      <c r="U2166" s="12">
        <f t="shared" ca="1" si="1120"/>
        <v>1.1684646811278244E-7</v>
      </c>
      <c r="V2166" s="12">
        <f t="shared" ca="1" si="1120"/>
        <v>2.6600320377870963E-7</v>
      </c>
      <c r="W2166" s="12">
        <f t="shared" ca="1" si="1120"/>
        <v>5.6887223808244823E-7</v>
      </c>
      <c r="X2166" s="12">
        <f t="shared" ca="1" si="1120"/>
        <v>1.1428762492453016E-6</v>
      </c>
      <c r="Y2166" s="12">
        <f t="shared" ca="1" si="1120"/>
        <v>2.156950953506694E-6</v>
      </c>
      <c r="Z2166" s="12">
        <f t="shared" ca="1" si="1120"/>
        <v>3.8241764891362481E-6</v>
      </c>
      <c r="AA2166" s="12">
        <f t="shared" ca="1" si="1120"/>
        <v>6.3693069552053717E-6</v>
      </c>
      <c r="AB2166" s="12">
        <f t="shared" ca="1" si="1120"/>
        <v>9.9655902448554691E-6</v>
      </c>
      <c r="AC2166" s="12">
        <f t="shared" ca="1" si="1120"/>
        <v>1.4647734794772795E-5</v>
      </c>
      <c r="AD2166" s="12">
        <f t="shared" ca="1" si="1120"/>
        <v>2.022527824390161E-5</v>
      </c>
      <c r="AE2166" s="12">
        <f t="shared" ca="1" si="1120"/>
        <v>2.6234641669563312E-5</v>
      </c>
      <c r="AF2166" s="12">
        <f t="shared" ca="1" si="1120"/>
        <v>3.1967771569455754E-5</v>
      </c>
      <c r="AG2166" s="12">
        <f t="shared" ca="1" si="1120"/>
        <v>3.6593688314910853E-5</v>
      </c>
      <c r="AH2166" s="12">
        <f t="shared" ca="1" si="1120"/>
        <v>3.9351074999374918E-5</v>
      </c>
      <c r="AI2166" s="12">
        <f t="shared" ca="1" si="1120"/>
        <v>3.9752423654835532E-5</v>
      </c>
      <c r="AJ2166" s="12">
        <f t="shared" ca="1" si="1120"/>
        <v>3.7724823648095541E-5</v>
      </c>
      <c r="AK2166" s="12">
        <f t="shared" ca="1" si="1120"/>
        <v>3.3631591493487264E-5</v>
      </c>
      <c r="AL2166" s="12">
        <f t="shared" ca="1" si="1120"/>
        <v>2.8165937746567659E-5</v>
      </c>
      <c r="AM2166" s="12">
        <f t="shared" ca="1" si="1120"/>
        <v>2.2159380037117016E-5</v>
      </c>
      <c r="AN2166" s="12">
        <f t="shared" ca="1" si="1120"/>
        <v>1.6377499369182953E-5</v>
      </c>
      <c r="AO2166" s="12">
        <f t="shared" ca="1" si="1120"/>
        <v>1.1370882501190293E-5</v>
      </c>
      <c r="AP2166" s="12">
        <f t="shared" ca="1" si="1120"/>
        <v>7.4164717572177383E-6</v>
      </c>
      <c r="AQ2166" s="12">
        <f t="shared" ca="1" si="1120"/>
        <v>4.5441966528417269E-6</v>
      </c>
      <c r="AR2166" s="12">
        <f t="shared" ca="1" si="1120"/>
        <v>2.6156129721910153E-6</v>
      </c>
      <c r="AS2166" s="12">
        <f t="shared" ca="1" si="1120"/>
        <v>1.4143159611424264E-6</v>
      </c>
      <c r="AT2166" s="12">
        <f t="shared" ca="1" si="1120"/>
        <v>7.1841600239476701E-7</v>
      </c>
      <c r="AU2166" s="12">
        <f t="shared" ca="1" si="1120"/>
        <v>3.4281683989728536E-7</v>
      </c>
      <c r="AV2166" s="12">
        <f t="shared" ca="1" si="1120"/>
        <v>1.5367559096783803E-7</v>
      </c>
      <c r="AX2166" s="13">
        <f t="shared" si="1099"/>
        <v>3.8426670383548403E-3</v>
      </c>
    </row>
    <row r="2167" spans="1:50" x14ac:dyDescent="0.25">
      <c r="A2167" s="9" t="str">
        <f t="shared" si="1094"/>
        <v>Norfolk Island</v>
      </c>
      <c r="C2167" s="20">
        <f t="shared" si="1095"/>
        <v>545.17828283563415</v>
      </c>
      <c r="D2167" s="15">
        <f t="shared" si="1096"/>
        <v>716.63057674416632</v>
      </c>
      <c r="E2167" s="23">
        <f t="shared" si="1097"/>
        <v>1</v>
      </c>
      <c r="F2167" s="15">
        <f t="shared" si="1100"/>
        <v>716.63057674416632</v>
      </c>
      <c r="H2167" s="12">
        <f t="shared" ref="H2167:AV2167" ca="1" si="1121">_xlfn.NORM.DIST(H$2017,$F2167,$B$37+$B$38*$F2167,FALSE)/$AV757*($F1219/1000)</f>
        <v>2.8126154513764447E-16</v>
      </c>
      <c r="I2167" s="12">
        <f t="shared" ca="1" si="1121"/>
        <v>1.6353488817714736E-15</v>
      </c>
      <c r="J2167" s="12">
        <f t="shared" ca="1" si="1121"/>
        <v>8.9323775887661954E-15</v>
      </c>
      <c r="K2167" s="12">
        <f t="shared" ca="1" si="1121"/>
        <v>4.5833215093340522E-14</v>
      </c>
      <c r="L2167" s="12">
        <f t="shared" ca="1" si="1121"/>
        <v>2.2092769819777616E-13</v>
      </c>
      <c r="M2167" s="12">
        <f t="shared" ca="1" si="1121"/>
        <v>1.0004067360869214E-12</v>
      </c>
      <c r="N2167" s="12">
        <f t="shared" ca="1" si="1121"/>
        <v>4.2555886485960617E-12</v>
      </c>
      <c r="O2167" s="12">
        <f t="shared" ca="1" si="1121"/>
        <v>1.7005886300805688E-11</v>
      </c>
      <c r="P2167" s="12">
        <f t="shared" ca="1" si="1121"/>
        <v>6.3840384690268571E-11</v>
      </c>
      <c r="Q2167" s="12">
        <f t="shared" ca="1" si="1121"/>
        <v>2.251377463389929E-10</v>
      </c>
      <c r="R2167" s="12">
        <f t="shared" ca="1" si="1121"/>
        <v>7.4586070682397842E-10</v>
      </c>
      <c r="S2167" s="12">
        <f t="shared" ca="1" si="1121"/>
        <v>2.3212597304399544E-9</v>
      </c>
      <c r="T2167" s="12">
        <f t="shared" ca="1" si="1121"/>
        <v>6.7865076190525048E-9</v>
      </c>
      <c r="U2167" s="12">
        <f t="shared" ca="1" si="1121"/>
        <v>1.8639125805170464E-8</v>
      </c>
      <c r="V2167" s="12">
        <f t="shared" ca="1" si="1121"/>
        <v>4.8090725965591698E-8</v>
      </c>
      <c r="W2167" s="12">
        <f t="shared" ca="1" si="1121"/>
        <v>1.1656112260960359E-7</v>
      </c>
      <c r="X2167" s="12">
        <f t="shared" ca="1" si="1121"/>
        <v>2.6540109158622231E-7</v>
      </c>
      <c r="Y2167" s="12">
        <f t="shared" ca="1" si="1121"/>
        <v>5.6768612930465674E-7</v>
      </c>
      <c r="Z2167" s="12">
        <f t="shared" ca="1" si="1121"/>
        <v>1.1406974112546005E-6</v>
      </c>
      <c r="AA2167" s="12">
        <f t="shared" ca="1" si="1121"/>
        <v>2.1532240594940571E-6</v>
      </c>
      <c r="AB2167" s="12">
        <f t="shared" ca="1" si="1121"/>
        <v>3.8182519887962409E-6</v>
      </c>
      <c r="AC2167" s="12">
        <f t="shared" ca="1" si="1121"/>
        <v>6.3605774368904836E-6</v>
      </c>
      <c r="AD2167" s="12">
        <f t="shared" ca="1" si="1121"/>
        <v>9.9537125985112465E-6</v>
      </c>
      <c r="AE2167" s="12">
        <f t="shared" ca="1" si="1121"/>
        <v>1.4632894596029306E-5</v>
      </c>
      <c r="AF2167" s="12">
        <f t="shared" ca="1" si="1121"/>
        <v>2.0208402651800615E-5</v>
      </c>
      <c r="AG2167" s="12">
        <f t="shared" ca="1" si="1121"/>
        <v>2.6217442476504408E-5</v>
      </c>
      <c r="AH2167" s="12">
        <f t="shared" ca="1" si="1121"/>
        <v>3.1952530338048815E-5</v>
      </c>
      <c r="AI2167" s="12">
        <f t="shared" ca="1" si="1121"/>
        <v>3.6582786528894677E-5</v>
      </c>
      <c r="AJ2167" s="12">
        <f t="shared" ca="1" si="1121"/>
        <v>3.9346391115483796E-5</v>
      </c>
      <c r="AK2167" s="12">
        <f t="shared" ca="1" si="1121"/>
        <v>3.9754804434682806E-5</v>
      </c>
      <c r="AL2167" s="12">
        <f t="shared" ca="1" si="1121"/>
        <v>3.7733833863183214E-5</v>
      </c>
      <c r="AM2167" s="12">
        <f t="shared" ca="1" si="1121"/>
        <v>3.3645643539401558E-5</v>
      </c>
      <c r="AN2167" s="12">
        <f t="shared" ca="1" si="1121"/>
        <v>2.8182748224736084E-5</v>
      </c>
      <c r="AO2167" s="12">
        <f t="shared" ca="1" si="1121"/>
        <v>2.2176573135306483E-5</v>
      </c>
      <c r="AP2167" s="12">
        <f t="shared" ca="1" si="1121"/>
        <v>1.6393139258072241E-5</v>
      </c>
      <c r="AQ2167" s="12">
        <f t="shared" ca="1" si="1121"/>
        <v>1.1383777905481991E-5</v>
      </c>
      <c r="AR2167" s="12">
        <f t="shared" ca="1" si="1121"/>
        <v>7.4262111787337015E-6</v>
      </c>
      <c r="AS2167" s="12">
        <f t="shared" ca="1" si="1121"/>
        <v>4.5509783642640676E-6</v>
      </c>
      <c r="AT2167" s="12">
        <f t="shared" ca="1" si="1121"/>
        <v>2.6199852207491876E-6</v>
      </c>
      <c r="AU2167" s="12">
        <f t="shared" ca="1" si="1121"/>
        <v>1.4169336264030595E-6</v>
      </c>
      <c r="AV2167" s="12">
        <f t="shared" ca="1" si="1121"/>
        <v>7.1987446275590638E-7</v>
      </c>
      <c r="AX2167" s="13">
        <f t="shared" si="1099"/>
        <v>7.7194206652619044E-4</v>
      </c>
    </row>
    <row r="2168" spans="1:50" x14ac:dyDescent="0.25">
      <c r="A2168" s="9" t="str">
        <f t="shared" si="1094"/>
        <v>North Macedonia</v>
      </c>
      <c r="C2168" s="20">
        <f t="shared" si="1095"/>
        <v>439.98774255665484</v>
      </c>
      <c r="D2168" s="15">
        <f t="shared" si="1096"/>
        <v>660.30355921570492</v>
      </c>
      <c r="E2168" s="23">
        <f t="shared" si="1097"/>
        <v>1</v>
      </c>
      <c r="F2168" s="15">
        <f t="shared" si="1100"/>
        <v>660.30355921570492</v>
      </c>
      <c r="H2168" s="12">
        <f t="shared" ref="H2168:AV2168" ca="1" si="1122">_xlfn.NORM.DIST(H$2017,$F2168,$B$37+$B$38*$F2168,FALSE)/$AV758*($F1220/1000)</f>
        <v>4.7593422279156427E-13</v>
      </c>
      <c r="I2168" s="12">
        <f t="shared" ca="1" si="1122"/>
        <v>2.4037578324067943E-12</v>
      </c>
      <c r="J2168" s="12">
        <f t="shared" ca="1" si="1122"/>
        <v>1.1404889584509816E-11</v>
      </c>
      <c r="K2168" s="12">
        <f t="shared" ca="1" si="1122"/>
        <v>5.0833270555541053E-11</v>
      </c>
      <c r="L2168" s="12">
        <f t="shared" ca="1" si="1122"/>
        <v>2.1284409949042712E-10</v>
      </c>
      <c r="M2168" s="12">
        <f t="shared" ca="1" si="1122"/>
        <v>8.3720492100264936E-10</v>
      </c>
      <c r="N2168" s="12">
        <f t="shared" ca="1" si="1122"/>
        <v>3.0935598646065047E-9</v>
      </c>
      <c r="O2168" s="12">
        <f t="shared" ca="1" si="1122"/>
        <v>1.0738456735297041E-8</v>
      </c>
      <c r="P2168" s="12">
        <f t="shared" ca="1" si="1122"/>
        <v>3.5017232015205402E-8</v>
      </c>
      <c r="Q2168" s="12">
        <f t="shared" ca="1" si="1122"/>
        <v>1.0727001727580589E-7</v>
      </c>
      <c r="R2168" s="12">
        <f t="shared" ca="1" si="1122"/>
        <v>3.0869634136800042E-7</v>
      </c>
      <c r="S2168" s="12">
        <f t="shared" ca="1" si="1122"/>
        <v>8.345285692925189E-7</v>
      </c>
      <c r="T2168" s="12">
        <f t="shared" ca="1" si="1122"/>
        <v>2.1193736497401522E-6</v>
      </c>
      <c r="U2168" s="12">
        <f t="shared" ca="1" si="1122"/>
        <v>5.0562722122021272E-6</v>
      </c>
      <c r="V2168" s="12">
        <f t="shared" ca="1" si="1122"/>
        <v>1.13320885135208E-5</v>
      </c>
      <c r="W2168" s="12">
        <f t="shared" ca="1" si="1122"/>
        <v>2.3858660877011591E-5</v>
      </c>
      <c r="X2168" s="12">
        <f t="shared" ca="1" si="1122"/>
        <v>4.7188781721569674E-5</v>
      </c>
      <c r="Y2168" s="12">
        <f t="shared" ca="1" si="1122"/>
        <v>8.76774804454245E-5</v>
      </c>
      <c r="Z2168" s="12">
        <f t="shared" ca="1" si="1122"/>
        <v>1.5303612199996929E-4</v>
      </c>
      <c r="AA2168" s="12">
        <f t="shared" ca="1" si="1122"/>
        <v>2.5093222508030573E-4</v>
      </c>
      <c r="AB2168" s="12">
        <f t="shared" ca="1" si="1122"/>
        <v>3.8652315709963679E-4</v>
      </c>
      <c r="AC2168" s="12">
        <f t="shared" ca="1" si="1122"/>
        <v>5.5930820908561851E-4</v>
      </c>
      <c r="AD2168" s="12">
        <f t="shared" ca="1" si="1122"/>
        <v>7.6029732751442341E-4</v>
      </c>
      <c r="AE2168" s="12">
        <f t="shared" ca="1" si="1122"/>
        <v>9.7089514439609441E-4</v>
      </c>
      <c r="AF2168" s="12">
        <f t="shared" ca="1" si="1122"/>
        <v>1.1647099595754409E-3</v>
      </c>
      <c r="AG2168" s="12">
        <f t="shared" ca="1" si="1122"/>
        <v>1.3125620523184505E-3</v>
      </c>
      <c r="AH2168" s="12">
        <f t="shared" ca="1" si="1122"/>
        <v>1.3895638075298775E-3</v>
      </c>
      <c r="AI2168" s="12">
        <f t="shared" ca="1" si="1122"/>
        <v>1.3819544818930588E-3</v>
      </c>
      <c r="AJ2168" s="12">
        <f t="shared" ca="1" si="1122"/>
        <v>1.2911169370736482E-3</v>
      </c>
      <c r="AK2168" s="12">
        <f t="shared" ca="1" si="1122"/>
        <v>1.1331672459005608E-3</v>
      </c>
      <c r="AL2168" s="12">
        <f t="shared" ca="1" si="1122"/>
        <v>9.3428428119110096E-4</v>
      </c>
      <c r="AM2168" s="12">
        <f t="shared" ca="1" si="1122"/>
        <v>7.2363683653334611E-4</v>
      </c>
      <c r="AN2168" s="12">
        <f t="shared" ca="1" si="1122"/>
        <v>5.265248650792578E-4</v>
      </c>
      <c r="AO2168" s="12">
        <f t="shared" ca="1" si="1122"/>
        <v>3.5989324853159989E-4</v>
      </c>
      <c r="AP2168" s="12">
        <f t="shared" ca="1" si="1122"/>
        <v>2.3109210492185377E-4</v>
      </c>
      <c r="AQ2168" s="12">
        <f t="shared" ca="1" si="1122"/>
        <v>1.3939689885445798E-4</v>
      </c>
      <c r="AR2168" s="12">
        <f t="shared" ca="1" si="1122"/>
        <v>7.8991017994978137E-5</v>
      </c>
      <c r="AS2168" s="12">
        <f t="shared" ca="1" si="1122"/>
        <v>4.2049312965687793E-5</v>
      </c>
      <c r="AT2168" s="12">
        <f t="shared" ca="1" si="1122"/>
        <v>2.1027938237875759E-5</v>
      </c>
      <c r="AU2168" s="12">
        <f t="shared" ca="1" si="1122"/>
        <v>9.8785016347286484E-6</v>
      </c>
      <c r="AV2168" s="12">
        <f t="shared" ca="1" si="1122"/>
        <v>4.3595539273848494E-6</v>
      </c>
      <c r="AX2168" s="13">
        <f t="shared" si="1099"/>
        <v>4.6201180185593228E-3</v>
      </c>
    </row>
    <row r="2169" spans="1:50" x14ac:dyDescent="0.25">
      <c r="A2169" s="9" t="str">
        <f t="shared" si="1094"/>
        <v>Norway</v>
      </c>
      <c r="C2169" s="20">
        <f t="shared" si="1095"/>
        <v>561.97704323483254</v>
      </c>
      <c r="D2169" s="15">
        <f t="shared" si="1096"/>
        <v>725.78797021434207</v>
      </c>
      <c r="E2169" s="23">
        <f t="shared" si="1097"/>
        <v>1</v>
      </c>
      <c r="F2169" s="15">
        <f t="shared" si="1100"/>
        <v>725.78797021434207</v>
      </c>
      <c r="H2169" s="12">
        <f t="shared" ref="H2169:AV2169" ca="1" si="1123">_xlfn.NORM.DIST(H$2017,$F2169,$B$37+$B$38*$F2169,FALSE)/$AV759*($F1221/1000)</f>
        <v>2.6181561320518457E-14</v>
      </c>
      <c r="I2169" s="12">
        <f t="shared" ca="1" si="1123"/>
        <v>1.557536079100307E-13</v>
      </c>
      <c r="J2169" s="12">
        <f t="shared" ca="1" si="1123"/>
        <v>8.7043688100879243E-13</v>
      </c>
      <c r="K2169" s="12">
        <f t="shared" ca="1" si="1123"/>
        <v>4.5697563767508643E-12</v>
      </c>
      <c r="L2169" s="12">
        <f t="shared" ca="1" si="1123"/>
        <v>2.2537482674228152E-11</v>
      </c>
      <c r="M2169" s="12">
        <f t="shared" ca="1" si="1123"/>
        <v>1.0441775680364572E-10</v>
      </c>
      <c r="N2169" s="12">
        <f t="shared" ca="1" si="1123"/>
        <v>4.5446444005232903E-10</v>
      </c>
      <c r="O2169" s="12">
        <f t="shared" ca="1" si="1123"/>
        <v>1.8581554783892377E-9</v>
      </c>
      <c r="P2169" s="12">
        <f t="shared" ca="1" si="1123"/>
        <v>7.1370836671734655E-9</v>
      </c>
      <c r="Q2169" s="12">
        <f t="shared" ca="1" si="1123"/>
        <v>2.5752305793340143E-8</v>
      </c>
      <c r="R2169" s="12">
        <f t="shared" ca="1" si="1123"/>
        <v>8.7290714494429032E-8</v>
      </c>
      <c r="S2169" s="12">
        <f t="shared" ca="1" si="1123"/>
        <v>2.7795633125763795E-7</v>
      </c>
      <c r="T2169" s="12">
        <f t="shared" ca="1" si="1123"/>
        <v>8.3146062645360213E-7</v>
      </c>
      <c r="U2169" s="12">
        <f t="shared" ca="1" si="1123"/>
        <v>2.3364871690898049E-6</v>
      </c>
      <c r="V2169" s="12">
        <f t="shared" ca="1" si="1123"/>
        <v>6.1679622575642881E-6</v>
      </c>
      <c r="W2169" s="12">
        <f t="shared" ca="1" si="1123"/>
        <v>1.5295955433596177E-5</v>
      </c>
      <c r="X2169" s="12">
        <f t="shared" ca="1" si="1123"/>
        <v>3.5634289704895711E-5</v>
      </c>
      <c r="Y2169" s="12">
        <f t="shared" ca="1" si="1123"/>
        <v>7.7985919703907425E-5</v>
      </c>
      <c r="Z2169" s="12">
        <f t="shared" ca="1" si="1123"/>
        <v>1.6033224914313994E-4</v>
      </c>
      <c r="AA2169" s="12">
        <f t="shared" ca="1" si="1123"/>
        <v>3.0965790158402908E-4</v>
      </c>
      <c r="AB2169" s="12">
        <f t="shared" ca="1" si="1123"/>
        <v>5.618236835800833E-4</v>
      </c>
      <c r="AC2169" s="12">
        <f t="shared" ca="1" si="1123"/>
        <v>9.5757878142554715E-4</v>
      </c>
      <c r="AD2169" s="12">
        <f t="shared" ca="1" si="1123"/>
        <v>1.5332238996324553E-3</v>
      </c>
      <c r="AE2169" s="12">
        <f t="shared" ca="1" si="1123"/>
        <v>2.3061802120956766E-3</v>
      </c>
      <c r="AF2169" s="12">
        <f t="shared" ca="1" si="1123"/>
        <v>3.2586483523129837E-3</v>
      </c>
      <c r="AG2169" s="12">
        <f t="shared" ca="1" si="1123"/>
        <v>4.3255202366583615E-3</v>
      </c>
      <c r="AH2169" s="12">
        <f t="shared" ca="1" si="1123"/>
        <v>5.3938118600269465E-3</v>
      </c>
      <c r="AI2169" s="12">
        <f t="shared" ca="1" si="1123"/>
        <v>6.3184395444879013E-3</v>
      </c>
      <c r="AJ2169" s="12">
        <f t="shared" ca="1" si="1123"/>
        <v>6.9531319314599877E-3</v>
      </c>
      <c r="AK2169" s="12">
        <f t="shared" ca="1" si="1123"/>
        <v>7.1879939067691044E-3</v>
      </c>
      <c r="AL2169" s="12">
        <f t="shared" ca="1" si="1123"/>
        <v>6.9805802714323299E-3</v>
      </c>
      <c r="AM2169" s="12">
        <f t="shared" ca="1" si="1123"/>
        <v>6.3684236373670409E-3</v>
      </c>
      <c r="AN2169" s="12">
        <f t="shared" ca="1" si="1123"/>
        <v>5.4579425578404131E-3</v>
      </c>
      <c r="AO2169" s="12">
        <f t="shared" ca="1" si="1123"/>
        <v>4.3942278322010621E-3</v>
      </c>
      <c r="AP2169" s="12">
        <f t="shared" ca="1" si="1123"/>
        <v>3.3234777472672945E-3</v>
      </c>
      <c r="AQ2169" s="12">
        <f t="shared" ca="1" si="1123"/>
        <v>2.3613457142820735E-3</v>
      </c>
      <c r="AR2169" s="12">
        <f t="shared" ca="1" si="1123"/>
        <v>1.5760970980521849E-3</v>
      </c>
      <c r="AS2169" s="12">
        <f t="shared" ca="1" si="1123"/>
        <v>9.8824120690512319E-4</v>
      </c>
      <c r="AT2169" s="12">
        <f t="shared" ca="1" si="1123"/>
        <v>5.8210260534177023E-4</v>
      </c>
      <c r="AU2169" s="12">
        <f t="shared" ca="1" si="1123"/>
        <v>3.2210148141525937E-4</v>
      </c>
      <c r="AV2169" s="12">
        <f t="shared" ca="1" si="1123"/>
        <v>1.6743355418050938E-4</v>
      </c>
      <c r="AX2169" s="13">
        <f t="shared" si="1099"/>
        <v>5.6123989629006641E-4</v>
      </c>
    </row>
    <row r="2170" spans="1:50" x14ac:dyDescent="0.25">
      <c r="A2170" s="9" t="str">
        <f t="shared" si="1094"/>
        <v>Oman</v>
      </c>
      <c r="C2170" s="20">
        <f t="shared" si="1095"/>
        <v>392.69536072327128</v>
      </c>
      <c r="D2170" s="15">
        <f t="shared" si="1096"/>
        <v>636.81158766477427</v>
      </c>
      <c r="E2170" s="23">
        <f t="shared" si="1097"/>
        <v>1</v>
      </c>
      <c r="F2170" s="15">
        <f t="shared" si="1100"/>
        <v>636.81158766477427</v>
      </c>
      <c r="H2170" s="12">
        <f t="shared" ref="H2170:AV2170" ca="1" si="1124">_xlfn.NORM.DIST(H$2017,$F2170,$B$37+$B$38*$F2170,FALSE)/$AV760*($F1222/1000)</f>
        <v>1.0820373339569316E-11</v>
      </c>
      <c r="I2170" s="12">
        <f t="shared" ca="1" si="1124"/>
        <v>5.1532349008711369E-11</v>
      </c>
      <c r="J2170" s="12">
        <f t="shared" ca="1" si="1124"/>
        <v>2.305548317043833E-10</v>
      </c>
      <c r="K2170" s="12">
        <f t="shared" ca="1" si="1124"/>
        <v>9.6900297774096882E-10</v>
      </c>
      <c r="L2170" s="12">
        <f t="shared" ca="1" si="1124"/>
        <v>3.8258909760558615E-9</v>
      </c>
      <c r="M2170" s="12">
        <f t="shared" ca="1" si="1124"/>
        <v>1.4190466192578194E-8</v>
      </c>
      <c r="N2170" s="12">
        <f t="shared" ca="1" si="1124"/>
        <v>4.9444425090102259E-8</v>
      </c>
      <c r="O2170" s="12">
        <f t="shared" ca="1" si="1124"/>
        <v>1.618432513491012E-7</v>
      </c>
      <c r="P2170" s="12">
        <f t="shared" ca="1" si="1124"/>
        <v>4.9765509249124995E-7</v>
      </c>
      <c r="Q2170" s="12">
        <f t="shared" ca="1" si="1124"/>
        <v>1.4375365822646346E-6</v>
      </c>
      <c r="R2170" s="12">
        <f t="shared" ca="1" si="1124"/>
        <v>3.9009102021001792E-6</v>
      </c>
      <c r="S2170" s="12">
        <f t="shared" ca="1" si="1124"/>
        <v>9.9441941685683392E-6</v>
      </c>
      <c r="T2170" s="12">
        <f t="shared" ca="1" si="1124"/>
        <v>2.3813862030521028E-5</v>
      </c>
      <c r="U2170" s="12">
        <f t="shared" ca="1" si="1124"/>
        <v>5.3573086184401125E-5</v>
      </c>
      <c r="V2170" s="12">
        <f t="shared" ca="1" si="1124"/>
        <v>1.1321920283195477E-4</v>
      </c>
      <c r="W2170" s="12">
        <f t="shared" ca="1" si="1124"/>
        <v>2.2477609128488218E-4</v>
      </c>
      <c r="X2170" s="12">
        <f t="shared" ca="1" si="1124"/>
        <v>4.1921492086128073E-4</v>
      </c>
      <c r="Y2170" s="12">
        <f t="shared" ca="1" si="1124"/>
        <v>7.3447994811451302E-4</v>
      </c>
      <c r="Z2170" s="12">
        <f t="shared" ca="1" si="1124"/>
        <v>1.208870418756579E-3</v>
      </c>
      <c r="AA2170" s="12">
        <f t="shared" ca="1" si="1124"/>
        <v>1.8691155564806844E-3</v>
      </c>
      <c r="AB2170" s="12">
        <f t="shared" ca="1" si="1124"/>
        <v>2.7148706884732067E-3</v>
      </c>
      <c r="AC2170" s="12">
        <f t="shared" ca="1" si="1124"/>
        <v>3.7044073737807315E-3</v>
      </c>
      <c r="AD2170" s="12">
        <f t="shared" ca="1" si="1124"/>
        <v>4.7483740872126933E-3</v>
      </c>
      <c r="AE2170" s="12">
        <f t="shared" ca="1" si="1124"/>
        <v>5.717783505078883E-3</v>
      </c>
      <c r="AF2170" s="12">
        <f t="shared" ca="1" si="1124"/>
        <v>6.4679563969626879E-3</v>
      </c>
      <c r="AG2170" s="12">
        <f t="shared" ca="1" si="1124"/>
        <v>6.8732644600301551E-3</v>
      </c>
      <c r="AH2170" s="12">
        <f t="shared" ca="1" si="1124"/>
        <v>6.8614455332222787E-3</v>
      </c>
      <c r="AI2170" s="12">
        <f t="shared" ca="1" si="1124"/>
        <v>6.4346478013813466E-3</v>
      </c>
      <c r="AJ2170" s="12">
        <f t="shared" ca="1" si="1124"/>
        <v>5.6687921876226394E-3</v>
      </c>
      <c r="AK2170" s="12">
        <f t="shared" ca="1" si="1124"/>
        <v>4.6915125985995797E-3</v>
      </c>
      <c r="AL2170" s="12">
        <f t="shared" ca="1" si="1124"/>
        <v>3.6474708708208957E-3</v>
      </c>
      <c r="AM2170" s="12">
        <f t="shared" ca="1" si="1124"/>
        <v>2.6639579938458067E-3</v>
      </c>
      <c r="AN2170" s="12">
        <f t="shared" ca="1" si="1124"/>
        <v>1.8277614261208465E-3</v>
      </c>
      <c r="AO2170" s="12">
        <f t="shared" ca="1" si="1124"/>
        <v>1.1780622443046953E-3</v>
      </c>
      <c r="AP2170" s="12">
        <f t="shared" ca="1" si="1124"/>
        <v>7.1330219815280522E-4</v>
      </c>
      <c r="AQ2170" s="12">
        <f t="shared" ca="1" si="1124"/>
        <v>4.0572846892538507E-4</v>
      </c>
      <c r="AR2170" s="12">
        <f t="shared" ca="1" si="1124"/>
        <v>2.1679736366391107E-4</v>
      </c>
      <c r="AS2170" s="12">
        <f t="shared" ca="1" si="1124"/>
        <v>1.0882510784490113E-4</v>
      </c>
      <c r="AT2170" s="12">
        <f t="shared" ca="1" si="1124"/>
        <v>5.1316946953482921E-5</v>
      </c>
      <c r="AU2170" s="12">
        <f t="shared" ca="1" si="1124"/>
        <v>2.2732599980883296E-5</v>
      </c>
      <c r="AV2170" s="12">
        <f t="shared" ca="1" si="1124"/>
        <v>9.460062463202209E-6</v>
      </c>
      <c r="AX2170" s="13">
        <f t="shared" si="1099"/>
        <v>8.9394676168808116E-3</v>
      </c>
    </row>
    <row r="2171" spans="1:50" x14ac:dyDescent="0.25">
      <c r="A2171" s="9" t="str">
        <f t="shared" si="1094"/>
        <v>Pakistan</v>
      </c>
      <c r="C2171" s="20">
        <f t="shared" si="1095"/>
        <v>374.30427826898085</v>
      </c>
      <c r="D2171" s="15">
        <f t="shared" si="1096"/>
        <v>626.91220415892565</v>
      </c>
      <c r="E2171" s="23">
        <f t="shared" si="1097"/>
        <v>1</v>
      </c>
      <c r="F2171" s="15">
        <f t="shared" si="1100"/>
        <v>626.91220415892565</v>
      </c>
      <c r="H2171" s="12">
        <f t="shared" ref="H2171:AV2171" ca="1" si="1125">_xlfn.NORM.DIST(H$2017,$F2171,$B$37+$B$38*$F2171,FALSE)/$AV761*($F1223/1000)</f>
        <v>1.5876270123876177E-9</v>
      </c>
      <c r="I2171" s="12">
        <f t="shared" ca="1" si="1125"/>
        <v>7.3762912141415852E-9</v>
      </c>
      <c r="J2171" s="12">
        <f t="shared" ca="1" si="1125"/>
        <v>3.2194688231309747E-8</v>
      </c>
      <c r="K2171" s="12">
        <f t="shared" ca="1" si="1125"/>
        <v>1.3200396863874097E-7</v>
      </c>
      <c r="L2171" s="12">
        <f t="shared" ca="1" si="1125"/>
        <v>5.0844777082768083E-7</v>
      </c>
      <c r="M2171" s="12">
        <f t="shared" ca="1" si="1125"/>
        <v>1.839764785334178E-6</v>
      </c>
      <c r="N2171" s="12">
        <f t="shared" ca="1" si="1125"/>
        <v>6.2536684264228409E-6</v>
      </c>
      <c r="O2171" s="12">
        <f t="shared" ca="1" si="1125"/>
        <v>1.9969353037573531E-5</v>
      </c>
      <c r="P2171" s="12">
        <f t="shared" ca="1" si="1125"/>
        <v>5.9903160135557293E-5</v>
      </c>
      <c r="Q2171" s="12">
        <f t="shared" ca="1" si="1125"/>
        <v>1.6880762804504973E-4</v>
      </c>
      <c r="R2171" s="12">
        <f t="shared" ca="1" si="1125"/>
        <v>4.4688008007268902E-4</v>
      </c>
      <c r="S2171" s="12">
        <f t="shared" ca="1" si="1125"/>
        <v>1.1113389090546498E-3</v>
      </c>
      <c r="T2171" s="12">
        <f t="shared" ca="1" si="1125"/>
        <v>2.5963225064415097E-3</v>
      </c>
      <c r="U2171" s="12">
        <f t="shared" ca="1" si="1125"/>
        <v>5.6980643735902742E-3</v>
      </c>
      <c r="V2171" s="12">
        <f t="shared" ca="1" si="1125"/>
        <v>1.1747694916028593E-2</v>
      </c>
      <c r="W2171" s="12">
        <f t="shared" ca="1" si="1125"/>
        <v>2.2752784974880067E-2</v>
      </c>
      <c r="X2171" s="12">
        <f t="shared" ca="1" si="1125"/>
        <v>4.1397399497164616E-2</v>
      </c>
      <c r="Y2171" s="12">
        <f t="shared" ca="1" si="1125"/>
        <v>7.0756795061073657E-2</v>
      </c>
      <c r="Z2171" s="12">
        <f t="shared" ca="1" si="1125"/>
        <v>0.1136108583260024</v>
      </c>
      <c r="AA2171" s="12">
        <f t="shared" ca="1" si="1125"/>
        <v>0.1713673668001216</v>
      </c>
      <c r="AB2171" s="12">
        <f t="shared" ca="1" si="1125"/>
        <v>0.24282477832056792</v>
      </c>
      <c r="AC2171" s="12">
        <f t="shared" ca="1" si="1125"/>
        <v>0.32323209215993037</v>
      </c>
      <c r="AD2171" s="12">
        <f t="shared" ca="1" si="1125"/>
        <v>0.40419649244627481</v>
      </c>
      <c r="AE2171" s="12">
        <f t="shared" ca="1" si="1125"/>
        <v>0.47481803078970181</v>
      </c>
      <c r="AF2171" s="12">
        <f t="shared" ca="1" si="1125"/>
        <v>0.52398452317472211</v>
      </c>
      <c r="AG2171" s="12">
        <f t="shared" ca="1" si="1125"/>
        <v>0.5432081926647877</v>
      </c>
      <c r="AH2171" s="12">
        <f t="shared" ca="1" si="1125"/>
        <v>0.52901837613665725</v>
      </c>
      <c r="AI2171" s="12">
        <f t="shared" ca="1" si="1125"/>
        <v>0.48398488609406959</v>
      </c>
      <c r="AJ2171" s="12">
        <f t="shared" ca="1" si="1125"/>
        <v>0.41595795670799174</v>
      </c>
      <c r="AK2171" s="12">
        <f t="shared" ca="1" si="1125"/>
        <v>0.33583323083452626</v>
      </c>
      <c r="AL2171" s="12">
        <f t="shared" ca="1" si="1125"/>
        <v>0.25471498402332199</v>
      </c>
      <c r="AM2171" s="12">
        <f t="shared" ca="1" si="1125"/>
        <v>0.18148549274667117</v>
      </c>
      <c r="AN2171" s="12">
        <f t="shared" ca="1" si="1125"/>
        <v>0.12147472678423907</v>
      </c>
      <c r="AO2171" s="12">
        <f t="shared" ca="1" si="1125"/>
        <v>7.6381211376333538E-2</v>
      </c>
      <c r="AP2171" s="12">
        <f t="shared" ca="1" si="1125"/>
        <v>4.5117367087585653E-2</v>
      </c>
      <c r="AQ2171" s="12">
        <f t="shared" ca="1" si="1125"/>
        <v>2.5035573722335301E-2</v>
      </c>
      <c r="AR2171" s="12">
        <f t="shared" ca="1" si="1125"/>
        <v>1.3050523823912249E-2</v>
      </c>
      <c r="AS2171" s="12">
        <f t="shared" ca="1" si="1125"/>
        <v>6.3907956986897965E-3</v>
      </c>
      <c r="AT2171" s="12">
        <f t="shared" ca="1" si="1125"/>
        <v>2.9399403543864649E-3</v>
      </c>
      <c r="AU2171" s="12">
        <f t="shared" ca="1" si="1125"/>
        <v>1.2705117904730544E-3</v>
      </c>
      <c r="AV2171" s="12">
        <f t="shared" ca="1" si="1125"/>
        <v>5.1579303666997496E-4</v>
      </c>
      <c r="AX2171" s="13">
        <f t="shared" si="1099"/>
        <v>1.1630452665539269E-2</v>
      </c>
    </row>
    <row r="2172" spans="1:50" x14ac:dyDescent="0.25">
      <c r="A2172" s="9" t="str">
        <f t="shared" si="1094"/>
        <v>Palau</v>
      </c>
      <c r="C2172" s="20">
        <f t="shared" si="1095"/>
        <v>484.67982210172426</v>
      </c>
      <c r="D2172" s="15">
        <f t="shared" si="1096"/>
        <v>685.79498377009293</v>
      </c>
      <c r="E2172" s="23">
        <f t="shared" si="1097"/>
        <v>1</v>
      </c>
      <c r="F2172" s="15">
        <f t="shared" si="1100"/>
        <v>685.79498377009293</v>
      </c>
      <c r="H2172" s="12">
        <f t="shared" ref="H2172:AV2172" ca="1" si="1126">_xlfn.NORM.DIST(H$2017,$F2172,$B$37+$B$38*$F2172,FALSE)/$AV762*($F1224/1000)</f>
        <v>2.4443026636066612E-15</v>
      </c>
      <c r="I2172" s="12">
        <f t="shared" ca="1" si="1126"/>
        <v>1.315757097526703E-14</v>
      </c>
      <c r="J2172" s="12">
        <f t="shared" ca="1" si="1126"/>
        <v>6.6535443586524312E-14</v>
      </c>
      <c r="K2172" s="12">
        <f t="shared" ca="1" si="1126"/>
        <v>3.1607270029909458E-13</v>
      </c>
      <c r="L2172" s="12">
        <f t="shared" ca="1" si="1126"/>
        <v>1.4105143594525583E-12</v>
      </c>
      <c r="M2172" s="12">
        <f t="shared" ca="1" si="1126"/>
        <v>5.9132280947878763E-12</v>
      </c>
      <c r="N2172" s="12">
        <f t="shared" ca="1" si="1126"/>
        <v>2.3287793767370533E-11</v>
      </c>
      <c r="O2172" s="12">
        <f t="shared" ca="1" si="1126"/>
        <v>8.6156620632798613E-11</v>
      </c>
      <c r="P2172" s="12">
        <f t="shared" ca="1" si="1126"/>
        <v>2.994370672725573E-10</v>
      </c>
      <c r="Q2172" s="12">
        <f t="shared" ca="1" si="1126"/>
        <v>9.776402197955347E-10</v>
      </c>
      <c r="R2172" s="12">
        <f t="shared" ca="1" si="1126"/>
        <v>2.9985352198375033E-9</v>
      </c>
      <c r="S2172" s="12">
        <f t="shared" ca="1" si="1126"/>
        <v>8.6396439182521809E-9</v>
      </c>
      <c r="T2172" s="12">
        <f t="shared" ca="1" si="1126"/>
        <v>2.3385094406576897E-8</v>
      </c>
      <c r="U2172" s="12">
        <f t="shared" ca="1" si="1126"/>
        <v>5.9461930702416793E-8</v>
      </c>
      <c r="V2172" s="12">
        <f t="shared" ca="1" si="1126"/>
        <v>1.4203503422668185E-7</v>
      </c>
      <c r="W2172" s="12">
        <f t="shared" ca="1" si="1126"/>
        <v>3.187194365373603E-7</v>
      </c>
      <c r="X2172" s="12">
        <f t="shared" ca="1" si="1126"/>
        <v>6.7185911344246227E-7</v>
      </c>
      <c r="Y2172" s="12">
        <f t="shared" ca="1" si="1126"/>
        <v>1.3304681148631805E-6</v>
      </c>
      <c r="Z2172" s="12">
        <f t="shared" ca="1" si="1126"/>
        <v>2.4750690776577314E-6</v>
      </c>
      <c r="AA2172" s="12">
        <f t="shared" ca="1" si="1126"/>
        <v>4.3254049463775531E-6</v>
      </c>
      <c r="AB2172" s="12">
        <f t="shared" ca="1" si="1126"/>
        <v>7.1010540064803963E-6</v>
      </c>
      <c r="AC2172" s="12">
        <f t="shared" ca="1" si="1126"/>
        <v>1.0951546553715257E-5</v>
      </c>
      <c r="AD2172" s="12">
        <f t="shared" ca="1" si="1126"/>
        <v>1.5866629712093908E-5</v>
      </c>
      <c r="AE2172" s="12">
        <f t="shared" ca="1" si="1126"/>
        <v>2.1594866036036199E-5</v>
      </c>
      <c r="AF2172" s="12">
        <f t="shared" ca="1" si="1126"/>
        <v>2.7610415158269983E-5</v>
      </c>
      <c r="AG2172" s="12">
        <f t="shared" ca="1" si="1126"/>
        <v>3.3162858233496469E-5</v>
      </c>
      <c r="AH2172" s="12">
        <f t="shared" ca="1" si="1126"/>
        <v>3.7418602776451433E-5</v>
      </c>
      <c r="AI2172" s="12">
        <f t="shared" ca="1" si="1126"/>
        <v>3.9662471590304345E-5</v>
      </c>
      <c r="AJ2172" s="12">
        <f t="shared" ca="1" si="1126"/>
        <v>3.9493768503166116E-5</v>
      </c>
      <c r="AK2172" s="12">
        <f t="shared" ca="1" si="1126"/>
        <v>3.6943154245565913E-5</v>
      </c>
      <c r="AL2172" s="12">
        <f t="shared" ca="1" si="1126"/>
        <v>3.2463546669871166E-5</v>
      </c>
      <c r="AM2172" s="12">
        <f t="shared" ca="1" si="1126"/>
        <v>2.6798750902740768E-5</v>
      </c>
      <c r="AN2172" s="12">
        <f t="shared" ca="1" si="1126"/>
        <v>2.0782114515758921E-5</v>
      </c>
      <c r="AO2172" s="12">
        <f t="shared" ca="1" si="1126"/>
        <v>1.5139847831124234E-5</v>
      </c>
      <c r="AP2172" s="12">
        <f t="shared" ca="1" si="1126"/>
        <v>1.0361195817808684E-5</v>
      </c>
      <c r="AQ2172" s="12">
        <f t="shared" ca="1" si="1126"/>
        <v>6.6612364203629886E-6</v>
      </c>
      <c r="AR2172" s="12">
        <f t="shared" ca="1" si="1126"/>
        <v>4.0230590680604949E-6</v>
      </c>
      <c r="AS2172" s="12">
        <f t="shared" ca="1" si="1126"/>
        <v>2.2825198610052919E-6</v>
      </c>
      <c r="AT2172" s="12">
        <f t="shared" ca="1" si="1126"/>
        <v>1.2165481878077953E-6</v>
      </c>
      <c r="AU2172" s="12">
        <f t="shared" ca="1" si="1126"/>
        <v>6.0911691790551399E-7</v>
      </c>
      <c r="AV2172" s="12">
        <f t="shared" ca="1" si="1126"/>
        <v>2.8650262319981054E-7</v>
      </c>
      <c r="AX2172" s="13">
        <f t="shared" si="1099"/>
        <v>2.1319389533164409E-3</v>
      </c>
    </row>
    <row r="2173" spans="1:50" x14ac:dyDescent="0.25">
      <c r="A2173" s="9" t="str">
        <f t="shared" si="1094"/>
        <v>Palestine</v>
      </c>
      <c r="C2173" s="20">
        <f t="shared" si="1095"/>
        <v>415.5765075833209</v>
      </c>
      <c r="D2173" s="15">
        <f t="shared" si="1096"/>
        <v>648.81284705954613</v>
      </c>
      <c r="E2173" s="23">
        <f t="shared" si="1097"/>
        <v>1</v>
      </c>
      <c r="F2173" s="15">
        <f t="shared" si="1100"/>
        <v>648.81284705954613</v>
      </c>
      <c r="H2173" s="12">
        <f t="shared" ref="H2173:AV2173" ca="1" si="1127">_xlfn.NORM.DIST(H$2017,$F2173,$B$37+$B$38*$F2173,FALSE)/$AV763*($F1225/1000)</f>
        <v>1.1267001866434655E-11</v>
      </c>
      <c r="I2173" s="12">
        <f t="shared" ca="1" si="1127"/>
        <v>5.5293777659948002E-11</v>
      </c>
      <c r="J2173" s="12">
        <f t="shared" ca="1" si="1127"/>
        <v>2.5491814665896344E-10</v>
      </c>
      <c r="K2173" s="12">
        <f t="shared" ca="1" si="1127"/>
        <v>1.104032448081828E-9</v>
      </c>
      <c r="L2173" s="12">
        <f t="shared" ca="1" si="1127"/>
        <v>4.4917907656001161E-9</v>
      </c>
      <c r="M2173" s="12">
        <f t="shared" ca="1" si="1127"/>
        <v>1.7167766314394172E-8</v>
      </c>
      <c r="N2173" s="12">
        <f t="shared" ca="1" si="1127"/>
        <v>6.1640288555769155E-8</v>
      </c>
      <c r="O2173" s="12">
        <f t="shared" ca="1" si="1127"/>
        <v>2.0790844393287198E-7</v>
      </c>
      <c r="P2173" s="12">
        <f t="shared" ca="1" si="1127"/>
        <v>6.5877360158433712E-7</v>
      </c>
      <c r="Q2173" s="12">
        <f t="shared" ca="1" si="1127"/>
        <v>1.9609063027136807E-6</v>
      </c>
      <c r="R2173" s="12">
        <f t="shared" ca="1" si="1127"/>
        <v>5.4832000615388582E-6</v>
      </c>
      <c r="S2173" s="12">
        <f t="shared" ca="1" si="1127"/>
        <v>1.4403496664235391E-5</v>
      </c>
      <c r="T2173" s="12">
        <f t="shared" ca="1" si="1127"/>
        <v>3.5543351435455391E-5</v>
      </c>
      <c r="U2173" s="12">
        <f t="shared" ca="1" si="1127"/>
        <v>8.2395863573771899E-5</v>
      </c>
      <c r="V2173" s="12">
        <f t="shared" ca="1" si="1127"/>
        <v>1.7943577670408192E-4</v>
      </c>
      <c r="W2173" s="12">
        <f t="shared" ca="1" si="1127"/>
        <v>3.6708721820540366E-4</v>
      </c>
      <c r="X2173" s="12">
        <f t="shared" ca="1" si="1127"/>
        <v>7.0548223429566545E-4</v>
      </c>
      <c r="Y2173" s="12">
        <f t="shared" ca="1" si="1127"/>
        <v>1.2736775541746159E-3</v>
      </c>
      <c r="Z2173" s="12">
        <f t="shared" ca="1" si="1127"/>
        <v>2.160177826887621E-3</v>
      </c>
      <c r="AA2173" s="12">
        <f t="shared" ca="1" si="1127"/>
        <v>3.4417245320325705E-3</v>
      </c>
      <c r="AB2173" s="12">
        <f t="shared" ca="1" si="1127"/>
        <v>5.1513292123950699E-3</v>
      </c>
      <c r="AC2173" s="12">
        <f t="shared" ca="1" si="1127"/>
        <v>7.2430102365649554E-3</v>
      </c>
      <c r="AD2173" s="12">
        <f t="shared" ca="1" si="1127"/>
        <v>9.5669936807076476E-3</v>
      </c>
      <c r="AE2173" s="12">
        <f t="shared" ca="1" si="1127"/>
        <v>1.1871031846885916E-2</v>
      </c>
      <c r="AF2173" s="12">
        <f t="shared" ca="1" si="1127"/>
        <v>1.3837513193074469E-2</v>
      </c>
      <c r="AG2173" s="12">
        <f t="shared" ca="1" si="1127"/>
        <v>1.5152497488759903E-2</v>
      </c>
      <c r="AH2173" s="12">
        <f t="shared" ca="1" si="1127"/>
        <v>1.5587159818292026E-2</v>
      </c>
      <c r="AI2173" s="12">
        <f t="shared" ca="1" si="1127"/>
        <v>1.5062822237905357E-2</v>
      </c>
      <c r="AJ2173" s="12">
        <f t="shared" ca="1" si="1127"/>
        <v>1.367421198374716E-2</v>
      </c>
      <c r="AK2173" s="12">
        <f t="shared" ca="1" si="1127"/>
        <v>1.1661511919451653E-2</v>
      </c>
      <c r="AL2173" s="12">
        <f t="shared" ca="1" si="1127"/>
        <v>9.3425193855117966E-3</v>
      </c>
      <c r="AM2173" s="12">
        <f t="shared" ca="1" si="1127"/>
        <v>7.0312048285876205E-3</v>
      </c>
      <c r="AN2173" s="12">
        <f t="shared" ca="1" si="1127"/>
        <v>4.9710952728209508E-3</v>
      </c>
      <c r="AO2173" s="12">
        <f t="shared" ca="1" si="1127"/>
        <v>3.3016498903490768E-3</v>
      </c>
      <c r="AP2173" s="12">
        <f t="shared" ca="1" si="1127"/>
        <v>2.0599967970125485E-3</v>
      </c>
      <c r="AQ2173" s="12">
        <f t="shared" ca="1" si="1127"/>
        <v>1.2074208377554603E-3</v>
      </c>
      <c r="AR2173" s="12">
        <f t="shared" ca="1" si="1127"/>
        <v>6.6482506256194257E-4</v>
      </c>
      <c r="AS2173" s="12">
        <f t="shared" ca="1" si="1127"/>
        <v>3.4388457383197394E-4</v>
      </c>
      <c r="AT2173" s="12">
        <f t="shared" ca="1" si="1127"/>
        <v>1.6709928847772614E-4</v>
      </c>
      <c r="AU2173" s="12">
        <f t="shared" ca="1" si="1127"/>
        <v>7.6276911824473524E-5</v>
      </c>
      <c r="AV2173" s="12">
        <f t="shared" ca="1" si="1127"/>
        <v>3.2709070109689838E-5</v>
      </c>
      <c r="AX2173" s="13">
        <f t="shared" si="1099"/>
        <v>6.4208667387563936E-3</v>
      </c>
    </row>
    <row r="2174" spans="1:50" x14ac:dyDescent="0.25">
      <c r="A2174" s="9" t="str">
        <f t="shared" si="1094"/>
        <v>Panama</v>
      </c>
      <c r="C2174" s="20">
        <f t="shared" si="1095"/>
        <v>427.21862679124422</v>
      </c>
      <c r="D2174" s="15">
        <f t="shared" si="1096"/>
        <v>655.19823381805645</v>
      </c>
      <c r="E2174" s="23">
        <f t="shared" si="1097"/>
        <v>1</v>
      </c>
      <c r="F2174" s="15">
        <f t="shared" si="1100"/>
        <v>655.19823381805645</v>
      </c>
      <c r="H2174" s="12">
        <f t="shared" ref="H2174:AV2174" ca="1" si="1128">_xlfn.NORM.DIST(H$2017,$F2174,$B$37+$B$38*$F2174,FALSE)/$AV764*($F1226/1000)</f>
        <v>3.4062180960025646E-12</v>
      </c>
      <c r="I2174" s="12">
        <f t="shared" ca="1" si="1128"/>
        <v>1.6985298870807899E-11</v>
      </c>
      <c r="J2174" s="12">
        <f t="shared" ca="1" si="1128"/>
        <v>7.9566550299545935E-11</v>
      </c>
      <c r="K2174" s="12">
        <f t="shared" ca="1" si="1128"/>
        <v>3.5014220315959597E-10</v>
      </c>
      <c r="L2174" s="12">
        <f t="shared" ca="1" si="1128"/>
        <v>1.4474880463161399E-9</v>
      </c>
      <c r="M2174" s="12">
        <f t="shared" ca="1" si="1128"/>
        <v>5.6213691589193352E-9</v>
      </c>
      <c r="N2174" s="12">
        <f t="shared" ca="1" si="1128"/>
        <v>2.0508118689196515E-8</v>
      </c>
      <c r="O2174" s="12">
        <f t="shared" ca="1" si="1128"/>
        <v>7.028556376699666E-8</v>
      </c>
      <c r="P2174" s="12">
        <f t="shared" ca="1" si="1128"/>
        <v>2.2628878888099515E-7</v>
      </c>
      <c r="Q2174" s="12">
        <f t="shared" ca="1" si="1128"/>
        <v>6.8441030233737763E-7</v>
      </c>
      <c r="R2174" s="12">
        <f t="shared" ca="1" si="1128"/>
        <v>1.9445836657554826E-6</v>
      </c>
      <c r="S2174" s="12">
        <f t="shared" ca="1" si="1128"/>
        <v>5.1903103086270413E-6</v>
      </c>
      <c r="T2174" s="12">
        <f t="shared" ca="1" si="1128"/>
        <v>1.3014173979850108E-5</v>
      </c>
      <c r="U2174" s="12">
        <f t="shared" ca="1" si="1128"/>
        <v>3.0654658903169705E-5</v>
      </c>
      <c r="V2174" s="12">
        <f t="shared" ca="1" si="1128"/>
        <v>6.7831740796812546E-5</v>
      </c>
      <c r="W2174" s="12">
        <f t="shared" ca="1" si="1128"/>
        <v>1.4100224655807348E-4</v>
      </c>
      <c r="X2174" s="12">
        <f t="shared" ca="1" si="1128"/>
        <v>2.7534405033558803E-4</v>
      </c>
      <c r="Y2174" s="12">
        <f t="shared" ca="1" si="1128"/>
        <v>5.0510533535073443E-4</v>
      </c>
      <c r="Z2174" s="12">
        <f t="shared" ca="1" si="1128"/>
        <v>8.7045196514573466E-4</v>
      </c>
      <c r="AA2174" s="12">
        <f t="shared" ca="1" si="1128"/>
        <v>1.4091728238410383E-3</v>
      </c>
      <c r="AB2174" s="12">
        <f t="shared" ca="1" si="1128"/>
        <v>2.143089473273593E-3</v>
      </c>
      <c r="AC2174" s="12">
        <f t="shared" ca="1" si="1128"/>
        <v>3.0617726682297276E-3</v>
      </c>
      <c r="AD2174" s="12">
        <f t="shared" ca="1" si="1128"/>
        <v>4.109246326400251E-3</v>
      </c>
      <c r="AE2174" s="12">
        <f t="shared" ca="1" si="1128"/>
        <v>5.1809333356395764E-3</v>
      </c>
      <c r="AF2174" s="12">
        <f t="shared" ca="1" si="1128"/>
        <v>6.1363543099033375E-3</v>
      </c>
      <c r="AG2174" s="12">
        <f t="shared" ca="1" si="1128"/>
        <v>6.8276216356639901E-3</v>
      </c>
      <c r="AH2174" s="12">
        <f t="shared" ca="1" si="1128"/>
        <v>7.136496533188698E-3</v>
      </c>
      <c r="AI2174" s="12">
        <f t="shared" ca="1" si="1128"/>
        <v>7.0074057833241074E-3</v>
      </c>
      <c r="AJ2174" s="12">
        <f t="shared" ca="1" si="1128"/>
        <v>6.4637726145265646E-3</v>
      </c>
      <c r="AK2174" s="12">
        <f t="shared" ca="1" si="1128"/>
        <v>5.60107603246321E-3</v>
      </c>
      <c r="AL2174" s="12">
        <f t="shared" ca="1" si="1128"/>
        <v>4.5594605335519817E-3</v>
      </c>
      <c r="AM2174" s="12">
        <f t="shared" ca="1" si="1128"/>
        <v>3.4866796617021296E-3</v>
      </c>
      <c r="AN2174" s="12">
        <f t="shared" ca="1" si="1128"/>
        <v>2.504766412215862E-3</v>
      </c>
      <c r="AO2174" s="12">
        <f t="shared" ca="1" si="1128"/>
        <v>1.6903592260117549E-3</v>
      </c>
      <c r="AP2174" s="12">
        <f t="shared" ca="1" si="1128"/>
        <v>1.0716362120916549E-3</v>
      </c>
      <c r="AQ2174" s="12">
        <f t="shared" ca="1" si="1128"/>
        <v>6.3822284818973798E-4</v>
      </c>
      <c r="AR2174" s="12">
        <f t="shared" ca="1" si="1128"/>
        <v>3.5707044910330264E-4</v>
      </c>
      <c r="AS2174" s="12">
        <f t="shared" ca="1" si="1128"/>
        <v>1.8766879553351601E-4</v>
      </c>
      <c r="AT2174" s="12">
        <f t="shared" ca="1" si="1128"/>
        <v>9.2658831364342704E-5</v>
      </c>
      <c r="AU2174" s="12">
        <f t="shared" ca="1" si="1128"/>
        <v>4.2977204721397209E-5</v>
      </c>
      <c r="AV2174" s="12">
        <f t="shared" ca="1" si="1128"/>
        <v>1.8726046897435381E-5</v>
      </c>
      <c r="AX2174" s="13">
        <f t="shared" si="1099"/>
        <v>5.3555974193065445E-3</v>
      </c>
    </row>
    <row r="2175" spans="1:50" x14ac:dyDescent="0.25">
      <c r="A2175" s="9" t="str">
        <f t="shared" si="1094"/>
        <v>Papua New Guinea</v>
      </c>
      <c r="C2175" s="20">
        <f t="shared" si="1095"/>
        <v>440.41810332499722</v>
      </c>
      <c r="D2175" s="15">
        <f t="shared" si="1096"/>
        <v>660.73391998404736</v>
      </c>
      <c r="E2175" s="23">
        <f t="shared" si="1097"/>
        <v>1</v>
      </c>
      <c r="F2175" s="15">
        <f t="shared" si="1100"/>
        <v>660.73391998404736</v>
      </c>
      <c r="H2175" s="12">
        <f t="shared" ref="H2175:AV2175" ca="1" si="1129">_xlfn.NORM.DIST(H$2017,$F2175,$B$37+$B$38*$F2175,FALSE)/$AV765*($F1227/1000)</f>
        <v>9.2098863489994382E-12</v>
      </c>
      <c r="I2175" s="12">
        <f t="shared" ca="1" si="1129"/>
        <v>4.656561113335855E-11</v>
      </c>
      <c r="J2175" s="12">
        <f t="shared" ca="1" si="1129"/>
        <v>2.2117342231685143E-10</v>
      </c>
      <c r="K2175" s="12">
        <f t="shared" ca="1" si="1129"/>
        <v>9.8686367577786594E-10</v>
      </c>
      <c r="L2175" s="12">
        <f t="shared" ca="1" si="1129"/>
        <v>4.1365472037102687E-9</v>
      </c>
      <c r="M2175" s="12">
        <f t="shared" ca="1" si="1129"/>
        <v>1.6288286519593884E-8</v>
      </c>
      <c r="N2175" s="12">
        <f t="shared" ca="1" si="1129"/>
        <v>6.0251714657594238E-8</v>
      </c>
      <c r="O2175" s="12">
        <f t="shared" ca="1" si="1129"/>
        <v>2.093726818952862E-7</v>
      </c>
      <c r="P2175" s="12">
        <f t="shared" ca="1" si="1129"/>
        <v>6.8348221198625451E-7</v>
      </c>
      <c r="Q2175" s="12">
        <f t="shared" ca="1" si="1129"/>
        <v>2.0959987119087177E-6</v>
      </c>
      <c r="R2175" s="12">
        <f t="shared" ca="1" si="1129"/>
        <v>6.0382543294587769E-6</v>
      </c>
      <c r="S2175" s="12">
        <f t="shared" ca="1" si="1129"/>
        <v>1.6341367100796442E-5</v>
      </c>
      <c r="T2175" s="12">
        <f t="shared" ca="1" si="1129"/>
        <v>4.1545306381988061E-5</v>
      </c>
      <c r="U2175" s="12">
        <f t="shared" ca="1" si="1129"/>
        <v>9.9222951330768807E-5</v>
      </c>
      <c r="V2175" s="12">
        <f t="shared" ca="1" si="1129"/>
        <v>2.2261729955713855E-4</v>
      </c>
      <c r="W2175" s="12">
        <f t="shared" ca="1" si="1129"/>
        <v>4.6920461455431323E-4</v>
      </c>
      <c r="X2175" s="12">
        <f t="shared" ca="1" si="1129"/>
        <v>9.2901394701282679E-4</v>
      </c>
      <c r="Y2175" s="12">
        <f t="shared" ca="1" si="1129"/>
        <v>1.7279803047625462E-3</v>
      </c>
      <c r="Z2175" s="12">
        <f t="shared" ca="1" si="1129"/>
        <v>3.0193394206302509E-3</v>
      </c>
      <c r="AA2175" s="12">
        <f t="shared" ca="1" si="1129"/>
        <v>4.9561184932478703E-3</v>
      </c>
      <c r="AB2175" s="12">
        <f t="shared" ca="1" si="1129"/>
        <v>7.6423692968476328E-3</v>
      </c>
      <c r="AC2175" s="12">
        <f t="shared" ca="1" si="1129"/>
        <v>1.1070594759807661E-2</v>
      </c>
      <c r="AD2175" s="12">
        <f t="shared" ca="1" si="1129"/>
        <v>1.5065046698986877E-2</v>
      </c>
      <c r="AE2175" s="12">
        <f t="shared" ca="1" si="1129"/>
        <v>1.925868393214163E-2</v>
      </c>
      <c r="AF2175" s="12">
        <f t="shared" ca="1" si="1129"/>
        <v>2.3128066322337208E-2</v>
      </c>
      <c r="AG2175" s="12">
        <f t="shared" ca="1" si="1129"/>
        <v>2.6092076145885788E-2</v>
      </c>
      <c r="AH2175" s="12">
        <f t="shared" ca="1" si="1129"/>
        <v>2.7652509193264379E-2</v>
      </c>
      <c r="AI2175" s="12">
        <f t="shared" ca="1" si="1129"/>
        <v>2.7530686966222344E-2</v>
      </c>
      <c r="AJ2175" s="12">
        <f t="shared" ca="1" si="1129"/>
        <v>2.5748749740689744E-2</v>
      </c>
      <c r="AK2175" s="12">
        <f t="shared" ca="1" si="1129"/>
        <v>2.2623085611087994E-2</v>
      </c>
      <c r="AL2175" s="12">
        <f t="shared" ca="1" si="1129"/>
        <v>1.867257130747281E-2</v>
      </c>
      <c r="AM2175" s="12">
        <f t="shared" ca="1" si="1129"/>
        <v>1.4478147910620543E-2</v>
      </c>
      <c r="AN2175" s="12">
        <f t="shared" ca="1" si="1129"/>
        <v>1.0545774643916645E-2</v>
      </c>
      <c r="AO2175" s="12">
        <f t="shared" ca="1" si="1129"/>
        <v>7.2160670312623907E-3</v>
      </c>
      <c r="AP2175" s="12">
        <f t="shared" ca="1" si="1129"/>
        <v>4.6385177832122077E-3</v>
      </c>
      <c r="AQ2175" s="12">
        <f t="shared" ca="1" si="1129"/>
        <v>2.8010088949095235E-3</v>
      </c>
      <c r="AR2175" s="12">
        <f t="shared" ca="1" si="1129"/>
        <v>1.5889357807468188E-3</v>
      </c>
      <c r="AS2175" s="12">
        <f t="shared" ca="1" si="1129"/>
        <v>8.4674920329048291E-4</v>
      </c>
      <c r="AT2175" s="12">
        <f t="shared" ca="1" si="1129"/>
        <v>4.2389651233304659E-4</v>
      </c>
      <c r="AU2175" s="12">
        <f t="shared" ca="1" si="1129"/>
        <v>1.9935240754204631E-4</v>
      </c>
      <c r="AV2175" s="12">
        <f t="shared" ca="1" si="1129"/>
        <v>8.8072377733410366E-5</v>
      </c>
      <c r="AX2175" s="13">
        <f t="shared" si="1099"/>
        <v>4.5624458797137021E-3</v>
      </c>
    </row>
    <row r="2176" spans="1:50" x14ac:dyDescent="0.25">
      <c r="A2176" s="9" t="str">
        <f t="shared" si="1094"/>
        <v>Paraguay</v>
      </c>
      <c r="C2176" s="20">
        <f t="shared" si="1095"/>
        <v>387.01205461033624</v>
      </c>
      <c r="D2176" s="15">
        <f t="shared" si="1096"/>
        <v>633.9266469314789</v>
      </c>
      <c r="E2176" s="23">
        <f t="shared" si="1097"/>
        <v>1</v>
      </c>
      <c r="F2176" s="15">
        <f t="shared" si="1100"/>
        <v>633.9266469314789</v>
      </c>
      <c r="H2176" s="12">
        <f t="shared" ref="H2176:AV2176" ca="1" si="1130">_xlfn.NORM.DIST(H$2017,$F2176,$B$37+$B$38*$F2176,FALSE)/$AV766*($F1228/1000)</f>
        <v>2.0497576131013224E-11</v>
      </c>
      <c r="I2176" s="12">
        <f t="shared" ca="1" si="1130"/>
        <v>9.6918775231887183E-11</v>
      </c>
      <c r="J2176" s="12">
        <f t="shared" ca="1" si="1130"/>
        <v>4.304967938338368E-10</v>
      </c>
      <c r="K2176" s="12">
        <f t="shared" ca="1" si="1130"/>
        <v>1.7963399157626402E-9</v>
      </c>
      <c r="L2176" s="12">
        <f t="shared" ca="1" si="1130"/>
        <v>7.041476173849788E-9</v>
      </c>
      <c r="M2176" s="12">
        <f t="shared" ca="1" si="1130"/>
        <v>2.5929581227476554E-8</v>
      </c>
      <c r="N2176" s="12">
        <f t="shared" ca="1" si="1130"/>
        <v>8.9698232709215176E-8</v>
      </c>
      <c r="O2176" s="12">
        <f t="shared" ca="1" si="1130"/>
        <v>2.914934932592943E-7</v>
      </c>
      <c r="P2176" s="12">
        <f t="shared" ca="1" si="1130"/>
        <v>8.8987793469300111E-7</v>
      </c>
      <c r="Q2176" s="12">
        <f t="shared" ca="1" si="1130"/>
        <v>2.5520466360662719E-6</v>
      </c>
      <c r="R2176" s="12">
        <f t="shared" ca="1" si="1130"/>
        <v>6.875485484350021E-6</v>
      </c>
      <c r="S2176" s="12">
        <f t="shared" ca="1" si="1130"/>
        <v>1.7401020854417793E-5</v>
      </c>
      <c r="T2176" s="12">
        <f t="shared" ca="1" si="1130"/>
        <v>4.1371634608525757E-5</v>
      </c>
      <c r="U2176" s="12">
        <f t="shared" ca="1" si="1130"/>
        <v>9.2403246097048301E-5</v>
      </c>
      <c r="V2176" s="12">
        <f t="shared" ca="1" si="1130"/>
        <v>1.9387792846191964E-4</v>
      </c>
      <c r="W2176" s="12">
        <f t="shared" ca="1" si="1130"/>
        <v>3.8214317559547245E-4</v>
      </c>
      <c r="X2176" s="12">
        <f t="shared" ca="1" si="1130"/>
        <v>7.0758796994803723E-4</v>
      </c>
      <c r="Y2176" s="12">
        <f t="shared" ca="1" si="1130"/>
        <v>1.2308109970230006E-3</v>
      </c>
      <c r="Z2176" s="12">
        <f t="shared" ca="1" si="1130"/>
        <v>2.0112168091941428E-3</v>
      </c>
      <c r="AA2176" s="12">
        <f t="shared" ca="1" si="1130"/>
        <v>3.0873296734580387E-3</v>
      </c>
      <c r="AB2176" s="12">
        <f t="shared" ca="1" si="1130"/>
        <v>4.4520877847623501E-3</v>
      </c>
      <c r="AC2176" s="12">
        <f t="shared" ca="1" si="1130"/>
        <v>6.0311624419231626E-3</v>
      </c>
      <c r="AD2176" s="12">
        <f t="shared" ca="1" si="1130"/>
        <v>7.6752923651519167E-3</v>
      </c>
      <c r="AE2176" s="12">
        <f t="shared" ca="1" si="1130"/>
        <v>9.175831378131695E-3</v>
      </c>
      <c r="AF2176" s="12">
        <f t="shared" ca="1" si="1130"/>
        <v>1.0305107236882901E-2</v>
      </c>
      <c r="AG2176" s="12">
        <f t="shared" ca="1" si="1130"/>
        <v>1.0872169181208322E-2</v>
      </c>
      <c r="AH2176" s="12">
        <f t="shared" ca="1" si="1130"/>
        <v>1.0775476472976097E-2</v>
      </c>
      <c r="AI2176" s="12">
        <f t="shared" ca="1" si="1130"/>
        <v>1.0032596808189836E-2</v>
      </c>
      <c r="AJ2176" s="12">
        <f t="shared" ca="1" si="1130"/>
        <v>8.7749940378053816E-3</v>
      </c>
      <c r="AK2176" s="12">
        <f t="shared" ca="1" si="1130"/>
        <v>7.2100270803145197E-3</v>
      </c>
      <c r="AL2176" s="12">
        <f t="shared" ca="1" si="1130"/>
        <v>5.5652356261376859E-3</v>
      </c>
      <c r="AM2176" s="12">
        <f t="shared" ca="1" si="1130"/>
        <v>4.0354020680904564E-3</v>
      </c>
      <c r="AN2176" s="12">
        <f t="shared" ca="1" si="1130"/>
        <v>2.7488222829799838E-3</v>
      </c>
      <c r="AO2176" s="12">
        <f t="shared" ca="1" si="1130"/>
        <v>1.7589889373097996E-3</v>
      </c>
      <c r="AP2176" s="12">
        <f t="shared" ca="1" si="1130"/>
        <v>1.0573923117278435E-3</v>
      </c>
      <c r="AQ2176" s="12">
        <f t="shared" ca="1" si="1130"/>
        <v>5.9712572758066314E-4</v>
      </c>
      <c r="AR2176" s="12">
        <f t="shared" ca="1" si="1130"/>
        <v>3.1677581247381836E-4</v>
      </c>
      <c r="AS2176" s="12">
        <f t="shared" ca="1" si="1130"/>
        <v>1.5786826585431949E-4</v>
      </c>
      <c r="AT2176" s="12">
        <f t="shared" ca="1" si="1130"/>
        <v>7.3908477866691487E-5</v>
      </c>
      <c r="AU2176" s="12">
        <f t="shared" ca="1" si="1130"/>
        <v>3.2505007666002728E-5</v>
      </c>
      <c r="AV2176" s="12">
        <f t="shared" ca="1" si="1130"/>
        <v>1.3429593967421779E-5</v>
      </c>
      <c r="AX2176" s="13">
        <f t="shared" si="1099"/>
        <v>9.6608234557897001E-3</v>
      </c>
    </row>
    <row r="2177" spans="1:50" x14ac:dyDescent="0.25">
      <c r="A2177" s="9" t="str">
        <f t="shared" si="1094"/>
        <v>Peru</v>
      </c>
      <c r="C2177" s="20">
        <f t="shared" si="1095"/>
        <v>449.45100648409868</v>
      </c>
      <c r="D2177" s="15">
        <f t="shared" si="1096"/>
        <v>664.80129630821671</v>
      </c>
      <c r="E2177" s="23">
        <f t="shared" si="1097"/>
        <v>1</v>
      </c>
      <c r="F2177" s="15">
        <f t="shared" si="1100"/>
        <v>664.80129630821671</v>
      </c>
      <c r="H2177" s="12">
        <f t="shared" ref="H2177:AV2177" ca="1" si="1131">_xlfn.NORM.DIST(H$2017,$F2177,$B$37+$B$38*$F2177,FALSE)/$AV767*($F1229/1000)</f>
        <v>1.0749218704470278E-11</v>
      </c>
      <c r="I2177" s="12">
        <f t="shared" ca="1" si="1131"/>
        <v>5.4904005953940029E-11</v>
      </c>
      <c r="J2177" s="12">
        <f t="shared" ca="1" si="1131"/>
        <v>2.6344366625452555E-10</v>
      </c>
      <c r="K2177" s="12">
        <f t="shared" ca="1" si="1131"/>
        <v>1.1874848709679836E-9</v>
      </c>
      <c r="L2177" s="12">
        <f t="shared" ca="1" si="1131"/>
        <v>5.0283442621040828E-9</v>
      </c>
      <c r="M2177" s="12">
        <f t="shared" ca="1" si="1131"/>
        <v>2.0002234616730599E-8</v>
      </c>
      <c r="N2177" s="12">
        <f t="shared" ca="1" si="1131"/>
        <v>7.4746115092957611E-8</v>
      </c>
      <c r="O2177" s="12">
        <f t="shared" ca="1" si="1131"/>
        <v>2.6239486294583793E-7</v>
      </c>
      <c r="P2177" s="12">
        <f t="shared" ca="1" si="1131"/>
        <v>8.653237552754731E-7</v>
      </c>
      <c r="Q2177" s="12">
        <f t="shared" ca="1" si="1131"/>
        <v>2.6807636078727396E-6</v>
      </c>
      <c r="R2177" s="12">
        <f t="shared" ca="1" si="1131"/>
        <v>7.8018034851933846E-6</v>
      </c>
      <c r="S2177" s="12">
        <f t="shared" ca="1" si="1131"/>
        <v>2.1329864156209876E-5</v>
      </c>
      <c r="T2177" s="12">
        <f t="shared" ca="1" si="1131"/>
        <v>5.4781985302934683E-5</v>
      </c>
      <c r="U2177" s="12">
        <f t="shared" ca="1" si="1131"/>
        <v>1.3217339318601971E-4</v>
      </c>
      <c r="V2177" s="12">
        <f t="shared" ca="1" si="1131"/>
        <v>2.9957592345132388E-4</v>
      </c>
      <c r="W2177" s="12">
        <f t="shared" ca="1" si="1131"/>
        <v>6.3786146921257492E-4</v>
      </c>
      <c r="X2177" s="12">
        <f t="shared" ca="1" si="1131"/>
        <v>1.2758582490440718E-3</v>
      </c>
      <c r="Y2177" s="12">
        <f t="shared" ca="1" si="1131"/>
        <v>2.3973700629911642E-3</v>
      </c>
      <c r="Z2177" s="12">
        <f t="shared" ca="1" si="1131"/>
        <v>4.2317921108395691E-3</v>
      </c>
      <c r="AA2177" s="12">
        <f t="shared" ca="1" si="1131"/>
        <v>7.0173019810035216E-3</v>
      </c>
      <c r="AB2177" s="12">
        <f t="shared" ca="1" si="1131"/>
        <v>1.0931319872316112E-2</v>
      </c>
      <c r="AC2177" s="12">
        <f t="shared" ca="1" si="1131"/>
        <v>1.5996745455426155E-2</v>
      </c>
      <c r="AD2177" s="12">
        <f t="shared" ca="1" si="1131"/>
        <v>2.1991115552789878E-2</v>
      </c>
      <c r="AE2177" s="12">
        <f t="shared" ca="1" si="1131"/>
        <v>2.8400074660500738E-2</v>
      </c>
      <c r="AF2177" s="12">
        <f t="shared" ca="1" si="1131"/>
        <v>3.4454686116929173E-2</v>
      </c>
      <c r="AG2177" s="12">
        <f t="shared" ca="1" si="1131"/>
        <v>3.926754126469064E-2</v>
      </c>
      <c r="AH2177" s="12">
        <f t="shared" ca="1" si="1131"/>
        <v>4.2041259131882856E-2</v>
      </c>
      <c r="AI2177" s="12">
        <f t="shared" ca="1" si="1131"/>
        <v>4.228382973241393E-2</v>
      </c>
      <c r="AJ2177" s="12">
        <f t="shared" ca="1" si="1131"/>
        <v>3.9951170779670461E-2</v>
      </c>
      <c r="AK2177" s="12">
        <f t="shared" ca="1" si="1131"/>
        <v>3.5460209854027334E-2</v>
      </c>
      <c r="AL2177" s="12">
        <f t="shared" ca="1" si="1131"/>
        <v>2.956716512941631E-2</v>
      </c>
      <c r="AM2177" s="12">
        <f t="shared" ca="1" si="1131"/>
        <v>2.3159792661355014E-2</v>
      </c>
      <c r="AN2177" s="12">
        <f t="shared" ca="1" si="1131"/>
        <v>1.7041830528099856E-2</v>
      </c>
      <c r="AO2177" s="12">
        <f t="shared" ca="1" si="1131"/>
        <v>1.1780247424258976E-2</v>
      </c>
      <c r="AP2177" s="12">
        <f t="shared" ca="1" si="1131"/>
        <v>7.6497840794417203E-3</v>
      </c>
      <c r="AQ2177" s="12">
        <f t="shared" ca="1" si="1131"/>
        <v>4.6665995714673322E-3</v>
      </c>
      <c r="AR2177" s="12">
        <f t="shared" ca="1" si="1131"/>
        <v>2.6742899452162809E-3</v>
      </c>
      <c r="AS2177" s="12">
        <f t="shared" ca="1" si="1131"/>
        <v>1.4397034355486738E-3</v>
      </c>
      <c r="AT2177" s="12">
        <f t="shared" ca="1" si="1131"/>
        <v>7.2810528835088337E-4</v>
      </c>
      <c r="AU2177" s="12">
        <f t="shared" ca="1" si="1131"/>
        <v>3.4591701503963561E-4</v>
      </c>
      <c r="AV2177" s="12">
        <f t="shared" ca="1" si="1131"/>
        <v>1.5438541120865504E-4</v>
      </c>
      <c r="AX2177" s="13">
        <f t="shared" si="1099"/>
        <v>4.0483210235913707E-3</v>
      </c>
    </row>
    <row r="2178" spans="1:50" x14ac:dyDescent="0.25">
      <c r="A2178" s="9" t="str">
        <f t="shared" si="1094"/>
        <v>Philippines</v>
      </c>
      <c r="C2178" s="20">
        <f t="shared" si="1095"/>
        <v>379.16258005069858</v>
      </c>
      <c r="D2178" s="15">
        <f t="shared" si="1096"/>
        <v>628.90761611389075</v>
      </c>
      <c r="E2178" s="23">
        <f t="shared" si="1097"/>
        <v>1</v>
      </c>
      <c r="F2178" s="15">
        <f t="shared" si="1100"/>
        <v>628.90761611389075</v>
      </c>
      <c r="H2178" s="12">
        <f t="shared" ref="H2178:AV2178" ca="1" si="1132">_xlfn.NORM.DIST(H$2017,$F2178,$B$37+$B$38*$F2178,FALSE)/$AV768*($F1230/1000)</f>
        <v>4.7174104934015036E-10</v>
      </c>
      <c r="I2178" s="12">
        <f t="shared" ca="1" si="1132"/>
        <v>2.2027222285522952E-9</v>
      </c>
      <c r="J2178" s="12">
        <f t="shared" ca="1" si="1132"/>
        <v>9.662119289836239E-9</v>
      </c>
      <c r="K2178" s="12">
        <f t="shared" ca="1" si="1132"/>
        <v>3.9814535239011817E-8</v>
      </c>
      <c r="L2178" s="12">
        <f t="shared" ca="1" si="1132"/>
        <v>1.5412301664427302E-7</v>
      </c>
      <c r="M2178" s="12">
        <f t="shared" ca="1" si="1132"/>
        <v>5.6046687020872551E-7</v>
      </c>
      <c r="N2178" s="12">
        <f t="shared" ca="1" si="1132"/>
        <v>1.9146481929472596E-6</v>
      </c>
      <c r="O2178" s="12">
        <f t="shared" ca="1" si="1132"/>
        <v>6.1444727310346281E-6</v>
      </c>
      <c r="P2178" s="12">
        <f t="shared" ca="1" si="1132"/>
        <v>1.8524088664446886E-5</v>
      </c>
      <c r="Q2178" s="12">
        <f t="shared" ca="1" si="1132"/>
        <v>5.2462100588528209E-5</v>
      </c>
      <c r="R2178" s="12">
        <f t="shared" ca="1" si="1132"/>
        <v>1.3957611164161664E-4</v>
      </c>
      <c r="S2178" s="12">
        <f t="shared" ca="1" si="1132"/>
        <v>3.4884548784257365E-4</v>
      </c>
      <c r="T2178" s="12">
        <f t="shared" ca="1" si="1132"/>
        <v>8.1905246055984158E-4</v>
      </c>
      <c r="U2178" s="12">
        <f t="shared" ca="1" si="1132"/>
        <v>1.8065372610840495E-3</v>
      </c>
      <c r="V2178" s="12">
        <f t="shared" ca="1" si="1132"/>
        <v>3.7431628572594205E-3</v>
      </c>
      <c r="W2178" s="12">
        <f t="shared" ca="1" si="1132"/>
        <v>7.2859656064815006E-3</v>
      </c>
      <c r="X2178" s="12">
        <f t="shared" ca="1" si="1132"/>
        <v>1.3322695618065254E-2</v>
      </c>
      <c r="Y2178" s="12">
        <f t="shared" ca="1" si="1132"/>
        <v>2.2885146110783024E-2</v>
      </c>
      <c r="Z2178" s="12">
        <f t="shared" ca="1" si="1132"/>
        <v>3.6929367397142032E-2</v>
      </c>
      <c r="AA2178" s="12">
        <f t="shared" ca="1" si="1132"/>
        <v>5.5981772082389525E-2</v>
      </c>
      <c r="AB2178" s="12">
        <f t="shared" ca="1" si="1132"/>
        <v>7.9721967845552633E-2</v>
      </c>
      <c r="AC2178" s="12">
        <f t="shared" ca="1" si="1132"/>
        <v>0.10665125579752852</v>
      </c>
      <c r="AD2178" s="12">
        <f t="shared" ca="1" si="1132"/>
        <v>0.1340326276281531</v>
      </c>
      <c r="AE2178" s="12">
        <f t="shared" ca="1" si="1132"/>
        <v>0.15823832780522262</v>
      </c>
      <c r="AF2178" s="12">
        <f t="shared" ca="1" si="1132"/>
        <v>0.17549689328051007</v>
      </c>
      <c r="AG2178" s="12">
        <f t="shared" ca="1" si="1132"/>
        <v>0.18284528917421311</v>
      </c>
      <c r="AH2178" s="12">
        <f t="shared" ca="1" si="1132"/>
        <v>0.17895948173822057</v>
      </c>
      <c r="AI2178" s="12">
        <f t="shared" ca="1" si="1132"/>
        <v>0.16454407402089802</v>
      </c>
      <c r="AJ2178" s="12">
        <f t="shared" ca="1" si="1132"/>
        <v>0.14212365688417691</v>
      </c>
      <c r="AK2178" s="12">
        <f t="shared" ca="1" si="1132"/>
        <v>0.11532065378521944</v>
      </c>
      <c r="AL2178" s="12">
        <f t="shared" ca="1" si="1132"/>
        <v>8.7903144912670095E-2</v>
      </c>
      <c r="AM2178" s="12">
        <f t="shared" ca="1" si="1132"/>
        <v>6.2944577855658546E-2</v>
      </c>
      <c r="AN2178" s="12">
        <f t="shared" ca="1" si="1132"/>
        <v>4.2341752794362253E-2</v>
      </c>
      <c r="AO2178" s="12">
        <f t="shared" ca="1" si="1132"/>
        <v>2.6756908540830279E-2</v>
      </c>
      <c r="AP2178" s="12">
        <f t="shared" ca="1" si="1132"/>
        <v>1.5883990949651129E-2</v>
      </c>
      <c r="AQ2178" s="12">
        <f t="shared" ca="1" si="1132"/>
        <v>8.8580866163822779E-3</v>
      </c>
      <c r="AR2178" s="12">
        <f t="shared" ca="1" si="1132"/>
        <v>4.6406285668673074E-3</v>
      </c>
      <c r="AS2178" s="12">
        <f t="shared" ca="1" si="1132"/>
        <v>2.2838642717408109E-3</v>
      </c>
      <c r="AT2178" s="12">
        <f t="shared" ca="1" si="1132"/>
        <v>1.0558941089388644E-3</v>
      </c>
      <c r="AU2178" s="12">
        <f t="shared" ca="1" si="1132"/>
        <v>4.5859259526255227E-4</v>
      </c>
      <c r="AV2178" s="12">
        <f t="shared" ca="1" si="1132"/>
        <v>1.8710711571699799E-4</v>
      </c>
      <c r="AX2178" s="13">
        <f t="shared" si="1099"/>
        <v>1.1037463821189164E-2</v>
      </c>
    </row>
    <row r="2179" spans="1:50" x14ac:dyDescent="0.25">
      <c r="A2179" s="9" t="str">
        <f t="shared" si="1094"/>
        <v>Poland</v>
      </c>
      <c r="C2179" s="20">
        <f t="shared" si="1095"/>
        <v>558.94599017992323</v>
      </c>
      <c r="D2179" s="15">
        <f t="shared" si="1096"/>
        <v>724.63472279574546</v>
      </c>
      <c r="E2179" s="23">
        <f t="shared" si="1097"/>
        <v>1</v>
      </c>
      <c r="F2179" s="15">
        <f t="shared" si="1100"/>
        <v>724.63472279574546</v>
      </c>
      <c r="H2179" s="12">
        <f t="shared" ref="H2179:AV2179" ca="1" si="1133">_xlfn.NORM.DIST(H$2017,$F2179,$B$37+$B$38*$F2179,FALSE)/$AV769*($F1231/1000)</f>
        <v>9.6431540119464237E-14</v>
      </c>
      <c r="I2179" s="12">
        <f t="shared" ca="1" si="1133"/>
        <v>5.7201781428902068E-13</v>
      </c>
      <c r="J2179" s="12">
        <f t="shared" ca="1" si="1133"/>
        <v>3.1875470232375794E-12</v>
      </c>
      <c r="K2179" s="12">
        <f t="shared" ca="1" si="1133"/>
        <v>1.6686307446945524E-11</v>
      </c>
      <c r="L2179" s="12">
        <f t="shared" ca="1" si="1133"/>
        <v>8.2057914859627131E-11</v>
      </c>
      <c r="M2179" s="12">
        <f t="shared" ca="1" si="1133"/>
        <v>3.7908561767745707E-10</v>
      </c>
      <c r="N2179" s="12">
        <f t="shared" ca="1" si="1133"/>
        <v>1.6451698180384392E-9</v>
      </c>
      <c r="O2179" s="12">
        <f t="shared" ca="1" si="1133"/>
        <v>6.7071922361803342E-9</v>
      </c>
      <c r="P2179" s="12">
        <f t="shared" ca="1" si="1133"/>
        <v>2.5687827092876841E-8</v>
      </c>
      <c r="Q2179" s="12">
        <f t="shared" ca="1" si="1133"/>
        <v>9.2420982177075843E-8</v>
      </c>
      <c r="R2179" s="12">
        <f t="shared" ca="1" si="1133"/>
        <v>3.123707675166205E-7</v>
      </c>
      <c r="S2179" s="12">
        <f t="shared" ca="1" si="1133"/>
        <v>9.9180612203441066E-7</v>
      </c>
      <c r="T2179" s="12">
        <f t="shared" ca="1" si="1133"/>
        <v>2.9582834207543444E-6</v>
      </c>
      <c r="U2179" s="12">
        <f t="shared" ca="1" si="1133"/>
        <v>8.2891379887393498E-6</v>
      </c>
      <c r="V2179" s="12">
        <f t="shared" ca="1" si="1133"/>
        <v>2.1819035757695225E-5</v>
      </c>
      <c r="W2179" s="12">
        <f t="shared" ca="1" si="1133"/>
        <v>5.3953339821869283E-5</v>
      </c>
      <c r="X2179" s="12">
        <f t="shared" ca="1" si="1133"/>
        <v>1.2533077003331654E-4</v>
      </c>
      <c r="Y2179" s="12">
        <f t="shared" ca="1" si="1133"/>
        <v>2.7349769926699689E-4</v>
      </c>
      <c r="Z2179" s="12">
        <f t="shared" ca="1" si="1133"/>
        <v>5.6066860924813497E-4</v>
      </c>
      <c r="AA2179" s="12">
        <f t="shared" ca="1" si="1133"/>
        <v>1.0797305773920791E-3</v>
      </c>
      <c r="AB2179" s="12">
        <f t="shared" ca="1" si="1133"/>
        <v>1.953354891816677E-3</v>
      </c>
      <c r="AC2179" s="12">
        <f t="shared" ca="1" si="1133"/>
        <v>3.319735657805314E-3</v>
      </c>
      <c r="AD2179" s="12">
        <f t="shared" ca="1" si="1133"/>
        <v>5.3000802693557508E-3</v>
      </c>
      <c r="AE2179" s="12">
        <f t="shared" ca="1" si="1133"/>
        <v>7.9491004601225587E-3</v>
      </c>
      <c r="AF2179" s="12">
        <f t="shared" ca="1" si="1133"/>
        <v>1.119979617621901E-2</v>
      </c>
      <c r="AG2179" s="12">
        <f t="shared" ca="1" si="1133"/>
        <v>1.482377612356298E-2</v>
      </c>
      <c r="AH2179" s="12">
        <f t="shared" ca="1" si="1133"/>
        <v>1.8431648118946837E-2</v>
      </c>
      <c r="AI2179" s="12">
        <f t="shared" ca="1" si="1133"/>
        <v>2.1529110596317451E-2</v>
      </c>
      <c r="AJ2179" s="12">
        <f t="shared" ca="1" si="1133"/>
        <v>2.3623519565945796E-2</v>
      </c>
      <c r="AK2179" s="12">
        <f t="shared" ca="1" si="1133"/>
        <v>2.4351163105571439E-2</v>
      </c>
      <c r="AL2179" s="12">
        <f t="shared" ca="1" si="1133"/>
        <v>2.3580413276382054E-2</v>
      </c>
      <c r="AM2179" s="12">
        <f t="shared" ca="1" si="1133"/>
        <v>2.1450613117010221E-2</v>
      </c>
      <c r="AN2179" s="12">
        <f t="shared" ca="1" si="1133"/>
        <v>1.8330934370761148E-2</v>
      </c>
      <c r="AO2179" s="12">
        <f t="shared" ca="1" si="1133"/>
        <v>1.4715874991721141E-2</v>
      </c>
      <c r="AP2179" s="12">
        <f t="shared" ca="1" si="1133"/>
        <v>1.1097985989599612E-2</v>
      </c>
      <c r="AQ2179" s="12">
        <f t="shared" ca="1" si="1133"/>
        <v>7.8624672483528727E-3</v>
      </c>
      <c r="AR2179" s="12">
        <f t="shared" ca="1" si="1133"/>
        <v>5.2327516271271314E-3</v>
      </c>
      <c r="AS2179" s="12">
        <f t="shared" ca="1" si="1133"/>
        <v>3.2715833429089744E-3</v>
      </c>
      <c r="AT2179" s="12">
        <f t="shared" ca="1" si="1133"/>
        <v>1.9215091202521271E-3</v>
      </c>
      <c r="AU2179" s="12">
        <f t="shared" ca="1" si="1133"/>
        <v>1.0601895198183832E-3</v>
      </c>
      <c r="AV2179" s="12">
        <f t="shared" ca="1" si="1133"/>
        <v>5.4951703286922515E-4</v>
      </c>
      <c r="AX2179" s="13">
        <f t="shared" si="1099"/>
        <v>5.8448084412211646E-4</v>
      </c>
    </row>
    <row r="2180" spans="1:50" x14ac:dyDescent="0.25">
      <c r="A2180" s="9" t="str">
        <f t="shared" si="1094"/>
        <v>Portugal</v>
      </c>
      <c r="C2180" s="20">
        <f t="shared" si="1095"/>
        <v>594.63775857985388</v>
      </c>
      <c r="D2180" s="15">
        <f t="shared" si="1096"/>
        <v>742.4777387701705</v>
      </c>
      <c r="E2180" s="23">
        <f t="shared" si="1097"/>
        <v>1</v>
      </c>
      <c r="F2180" s="15">
        <f t="shared" si="1100"/>
        <v>742.4777387701705</v>
      </c>
      <c r="H2180" s="12">
        <f t="shared" ref="H2180:AV2180" ca="1" si="1134">_xlfn.NORM.DIST(H$2017,$F2180,$B$37+$B$38*$F2180,FALSE)/$AV770*($F1232/1000)</f>
        <v>7.077440170768633E-15</v>
      </c>
      <c r="I2180" s="12">
        <f t="shared" ca="1" si="1134"/>
        <v>4.3897467542239235E-14</v>
      </c>
      <c r="J2180" s="12">
        <f t="shared" ca="1" si="1134"/>
        <v>2.5577572297787354E-13</v>
      </c>
      <c r="K2180" s="12">
        <f t="shared" ca="1" si="1134"/>
        <v>1.4000249338016611E-12</v>
      </c>
      <c r="L2180" s="12">
        <f t="shared" ca="1" si="1134"/>
        <v>7.1989443214158447E-12</v>
      </c>
      <c r="M2180" s="12">
        <f t="shared" ca="1" si="1134"/>
        <v>3.4774304589102067E-11</v>
      </c>
      <c r="N2180" s="12">
        <f t="shared" ca="1" si="1134"/>
        <v>1.577991602987987E-10</v>
      </c>
      <c r="O2180" s="12">
        <f t="shared" ca="1" si="1134"/>
        <v>6.7267845308539591E-10</v>
      </c>
      <c r="P2180" s="12">
        <f t="shared" ca="1" si="1134"/>
        <v>2.6938098749053261E-9</v>
      </c>
      <c r="Q2180" s="12">
        <f t="shared" ca="1" si="1134"/>
        <v>1.0134048053896685E-8</v>
      </c>
      <c r="R2180" s="12">
        <f t="shared" ca="1" si="1134"/>
        <v>3.5814226252158014E-8</v>
      </c>
      <c r="S2180" s="12">
        <f t="shared" ca="1" si="1134"/>
        <v>1.1890080127520817E-7</v>
      </c>
      <c r="T2180" s="12">
        <f t="shared" ca="1" si="1134"/>
        <v>3.7082634849197916E-7</v>
      </c>
      <c r="U2180" s="12">
        <f t="shared" ca="1" si="1134"/>
        <v>1.0864581019960077E-6</v>
      </c>
      <c r="V2180" s="12">
        <f t="shared" ca="1" si="1134"/>
        <v>2.9902808254169179E-6</v>
      </c>
      <c r="W2180" s="12">
        <f t="shared" ca="1" si="1134"/>
        <v>7.7315677168591913E-6</v>
      </c>
      <c r="X2180" s="12">
        <f t="shared" ca="1" si="1134"/>
        <v>1.8779315004614133E-5</v>
      </c>
      <c r="Y2180" s="12">
        <f t="shared" ca="1" si="1134"/>
        <v>4.2849772907122136E-5</v>
      </c>
      <c r="Z2180" s="12">
        <f t="shared" ca="1" si="1134"/>
        <v>9.1848886837736756E-5</v>
      </c>
      <c r="AA2180" s="12">
        <f t="shared" ca="1" si="1134"/>
        <v>1.8495065118883294E-4</v>
      </c>
      <c r="AB2180" s="12">
        <f t="shared" ca="1" si="1134"/>
        <v>3.4986010902576971E-4</v>
      </c>
      <c r="AC2180" s="12">
        <f t="shared" ca="1" si="1134"/>
        <v>6.2171247872540498E-4</v>
      </c>
      <c r="AD2180" s="12">
        <f t="shared" ca="1" si="1134"/>
        <v>1.0378661234642058E-3</v>
      </c>
      <c r="AE2180" s="12">
        <f t="shared" ca="1" si="1134"/>
        <v>1.6276075044539234E-3</v>
      </c>
      <c r="AF2180" s="12">
        <f t="shared" ca="1" si="1134"/>
        <v>2.3978092184007561E-3</v>
      </c>
      <c r="AG2180" s="12">
        <f t="shared" ca="1" si="1134"/>
        <v>3.3184567540214343E-3</v>
      </c>
      <c r="AH2180" s="12">
        <f t="shared" ca="1" si="1134"/>
        <v>4.3143392692869256E-3</v>
      </c>
      <c r="AI2180" s="12">
        <f t="shared" ca="1" si="1134"/>
        <v>5.2692526248762153E-3</v>
      </c>
      <c r="AJ2180" s="12">
        <f t="shared" ca="1" si="1134"/>
        <v>6.0456129846679025E-3</v>
      </c>
      <c r="AK2180" s="12">
        <f t="shared" ca="1" si="1134"/>
        <v>6.5161077670331342E-3</v>
      </c>
      <c r="AL2180" s="12">
        <f t="shared" ca="1" si="1134"/>
        <v>6.5977031201329452E-3</v>
      </c>
      <c r="AM2180" s="12">
        <f t="shared" ca="1" si="1134"/>
        <v>6.275580076945864E-3</v>
      </c>
      <c r="AN2180" s="12">
        <f t="shared" ca="1" si="1134"/>
        <v>5.6075296233774122E-3</v>
      </c>
      <c r="AO2180" s="12">
        <f t="shared" ca="1" si="1134"/>
        <v>4.7070181441941023E-3</v>
      </c>
      <c r="AP2180" s="12">
        <f t="shared" ca="1" si="1134"/>
        <v>3.7117332991846727E-3</v>
      </c>
      <c r="AQ2180" s="12">
        <f t="shared" ca="1" si="1134"/>
        <v>2.7495666322520946E-3</v>
      </c>
      <c r="AR2180" s="12">
        <f t="shared" ca="1" si="1134"/>
        <v>1.9134112769463446E-3</v>
      </c>
      <c r="AS2180" s="12">
        <f t="shared" ca="1" si="1134"/>
        <v>1.2508608632041775E-3</v>
      </c>
      <c r="AT2180" s="12">
        <f t="shared" ca="1" si="1134"/>
        <v>7.6818579982733187E-4</v>
      </c>
      <c r="AU2180" s="12">
        <f t="shared" ca="1" si="1134"/>
        <v>4.43179986532186E-4</v>
      </c>
      <c r="AV2180" s="12">
        <f t="shared" ca="1" si="1134"/>
        <v>2.4018760959094822E-4</v>
      </c>
      <c r="AX2180" s="13">
        <f t="shared" si="1099"/>
        <v>3.0765168210347839E-4</v>
      </c>
    </row>
    <row r="2181" spans="1:50" x14ac:dyDescent="0.25">
      <c r="A2181" s="9" t="str">
        <f t="shared" si="1094"/>
        <v>Puerto Rico</v>
      </c>
      <c r="C2181" s="20">
        <f t="shared" si="1095"/>
        <v>447.00546126815885</v>
      </c>
      <c r="D2181" s="15">
        <f t="shared" si="1096"/>
        <v>664.82436533840632</v>
      </c>
      <c r="E2181" s="23">
        <f t="shared" si="1097"/>
        <v>1</v>
      </c>
      <c r="F2181" s="15">
        <f t="shared" si="1100"/>
        <v>664.82436533840632</v>
      </c>
      <c r="H2181" s="12">
        <f t="shared" ref="H2181:AV2181" ca="1" si="1135">_xlfn.NORM.DIST(H$2017,$F2181,$B$37+$B$38*$F2181,FALSE)/$AV771*($F1233/1000)</f>
        <v>3.4809596416464584E-13</v>
      </c>
      <c r="I2181" s="12">
        <f t="shared" ca="1" si="1135"/>
        <v>1.7780794750440261E-12</v>
      </c>
      <c r="J2181" s="12">
        <f t="shared" ca="1" si="1135"/>
        <v>8.5321787298199784E-12</v>
      </c>
      <c r="K2181" s="12">
        <f t="shared" ca="1" si="1135"/>
        <v>3.8461420036681855E-11</v>
      </c>
      <c r="L2181" s="12">
        <f t="shared" ca="1" si="1135"/>
        <v>1.6287231906872393E-10</v>
      </c>
      <c r="M2181" s="12">
        <f t="shared" ca="1" si="1135"/>
        <v>6.4792664552983586E-10</v>
      </c>
      <c r="N2181" s="12">
        <f t="shared" ca="1" si="1135"/>
        <v>2.4213690975011374E-9</v>
      </c>
      <c r="O2181" s="12">
        <f t="shared" ca="1" si="1135"/>
        <v>8.5006619447034435E-9</v>
      </c>
      <c r="P2181" s="12">
        <f t="shared" ca="1" si="1135"/>
        <v>2.8035034205018287E-8</v>
      </c>
      <c r="Q2181" s="12">
        <f t="shared" ca="1" si="1135"/>
        <v>8.6857241013825453E-8</v>
      </c>
      <c r="R2181" s="12">
        <f t="shared" ca="1" si="1135"/>
        <v>2.5279446729918816E-7</v>
      </c>
      <c r="S2181" s="12">
        <f t="shared" ca="1" si="1135"/>
        <v>6.9117129658463781E-7</v>
      </c>
      <c r="T2181" s="12">
        <f t="shared" ca="1" si="1135"/>
        <v>1.775253667633797E-6</v>
      </c>
      <c r="U2181" s="12">
        <f t="shared" ca="1" si="1135"/>
        <v>4.2834306292088313E-6</v>
      </c>
      <c r="V2181" s="12">
        <f t="shared" ca="1" si="1135"/>
        <v>9.709115152952435E-6</v>
      </c>
      <c r="W2181" s="12">
        <f t="shared" ca="1" si="1135"/>
        <v>2.0673983294407195E-5</v>
      </c>
      <c r="X2181" s="12">
        <f t="shared" ca="1" si="1135"/>
        <v>4.135473716084951E-5</v>
      </c>
      <c r="Y2181" s="12">
        <f t="shared" ca="1" si="1135"/>
        <v>7.7711083406835558E-5</v>
      </c>
      <c r="Z2181" s="12">
        <f t="shared" ca="1" si="1135"/>
        <v>1.3718204016496919E-4</v>
      </c>
      <c r="AA2181" s="12">
        <f t="shared" ca="1" si="1135"/>
        <v>2.274930565990752E-4</v>
      </c>
      <c r="AB2181" s="12">
        <f t="shared" ca="1" si="1135"/>
        <v>3.5440156365052394E-4</v>
      </c>
      <c r="AC2181" s="12">
        <f t="shared" ca="1" si="1135"/>
        <v>5.1865635987871812E-4</v>
      </c>
      <c r="AD2181" s="12">
        <f t="shared" ca="1" si="1135"/>
        <v>7.1305065125516873E-4</v>
      </c>
      <c r="AE2181" s="12">
        <f t="shared" ca="1" si="1135"/>
        <v>9.2091097547902215E-4</v>
      </c>
      <c r="AF2181" s="12">
        <f t="shared" ca="1" si="1135"/>
        <v>1.1173044073755321E-3</v>
      </c>
      <c r="AG2181" s="12">
        <f t="shared" ca="1" si="1135"/>
        <v>1.2734502111198039E-3</v>
      </c>
      <c r="AH2181" s="12">
        <f t="shared" ca="1" si="1135"/>
        <v>1.3634807865361364E-3</v>
      </c>
      <c r="AI2181" s="12">
        <f t="shared" ca="1" si="1135"/>
        <v>1.3714269200226627E-3</v>
      </c>
      <c r="AJ2181" s="12">
        <f t="shared" ca="1" si="1135"/>
        <v>1.2958445679672644E-3</v>
      </c>
      <c r="AK2181" s="12">
        <f t="shared" ca="1" si="1135"/>
        <v>1.1502433997765443E-3</v>
      </c>
      <c r="AL2181" s="12">
        <f t="shared" ca="1" si="1135"/>
        <v>9.5914260374034793E-4</v>
      </c>
      <c r="AM2181" s="12">
        <f t="shared" ca="1" si="1135"/>
        <v>7.5133428880619303E-4</v>
      </c>
      <c r="AN2181" s="12">
        <f t="shared" ca="1" si="1135"/>
        <v>5.5289139563586317E-4</v>
      </c>
      <c r="AO2181" s="12">
        <f t="shared" ca="1" si="1135"/>
        <v>3.8221088235194104E-4</v>
      </c>
      <c r="AP2181" s="12">
        <f t="shared" ca="1" si="1135"/>
        <v>2.4821204913697513E-4</v>
      </c>
      <c r="AQ2181" s="12">
        <f t="shared" ca="1" si="1135"/>
        <v>1.5142558725013321E-4</v>
      </c>
      <c r="AR2181" s="12">
        <f t="shared" ca="1" si="1135"/>
        <v>8.6782522210024541E-5</v>
      </c>
      <c r="AS2181" s="12">
        <f t="shared" ca="1" si="1135"/>
        <v>4.6722047277408406E-5</v>
      </c>
      <c r="AT2181" s="12">
        <f t="shared" ca="1" si="1135"/>
        <v>2.3630235825200146E-5</v>
      </c>
      <c r="AU2181" s="12">
        <f t="shared" ca="1" si="1135"/>
        <v>1.1227184044880794E-5</v>
      </c>
      <c r="AV2181" s="12">
        <f t="shared" ca="1" si="1135"/>
        <v>5.0110671567213079E-6</v>
      </c>
      <c r="AX2181" s="13">
        <f t="shared" si="1099"/>
        <v>4.0455593252314882E-3</v>
      </c>
    </row>
    <row r="2182" spans="1:50" x14ac:dyDescent="0.25">
      <c r="A2182" s="9" t="str">
        <f t="shared" si="1094"/>
        <v>Qatar</v>
      </c>
      <c r="C2182" s="20">
        <f t="shared" si="1095"/>
        <v>422.97745008372408</v>
      </c>
      <c r="D2182" s="15">
        <f t="shared" si="1096"/>
        <v>650.95705711053643</v>
      </c>
      <c r="E2182" s="23">
        <f t="shared" si="1097"/>
        <v>1</v>
      </c>
      <c r="F2182" s="15">
        <f t="shared" si="1100"/>
        <v>650.95705711053643</v>
      </c>
      <c r="H2182" s="12">
        <f t="shared" ref="H2182:AV2182" ca="1" si="1136">_xlfn.NORM.DIST(H$2017,$F2182,$B$37+$B$38*$F2182,FALSE)/$AV772*($F1234/1000)</f>
        <v>1.7854083893958364E-12</v>
      </c>
      <c r="I2182" s="12">
        <f t="shared" ca="1" si="1136"/>
        <v>8.8091400227175423E-12</v>
      </c>
      <c r="J2182" s="12">
        <f t="shared" ca="1" si="1136"/>
        <v>4.0830627107149451E-11</v>
      </c>
      <c r="K2182" s="12">
        <f t="shared" ca="1" si="1136"/>
        <v>1.7778502700613067E-10</v>
      </c>
      <c r="L2182" s="12">
        <f t="shared" ca="1" si="1136"/>
        <v>7.2721178574071667E-10</v>
      </c>
      <c r="M2182" s="12">
        <f t="shared" ca="1" si="1136"/>
        <v>2.794365626380406E-9</v>
      </c>
      <c r="N2182" s="12">
        <f t="shared" ca="1" si="1136"/>
        <v>1.0087002927691351E-8</v>
      </c>
      <c r="O2182" s="12">
        <f t="shared" ca="1" si="1136"/>
        <v>3.4205635086027811E-8</v>
      </c>
      <c r="P2182" s="12">
        <f t="shared" ca="1" si="1136"/>
        <v>1.0896568780249826E-7</v>
      </c>
      <c r="Q2182" s="12">
        <f t="shared" ca="1" si="1136"/>
        <v>3.2609073949491252E-7</v>
      </c>
      <c r="R2182" s="12">
        <f t="shared" ca="1" si="1136"/>
        <v>9.1673489251590224E-7</v>
      </c>
      <c r="S2182" s="12">
        <f t="shared" ca="1" si="1136"/>
        <v>2.4210605578605892E-6</v>
      </c>
      <c r="T2182" s="12">
        <f t="shared" ca="1" si="1136"/>
        <v>6.0065367467578879E-6</v>
      </c>
      <c r="U2182" s="12">
        <f t="shared" ca="1" si="1136"/>
        <v>1.399907109096943E-5</v>
      </c>
      <c r="V2182" s="12">
        <f t="shared" ca="1" si="1136"/>
        <v>3.0650029337061127E-5</v>
      </c>
      <c r="W2182" s="12">
        <f t="shared" ca="1" si="1136"/>
        <v>6.3040429730770018E-5</v>
      </c>
      <c r="X2182" s="12">
        <f t="shared" ca="1" si="1136"/>
        <v>1.2180469545884103E-4</v>
      </c>
      <c r="Y2182" s="12">
        <f t="shared" ca="1" si="1136"/>
        <v>2.2108816262529497E-4</v>
      </c>
      <c r="Z2182" s="12">
        <f t="shared" ca="1" si="1136"/>
        <v>3.7698454452419908E-4</v>
      </c>
      <c r="AA2182" s="12">
        <f t="shared" ca="1" si="1136"/>
        <v>6.0386268744784977E-4</v>
      </c>
      <c r="AB2182" s="12">
        <f t="shared" ca="1" si="1136"/>
        <v>9.0867680073261625E-4</v>
      </c>
      <c r="AC2182" s="12">
        <f t="shared" ca="1" si="1136"/>
        <v>1.2845093800052075E-3</v>
      </c>
      <c r="AD2182" s="12">
        <f t="shared" ca="1" si="1136"/>
        <v>1.7057748803540719E-3</v>
      </c>
      <c r="AE2182" s="12">
        <f t="shared" ca="1" si="1136"/>
        <v>2.1279564915074344E-3</v>
      </c>
      <c r="AF2182" s="12">
        <f t="shared" ca="1" si="1136"/>
        <v>2.4937928097519967E-3</v>
      </c>
      <c r="AG2182" s="12">
        <f t="shared" ca="1" si="1136"/>
        <v>2.7454566306841254E-3</v>
      </c>
      <c r="AH2182" s="12">
        <f t="shared" ca="1" si="1136"/>
        <v>2.839392309869967E-3</v>
      </c>
      <c r="AI2182" s="12">
        <f t="shared" ca="1" si="1136"/>
        <v>2.7586259088825857E-3</v>
      </c>
      <c r="AJ2182" s="12">
        <f t="shared" ca="1" si="1136"/>
        <v>2.5177744068992196E-3</v>
      </c>
      <c r="AK2182" s="12">
        <f t="shared" ca="1" si="1136"/>
        <v>2.1587254588855231E-3</v>
      </c>
      <c r="AL2182" s="12">
        <f t="shared" ca="1" si="1136"/>
        <v>1.7387398469973009E-3</v>
      </c>
      <c r="AM2182" s="12">
        <f t="shared" ca="1" si="1136"/>
        <v>1.3156137249740719E-3</v>
      </c>
      <c r="AN2182" s="12">
        <f t="shared" ca="1" si="1136"/>
        <v>9.3514461849879076E-4</v>
      </c>
      <c r="AO2182" s="12">
        <f t="shared" ca="1" si="1136"/>
        <v>6.2443287156307775E-4</v>
      </c>
      <c r="AP2182" s="12">
        <f t="shared" ca="1" si="1136"/>
        <v>3.9169617483327261E-4</v>
      </c>
      <c r="AQ2182" s="12">
        <f t="shared" ca="1" si="1136"/>
        <v>2.3081790690052963E-4</v>
      </c>
      <c r="AR2182" s="12">
        <f t="shared" ca="1" si="1136"/>
        <v>1.2777510937166711E-4</v>
      </c>
      <c r="AS2182" s="12">
        <f t="shared" ca="1" si="1136"/>
        <v>6.6447648923763706E-5</v>
      </c>
      <c r="AT2182" s="12">
        <f t="shared" ca="1" si="1136"/>
        <v>3.2461573831746422E-5</v>
      </c>
      <c r="AU2182" s="12">
        <f t="shared" ca="1" si="1136"/>
        <v>1.4897593486795383E-5</v>
      </c>
      <c r="AV2182" s="12">
        <f t="shared" ca="1" si="1136"/>
        <v>6.4227240318068073E-6</v>
      </c>
      <c r="AX2182" s="13">
        <f t="shared" si="1099"/>
        <v>6.0439029833270807E-3</v>
      </c>
    </row>
    <row r="2183" spans="1:50" x14ac:dyDescent="0.25">
      <c r="A2183" s="9" t="str">
        <f t="shared" si="1094"/>
        <v>Republic of Korea</v>
      </c>
      <c r="C2183" s="20">
        <f t="shared" si="1095"/>
        <v>635.24180341865565</v>
      </c>
      <c r="D2183" s="15">
        <f t="shared" si="1096"/>
        <v>764.18267435822384</v>
      </c>
      <c r="E2183" s="23">
        <f t="shared" si="1097"/>
        <v>1</v>
      </c>
      <c r="F2183" s="15">
        <f t="shared" si="1100"/>
        <v>764.18267435822384</v>
      </c>
      <c r="H2183" s="12">
        <f t="shared" ref="H2183:AV2183" ca="1" si="1137">_xlfn.NORM.DIST(H$2017,$F2183,$B$37+$B$38*$F2183,FALSE)/$AV773*($F1235/1000)</f>
        <v>5.6698448853565452E-15</v>
      </c>
      <c r="I2183" s="12">
        <f t="shared" ca="1" si="1137"/>
        <v>3.7127890258785003E-14</v>
      </c>
      <c r="J2183" s="12">
        <f t="shared" ca="1" si="1137"/>
        <v>2.2839466790315902E-13</v>
      </c>
      <c r="K2183" s="12">
        <f t="shared" ca="1" si="1137"/>
        <v>1.3198611464607509E-12</v>
      </c>
      <c r="L2183" s="12">
        <f t="shared" ca="1" si="1137"/>
        <v>7.1651802995014485E-12</v>
      </c>
      <c r="M2183" s="12">
        <f t="shared" ca="1" si="1137"/>
        <v>3.6541182447366528E-11</v>
      </c>
      <c r="N2183" s="12">
        <f t="shared" ca="1" si="1137"/>
        <v>1.7506312036244199E-10</v>
      </c>
      <c r="O2183" s="12">
        <f t="shared" ca="1" si="1137"/>
        <v>7.8788590012037214E-10</v>
      </c>
      <c r="P2183" s="12">
        <f t="shared" ca="1" si="1137"/>
        <v>3.3311070276625417E-9</v>
      </c>
      <c r="Q2183" s="12">
        <f t="shared" ca="1" si="1137"/>
        <v>1.3230322779612792E-8</v>
      </c>
      <c r="R2183" s="12">
        <f t="shared" ca="1" si="1137"/>
        <v>4.9363834516642086E-8</v>
      </c>
      <c r="S2183" s="12">
        <f t="shared" ca="1" si="1137"/>
        <v>1.7302303694638303E-7</v>
      </c>
      <c r="T2183" s="12">
        <f t="shared" ca="1" si="1137"/>
        <v>5.6971226382551634E-7</v>
      </c>
      <c r="U2183" s="12">
        <f t="shared" ca="1" si="1137"/>
        <v>1.7622349122254853E-6</v>
      </c>
      <c r="V2183" s="12">
        <f t="shared" ca="1" si="1137"/>
        <v>5.1206916912645915E-6</v>
      </c>
      <c r="W2183" s="12">
        <f t="shared" ca="1" si="1137"/>
        <v>1.397816140094931E-5</v>
      </c>
      <c r="X2183" s="12">
        <f t="shared" ca="1" si="1137"/>
        <v>3.5844957357493558E-5</v>
      </c>
      <c r="Y2183" s="12">
        <f t="shared" ca="1" si="1137"/>
        <v>8.6350067264162364E-5</v>
      </c>
      <c r="Z2183" s="12">
        <f t="shared" ca="1" si="1137"/>
        <v>1.9541319577832795E-4</v>
      </c>
      <c r="AA2183" s="12">
        <f t="shared" ca="1" si="1137"/>
        <v>4.1543366700556308E-4</v>
      </c>
      <c r="AB2183" s="12">
        <f t="shared" ca="1" si="1137"/>
        <v>8.296713356710949E-4</v>
      </c>
      <c r="AC2183" s="12">
        <f t="shared" ca="1" si="1137"/>
        <v>1.5565643427815192E-3</v>
      </c>
      <c r="AD2183" s="12">
        <f t="shared" ca="1" si="1137"/>
        <v>2.7433717623210796E-3</v>
      </c>
      <c r="AE2183" s="12">
        <f t="shared" ca="1" si="1137"/>
        <v>4.5421225278774987E-3</v>
      </c>
      <c r="AF2183" s="12">
        <f t="shared" ca="1" si="1137"/>
        <v>7.0646332633472406E-3</v>
      </c>
      <c r="AG2183" s="12">
        <f t="shared" ca="1" si="1137"/>
        <v>1.0322312266067356E-2</v>
      </c>
      <c r="AH2183" s="12">
        <f t="shared" ca="1" si="1137"/>
        <v>1.416840488700147E-2</v>
      </c>
      <c r="AI2183" s="12">
        <f t="shared" ca="1" si="1137"/>
        <v>1.8269283704839805E-2</v>
      </c>
      <c r="AJ2183" s="12">
        <f t="shared" ca="1" si="1137"/>
        <v>2.2129860478969865E-2</v>
      </c>
      <c r="AK2183" s="12">
        <f t="shared" ca="1" si="1137"/>
        <v>2.5182127968919533E-2</v>
      </c>
      <c r="AL2183" s="12">
        <f t="shared" ca="1" si="1137"/>
        <v>2.6919238617525612E-2</v>
      </c>
      <c r="AM2183" s="12">
        <f t="shared" ca="1" si="1137"/>
        <v>2.7032717917476391E-2</v>
      </c>
      <c r="AN2183" s="12">
        <f t="shared" ca="1" si="1137"/>
        <v>2.5501941665605626E-2</v>
      </c>
      <c r="AO2183" s="12">
        <f t="shared" ca="1" si="1137"/>
        <v>2.2600257022948149E-2</v>
      </c>
      <c r="AP2183" s="12">
        <f t="shared" ca="1" si="1137"/>
        <v>1.8815254771134667E-2</v>
      </c>
      <c r="AQ2183" s="12">
        <f t="shared" ca="1" si="1137"/>
        <v>1.4715106963960315E-2</v>
      </c>
      <c r="AR2183" s="12">
        <f t="shared" ca="1" si="1137"/>
        <v>1.0811185975518266E-2</v>
      </c>
      <c r="AS2183" s="12">
        <f t="shared" ca="1" si="1137"/>
        <v>7.4617354595794367E-3</v>
      </c>
      <c r="AT2183" s="12">
        <f t="shared" ca="1" si="1137"/>
        <v>4.8379675671260287E-3</v>
      </c>
      <c r="AU2183" s="12">
        <f t="shared" ca="1" si="1137"/>
        <v>2.9467456569628472E-3</v>
      </c>
      <c r="AV2183" s="12">
        <f t="shared" ca="1" si="1137"/>
        <v>1.6860829879733451E-3</v>
      </c>
      <c r="AX2183" s="13">
        <f t="shared" si="1099"/>
        <v>1.3535512429935009E-4</v>
      </c>
    </row>
    <row r="2184" spans="1:50" x14ac:dyDescent="0.25">
      <c r="A2184" s="9" t="str">
        <f t="shared" si="1094"/>
        <v>Republic of Moldova</v>
      </c>
      <c r="C2184" s="20">
        <f t="shared" si="1095"/>
        <v>530.63946037360097</v>
      </c>
      <c r="D2184" s="15">
        <f t="shared" si="1096"/>
        <v>710.08957172163514</v>
      </c>
      <c r="E2184" s="23">
        <f t="shared" si="1097"/>
        <v>1</v>
      </c>
      <c r="F2184" s="15">
        <f t="shared" si="1100"/>
        <v>710.08957172163514</v>
      </c>
      <c r="H2184" s="12">
        <f t="shared" ref="H2184:AV2184" ca="1" si="1138">_xlfn.NORM.DIST(H$2017,$F2184,$B$37+$B$38*$F2184,FALSE)/$AV774*($F1236/1000)</f>
        <v>2.6130886505700226E-14</v>
      </c>
      <c r="I2184" s="12">
        <f t="shared" ca="1" si="1138"/>
        <v>1.4946943667894021E-13</v>
      </c>
      <c r="J2184" s="12">
        <f t="shared" ca="1" si="1138"/>
        <v>8.0316957163926035E-13</v>
      </c>
      <c r="K2184" s="12">
        <f t="shared" ca="1" si="1138"/>
        <v>4.054326224708059E-12</v>
      </c>
      <c r="L2184" s="12">
        <f t="shared" ca="1" si="1138"/>
        <v>1.9225902222330485E-11</v>
      </c>
      <c r="M2184" s="12">
        <f t="shared" ca="1" si="1138"/>
        <v>8.5646843724148859E-11</v>
      </c>
      <c r="N2184" s="12">
        <f t="shared" ca="1" si="1138"/>
        <v>3.5842029369791195E-10</v>
      </c>
      <c r="O2184" s="12">
        <f t="shared" ca="1" si="1138"/>
        <v>1.4090630118103218E-9</v>
      </c>
      <c r="P2184" s="12">
        <f t="shared" ca="1" si="1138"/>
        <v>5.2038507593018894E-9</v>
      </c>
      <c r="Q2184" s="12">
        <f t="shared" ca="1" si="1138"/>
        <v>1.8054100102358875E-8</v>
      </c>
      <c r="R2184" s="12">
        <f t="shared" ca="1" si="1138"/>
        <v>5.8841461900300959E-8</v>
      </c>
      <c r="S2184" s="12">
        <f t="shared" ca="1" si="1138"/>
        <v>1.8015555462950481E-7</v>
      </c>
      <c r="T2184" s="12">
        <f t="shared" ca="1" si="1138"/>
        <v>5.1816545340700082E-7</v>
      </c>
      <c r="U2184" s="12">
        <f t="shared" ca="1" si="1138"/>
        <v>1.400057419492168E-6</v>
      </c>
      <c r="V2184" s="12">
        <f t="shared" ca="1" si="1138"/>
        <v>3.5536924120337055E-6</v>
      </c>
      <c r="W2184" s="12">
        <f t="shared" ca="1" si="1138"/>
        <v>8.4736479643628143E-6</v>
      </c>
      <c r="X2184" s="12">
        <f t="shared" ca="1" si="1138"/>
        <v>1.8980934682363938E-5</v>
      </c>
      <c r="Y2184" s="12">
        <f t="shared" ca="1" si="1138"/>
        <v>3.9941223737683988E-5</v>
      </c>
      <c r="Z2184" s="12">
        <f t="shared" ca="1" si="1138"/>
        <v>7.8955381061828839E-5</v>
      </c>
      <c r="AA2184" s="12">
        <f t="shared" ca="1" si="1138"/>
        <v>1.4662185031681459E-4</v>
      </c>
      <c r="AB2184" s="12">
        <f t="shared" ca="1" si="1138"/>
        <v>2.5578333918533958E-4</v>
      </c>
      <c r="AC2184" s="12">
        <f t="shared" ca="1" si="1138"/>
        <v>4.191817866289604E-4</v>
      </c>
      <c r="AD2184" s="12">
        <f t="shared" ca="1" si="1138"/>
        <v>6.4534084136022996E-4</v>
      </c>
      <c r="AE2184" s="12">
        <f t="shared" ca="1" si="1138"/>
        <v>9.3332412627765936E-4</v>
      </c>
      <c r="AF2184" s="12">
        <f t="shared" ca="1" si="1138"/>
        <v>1.2680384679640885E-3</v>
      </c>
      <c r="AG2184" s="12">
        <f t="shared" ca="1" si="1138"/>
        <v>1.6184115157640033E-3</v>
      </c>
      <c r="AH2184" s="12">
        <f t="shared" ca="1" si="1138"/>
        <v>1.9404483442812762E-3</v>
      </c>
      <c r="AI2184" s="12">
        <f t="shared" ca="1" si="1138"/>
        <v>2.1856056619875093E-3</v>
      </c>
      <c r="AJ2184" s="12">
        <f t="shared" ca="1" si="1138"/>
        <v>2.3125872288627183E-3</v>
      </c>
      <c r="AK2184" s="12">
        <f t="shared" ca="1" si="1138"/>
        <v>2.2986933196155238E-3</v>
      </c>
      <c r="AL2184" s="12">
        <f t="shared" ca="1" si="1138"/>
        <v>2.1464488284964785E-3</v>
      </c>
      <c r="AM2184" s="12">
        <f t="shared" ca="1" si="1138"/>
        <v>1.8828539762246064E-3</v>
      </c>
      <c r="AN2184" s="12">
        <f t="shared" ca="1" si="1138"/>
        <v>1.5515627169196545E-3</v>
      </c>
      <c r="AO2184" s="12">
        <f t="shared" ca="1" si="1138"/>
        <v>1.2010985024988265E-3</v>
      </c>
      <c r="AP2184" s="12">
        <f t="shared" ca="1" si="1138"/>
        <v>8.7346299540609022E-4</v>
      </c>
      <c r="AQ2184" s="12">
        <f t="shared" ca="1" si="1138"/>
        <v>5.9671504888323356E-4</v>
      </c>
      <c r="AR2184" s="12">
        <f t="shared" ca="1" si="1138"/>
        <v>3.8295351984042662E-4</v>
      </c>
      <c r="AS2184" s="12">
        <f t="shared" ca="1" si="1138"/>
        <v>2.3087756607025677E-4</v>
      </c>
      <c r="AT2184" s="12">
        <f t="shared" ca="1" si="1138"/>
        <v>1.3075972546304252E-4</v>
      </c>
      <c r="AU2184" s="12">
        <f t="shared" ca="1" si="1138"/>
        <v>6.9570137169486855E-5</v>
      </c>
      <c r="AV2184" s="12">
        <f t="shared" ca="1" si="1138"/>
        <v>3.4771891361895261E-5</v>
      </c>
      <c r="AX2184" s="13">
        <f t="shared" si="1099"/>
        <v>9.6468112632898514E-4</v>
      </c>
    </row>
    <row r="2185" spans="1:50" x14ac:dyDescent="0.25">
      <c r="A2185" s="9" t="str">
        <f t="shared" si="1094"/>
        <v>Romania</v>
      </c>
      <c r="C2185" s="20">
        <f t="shared" si="1095"/>
        <v>507.18731757041724</v>
      </c>
      <c r="D2185" s="15">
        <f t="shared" si="1096"/>
        <v>697.16136357451398</v>
      </c>
      <c r="E2185" s="23">
        <f t="shared" si="1097"/>
        <v>1</v>
      </c>
      <c r="F2185" s="15">
        <f t="shared" si="1100"/>
        <v>697.16136357451398</v>
      </c>
      <c r="H2185" s="12">
        <f t="shared" ref="H2185:AV2185" ca="1" si="1139">_xlfn.NORM.DIST(H$2017,$F2185,$B$37+$B$38*$F2185,FALSE)/$AV775*($F1237/1000)</f>
        <v>3.7658274245892183E-13</v>
      </c>
      <c r="I2185" s="12">
        <f t="shared" ca="1" si="1139"/>
        <v>2.0855569054813338E-12</v>
      </c>
      <c r="J2185" s="12">
        <f t="shared" ca="1" si="1139"/>
        <v>1.0850263110110556E-11</v>
      </c>
      <c r="K2185" s="12">
        <f t="shared" ca="1" si="1139"/>
        <v>5.3029201759177352E-11</v>
      </c>
      <c r="L2185" s="12">
        <f t="shared" ca="1" si="1139"/>
        <v>2.434705881506331E-10</v>
      </c>
      <c r="M2185" s="12">
        <f t="shared" ca="1" si="1139"/>
        <v>1.0501093244769404E-9</v>
      </c>
      <c r="N2185" s="12">
        <f t="shared" ca="1" si="1139"/>
        <v>4.2547996972278065E-9</v>
      </c>
      <c r="O2185" s="12">
        <f t="shared" ca="1" si="1139"/>
        <v>1.6194976396585563E-8</v>
      </c>
      <c r="P2185" s="12">
        <f t="shared" ca="1" si="1139"/>
        <v>5.7907939765056015E-8</v>
      </c>
      <c r="Q2185" s="12">
        <f t="shared" ca="1" si="1139"/>
        <v>1.9451473393023536E-7</v>
      </c>
      <c r="R2185" s="12">
        <f t="shared" ca="1" si="1139"/>
        <v>6.1379519997677214E-7</v>
      </c>
      <c r="S2185" s="12">
        <f t="shared" ca="1" si="1139"/>
        <v>1.8194958403810927E-6</v>
      </c>
      <c r="T2185" s="12">
        <f t="shared" ca="1" si="1139"/>
        <v>5.0668172587837334E-6</v>
      </c>
      <c r="U2185" s="12">
        <f t="shared" ca="1" si="1139"/>
        <v>1.3254886406012798E-5</v>
      </c>
      <c r="V2185" s="12">
        <f t="shared" ca="1" si="1139"/>
        <v>3.2574171163529392E-5</v>
      </c>
      <c r="W2185" s="12">
        <f t="shared" ca="1" si="1139"/>
        <v>7.5201643643596266E-5</v>
      </c>
      <c r="X2185" s="12">
        <f t="shared" ca="1" si="1139"/>
        <v>1.6309396328961965E-4</v>
      </c>
      <c r="Y2185" s="12">
        <f t="shared" ca="1" si="1139"/>
        <v>3.3228063750682241E-4</v>
      </c>
      <c r="Z2185" s="12">
        <f t="shared" ca="1" si="1139"/>
        <v>6.3595850308419946E-4</v>
      </c>
      <c r="AA2185" s="12">
        <f t="shared" ca="1" si="1139"/>
        <v>1.1434287735598669E-3</v>
      </c>
      <c r="AB2185" s="12">
        <f t="shared" ca="1" si="1139"/>
        <v>1.9312835880417065E-3</v>
      </c>
      <c r="AC2185" s="12">
        <f t="shared" ca="1" si="1139"/>
        <v>3.0643585409547013E-3</v>
      </c>
      <c r="AD2185" s="12">
        <f t="shared" ca="1" si="1139"/>
        <v>4.5676172126043711E-3</v>
      </c>
      <c r="AE2185" s="12">
        <f t="shared" ca="1" si="1139"/>
        <v>6.3958227386984694E-3</v>
      </c>
      <c r="AF2185" s="12">
        <f t="shared" ca="1" si="1139"/>
        <v>8.4131712950964166E-3</v>
      </c>
      <c r="AG2185" s="12">
        <f t="shared" ca="1" si="1139"/>
        <v>1.0396320007123603E-2</v>
      </c>
      <c r="AH2185" s="12">
        <f t="shared" ca="1" si="1139"/>
        <v>1.206857910531986E-2</v>
      </c>
      <c r="AI2185" s="12">
        <f t="shared" ca="1" si="1139"/>
        <v>1.3161010595671962E-2</v>
      </c>
      <c r="AJ2185" s="12">
        <f t="shared" ca="1" si="1139"/>
        <v>1.3482763944631992E-2</v>
      </c>
      <c r="AK2185" s="12">
        <f t="shared" ca="1" si="1139"/>
        <v>1.2975533345138748E-2</v>
      </c>
      <c r="AL2185" s="12">
        <f t="shared" ca="1" si="1139"/>
        <v>1.1730812683447271E-2</v>
      </c>
      <c r="AM2185" s="12">
        <f t="shared" ca="1" si="1139"/>
        <v>9.9629414238629598E-3</v>
      </c>
      <c r="AN2185" s="12">
        <f t="shared" ca="1" si="1139"/>
        <v>7.9488380489096608E-3</v>
      </c>
      <c r="AO2185" s="12">
        <f t="shared" ca="1" si="1139"/>
        <v>5.9576682395534927E-3</v>
      </c>
      <c r="AP2185" s="12">
        <f t="shared" ca="1" si="1139"/>
        <v>4.1947451135354559E-3</v>
      </c>
      <c r="AQ2185" s="12">
        <f t="shared" ca="1" si="1139"/>
        <v>2.774542829286567E-3</v>
      </c>
      <c r="AR2185" s="12">
        <f t="shared" ca="1" si="1139"/>
        <v>1.7239865944315442E-3</v>
      </c>
      <c r="AS2185" s="12">
        <f t="shared" ca="1" si="1139"/>
        <v>1.0063126465923316E-3</v>
      </c>
      <c r="AT2185" s="12">
        <f t="shared" ca="1" si="1139"/>
        <v>5.5180873585278613E-4</v>
      </c>
      <c r="AU2185" s="12">
        <f t="shared" ca="1" si="1139"/>
        <v>2.842502187360996E-4</v>
      </c>
      <c r="AV2185" s="12">
        <f t="shared" ca="1" si="1139"/>
        <v>1.3755286433198488E-4</v>
      </c>
      <c r="AX2185" s="13">
        <f t="shared" si="1099"/>
        <v>1.4811961150523385E-3</v>
      </c>
    </row>
    <row r="2186" spans="1:50" x14ac:dyDescent="0.25">
      <c r="A2186" s="9" t="str">
        <f t="shared" si="1094"/>
        <v>Russian Federation</v>
      </c>
      <c r="C2186" s="20">
        <f t="shared" si="1095"/>
        <v>626.93804502177807</v>
      </c>
      <c r="D2186" s="15">
        <f t="shared" si="1096"/>
        <v>760.36418542453134</v>
      </c>
      <c r="E2186" s="23">
        <f t="shared" si="1097"/>
        <v>1</v>
      </c>
      <c r="F2186" s="15">
        <f t="shared" si="1100"/>
        <v>760.36418542453134</v>
      </c>
      <c r="H2186" s="12">
        <f t="shared" ref="H2186:AV2186" ca="1" si="1140">_xlfn.NORM.DIST(H$2017,$F2186,$B$37+$B$38*$F2186,FALSE)/$AV776*($F1238/1000)</f>
        <v>3.9944067858980812E-14</v>
      </c>
      <c r="I2186" s="12">
        <f t="shared" ca="1" si="1140"/>
        <v>2.590809692968821E-13</v>
      </c>
      <c r="J2186" s="12">
        <f t="shared" ca="1" si="1140"/>
        <v>1.5786117478241049E-12</v>
      </c>
      <c r="K2186" s="12">
        <f t="shared" ca="1" si="1140"/>
        <v>9.035906795458794E-12</v>
      </c>
      <c r="L2186" s="12">
        <f t="shared" ca="1" si="1140"/>
        <v>4.8587521919508051E-11</v>
      </c>
      <c r="M2186" s="12">
        <f t="shared" ca="1" si="1140"/>
        <v>2.4543378865375376E-10</v>
      </c>
      <c r="N2186" s="12">
        <f t="shared" ca="1" si="1140"/>
        <v>1.1646637228702402E-9</v>
      </c>
      <c r="O2186" s="12">
        <f t="shared" ca="1" si="1140"/>
        <v>5.1918643847219353E-9</v>
      </c>
      <c r="P2186" s="12">
        <f t="shared" ca="1" si="1140"/>
        <v>2.174216195228935E-8</v>
      </c>
      <c r="Q2186" s="12">
        <f t="shared" ca="1" si="1140"/>
        <v>8.5533985324260705E-8</v>
      </c>
      <c r="R2186" s="12">
        <f t="shared" ca="1" si="1140"/>
        <v>3.1610494083246192E-7</v>
      </c>
      <c r="S2186" s="12">
        <f t="shared" ca="1" si="1140"/>
        <v>1.0974391654071899E-6</v>
      </c>
      <c r="T2186" s="12">
        <f t="shared" ca="1" si="1140"/>
        <v>3.5792020977181245E-6</v>
      </c>
      <c r="U2186" s="12">
        <f t="shared" ca="1" si="1140"/>
        <v>1.0966008601939712E-5</v>
      </c>
      <c r="V2186" s="12">
        <f t="shared" ca="1" si="1140"/>
        <v>3.1562219660796538E-5</v>
      </c>
      <c r="W2186" s="12">
        <f t="shared" ca="1" si="1140"/>
        <v>8.5338123459183877E-5</v>
      </c>
      <c r="X2186" s="12">
        <f t="shared" ca="1" si="1140"/>
        <v>2.1675804946935884E-4</v>
      </c>
      <c r="Y2186" s="12">
        <f t="shared" ca="1" si="1140"/>
        <v>5.1720650059744553E-4</v>
      </c>
      <c r="Z2186" s="12">
        <f t="shared" ca="1" si="1140"/>
        <v>1.1593359684559656E-3</v>
      </c>
      <c r="AA2186" s="12">
        <f t="shared" ca="1" si="1140"/>
        <v>2.4412442888920348E-3</v>
      </c>
      <c r="AB2186" s="12">
        <f t="shared" ca="1" si="1140"/>
        <v>4.8291396589034107E-3</v>
      </c>
      <c r="AC2186" s="12">
        <f t="shared" ca="1" si="1140"/>
        <v>8.973975620863885E-3</v>
      </c>
      <c r="AD2186" s="12">
        <f t="shared" ca="1" si="1140"/>
        <v>1.5665945098997238E-2</v>
      </c>
      <c r="AE2186" s="12">
        <f t="shared" ca="1" si="1140"/>
        <v>2.5691230757998312E-2</v>
      </c>
      <c r="AF2186" s="12">
        <f t="shared" ca="1" si="1140"/>
        <v>3.9579455439097987E-2</v>
      </c>
      <c r="AG2186" s="12">
        <f t="shared" ca="1" si="1140"/>
        <v>5.7281095347390218E-2</v>
      </c>
      <c r="AH2186" s="12">
        <f t="shared" ca="1" si="1140"/>
        <v>7.7877035025573832E-2</v>
      </c>
      <c r="AI2186" s="12">
        <f t="shared" ca="1" si="1140"/>
        <v>9.9463582513314316E-2</v>
      </c>
      <c r="AJ2186" s="12">
        <f t="shared" ca="1" si="1140"/>
        <v>0.11933707307256065</v>
      </c>
      <c r="AK2186" s="12">
        <f t="shared" ca="1" si="1140"/>
        <v>0.13450649655502367</v>
      </c>
      <c r="AL2186" s="12">
        <f t="shared" ca="1" si="1140"/>
        <v>0.14241893533003899</v>
      </c>
      <c r="AM2186" s="12">
        <f t="shared" ca="1" si="1140"/>
        <v>0.1416605108547786</v>
      </c>
      <c r="AN2186" s="12">
        <f t="shared" ca="1" si="1140"/>
        <v>0.13236905466423177</v>
      </c>
      <c r="AO2186" s="12">
        <f t="shared" ca="1" si="1140"/>
        <v>0.11619320357097314</v>
      </c>
      <c r="AP2186" s="12">
        <f t="shared" ca="1" si="1140"/>
        <v>9.5814575376257843E-2</v>
      </c>
      <c r="AQ2186" s="12">
        <f t="shared" ca="1" si="1140"/>
        <v>7.4223089481839435E-2</v>
      </c>
      <c r="AR2186" s="12">
        <f t="shared" ca="1" si="1140"/>
        <v>5.4013593389939107E-2</v>
      </c>
      <c r="AS2186" s="12">
        <f t="shared" ca="1" si="1140"/>
        <v>3.6925272488043566E-2</v>
      </c>
      <c r="AT2186" s="12">
        <f t="shared" ca="1" si="1140"/>
        <v>2.3713788481924295E-2</v>
      </c>
      <c r="AU2186" s="12">
        <f t="shared" ca="1" si="1140"/>
        <v>1.4306545145192225E-2</v>
      </c>
      <c r="AV2186" s="12">
        <f t="shared" ca="1" si="1140"/>
        <v>8.1082138106543019E-3</v>
      </c>
      <c r="AX2186" s="13">
        <f t="shared" si="1099"/>
        <v>1.5689468205292359E-4</v>
      </c>
    </row>
    <row r="2187" spans="1:50" x14ac:dyDescent="0.25">
      <c r="A2187" s="9" t="str">
        <f t="shared" si="1094"/>
        <v>Rwanda</v>
      </c>
      <c r="C2187" s="20">
        <f t="shared" si="1095"/>
        <v>290.70145770040227</v>
      </c>
      <c r="D2187" s="15">
        <f t="shared" si="1096"/>
        <v>580.33460882894883</v>
      </c>
      <c r="E2187" s="23">
        <f t="shared" si="1097"/>
        <v>1</v>
      </c>
      <c r="F2187" s="15">
        <f t="shared" si="1100"/>
        <v>580.33460882894883</v>
      </c>
      <c r="H2187" s="12">
        <f t="shared" ref="H2187:AV2187" ca="1" si="1141">_xlfn.NORM.DIST(H$2017,$F2187,$B$37+$B$38*$F2187,FALSE)/$AV777*($F1239/1000)</f>
        <v>2.1309717131315045E-9</v>
      </c>
      <c r="I2187" s="12">
        <f t="shared" ca="1" si="1141"/>
        <v>8.8124421282763322E-9</v>
      </c>
      <c r="J2187" s="12">
        <f t="shared" ca="1" si="1141"/>
        <v>3.4235089374420724E-8</v>
      </c>
      <c r="K2187" s="12">
        <f t="shared" ca="1" si="1141"/>
        <v>1.2494050265862458E-7</v>
      </c>
      <c r="L2187" s="12">
        <f t="shared" ca="1" si="1141"/>
        <v>4.283429532377523E-7</v>
      </c>
      <c r="M2187" s="12">
        <f t="shared" ca="1" si="1141"/>
        <v>1.3795473117913353E-6</v>
      </c>
      <c r="N2187" s="12">
        <f t="shared" ca="1" si="1141"/>
        <v>4.1738627771531376E-6</v>
      </c>
      <c r="O2187" s="12">
        <f t="shared" ca="1" si="1141"/>
        <v>1.1863049135293563E-5</v>
      </c>
      <c r="P2187" s="12">
        <f t="shared" ca="1" si="1141"/>
        <v>3.1674596159944072E-5</v>
      </c>
      <c r="Q2187" s="12">
        <f t="shared" ca="1" si="1141"/>
        <v>7.9447903002671308E-5</v>
      </c>
      <c r="R2187" s="12">
        <f t="shared" ca="1" si="1141"/>
        <v>1.8720195751167004E-4</v>
      </c>
      <c r="S2187" s="12">
        <f t="shared" ca="1" si="1141"/>
        <v>4.1437631850778345E-4</v>
      </c>
      <c r="T2187" s="12">
        <f t="shared" ca="1" si="1141"/>
        <v>8.6166026162249731E-4</v>
      </c>
      <c r="U2187" s="12">
        <f t="shared" ca="1" si="1141"/>
        <v>1.6831925341083153E-3</v>
      </c>
      <c r="V2187" s="12">
        <f t="shared" ca="1" si="1141"/>
        <v>3.0887881517608763E-3</v>
      </c>
      <c r="W2187" s="12">
        <f t="shared" ca="1" si="1141"/>
        <v>5.3247478169864927E-3</v>
      </c>
      <c r="X2187" s="12">
        <f t="shared" ca="1" si="1141"/>
        <v>8.6231623059085521E-3</v>
      </c>
      <c r="Y2187" s="12">
        <f t="shared" ca="1" si="1141"/>
        <v>1.3118696104607095E-2</v>
      </c>
      <c r="Z2187" s="12">
        <f t="shared" ca="1" si="1141"/>
        <v>1.8748709406212951E-2</v>
      </c>
      <c r="AA2187" s="12">
        <f t="shared" ca="1" si="1141"/>
        <v>2.5171475793183004E-2</v>
      </c>
      <c r="AB2187" s="12">
        <f t="shared" ca="1" si="1141"/>
        <v>3.1746991423170667E-2</v>
      </c>
      <c r="AC2187" s="12">
        <f t="shared" ca="1" si="1141"/>
        <v>3.7614307047193853E-2</v>
      </c>
      <c r="AD2187" s="12">
        <f t="shared" ca="1" si="1141"/>
        <v>4.1865872936712394E-2</v>
      </c>
      <c r="AE2187" s="12">
        <f t="shared" ca="1" si="1141"/>
        <v>4.3774765829271797E-2</v>
      </c>
      <c r="AF2187" s="12">
        <f t="shared" ca="1" si="1141"/>
        <v>4.2997589277714951E-2</v>
      </c>
      <c r="AG2187" s="12">
        <f t="shared" ca="1" si="1141"/>
        <v>3.9675369236030489E-2</v>
      </c>
      <c r="AH2187" s="12">
        <f t="shared" ca="1" si="1141"/>
        <v>3.4391763238162384E-2</v>
      </c>
      <c r="AI2187" s="12">
        <f t="shared" ca="1" si="1141"/>
        <v>2.800557554698398E-2</v>
      </c>
      <c r="AJ2187" s="12">
        <f t="shared" ca="1" si="1141"/>
        <v>2.1423536178713145E-2</v>
      </c>
      <c r="AK2187" s="12">
        <f t="shared" ca="1" si="1141"/>
        <v>1.5395521588331946E-2</v>
      </c>
      <c r="AL2187" s="12">
        <f t="shared" ca="1" si="1141"/>
        <v>1.0393318868792915E-2</v>
      </c>
      <c r="AM2187" s="12">
        <f t="shared" ca="1" si="1141"/>
        <v>6.5912941183965245E-3</v>
      </c>
      <c r="AN2187" s="12">
        <f t="shared" ca="1" si="1141"/>
        <v>3.9268446972743013E-3</v>
      </c>
      <c r="AO2187" s="12">
        <f t="shared" ca="1" si="1141"/>
        <v>2.1977250330758964E-3</v>
      </c>
      <c r="AP2187" s="12">
        <f t="shared" ca="1" si="1141"/>
        <v>1.1554724079189521E-3</v>
      </c>
      <c r="AQ2187" s="12">
        <f t="shared" ca="1" si="1141"/>
        <v>5.7069280639955621E-4</v>
      </c>
      <c r="AR2187" s="12">
        <f t="shared" ca="1" si="1141"/>
        <v>2.6479014183858682E-4</v>
      </c>
      <c r="AS2187" s="12">
        <f t="shared" ca="1" si="1141"/>
        <v>1.1541382143882179E-4</v>
      </c>
      <c r="AT2187" s="12">
        <f t="shared" ca="1" si="1141"/>
        <v>4.725746537473381E-5</v>
      </c>
      <c r="AU2187" s="12">
        <f t="shared" ca="1" si="1141"/>
        <v>1.81777289532101E-5</v>
      </c>
      <c r="AV2187" s="12">
        <f t="shared" ca="1" si="1141"/>
        <v>6.568488091488882E-6</v>
      </c>
      <c r="AX2187" s="13">
        <f t="shared" si="1099"/>
        <v>3.5666939363903298E-2</v>
      </c>
    </row>
    <row r="2188" spans="1:50" x14ac:dyDescent="0.25">
      <c r="A2188" s="9" t="str">
        <f t="shared" si="1094"/>
        <v>Réunion</v>
      </c>
      <c r="C2188" s="20">
        <f t="shared" si="1095"/>
        <v>384.39167485966072</v>
      </c>
      <c r="D2188" s="15">
        <f t="shared" si="1096"/>
        <v>631.30626718080339</v>
      </c>
      <c r="E2188" s="23">
        <f t="shared" si="1097"/>
        <v>1</v>
      </c>
      <c r="F2188" s="15">
        <f t="shared" si="1100"/>
        <v>631.30626718080339</v>
      </c>
      <c r="H2188" s="12">
        <f t="shared" ref="H2188:AV2188" ca="1" si="1142">_xlfn.NORM.DIST(H$2017,$F2188,$B$37+$B$38*$F2188,FALSE)/$AV778*($F1240/1000)</f>
        <v>2.1994441275049853E-12</v>
      </c>
      <c r="I2188" s="12">
        <f t="shared" ca="1" si="1142"/>
        <v>1.0331736039787916E-11</v>
      </c>
      <c r="J2188" s="12">
        <f t="shared" ca="1" si="1142"/>
        <v>4.5592170172156823E-11</v>
      </c>
      <c r="K2188" s="12">
        <f t="shared" ca="1" si="1142"/>
        <v>1.8900087845863189E-10</v>
      </c>
      <c r="L2188" s="12">
        <f t="shared" ca="1" si="1142"/>
        <v>7.360273886897078E-10</v>
      </c>
      <c r="M2188" s="12">
        <f t="shared" ca="1" si="1142"/>
        <v>2.6926550651404341E-9</v>
      </c>
      <c r="N2188" s="12">
        <f t="shared" ca="1" si="1142"/>
        <v>9.2538843013592488E-9</v>
      </c>
      <c r="O2188" s="12">
        <f t="shared" ca="1" si="1142"/>
        <v>2.987610675637598E-8</v>
      </c>
      <c r="P2188" s="12">
        <f t="shared" ca="1" si="1142"/>
        <v>9.061091892797221E-8</v>
      </c>
      <c r="Q2188" s="12">
        <f t="shared" ca="1" si="1142"/>
        <v>2.5816279949300681E-7</v>
      </c>
      <c r="R2188" s="12">
        <f t="shared" ca="1" si="1142"/>
        <v>6.9097666939549207E-7</v>
      </c>
      <c r="S2188" s="12">
        <f t="shared" ca="1" si="1142"/>
        <v>1.7373595291043476E-6</v>
      </c>
      <c r="T2188" s="12">
        <f t="shared" ca="1" si="1142"/>
        <v>4.1036717288895558E-6</v>
      </c>
      <c r="U2188" s="12">
        <f t="shared" ca="1" si="1142"/>
        <v>9.1056744446595413E-6</v>
      </c>
      <c r="V2188" s="12">
        <f t="shared" ca="1" si="1142"/>
        <v>1.898052498085296E-5</v>
      </c>
      <c r="W2188" s="12">
        <f t="shared" ca="1" si="1142"/>
        <v>3.7167291748574625E-5</v>
      </c>
      <c r="X2188" s="12">
        <f t="shared" ca="1" si="1142"/>
        <v>6.8370728586342311E-5</v>
      </c>
      <c r="Y2188" s="12">
        <f t="shared" ca="1" si="1142"/>
        <v>1.1815064423932909E-4</v>
      </c>
      <c r="Z2188" s="12">
        <f t="shared" ca="1" si="1142"/>
        <v>1.918044041323623E-4</v>
      </c>
      <c r="AA2188" s="12">
        <f t="shared" ca="1" si="1142"/>
        <v>2.9250793433802363E-4</v>
      </c>
      <c r="AB2188" s="12">
        <f t="shared" ca="1" si="1142"/>
        <v>4.1905721428151557E-4</v>
      </c>
      <c r="AC2188" s="12">
        <f t="shared" ca="1" si="1142"/>
        <v>5.6398244670484779E-4</v>
      </c>
      <c r="AD2188" s="12">
        <f t="shared" ca="1" si="1142"/>
        <v>7.1304091003893968E-4</v>
      </c>
      <c r="AE2188" s="12">
        <f t="shared" ca="1" si="1142"/>
        <v>8.4687615173887514E-4</v>
      </c>
      <c r="AF2188" s="12">
        <f t="shared" ca="1" si="1142"/>
        <v>9.4489152449046408E-4</v>
      </c>
      <c r="AG2188" s="12">
        <f t="shared" ca="1" si="1142"/>
        <v>9.9037712007091065E-4</v>
      </c>
      <c r="AH2188" s="12">
        <f t="shared" ca="1" si="1142"/>
        <v>9.7515991010140111E-4</v>
      </c>
      <c r="AI2188" s="12">
        <f t="shared" ca="1" si="1142"/>
        <v>9.0200235945415812E-4</v>
      </c>
      <c r="AJ2188" s="12">
        <f t="shared" ca="1" si="1142"/>
        <v>7.8378347614060484E-4</v>
      </c>
      <c r="AK2188" s="12">
        <f t="shared" ca="1" si="1142"/>
        <v>6.3979542176793836E-4</v>
      </c>
      <c r="AL2188" s="12">
        <f t="shared" ca="1" si="1142"/>
        <v>4.9061717517326841E-4</v>
      </c>
      <c r="AM2188" s="12">
        <f t="shared" ca="1" si="1142"/>
        <v>3.5342800727677649E-4</v>
      </c>
      <c r="AN2188" s="12">
        <f t="shared" ca="1" si="1142"/>
        <v>2.3917499379528625E-4</v>
      </c>
      <c r="AO2188" s="12">
        <f t="shared" ca="1" si="1142"/>
        <v>1.5205026296320867E-4</v>
      </c>
      <c r="AP2188" s="12">
        <f t="shared" ca="1" si="1142"/>
        <v>9.0806131560448907E-5</v>
      </c>
      <c r="AQ2188" s="12">
        <f t="shared" ca="1" si="1142"/>
        <v>5.094478909077847E-5</v>
      </c>
      <c r="AR2188" s="12">
        <f t="shared" ca="1" si="1142"/>
        <v>2.6849793966650739E-5</v>
      </c>
      <c r="AS2188" s="12">
        <f t="shared" ca="1" si="1142"/>
        <v>1.3293481673890668E-5</v>
      </c>
      <c r="AT2188" s="12">
        <f t="shared" ca="1" si="1142"/>
        <v>6.1829127755361134E-6</v>
      </c>
      <c r="AU2188" s="12">
        <f t="shared" ca="1" si="1142"/>
        <v>2.7014945348282298E-6</v>
      </c>
      <c r="AV2188" s="12">
        <f t="shared" ca="1" si="1142"/>
        <v>1.1088470914971932E-6</v>
      </c>
      <c r="AX2188" s="13">
        <f t="shared" si="1099"/>
        <v>1.0359596830499588E-2</v>
      </c>
    </row>
    <row r="2189" spans="1:50" x14ac:dyDescent="0.25">
      <c r="A2189" s="9" t="str">
        <f t="shared" si="1094"/>
        <v>Saint Helena</v>
      </c>
      <c r="C2189" s="20">
        <f t="shared" si="1095"/>
        <v>384.90487855121984</v>
      </c>
      <c r="D2189" s="15">
        <f t="shared" si="1096"/>
        <v>631.81947087236244</v>
      </c>
      <c r="E2189" s="23">
        <f t="shared" si="1097"/>
        <v>1</v>
      </c>
      <c r="F2189" s="15">
        <f t="shared" si="1100"/>
        <v>631.81947087236244</v>
      </c>
      <c r="H2189" s="12">
        <f t="shared" ref="H2189:AV2189" ca="1" si="1143">_xlfn.NORM.DIST(H$2017,$F2189,$B$37+$B$38*$F2189,FALSE)/$AV779*($F1241/1000)</f>
        <v>8.560460961184065E-14</v>
      </c>
      <c r="I2189" s="12">
        <f t="shared" ca="1" si="1143"/>
        <v>4.0263796547175295E-13</v>
      </c>
      <c r="J2189" s="12">
        <f t="shared" ca="1" si="1143"/>
        <v>1.7790530132097994E-12</v>
      </c>
      <c r="K2189" s="12">
        <f t="shared" ca="1" si="1143"/>
        <v>7.3844754538134414E-12</v>
      </c>
      <c r="L2189" s="12">
        <f t="shared" ca="1" si="1143"/>
        <v>2.8794331995027748E-11</v>
      </c>
      <c r="M2189" s="12">
        <f t="shared" ca="1" si="1143"/>
        <v>1.0547534608676358E-10</v>
      </c>
      <c r="N2189" s="12">
        <f t="shared" ca="1" si="1143"/>
        <v>3.6295393174100349E-10</v>
      </c>
      <c r="O2189" s="12">
        <f t="shared" ca="1" si="1143"/>
        <v>1.1732988538718998E-9</v>
      </c>
      <c r="P2189" s="12">
        <f t="shared" ca="1" si="1143"/>
        <v>3.5630538201011725E-9</v>
      </c>
      <c r="Q2189" s="12">
        <f t="shared" ca="1" si="1143"/>
        <v>1.0164656651280152E-8</v>
      </c>
      <c r="R2189" s="12">
        <f t="shared" ca="1" si="1143"/>
        <v>2.7240786290322356E-8</v>
      </c>
      <c r="S2189" s="12">
        <f t="shared" ca="1" si="1143"/>
        <v>6.8580896778129309E-8</v>
      </c>
      <c r="T2189" s="12">
        <f t="shared" ca="1" si="1143"/>
        <v>1.6219717106668697E-7</v>
      </c>
      <c r="U2189" s="12">
        <f t="shared" ca="1" si="1143"/>
        <v>3.6036282736238686E-7</v>
      </c>
      <c r="V2189" s="12">
        <f t="shared" ca="1" si="1143"/>
        <v>7.5213065700259298E-7</v>
      </c>
      <c r="W2189" s="12">
        <f t="shared" ca="1" si="1143"/>
        <v>1.4746983391876697E-6</v>
      </c>
      <c r="X2189" s="12">
        <f t="shared" ca="1" si="1143"/>
        <v>2.716249667702166E-6</v>
      </c>
      <c r="Y2189" s="12">
        <f t="shared" ca="1" si="1143"/>
        <v>4.6999450042888593E-6</v>
      </c>
      <c r="Z2189" s="12">
        <f t="shared" ca="1" si="1143"/>
        <v>7.6396323830072565E-6</v>
      </c>
      <c r="AA2189" s="12">
        <f t="shared" ca="1" si="1143"/>
        <v>1.1665644582791012E-5</v>
      </c>
      <c r="AB2189" s="12">
        <f t="shared" ca="1" si="1143"/>
        <v>1.6734071305428233E-5</v>
      </c>
      <c r="AC2189" s="12">
        <f t="shared" ca="1" si="1143"/>
        <v>2.255023565340713E-5</v>
      </c>
      <c r="AD2189" s="12">
        <f t="shared" ca="1" si="1143"/>
        <v>2.8546781375498905E-5</v>
      </c>
      <c r="AE2189" s="12">
        <f t="shared" ca="1" si="1143"/>
        <v>3.3948438896514138E-5</v>
      </c>
      <c r="AF2189" s="12">
        <f t="shared" ca="1" si="1143"/>
        <v>3.7926176545202952E-5</v>
      </c>
      <c r="AG2189" s="12">
        <f t="shared" ca="1" si="1143"/>
        <v>3.980291794801292E-5</v>
      </c>
      <c r="AH2189" s="12">
        <f t="shared" ca="1" si="1143"/>
        <v>3.9241658606392384E-5</v>
      </c>
      <c r="AI2189" s="12">
        <f t="shared" ca="1" si="1143"/>
        <v>3.6344307136605099E-5</v>
      </c>
      <c r="AJ2189" s="12">
        <f t="shared" ca="1" si="1143"/>
        <v>3.1621467981225225E-5</v>
      </c>
      <c r="AK2189" s="12">
        <f t="shared" ca="1" si="1143"/>
        <v>2.5845459397802271E-5</v>
      </c>
      <c r="AL2189" s="12">
        <f t="shared" ca="1" si="1143"/>
        <v>1.9844633358065167E-5</v>
      </c>
      <c r="AM2189" s="12">
        <f t="shared" ca="1" si="1143"/>
        <v>1.4313917102837481E-5</v>
      </c>
      <c r="AN2189" s="12">
        <f t="shared" ca="1" si="1143"/>
        <v>9.6990793161722212E-6</v>
      </c>
      <c r="AO2189" s="12">
        <f t="shared" ca="1" si="1143"/>
        <v>6.1738932910308174E-6</v>
      </c>
      <c r="AP2189" s="12">
        <f t="shared" ca="1" si="1143"/>
        <v>3.6918523335388929E-6</v>
      </c>
      <c r="AQ2189" s="12">
        <f t="shared" ca="1" si="1143"/>
        <v>2.0738919202082156E-6</v>
      </c>
      <c r="AR2189" s="12">
        <f t="shared" ca="1" si="1143"/>
        <v>1.0944212381143965E-6</v>
      </c>
      <c r="AS2189" s="12">
        <f t="shared" ca="1" si="1143"/>
        <v>5.4254966522855548E-7</v>
      </c>
      <c r="AT2189" s="12">
        <f t="shared" ca="1" si="1143"/>
        <v>2.5266848846036915E-7</v>
      </c>
      <c r="AU2189" s="12">
        <f t="shared" ca="1" si="1143"/>
        <v>1.1053994892935681E-7</v>
      </c>
      <c r="AV2189" s="12">
        <f t="shared" ca="1" si="1143"/>
        <v>4.5430135463561383E-8</v>
      </c>
      <c r="AX2189" s="13">
        <f t="shared" si="1099"/>
        <v>1.0219370739296626E-2</v>
      </c>
    </row>
    <row r="2190" spans="1:50" x14ac:dyDescent="0.25">
      <c r="A2190" s="9" t="str">
        <f t="shared" si="1094"/>
        <v>Saint Kitts and Nevis</v>
      </c>
      <c r="C2190" s="20">
        <f t="shared" si="1095"/>
        <v>445.96982859679105</v>
      </c>
      <c r="D2190" s="15">
        <f t="shared" si="1096"/>
        <v>663.78873266703863</v>
      </c>
      <c r="E2190" s="23">
        <f t="shared" si="1097"/>
        <v>1</v>
      </c>
      <c r="F2190" s="15">
        <f t="shared" si="1100"/>
        <v>663.78873266703863</v>
      </c>
      <c r="H2190" s="12">
        <f t="shared" ref="H2190:AV2190" ca="1" si="1144">_xlfn.NORM.DIST(H$2017,$F2190,$B$37+$B$38*$F2190,FALSE)/$AV780*($F1242/1000)</f>
        <v>1.2569902089397663E-14</v>
      </c>
      <c r="I2190" s="12">
        <f t="shared" ca="1" si="1144"/>
        <v>6.4041228099324004E-14</v>
      </c>
      <c r="J2190" s="12">
        <f t="shared" ca="1" si="1144"/>
        <v>3.0650954495775706E-13</v>
      </c>
      <c r="K2190" s="12">
        <f t="shared" ca="1" si="1144"/>
        <v>1.3781133820567923E-12</v>
      </c>
      <c r="L2190" s="12">
        <f t="shared" ca="1" si="1144"/>
        <v>5.8207975068930768E-12</v>
      </c>
      <c r="M2190" s="12">
        <f t="shared" ca="1" si="1144"/>
        <v>2.309599238613981E-11</v>
      </c>
      <c r="N2190" s="12">
        <f t="shared" ca="1" si="1144"/>
        <v>8.6088939695994961E-11</v>
      </c>
      <c r="O2190" s="12">
        <f t="shared" ca="1" si="1144"/>
        <v>3.0144958131606495E-10</v>
      </c>
      <c r="P2190" s="12">
        <f t="shared" ca="1" si="1144"/>
        <v>9.9160476716902721E-10</v>
      </c>
      <c r="Q2190" s="12">
        <f t="shared" ca="1" si="1144"/>
        <v>3.064214207159131E-9</v>
      </c>
      <c r="R2190" s="12">
        <f t="shared" ca="1" si="1144"/>
        <v>8.8952105554784566E-9</v>
      </c>
      <c r="S2190" s="12">
        <f t="shared" ca="1" si="1144"/>
        <v>2.4257717731573758E-8</v>
      </c>
      <c r="T2190" s="12">
        <f t="shared" ca="1" si="1144"/>
        <v>6.2144148072011086E-8</v>
      </c>
      <c r="U2190" s="12">
        <f t="shared" ca="1" si="1144"/>
        <v>1.4955713400153496E-7</v>
      </c>
      <c r="V2190" s="12">
        <f t="shared" ca="1" si="1144"/>
        <v>3.381198162875052E-7</v>
      </c>
      <c r="W2190" s="12">
        <f t="shared" ca="1" si="1144"/>
        <v>7.1810956176386586E-7</v>
      </c>
      <c r="X2190" s="12">
        <f t="shared" ca="1" si="1144"/>
        <v>1.4327400118026351E-6</v>
      </c>
      <c r="Y2190" s="12">
        <f t="shared" ca="1" si="1144"/>
        <v>2.6853485538401332E-6</v>
      </c>
      <c r="Z2190" s="12">
        <f t="shared" ca="1" si="1144"/>
        <v>4.7281422502128071E-6</v>
      </c>
      <c r="AA2190" s="12">
        <f t="shared" ca="1" si="1144"/>
        <v>7.8205446313225964E-6</v>
      </c>
      <c r="AB2190" s="12">
        <f t="shared" ca="1" si="1144"/>
        <v>1.2151784479572713E-5</v>
      </c>
      <c r="AC2190" s="12">
        <f t="shared" ca="1" si="1144"/>
        <v>1.7737798328284369E-5</v>
      </c>
      <c r="AD2190" s="12">
        <f t="shared" ca="1" si="1144"/>
        <v>2.4322934044153016E-5</v>
      </c>
      <c r="AE2190" s="12">
        <f t="shared" ca="1" si="1144"/>
        <v>3.1332049668986735E-5</v>
      </c>
      <c r="AF2190" s="12">
        <f t="shared" ca="1" si="1144"/>
        <v>3.79156272810464E-5</v>
      </c>
      <c r="AG2190" s="12">
        <f t="shared" ca="1" si="1144"/>
        <v>4.3102680514464544E-5</v>
      </c>
      <c r="AH2190" s="12">
        <f t="shared" ca="1" si="1144"/>
        <v>4.6030628862715453E-5</v>
      </c>
      <c r="AI2190" s="12">
        <f t="shared" ca="1" si="1144"/>
        <v>4.617917096079115E-5</v>
      </c>
      <c r="AJ2190" s="12">
        <f t="shared" ca="1" si="1144"/>
        <v>4.3521309124873687E-5</v>
      </c>
      <c r="AK2190" s="12">
        <f t="shared" ca="1" si="1144"/>
        <v>3.8531362295352817E-5</v>
      </c>
      <c r="AL2190" s="12">
        <f t="shared" ca="1" si="1144"/>
        <v>3.2046704245478222E-5</v>
      </c>
      <c r="AM2190" s="12">
        <f t="shared" ca="1" si="1144"/>
        <v>2.5038538504439604E-5</v>
      </c>
      <c r="AN2190" s="12">
        <f t="shared" ca="1" si="1144"/>
        <v>1.8377700674094483E-5</v>
      </c>
      <c r="AO2190" s="12">
        <f t="shared" ca="1" si="1144"/>
        <v>1.2671556568295796E-5</v>
      </c>
      <c r="AP2190" s="12">
        <f t="shared" ca="1" si="1144"/>
        <v>8.2077733364745505E-6</v>
      </c>
      <c r="AQ2190" s="12">
        <f t="shared" ca="1" si="1144"/>
        <v>4.9943311776291131E-6</v>
      </c>
      <c r="AR2190" s="12">
        <f t="shared" ca="1" si="1144"/>
        <v>2.8548672265229102E-6</v>
      </c>
      <c r="AS2190" s="12">
        <f t="shared" ca="1" si="1144"/>
        <v>1.533031531387588E-6</v>
      </c>
      <c r="AT2190" s="12">
        <f t="shared" ca="1" si="1144"/>
        <v>7.7334423954112661E-7</v>
      </c>
      <c r="AU2190" s="12">
        <f t="shared" ca="1" si="1144"/>
        <v>3.6648079190433197E-7</v>
      </c>
      <c r="AV2190" s="12">
        <f t="shared" ca="1" si="1144"/>
        <v>1.6314966049231168E-7</v>
      </c>
      <c r="AX2190" s="13">
        <f t="shared" si="1099"/>
        <v>4.1712147595532384E-3</v>
      </c>
    </row>
    <row r="2191" spans="1:50" x14ac:dyDescent="0.25">
      <c r="A2191" s="9" t="str">
        <f t="shared" si="1094"/>
        <v>Saint Lucia</v>
      </c>
      <c r="C2191" s="20">
        <f t="shared" si="1095"/>
        <v>427.98512892789273</v>
      </c>
      <c r="D2191" s="15">
        <f t="shared" si="1096"/>
        <v>653.3809670750677</v>
      </c>
      <c r="E2191" s="23">
        <f t="shared" si="1097"/>
        <v>1</v>
      </c>
      <c r="F2191" s="15">
        <f t="shared" si="1100"/>
        <v>653.3809670750677</v>
      </c>
      <c r="H2191" s="12">
        <f t="shared" ref="H2191:AV2191" ca="1" si="1145">_xlfn.NORM.DIST(H$2017,$F2191,$B$37+$B$38*$F2191,FALSE)/$AV781*($F1243/1000)</f>
        <v>6.5897348761605458E-14</v>
      </c>
      <c r="I2191" s="12">
        <f t="shared" ca="1" si="1145"/>
        <v>3.2711134814871832E-13</v>
      </c>
      <c r="J2191" s="12">
        <f t="shared" ca="1" si="1145"/>
        <v>1.5253864165401177E-12</v>
      </c>
      <c r="K2191" s="12">
        <f t="shared" ca="1" si="1145"/>
        <v>6.6822194378794411E-12</v>
      </c>
      <c r="L2191" s="12">
        <f t="shared" ca="1" si="1145"/>
        <v>2.7499081420743452E-11</v>
      </c>
      <c r="M2191" s="12">
        <f t="shared" ca="1" si="1145"/>
        <v>1.0630953910672323E-10</v>
      </c>
      <c r="N2191" s="12">
        <f t="shared" ca="1" si="1145"/>
        <v>3.860849552648205E-10</v>
      </c>
      <c r="O2191" s="12">
        <f t="shared" ca="1" si="1145"/>
        <v>1.3171951313656353E-9</v>
      </c>
      <c r="P2191" s="12">
        <f t="shared" ca="1" si="1145"/>
        <v>4.2215695619169477E-9</v>
      </c>
      <c r="Q2191" s="12">
        <f t="shared" ca="1" si="1145"/>
        <v>1.2710258339570619E-8</v>
      </c>
      <c r="R2191" s="12">
        <f t="shared" ca="1" si="1145"/>
        <v>3.5949379659680276E-8</v>
      </c>
      <c r="S2191" s="12">
        <f t="shared" ca="1" si="1145"/>
        <v>9.5517955551902069E-8</v>
      </c>
      <c r="T2191" s="12">
        <f t="shared" ca="1" si="1145"/>
        <v>2.3841590861962143E-7</v>
      </c>
      <c r="U2191" s="12">
        <f t="shared" ca="1" si="1145"/>
        <v>5.5903891238525767E-7</v>
      </c>
      <c r="V2191" s="12">
        <f t="shared" ca="1" si="1145"/>
        <v>1.231417838990055E-6</v>
      </c>
      <c r="W2191" s="12">
        <f t="shared" ca="1" si="1145"/>
        <v>2.5481526300840044E-6</v>
      </c>
      <c r="X2191" s="12">
        <f t="shared" ca="1" si="1145"/>
        <v>4.9533843771952227E-6</v>
      </c>
      <c r="Y2191" s="12">
        <f t="shared" ca="1" si="1145"/>
        <v>9.0455549672176232E-6</v>
      </c>
      <c r="Z2191" s="12">
        <f t="shared" ca="1" si="1145"/>
        <v>1.5517615940831028E-5</v>
      </c>
      <c r="AA2191" s="12">
        <f t="shared" ca="1" si="1145"/>
        <v>2.5007563236698901E-5</v>
      </c>
      <c r="AB2191" s="12">
        <f t="shared" ca="1" si="1145"/>
        <v>3.785945408128118E-5</v>
      </c>
      <c r="AC2191" s="12">
        <f t="shared" ca="1" si="1145"/>
        <v>5.3843578251121336E-5</v>
      </c>
      <c r="AD2191" s="12">
        <f t="shared" ca="1" si="1145"/>
        <v>7.1936627774916127E-5</v>
      </c>
      <c r="AE2191" s="12">
        <f t="shared" ca="1" si="1145"/>
        <v>9.0286502866478963E-5</v>
      </c>
      <c r="AF2191" s="12">
        <f t="shared" ca="1" si="1145"/>
        <v>1.0645159736685522E-4</v>
      </c>
      <c r="AG2191" s="12">
        <f t="shared" ca="1" si="1145"/>
        <v>1.179066034297935E-4</v>
      </c>
      <c r="AH2191" s="12">
        <f t="shared" ca="1" si="1145"/>
        <v>1.2268194978725614E-4</v>
      </c>
      <c r="AI2191" s="12">
        <f t="shared" ca="1" si="1145"/>
        <v>1.1991673777551205E-4</v>
      </c>
      <c r="AJ2191" s="12">
        <f t="shared" ca="1" si="1145"/>
        <v>1.1011222442580511E-4</v>
      </c>
      <c r="AK2191" s="12">
        <f t="shared" ca="1" si="1145"/>
        <v>9.4983432861399511E-5</v>
      </c>
      <c r="AL2191" s="12">
        <f t="shared" ca="1" si="1145"/>
        <v>7.696916623480179E-5</v>
      </c>
      <c r="AM2191" s="12">
        <f t="shared" ca="1" si="1145"/>
        <v>5.8592536256551206E-5</v>
      </c>
      <c r="AN2191" s="12">
        <f t="shared" ca="1" si="1145"/>
        <v>4.190100190780708E-5</v>
      </c>
      <c r="AO2191" s="12">
        <f t="shared" ca="1" si="1145"/>
        <v>2.8149009183181838E-5</v>
      </c>
      <c r="AP2191" s="12">
        <f t="shared" ca="1" si="1145"/>
        <v>1.776472188089417E-5</v>
      </c>
      <c r="AQ2191" s="12">
        <f t="shared" ca="1" si="1145"/>
        <v>1.0531986834502586E-5</v>
      </c>
      <c r="AR2191" s="12">
        <f t="shared" ca="1" si="1145"/>
        <v>5.8656858179365729E-6</v>
      </c>
      <c r="AS2191" s="12">
        <f t="shared" ca="1" si="1145"/>
        <v>3.0689080888890336E-6</v>
      </c>
      <c r="AT2191" s="12">
        <f t="shared" ca="1" si="1145"/>
        <v>1.5083619258202994E-6</v>
      </c>
      <c r="AU2191" s="12">
        <f t="shared" ca="1" si="1145"/>
        <v>6.9644020671767827E-7</v>
      </c>
      <c r="AV2191" s="12">
        <f t="shared" ca="1" si="1145"/>
        <v>3.0207772717355322E-7</v>
      </c>
      <c r="AX2191" s="13">
        <f t="shared" si="1099"/>
        <v>5.6414998474064622E-3</v>
      </c>
    </row>
    <row r="2192" spans="1:50" x14ac:dyDescent="0.25">
      <c r="A2192" s="9" t="str">
        <f t="shared" si="1094"/>
        <v>Saint Pierre and Miquelon</v>
      </c>
      <c r="C2192" s="20">
        <f t="shared" si="1095"/>
        <v>565.5443343736481</v>
      </c>
      <c r="D2192" s="15">
        <f t="shared" si="1096"/>
        <v>727.49873751405653</v>
      </c>
      <c r="E2192" s="23">
        <f t="shared" si="1097"/>
        <v>1</v>
      </c>
      <c r="F2192" s="15">
        <f t="shared" si="1100"/>
        <v>727.49873751405653</v>
      </c>
      <c r="H2192" s="12">
        <f t="shared" ref="H2192:AV2192" ca="1" si="1146">_xlfn.NORM.DIST(H$2017,$F2192,$B$37+$B$38*$F2192,FALSE)/$AV782*($F1244/1000)</f>
        <v>1.2832111468609132E-16</v>
      </c>
      <c r="I2192" s="12">
        <f t="shared" ca="1" si="1146"/>
        <v>7.6665176387307948E-16</v>
      </c>
      <c r="J2192" s="12">
        <f t="shared" ca="1" si="1146"/>
        <v>4.3028355664940185E-15</v>
      </c>
      <c r="K2192" s="12">
        <f t="shared" ca="1" si="1146"/>
        <v>2.2686523805031134E-14</v>
      </c>
      <c r="L2192" s="12">
        <f t="shared" ca="1" si="1146"/>
        <v>1.1236673334901786E-13</v>
      </c>
      <c r="M2192" s="12">
        <f t="shared" ca="1" si="1146"/>
        <v>5.2283439564264964E-13</v>
      </c>
      <c r="N2192" s="12">
        <f t="shared" ca="1" si="1146"/>
        <v>2.2853206336978027E-12</v>
      </c>
      <c r="O2192" s="12">
        <f t="shared" ca="1" si="1146"/>
        <v>9.3839724864261809E-12</v>
      </c>
      <c r="P2192" s="12">
        <f t="shared" ca="1" si="1146"/>
        <v>3.6197860800091941E-11</v>
      </c>
      <c r="Q2192" s="12">
        <f t="shared" ca="1" si="1146"/>
        <v>1.3117035089642998E-10</v>
      </c>
      <c r="R2192" s="12">
        <f t="shared" ca="1" si="1146"/>
        <v>4.4652425026070012E-10</v>
      </c>
      <c r="S2192" s="12">
        <f t="shared" ca="1" si="1146"/>
        <v>1.4279434689143421E-9</v>
      </c>
      <c r="T2192" s="12">
        <f t="shared" ca="1" si="1146"/>
        <v>4.2897657139850273E-9</v>
      </c>
      <c r="U2192" s="12">
        <f t="shared" ca="1" si="1146"/>
        <v>1.2106336135499143E-8</v>
      </c>
      <c r="V2192" s="12">
        <f t="shared" ca="1" si="1146"/>
        <v>3.2095820106105025E-8</v>
      </c>
      <c r="W2192" s="12">
        <f t="shared" ca="1" si="1146"/>
        <v>7.9935707129120238E-8</v>
      </c>
      <c r="X2192" s="12">
        <f t="shared" ca="1" si="1146"/>
        <v>1.8702073526256905E-7</v>
      </c>
      <c r="Y2192" s="12">
        <f t="shared" ca="1" si="1146"/>
        <v>4.1105060697804305E-7</v>
      </c>
      <c r="Z2192" s="12">
        <f t="shared" ca="1" si="1146"/>
        <v>8.4870629318402689E-7</v>
      </c>
      <c r="AA2192" s="12">
        <f t="shared" ca="1" si="1146"/>
        <v>1.6461755463438209E-6</v>
      </c>
      <c r="AB2192" s="12">
        <f t="shared" ca="1" si="1146"/>
        <v>2.9995179445981481E-6</v>
      </c>
      <c r="AC2192" s="12">
        <f t="shared" ca="1" si="1146"/>
        <v>5.1343252592608781E-6</v>
      </c>
      <c r="AD2192" s="12">
        <f t="shared" ca="1" si="1146"/>
        <v>8.2560418535182659E-6</v>
      </c>
      <c r="AE2192" s="12">
        <f t="shared" ca="1" si="1146"/>
        <v>1.2471451122137691E-5</v>
      </c>
      <c r="AF2192" s="12">
        <f t="shared" ca="1" si="1146"/>
        <v>1.7697775713221738E-5</v>
      </c>
      <c r="AG2192" s="12">
        <f t="shared" ca="1" si="1146"/>
        <v>2.3592663841876625E-5</v>
      </c>
      <c r="AH2192" s="12">
        <f t="shared" ca="1" si="1146"/>
        <v>2.9545535612454856E-5</v>
      </c>
      <c r="AI2192" s="12">
        <f t="shared" ca="1" si="1146"/>
        <v>3.4758685982884119E-5</v>
      </c>
      <c r="AJ2192" s="12">
        <f t="shared" ca="1" si="1146"/>
        <v>3.8414167655249115E-5</v>
      </c>
      <c r="AK2192" s="12">
        <f t="shared" ca="1" si="1146"/>
        <v>3.9881923841472967E-5</v>
      </c>
      <c r="AL2192" s="12">
        <f t="shared" ca="1" si="1146"/>
        <v>3.8897112865508332E-5</v>
      </c>
      <c r="AM2192" s="12">
        <f t="shared" ca="1" si="1146"/>
        <v>3.5638156378256678E-5</v>
      </c>
      <c r="AN2192" s="12">
        <f t="shared" ca="1" si="1146"/>
        <v>3.0673948646123796E-5</v>
      </c>
      <c r="AO2192" s="12">
        <f t="shared" ca="1" si="1146"/>
        <v>2.4801659340648582E-5</v>
      </c>
      <c r="AP2192" s="12">
        <f t="shared" ca="1" si="1146"/>
        <v>1.8838589586148615E-5</v>
      </c>
      <c r="AQ2192" s="12">
        <f t="shared" ca="1" si="1146"/>
        <v>1.344227037312126E-5</v>
      </c>
      <c r="AR2192" s="12">
        <f t="shared" ca="1" si="1146"/>
        <v>9.0105948559159038E-6</v>
      </c>
      <c r="AS2192" s="12">
        <f t="shared" ca="1" si="1146"/>
        <v>5.6740204184004378E-6</v>
      </c>
      <c r="AT2192" s="12">
        <f t="shared" ca="1" si="1146"/>
        <v>3.3564866222219509E-6</v>
      </c>
      <c r="AU2192" s="12">
        <f t="shared" ca="1" si="1146"/>
        <v>1.8652435279129052E-6</v>
      </c>
      <c r="AV2192" s="12">
        <f t="shared" ca="1" si="1146"/>
        <v>9.7373943304203347E-7</v>
      </c>
      <c r="AX2192" s="13">
        <f t="shared" si="1099"/>
        <v>5.2833347865170581E-4</v>
      </c>
    </row>
    <row r="2193" spans="1:50" x14ac:dyDescent="0.25">
      <c r="A2193" s="9" t="str">
        <f t="shared" si="1094"/>
        <v>Saint Vincent and the Grenadines</v>
      </c>
      <c r="C2193" s="20">
        <f t="shared" si="1095"/>
        <v>421.38426041788068</v>
      </c>
      <c r="D2193" s="15">
        <f t="shared" si="1096"/>
        <v>651.97725471337526</v>
      </c>
      <c r="E2193" s="23">
        <f t="shared" si="1097"/>
        <v>1</v>
      </c>
      <c r="F2193" s="15">
        <f t="shared" si="1100"/>
        <v>651.97725471337526</v>
      </c>
      <c r="H2193" s="12">
        <f t="shared" ref="H2193:AV2193" ca="1" si="1147">_xlfn.NORM.DIST(H$2017,$F2193,$B$37+$B$38*$F2193,FALSE)/$AV783*($F1245/1000)</f>
        <v>5.1843655911983477E-14</v>
      </c>
      <c r="I2193" s="12">
        <f t="shared" ca="1" si="1147"/>
        <v>2.5644794725394859E-13</v>
      </c>
      <c r="J2193" s="12">
        <f t="shared" ca="1" si="1147"/>
        <v>1.1916793933268055E-12</v>
      </c>
      <c r="K2193" s="12">
        <f t="shared" ca="1" si="1147"/>
        <v>5.202070419392008E-12</v>
      </c>
      <c r="L2193" s="12">
        <f t="shared" ca="1" si="1147"/>
        <v>2.1332886319583657E-11</v>
      </c>
      <c r="M2193" s="12">
        <f t="shared" ca="1" si="1147"/>
        <v>8.2182548772565423E-11</v>
      </c>
      <c r="N2193" s="12">
        <f t="shared" ca="1" si="1147"/>
        <v>2.9741727356598909E-10</v>
      </c>
      <c r="O2193" s="12">
        <f t="shared" ca="1" si="1147"/>
        <v>1.0111355154662154E-9</v>
      </c>
      <c r="P2193" s="12">
        <f t="shared" ca="1" si="1147"/>
        <v>3.2293055329989177E-9</v>
      </c>
      <c r="Q2193" s="12">
        <f t="shared" ca="1" si="1147"/>
        <v>9.6886998804582355E-9</v>
      </c>
      <c r="R2193" s="12">
        <f t="shared" ca="1" si="1147"/>
        <v>2.730728134113318E-8</v>
      </c>
      <c r="S2193" s="12">
        <f t="shared" ca="1" si="1147"/>
        <v>7.230161881799442E-8</v>
      </c>
      <c r="T2193" s="12">
        <f t="shared" ca="1" si="1147"/>
        <v>1.7983498060662192E-7</v>
      </c>
      <c r="U2193" s="12">
        <f t="shared" ca="1" si="1147"/>
        <v>4.2020084223309087E-7</v>
      </c>
      <c r="V2193" s="12">
        <f t="shared" ca="1" si="1147"/>
        <v>9.2235107775476759E-7</v>
      </c>
      <c r="W2193" s="12">
        <f t="shared" ca="1" si="1147"/>
        <v>1.9019197814805845E-6</v>
      </c>
      <c r="X2193" s="12">
        <f t="shared" ca="1" si="1147"/>
        <v>3.68421296252503E-6</v>
      </c>
      <c r="Y2193" s="12">
        <f t="shared" ca="1" si="1147"/>
        <v>6.7043063646701091E-6</v>
      </c>
      <c r="Z2193" s="12">
        <f t="shared" ca="1" si="1147"/>
        <v>1.1460922411490941E-5</v>
      </c>
      <c r="AA2193" s="12">
        <f t="shared" ca="1" si="1147"/>
        <v>1.8405257076556028E-5</v>
      </c>
      <c r="AB2193" s="12">
        <f t="shared" ca="1" si="1147"/>
        <v>2.7766478152980251E-5</v>
      </c>
      <c r="AC2193" s="12">
        <f t="shared" ca="1" si="1147"/>
        <v>3.9351048030111392E-5</v>
      </c>
      <c r="AD2193" s="12">
        <f t="shared" ca="1" si="1147"/>
        <v>5.2390000598293501E-5</v>
      </c>
      <c r="AE2193" s="12">
        <f t="shared" ca="1" si="1147"/>
        <v>6.5523501618565535E-5</v>
      </c>
      <c r="AF2193" s="12">
        <f t="shared" ca="1" si="1147"/>
        <v>7.698433952735631E-5</v>
      </c>
      <c r="AG2193" s="12">
        <f t="shared" ca="1" si="1147"/>
        <v>8.4969736778216364E-5</v>
      </c>
      <c r="AH2193" s="12">
        <f t="shared" ca="1" si="1147"/>
        <v>8.8101388381636167E-5</v>
      </c>
      <c r="AI2193" s="12">
        <f t="shared" ca="1" si="1147"/>
        <v>8.581393696200527E-5</v>
      </c>
      <c r="AJ2193" s="12">
        <f t="shared" ca="1" si="1147"/>
        <v>7.852166433796191E-5</v>
      </c>
      <c r="AK2193" s="12">
        <f t="shared" ca="1" si="1147"/>
        <v>6.7495957171160084E-5</v>
      </c>
      <c r="AL2193" s="12">
        <f t="shared" ca="1" si="1147"/>
        <v>5.4503277588946332E-5</v>
      </c>
      <c r="AM2193" s="12">
        <f t="shared" ca="1" si="1147"/>
        <v>4.1345102565368936E-5</v>
      </c>
      <c r="AN2193" s="12">
        <f t="shared" ca="1" si="1147"/>
        <v>2.9463349840752578E-5</v>
      </c>
      <c r="AO2193" s="12">
        <f t="shared" ca="1" si="1147"/>
        <v>1.9724080495703002E-5</v>
      </c>
      <c r="AP2193" s="12">
        <f t="shared" ca="1" si="1147"/>
        <v>1.2404178432862795E-5</v>
      </c>
      <c r="AQ2193" s="12">
        <f t="shared" ca="1" si="1147"/>
        <v>7.3281751094372763E-6</v>
      </c>
      <c r="AR2193" s="12">
        <f t="shared" ca="1" si="1147"/>
        <v>4.0670570721362941E-6</v>
      </c>
      <c r="AS2193" s="12">
        <f t="shared" ca="1" si="1147"/>
        <v>2.1204170617828113E-6</v>
      </c>
      <c r="AT2193" s="12">
        <f t="shared" ca="1" si="1147"/>
        <v>1.0385296693729971E-6</v>
      </c>
      <c r="AU2193" s="12">
        <f t="shared" ca="1" si="1147"/>
        <v>4.7782967910991013E-7</v>
      </c>
      <c r="AV2193" s="12">
        <f t="shared" ca="1" si="1147"/>
        <v>2.0653037291598282E-7</v>
      </c>
      <c r="AX2193" s="13">
        <f t="shared" si="1099"/>
        <v>5.8715344643783902E-3</v>
      </c>
    </row>
    <row r="2194" spans="1:50" x14ac:dyDescent="0.25">
      <c r="A2194" s="9" t="str">
        <f t="shared" si="1094"/>
        <v>Samoa</v>
      </c>
      <c r="C2194" s="20">
        <f t="shared" si="1095"/>
        <v>455.79639519410534</v>
      </c>
      <c r="D2194" s="15">
        <f t="shared" si="1096"/>
        <v>668.70604840021679</v>
      </c>
      <c r="E2194" s="23">
        <f t="shared" si="1097"/>
        <v>1</v>
      </c>
      <c r="F2194" s="15">
        <f t="shared" si="1100"/>
        <v>668.70604840021679</v>
      </c>
      <c r="H2194" s="12">
        <f t="shared" ref="H2194:AV2194" ca="1" si="1148">_xlfn.NORM.DIST(H$2017,$F2194,$B$37+$B$38*$F2194,FALSE)/$AV784*($F1246/1000)</f>
        <v>9.3446513645895453E-14</v>
      </c>
      <c r="I2194" s="12">
        <f t="shared" ca="1" si="1148"/>
        <v>4.8198083268497328E-13</v>
      </c>
      <c r="J2194" s="12">
        <f t="shared" ca="1" si="1148"/>
        <v>2.3353556427796864E-12</v>
      </c>
      <c r="K2194" s="12">
        <f t="shared" ca="1" si="1148"/>
        <v>1.062999062127471E-11</v>
      </c>
      <c r="L2194" s="12">
        <f t="shared" ca="1" si="1148"/>
        <v>4.5453709345954679E-11</v>
      </c>
      <c r="M2194" s="12">
        <f t="shared" ca="1" si="1148"/>
        <v>1.8258385593481934E-10</v>
      </c>
      <c r="N2194" s="12">
        <f t="shared" ca="1" si="1148"/>
        <v>6.88988564109473E-10</v>
      </c>
      <c r="O2194" s="12">
        <f t="shared" ca="1" si="1148"/>
        <v>2.4424081885177925E-9</v>
      </c>
      <c r="P2194" s="12">
        <f t="shared" ca="1" si="1148"/>
        <v>8.1335675153356487E-9</v>
      </c>
      <c r="Q2194" s="12">
        <f t="shared" ca="1" si="1148"/>
        <v>2.5444885422578746E-8</v>
      </c>
      <c r="R2194" s="12">
        <f t="shared" ca="1" si="1148"/>
        <v>7.4778460186309698E-8</v>
      </c>
      <c r="S2194" s="12">
        <f t="shared" ca="1" si="1148"/>
        <v>2.0644726388574291E-7</v>
      </c>
      <c r="T2194" s="12">
        <f t="shared" ca="1" si="1148"/>
        <v>5.3542462307764386E-7</v>
      </c>
      <c r="U2194" s="12">
        <f t="shared" ca="1" si="1148"/>
        <v>1.3045001780793989E-6</v>
      </c>
      <c r="V2194" s="12">
        <f t="shared" ca="1" si="1148"/>
        <v>2.9857025614085896E-6</v>
      </c>
      <c r="W2194" s="12">
        <f t="shared" ca="1" si="1148"/>
        <v>6.4195640095280807E-6</v>
      </c>
      <c r="X2194" s="12">
        <f t="shared" ca="1" si="1148"/>
        <v>1.2966450943993353E-5</v>
      </c>
      <c r="Y2194" s="12">
        <f t="shared" ca="1" si="1148"/>
        <v>2.4603296698863586E-5</v>
      </c>
      <c r="Z2194" s="12">
        <f t="shared" ca="1" si="1148"/>
        <v>4.3855299517762507E-5</v>
      </c>
      <c r="AA2194" s="12">
        <f t="shared" ca="1" si="1148"/>
        <v>7.3435736329362965E-5</v>
      </c>
      <c r="AB2194" s="12">
        <f t="shared" ca="1" si="1148"/>
        <v>1.1551793613413428E-4</v>
      </c>
      <c r="AC2194" s="12">
        <f t="shared" ca="1" si="1148"/>
        <v>1.7070568445759604E-4</v>
      </c>
      <c r="AD2194" s="12">
        <f t="shared" ca="1" si="1148"/>
        <v>2.3697533194818238E-4</v>
      </c>
      <c r="AE2194" s="12">
        <f t="shared" ca="1" si="1148"/>
        <v>3.0904014022805774E-4</v>
      </c>
      <c r="AF2194" s="12">
        <f t="shared" ca="1" si="1148"/>
        <v>3.7860229217892268E-4</v>
      </c>
      <c r="AG2194" s="12">
        <f t="shared" ca="1" si="1148"/>
        <v>4.3572068795820127E-4</v>
      </c>
      <c r="AH2194" s="12">
        <f t="shared" ca="1" si="1148"/>
        <v>4.7107463166883484E-4</v>
      </c>
      <c r="AI2194" s="12">
        <f t="shared" ca="1" si="1148"/>
        <v>4.7844040424971102E-4</v>
      </c>
      <c r="AJ2194" s="12">
        <f t="shared" ca="1" si="1148"/>
        <v>4.5648086258787688E-4</v>
      </c>
      <c r="AK2194" s="12">
        <f t="shared" ca="1" si="1148"/>
        <v>4.0914184209738707E-4</v>
      </c>
      <c r="AL2194" s="12">
        <f t="shared" ca="1" si="1148"/>
        <v>3.4449411897417143E-4</v>
      </c>
      <c r="AM2194" s="12">
        <f t="shared" ca="1" si="1148"/>
        <v>2.724873361327349E-4</v>
      </c>
      <c r="AN2194" s="12">
        <f t="shared" ca="1" si="1148"/>
        <v>2.024731451312741E-4</v>
      </c>
      <c r="AO2194" s="12">
        <f t="shared" ca="1" si="1148"/>
        <v>1.4133350513162915E-4</v>
      </c>
      <c r="AP2194" s="12">
        <f t="shared" ca="1" si="1148"/>
        <v>9.2678591604035586E-5</v>
      </c>
      <c r="AQ2194" s="12">
        <f t="shared" ca="1" si="1148"/>
        <v>5.7091350430938654E-5</v>
      </c>
      <c r="AR2194" s="12">
        <f t="shared" ca="1" si="1148"/>
        <v>3.3038308278545999E-5</v>
      </c>
      <c r="AS2194" s="12">
        <f t="shared" ca="1" si="1148"/>
        <v>1.7960643037795206E-5</v>
      </c>
      <c r="AT2194" s="12">
        <f t="shared" ca="1" si="1148"/>
        <v>9.1723909384538737E-6</v>
      </c>
      <c r="AU2194" s="12">
        <f t="shared" ca="1" si="1148"/>
        <v>4.4004777215949276E-6</v>
      </c>
      <c r="AV2194" s="12">
        <f t="shared" ca="1" si="1148"/>
        <v>1.9832327773749219E-6</v>
      </c>
      <c r="AX2194" s="13">
        <f t="shared" si="1099"/>
        <v>3.6041949293079334E-3</v>
      </c>
    </row>
    <row r="2195" spans="1:50" x14ac:dyDescent="0.25">
      <c r="A2195" s="9" t="str">
        <f t="shared" si="1094"/>
        <v>San Marino</v>
      </c>
      <c r="C2195" s="20">
        <f t="shared" si="1095"/>
        <v>622.93052736671052</v>
      </c>
      <c r="D2195" s="15">
        <f t="shared" si="1096"/>
        <v>757.88616499592831</v>
      </c>
      <c r="E2195" s="23">
        <f t="shared" si="1097"/>
        <v>1</v>
      </c>
      <c r="F2195" s="15">
        <f t="shared" si="1100"/>
        <v>757.88616499592831</v>
      </c>
      <c r="H2195" s="12">
        <f t="shared" ref="H2195:AV2195" ca="1" si="1149">_xlfn.NORM.DIST(H$2017,$F2195,$B$37+$B$38*$F2195,FALSE)/$AV785*($F1247/1000)</f>
        <v>2.6866360117901482E-17</v>
      </c>
      <c r="I2195" s="12">
        <f t="shared" ca="1" si="1149"/>
        <v>1.7318153217281854E-16</v>
      </c>
      <c r="J2195" s="12">
        <f t="shared" ca="1" si="1149"/>
        <v>1.0486991557076915E-15</v>
      </c>
      <c r="K2195" s="12">
        <f t="shared" ca="1" si="1149"/>
        <v>5.9656374164535158E-15</v>
      </c>
      <c r="L2195" s="12">
        <f t="shared" ca="1" si="1149"/>
        <v>3.1880078674544343E-14</v>
      </c>
      <c r="M2195" s="12">
        <f t="shared" ca="1" si="1149"/>
        <v>1.6004367300074096E-13</v>
      </c>
      <c r="N2195" s="12">
        <f t="shared" ca="1" si="1149"/>
        <v>7.5476930535224926E-13</v>
      </c>
      <c r="O2195" s="12">
        <f t="shared" ca="1" si="1149"/>
        <v>3.3438481357477522E-12</v>
      </c>
      <c r="P2195" s="12">
        <f t="shared" ca="1" si="1149"/>
        <v>1.3916674043910963E-11</v>
      </c>
      <c r="Q2195" s="12">
        <f t="shared" ca="1" si="1149"/>
        <v>5.4410279925043461E-11</v>
      </c>
      <c r="R2195" s="12">
        <f t="shared" ca="1" si="1149"/>
        <v>1.9984029403127808E-10</v>
      </c>
      <c r="S2195" s="12">
        <f t="shared" ca="1" si="1149"/>
        <v>6.8951188223251377E-10</v>
      </c>
      <c r="T2195" s="12">
        <f t="shared" ca="1" si="1149"/>
        <v>2.2348945901448218E-9</v>
      </c>
      <c r="U2195" s="12">
        <f t="shared" ca="1" si="1149"/>
        <v>6.8050125218480513E-9</v>
      </c>
      <c r="V2195" s="12">
        <f t="shared" ca="1" si="1149"/>
        <v>1.946513445737273E-8</v>
      </c>
      <c r="W2195" s="12">
        <f t="shared" ca="1" si="1149"/>
        <v>5.2304912775254842E-8</v>
      </c>
      <c r="X2195" s="12">
        <f t="shared" ca="1" si="1149"/>
        <v>1.3203350467398145E-7</v>
      </c>
      <c r="Y2195" s="12">
        <f t="shared" ca="1" si="1149"/>
        <v>3.1309952966901288E-7</v>
      </c>
      <c r="Z2195" s="12">
        <f t="shared" ca="1" si="1149"/>
        <v>6.9748885749200927E-7</v>
      </c>
      <c r="AA2195" s="12">
        <f t="shared" ca="1" si="1149"/>
        <v>1.4596499871547626E-6</v>
      </c>
      <c r="AB2195" s="12">
        <f t="shared" ca="1" si="1149"/>
        <v>2.8695696897450376E-6</v>
      </c>
      <c r="AC2195" s="12">
        <f t="shared" ca="1" si="1149"/>
        <v>5.2995796025230949E-6</v>
      </c>
      <c r="AD2195" s="12">
        <f t="shared" ca="1" si="1149"/>
        <v>9.1943844297638981E-6</v>
      </c>
      <c r="AE2195" s="12">
        <f t="shared" ca="1" si="1149"/>
        <v>1.4985129191402887E-5</v>
      </c>
      <c r="AF2195" s="12">
        <f t="shared" ca="1" si="1149"/>
        <v>2.2943249059428636E-5</v>
      </c>
      <c r="AG2195" s="12">
        <f t="shared" ca="1" si="1149"/>
        <v>3.2999392331259481E-5</v>
      </c>
      <c r="AH2195" s="12">
        <f t="shared" ca="1" si="1149"/>
        <v>4.4587544984239491E-5</v>
      </c>
      <c r="AI2195" s="12">
        <f t="shared" ca="1" si="1149"/>
        <v>5.6594962080679968E-5</v>
      </c>
      <c r="AJ2195" s="12">
        <f t="shared" ca="1" si="1149"/>
        <v>6.7483652581008021E-5</v>
      </c>
      <c r="AK2195" s="12">
        <f t="shared" ca="1" si="1149"/>
        <v>7.5592025668903517E-5</v>
      </c>
      <c r="AL2195" s="12">
        <f t="shared" ca="1" si="1149"/>
        <v>7.9544467868366753E-5</v>
      </c>
      <c r="AM2195" s="12">
        <f t="shared" ca="1" si="1149"/>
        <v>7.8632226520818611E-5</v>
      </c>
      <c r="AN2195" s="12">
        <f t="shared" ca="1" si="1149"/>
        <v>7.3020997335433927E-5</v>
      </c>
      <c r="AO2195" s="12">
        <f t="shared" ca="1" si="1149"/>
        <v>6.370177626315512E-5</v>
      </c>
      <c r="AP2195" s="12">
        <f t="shared" ca="1" si="1149"/>
        <v>5.2204978270142685E-5</v>
      </c>
      <c r="AQ2195" s="12">
        <f t="shared" ca="1" si="1149"/>
        <v>4.0191007315885103E-5</v>
      </c>
      <c r="AR2195" s="12">
        <f t="shared" ca="1" si="1149"/>
        <v>2.906715040495675E-5</v>
      </c>
      <c r="AS2195" s="12">
        <f t="shared" ca="1" si="1149"/>
        <v>1.9748432023307179E-5</v>
      </c>
      <c r="AT2195" s="12">
        <f t="shared" ca="1" si="1149"/>
        <v>1.2604318703294578E-5</v>
      </c>
      <c r="AU2195" s="12">
        <f t="shared" ca="1" si="1149"/>
        <v>7.5572315191302406E-6</v>
      </c>
      <c r="AV2195" s="12">
        <f t="shared" ca="1" si="1149"/>
        <v>4.2565983607556627E-6</v>
      </c>
      <c r="AX2195" s="13">
        <f t="shared" si="1099"/>
        <v>1.7254704136495999E-4</v>
      </c>
    </row>
    <row r="2196" spans="1:50" x14ac:dyDescent="0.25">
      <c r="A2196" s="9" t="str">
        <f t="shared" si="1094"/>
        <v>Sao Tome and Principe</v>
      </c>
      <c r="C2196" s="20">
        <f t="shared" si="1095"/>
        <v>309.31353938875895</v>
      </c>
      <c r="D2196" s="15">
        <f t="shared" si="1096"/>
        <v>592.41887419424802</v>
      </c>
      <c r="E2196" s="23">
        <f t="shared" si="1097"/>
        <v>1</v>
      </c>
      <c r="F2196" s="15">
        <f t="shared" si="1100"/>
        <v>592.41887419424802</v>
      </c>
      <c r="H2196" s="12">
        <f t="shared" ref="H2196:AV2196" ca="1" si="1150">_xlfn.NORM.DIST(H$2017,$F2196,$B$37+$B$38*$F2196,FALSE)/$AV786*($F1248/1000)</f>
        <v>2.3386019986265127E-11</v>
      </c>
      <c r="I2196" s="12">
        <f t="shared" ca="1" si="1150"/>
        <v>9.9677063250114049E-11</v>
      </c>
      <c r="J2196" s="12">
        <f t="shared" ca="1" si="1150"/>
        <v>3.9910828790022995E-10</v>
      </c>
      <c r="K2196" s="12">
        <f t="shared" ca="1" si="1150"/>
        <v>1.501214856757811E-9</v>
      </c>
      <c r="L2196" s="12">
        <f t="shared" ca="1" si="1150"/>
        <v>5.3045867472460064E-9</v>
      </c>
      <c r="M2196" s="12">
        <f t="shared" ca="1" si="1150"/>
        <v>1.7608276651405847E-8</v>
      </c>
      <c r="N2196" s="12">
        <f t="shared" ca="1" si="1150"/>
        <v>5.4908394454182194E-8</v>
      </c>
      <c r="O2196" s="12">
        <f t="shared" ca="1" si="1150"/>
        <v>1.608485801954024E-7</v>
      </c>
      <c r="P2196" s="12">
        <f t="shared" ca="1" si="1150"/>
        <v>4.426416880798835E-7</v>
      </c>
      <c r="Q2196" s="12">
        <f t="shared" ca="1" si="1150"/>
        <v>1.1443107821119777E-6</v>
      </c>
      <c r="R2196" s="12">
        <f t="shared" ca="1" si="1150"/>
        <v>2.7790237702073749E-6</v>
      </c>
      <c r="S2196" s="12">
        <f t="shared" ca="1" si="1150"/>
        <v>6.3401148899015283E-6</v>
      </c>
      <c r="T2196" s="12">
        <f t="shared" ca="1" si="1150"/>
        <v>1.3588095454782441E-5</v>
      </c>
      <c r="U2196" s="12">
        <f t="shared" ca="1" si="1150"/>
        <v>2.7357514947630363E-5</v>
      </c>
      <c r="V2196" s="12">
        <f t="shared" ca="1" si="1150"/>
        <v>5.1742963204614261E-5</v>
      </c>
      <c r="W2196" s="12">
        <f t="shared" ca="1" si="1150"/>
        <v>9.1935351749240784E-5</v>
      </c>
      <c r="X2196" s="12">
        <f t="shared" ca="1" si="1150"/>
        <v>1.5345123314187143E-4</v>
      </c>
      <c r="Y2196" s="12">
        <f t="shared" ca="1" si="1150"/>
        <v>2.4061063453695083E-4</v>
      </c>
      <c r="Z2196" s="12">
        <f t="shared" ca="1" si="1150"/>
        <v>3.5441806401178899E-4</v>
      </c>
      <c r="AA2196" s="12">
        <f t="shared" ca="1" si="1150"/>
        <v>4.9042598648598888E-4</v>
      </c>
      <c r="AB2196" s="12">
        <f t="shared" ca="1" si="1150"/>
        <v>6.3751101740750502E-4</v>
      </c>
      <c r="AC2196" s="12">
        <f t="shared" ca="1" si="1150"/>
        <v>7.7849980794614736E-4</v>
      </c>
      <c r="AD2196" s="12">
        <f t="shared" ca="1" si="1150"/>
        <v>8.9307086163432242E-4</v>
      </c>
      <c r="AE2196" s="12">
        <f t="shared" ca="1" si="1150"/>
        <v>9.6243171245659212E-4</v>
      </c>
      <c r="AF2196" s="12">
        <f t="shared" ca="1" si="1150"/>
        <v>9.7433998278197576E-4</v>
      </c>
      <c r="AG2196" s="12">
        <f t="shared" ca="1" si="1150"/>
        <v>9.2663290742738501E-4</v>
      </c>
      <c r="AH2196" s="12">
        <f t="shared" ca="1" si="1150"/>
        <v>8.2786878698674351E-4</v>
      </c>
      <c r="AI2196" s="12">
        <f t="shared" ca="1" si="1150"/>
        <v>6.9481933177513292E-4</v>
      </c>
      <c r="AJ2196" s="12">
        <f t="shared" ca="1" si="1150"/>
        <v>5.4782124746342094E-4</v>
      </c>
      <c r="AK2196" s="12">
        <f t="shared" ca="1" si="1150"/>
        <v>4.057536607201893E-4</v>
      </c>
      <c r="AL2196" s="12">
        <f t="shared" ca="1" si="1150"/>
        <v>2.823206308674102E-4</v>
      </c>
      <c r="AM2196" s="12">
        <f t="shared" ca="1" si="1150"/>
        <v>1.8453526795358545E-4</v>
      </c>
      <c r="AN2196" s="12">
        <f t="shared" ca="1" si="1150"/>
        <v>1.1331117384397833E-4</v>
      </c>
      <c r="AO2196" s="12">
        <f t="shared" ca="1" si="1150"/>
        <v>6.536160263720167E-5</v>
      </c>
      <c r="AP2196" s="12">
        <f t="shared" ca="1" si="1150"/>
        <v>3.541842467864552E-5</v>
      </c>
      <c r="AQ2196" s="12">
        <f t="shared" ca="1" si="1150"/>
        <v>1.8029861244541815E-5</v>
      </c>
      <c r="AR2196" s="12">
        <f t="shared" ca="1" si="1150"/>
        <v>8.6220814829070659E-6</v>
      </c>
      <c r="AS2196" s="12">
        <f t="shared" ca="1" si="1150"/>
        <v>3.8733652868808725E-6</v>
      </c>
      <c r="AT2196" s="12">
        <f t="shared" ca="1" si="1150"/>
        <v>1.6346372230975401E-6</v>
      </c>
      <c r="AU2196" s="12">
        <f t="shared" ca="1" si="1150"/>
        <v>6.4805356974830269E-7</v>
      </c>
      <c r="AV2196" s="12">
        <f t="shared" ca="1" si="1150"/>
        <v>2.4135540284413142E-7</v>
      </c>
      <c r="AX2196" s="13">
        <f t="shared" si="1099"/>
        <v>2.7165464881366716E-2</v>
      </c>
    </row>
    <row r="2197" spans="1:50" x14ac:dyDescent="0.25">
      <c r="A2197" s="9" t="str">
        <f t="shared" si="1094"/>
        <v>Saudi Arabia</v>
      </c>
      <c r="C2197" s="20">
        <f t="shared" si="1095"/>
        <v>437.53416424018661</v>
      </c>
      <c r="D2197" s="15">
        <f t="shared" si="1096"/>
        <v>660.37551622169372</v>
      </c>
      <c r="E2197" s="23">
        <f t="shared" si="1097"/>
        <v>1</v>
      </c>
      <c r="F2197" s="15">
        <f t="shared" si="1100"/>
        <v>660.37551622169372</v>
      </c>
      <c r="H2197" s="12">
        <f t="shared" ref="H2197:AV2197" ca="1" si="1151">_xlfn.NORM.DIST(H$2017,$F2197,$B$37+$B$38*$F2197,FALSE)/$AV787*($F1249/1000)</f>
        <v>1.4649465495768662E-11</v>
      </c>
      <c r="I2197" s="12">
        <f t="shared" ca="1" si="1151"/>
        <v>7.4002038522141893E-11</v>
      </c>
      <c r="J2197" s="12">
        <f t="shared" ca="1" si="1151"/>
        <v>3.5117386088093052E-10</v>
      </c>
      <c r="K2197" s="12">
        <f t="shared" ca="1" si="1151"/>
        <v>1.5655151553082416E-9</v>
      </c>
      <c r="L2197" s="12">
        <f t="shared" ca="1" si="1151"/>
        <v>6.5561512632208397E-9</v>
      </c>
      <c r="M2197" s="12">
        <f t="shared" ca="1" si="1151"/>
        <v>2.5792726244127197E-8</v>
      </c>
      <c r="N2197" s="12">
        <f t="shared" ca="1" si="1151"/>
        <v>9.5323971302634921E-8</v>
      </c>
      <c r="O2197" s="12">
        <f t="shared" ca="1" si="1151"/>
        <v>3.309509260654495E-7</v>
      </c>
      <c r="P2197" s="12">
        <f t="shared" ca="1" si="1151"/>
        <v>1.079398148975457E-6</v>
      </c>
      <c r="Q2197" s="12">
        <f t="shared" ca="1" si="1151"/>
        <v>3.3071685716474431E-6</v>
      </c>
      <c r="R2197" s="12">
        <f t="shared" ca="1" si="1151"/>
        <v>9.5189181005508853E-6</v>
      </c>
      <c r="S2197" s="12">
        <f t="shared" ca="1" si="1151"/>
        <v>2.5738038322053487E-5</v>
      </c>
      <c r="T2197" s="12">
        <f t="shared" ca="1" si="1151"/>
        <v>6.537623273363589E-5</v>
      </c>
      <c r="U2197" s="12">
        <f t="shared" ca="1" si="1151"/>
        <v>1.5599868365544117E-4</v>
      </c>
      <c r="V2197" s="12">
        <f t="shared" ca="1" si="1151"/>
        <v>3.4968626251260132E-4</v>
      </c>
      <c r="W2197" s="12">
        <f t="shared" ca="1" si="1151"/>
        <v>7.3636443337026793E-4</v>
      </c>
      <c r="X2197" s="12">
        <f t="shared" ca="1" si="1151"/>
        <v>1.4566782346109274E-3</v>
      </c>
      <c r="Y2197" s="12">
        <f t="shared" ca="1" si="1151"/>
        <v>2.7070174377662871E-3</v>
      </c>
      <c r="Z2197" s="12">
        <f t="shared" ca="1" si="1151"/>
        <v>4.7257970894444452E-3</v>
      </c>
      <c r="AA2197" s="12">
        <f t="shared" ca="1" si="1151"/>
        <v>7.7502494771802977E-3</v>
      </c>
      <c r="AB2197" s="12">
        <f t="shared" ca="1" si="1151"/>
        <v>1.194023541184828E-2</v>
      </c>
      <c r="AC2197" s="12">
        <f t="shared" ca="1" si="1151"/>
        <v>1.7280913292586998E-2</v>
      </c>
      <c r="AD2197" s="12">
        <f t="shared" ca="1" si="1151"/>
        <v>2.3495088636440488E-2</v>
      </c>
      <c r="AE2197" s="12">
        <f t="shared" ca="1" si="1151"/>
        <v>3.0008485620044757E-2</v>
      </c>
      <c r="AF2197" s="12">
        <f t="shared" ca="1" si="1151"/>
        <v>3.6005402124858574E-2</v>
      </c>
      <c r="AG2197" s="12">
        <f t="shared" ca="1" si="1151"/>
        <v>4.0583345649641292E-2</v>
      </c>
      <c r="AH2197" s="12">
        <f t="shared" ca="1" si="1151"/>
        <v>4.2971906601594084E-2</v>
      </c>
      <c r="AI2197" s="12">
        <f t="shared" ca="1" si="1151"/>
        <v>4.2744278829829591E-2</v>
      </c>
      <c r="AJ2197" s="12">
        <f t="shared" ca="1" si="1151"/>
        <v>3.9941830110760773E-2</v>
      </c>
      <c r="AK2197" s="12">
        <f t="shared" ca="1" si="1151"/>
        <v>3.5061825253591458E-2</v>
      </c>
      <c r="AL2197" s="12">
        <f t="shared" ca="1" si="1151"/>
        <v>2.8913300944881971E-2</v>
      </c>
      <c r="AM2197" s="12">
        <f t="shared" ca="1" si="1151"/>
        <v>2.2398422227364455E-2</v>
      </c>
      <c r="AN2197" s="12">
        <f t="shared" ca="1" si="1151"/>
        <v>1.6300231507991259E-2</v>
      </c>
      <c r="AO2197" s="12">
        <f t="shared" ca="1" si="1151"/>
        <v>1.1143630746700396E-2</v>
      </c>
      <c r="AP2197" s="12">
        <f t="shared" ca="1" si="1151"/>
        <v>7.1567566160974641E-3</v>
      </c>
      <c r="AQ2197" s="12">
        <f t="shared" ca="1" si="1151"/>
        <v>4.3177985709750427E-3</v>
      </c>
      <c r="AR2197" s="12">
        <f t="shared" ca="1" si="1151"/>
        <v>2.4471754278334017E-3</v>
      </c>
      <c r="AS2197" s="12">
        <f t="shared" ca="1" si="1151"/>
        <v>1.3029400181464265E-3</v>
      </c>
      <c r="AT2197" s="12">
        <f t="shared" ca="1" si="1151"/>
        <v>6.5168892094999073E-4</v>
      </c>
      <c r="AU2197" s="12">
        <f t="shared" ca="1" si="1151"/>
        <v>3.0620540150575625E-4</v>
      </c>
      <c r="AV2197" s="12">
        <f t="shared" ca="1" si="1151"/>
        <v>1.351580607687816E-4</v>
      </c>
      <c r="AX2197" s="13">
        <f t="shared" si="1099"/>
        <v>4.6104300792561906E-3</v>
      </c>
    </row>
    <row r="2198" spans="1:50" x14ac:dyDescent="0.25">
      <c r="A2198" s="9" t="str">
        <f t="shared" si="1094"/>
        <v>Senegal</v>
      </c>
      <c r="C2198" s="20">
        <f t="shared" si="1095"/>
        <v>259.32078129293143</v>
      </c>
      <c r="D2198" s="15">
        <f t="shared" si="1096"/>
        <v>565.93960233167786</v>
      </c>
      <c r="E2198" s="23">
        <f t="shared" si="1097"/>
        <v>1</v>
      </c>
      <c r="F2198" s="15">
        <f t="shared" si="1100"/>
        <v>565.93960233167786</v>
      </c>
      <c r="H2198" s="12">
        <f t="shared" ref="H2198:AV2198" ca="1" si="1152">_xlfn.NORM.DIST(H$2017,$F2198,$B$37+$B$38*$F2198,FALSE)/$AV788*($F1250/1000)</f>
        <v>9.6158162507977595E-9</v>
      </c>
      <c r="I2198" s="12">
        <f t="shared" ca="1" si="1152"/>
        <v>3.8359732429582032E-8</v>
      </c>
      <c r="J2198" s="12">
        <f t="shared" ca="1" si="1152"/>
        <v>1.4375454270073883E-7</v>
      </c>
      <c r="K2198" s="12">
        <f t="shared" ca="1" si="1152"/>
        <v>5.0608583354007083E-7</v>
      </c>
      <c r="L2198" s="12">
        <f t="shared" ca="1" si="1152"/>
        <v>1.6737222079929335E-6</v>
      </c>
      <c r="M2198" s="12">
        <f t="shared" ca="1" si="1152"/>
        <v>5.1999500464017473E-6</v>
      </c>
      <c r="N2198" s="12">
        <f t="shared" ca="1" si="1152"/>
        <v>1.5176497663748171E-5</v>
      </c>
      <c r="O2198" s="12">
        <f t="shared" ca="1" si="1152"/>
        <v>4.1610270788091368E-5</v>
      </c>
      <c r="P2198" s="12">
        <f t="shared" ca="1" si="1152"/>
        <v>1.071731806216006E-4</v>
      </c>
      <c r="Q2198" s="12">
        <f t="shared" ca="1" si="1152"/>
        <v>2.5931538987336377E-4</v>
      </c>
      <c r="R2198" s="12">
        <f t="shared" ca="1" si="1152"/>
        <v>5.894229740352094E-4</v>
      </c>
      <c r="S2198" s="12">
        <f t="shared" ca="1" si="1152"/>
        <v>1.2585846237303689E-3</v>
      </c>
      <c r="T2198" s="12">
        <f t="shared" ca="1" si="1152"/>
        <v>2.5246104684413162E-3</v>
      </c>
      <c r="U2198" s="12">
        <f t="shared" ca="1" si="1152"/>
        <v>4.7573261952545678E-3</v>
      </c>
      <c r="V2198" s="12">
        <f t="shared" ca="1" si="1152"/>
        <v>8.4214733283462101E-3</v>
      </c>
      <c r="W2198" s="12">
        <f t="shared" ca="1" si="1152"/>
        <v>1.4004571308998471E-2</v>
      </c>
      <c r="X2198" s="12">
        <f t="shared" ca="1" si="1152"/>
        <v>2.1878027096388919E-2</v>
      </c>
      <c r="Y2198" s="12">
        <f t="shared" ca="1" si="1152"/>
        <v>3.2107248353419278E-2</v>
      </c>
      <c r="Z2198" s="12">
        <f t="shared" ca="1" si="1152"/>
        <v>4.4264403259342673E-2</v>
      </c>
      <c r="AA2198" s="12">
        <f t="shared" ca="1" si="1152"/>
        <v>5.7327464624564776E-2</v>
      </c>
      <c r="AB2198" s="12">
        <f t="shared" ca="1" si="1152"/>
        <v>6.9747308178638931E-2</v>
      </c>
      <c r="AC2198" s="12">
        <f t="shared" ca="1" si="1152"/>
        <v>7.9716599059533974E-2</v>
      </c>
      <c r="AD2198" s="12">
        <f t="shared" ca="1" si="1152"/>
        <v>8.5590717700895297E-2</v>
      </c>
      <c r="AE2198" s="12">
        <f t="shared" ca="1" si="1152"/>
        <v>8.6329886284124718E-2</v>
      </c>
      <c r="AF2198" s="12">
        <f t="shared" ca="1" si="1152"/>
        <v>8.1799804272785034E-2</v>
      </c>
      <c r="AG2198" s="12">
        <f t="shared" ca="1" si="1152"/>
        <v>7.281149613528691E-2</v>
      </c>
      <c r="AH2198" s="12">
        <f t="shared" ca="1" si="1152"/>
        <v>6.0884149049911282E-2</v>
      </c>
      <c r="AI2198" s="12">
        <f t="shared" ca="1" si="1152"/>
        <v>4.7826116870929296E-2</v>
      </c>
      <c r="AJ2198" s="12">
        <f t="shared" ca="1" si="1152"/>
        <v>3.5292514025000908E-2</v>
      </c>
      <c r="AK2198" s="12">
        <f t="shared" ca="1" si="1152"/>
        <v>2.446564478987116E-2</v>
      </c>
      <c r="AL2198" s="12">
        <f t="shared" ca="1" si="1152"/>
        <v>1.5932624873393194E-2</v>
      </c>
      <c r="AM2198" s="12">
        <f t="shared" ca="1" si="1152"/>
        <v>9.7470813517440118E-3</v>
      </c>
      <c r="AN2198" s="12">
        <f t="shared" ca="1" si="1152"/>
        <v>5.6016819311014016E-3</v>
      </c>
      <c r="AO2198" s="12">
        <f t="shared" ca="1" si="1152"/>
        <v>3.0242583967133464E-3</v>
      </c>
      <c r="AP2198" s="12">
        <f t="shared" ca="1" si="1152"/>
        <v>1.5338254502415341E-3</v>
      </c>
      <c r="AQ2198" s="12">
        <f t="shared" ca="1" si="1152"/>
        <v>7.307849233510619E-4</v>
      </c>
      <c r="AR2198" s="12">
        <f t="shared" ca="1" si="1152"/>
        <v>3.2708438633290469E-4</v>
      </c>
      <c r="AS2198" s="12">
        <f t="shared" ca="1" si="1152"/>
        <v>1.3752657973849705E-4</v>
      </c>
      <c r="AT2198" s="12">
        <f t="shared" ca="1" si="1152"/>
        <v>5.4321288930736897E-5</v>
      </c>
      <c r="AU2198" s="12">
        <f t="shared" ca="1" si="1152"/>
        <v>2.015626619105071E-5</v>
      </c>
      <c r="AV2198" s="12">
        <f t="shared" ca="1" si="1152"/>
        <v>7.0259765982472101E-6</v>
      </c>
      <c r="AX2198" s="13">
        <f t="shared" si="1099"/>
        <v>4.8518008549314554E-2</v>
      </c>
    </row>
    <row r="2199" spans="1:50" x14ac:dyDescent="0.25">
      <c r="A2199" s="9" t="str">
        <f t="shared" si="1094"/>
        <v>Serbia</v>
      </c>
      <c r="C2199" s="20">
        <f t="shared" si="1095"/>
        <v>537.18787070854455</v>
      </c>
      <c r="D2199" s="15">
        <f t="shared" si="1096"/>
        <v>712.59349556921427</v>
      </c>
      <c r="E2199" s="23">
        <f t="shared" si="1097"/>
        <v>1</v>
      </c>
      <c r="F2199" s="15">
        <f t="shared" si="1100"/>
        <v>712.59349556921427</v>
      </c>
      <c r="H2199" s="12">
        <f t="shared" ref="H2199:AV2199" ca="1" si="1153">_xlfn.NORM.DIST(H$2017,$F2199,$B$37+$B$38*$F2199,FALSE)/$AV789*($F1251/1000)</f>
        <v>4.6382962015617411E-14</v>
      </c>
      <c r="I2199" s="12">
        <f t="shared" ca="1" si="1153"/>
        <v>2.6697791317359179E-13</v>
      </c>
      <c r="J2199" s="12">
        <f t="shared" ca="1" si="1153"/>
        <v>1.4436063503189834E-12</v>
      </c>
      <c r="K2199" s="12">
        <f t="shared" ca="1" si="1153"/>
        <v>7.3329517676046071E-12</v>
      </c>
      <c r="L2199" s="12">
        <f t="shared" ca="1" si="1153"/>
        <v>3.4991734293975498E-11</v>
      </c>
      <c r="M2199" s="12">
        <f t="shared" ca="1" si="1153"/>
        <v>1.5685873284420038E-10</v>
      </c>
      <c r="N2199" s="12">
        <f t="shared" ca="1" si="1153"/>
        <v>6.605543114840122E-10</v>
      </c>
      <c r="O2199" s="12">
        <f t="shared" ca="1" si="1153"/>
        <v>2.6131537059303909E-9</v>
      </c>
      <c r="P2199" s="12">
        <f t="shared" ca="1" si="1153"/>
        <v>9.7113135117513669E-9</v>
      </c>
      <c r="Q2199" s="12">
        <f t="shared" ca="1" si="1153"/>
        <v>3.3903738420676451E-8</v>
      </c>
      <c r="R2199" s="12">
        <f t="shared" ca="1" si="1153"/>
        <v>1.1119206541904123E-7</v>
      </c>
      <c r="S2199" s="12">
        <f t="shared" ca="1" si="1153"/>
        <v>3.4257573729622763E-7</v>
      </c>
      <c r="T2199" s="12">
        <f t="shared" ca="1" si="1153"/>
        <v>9.9150749082225958E-7</v>
      </c>
      <c r="U2199" s="12">
        <f t="shared" ca="1" si="1153"/>
        <v>2.695826841109689E-6</v>
      </c>
      <c r="V2199" s="12">
        <f t="shared" ca="1" si="1153"/>
        <v>6.885644257213784E-6</v>
      </c>
      <c r="W2199" s="12">
        <f t="shared" ca="1" si="1153"/>
        <v>1.6521663196152644E-5</v>
      </c>
      <c r="X2199" s="12">
        <f t="shared" ca="1" si="1153"/>
        <v>3.7240846373247565E-5</v>
      </c>
      <c r="Y2199" s="12">
        <f t="shared" ca="1" si="1153"/>
        <v>7.8857302257765902E-5</v>
      </c>
      <c r="Z2199" s="12">
        <f t="shared" ca="1" si="1153"/>
        <v>1.5686313248515911E-4</v>
      </c>
      <c r="AA2199" s="12">
        <f t="shared" ca="1" si="1153"/>
        <v>2.9312742041639301E-4</v>
      </c>
      <c r="AB2199" s="12">
        <f t="shared" ca="1" si="1153"/>
        <v>5.1457490641347852E-4</v>
      </c>
      <c r="AC2199" s="12">
        <f t="shared" ca="1" si="1153"/>
        <v>8.4858891865332762E-4</v>
      </c>
      <c r="AD2199" s="12">
        <f t="shared" ca="1" si="1153"/>
        <v>1.3146274719961419E-3</v>
      </c>
      <c r="AE2199" s="12">
        <f t="shared" ca="1" si="1153"/>
        <v>1.9132188266244667E-3</v>
      </c>
      <c r="AF2199" s="12">
        <f t="shared" ca="1" si="1153"/>
        <v>2.6156713947665835E-3</v>
      </c>
      <c r="AG2199" s="12">
        <f t="shared" ca="1" si="1153"/>
        <v>3.3593736772080866E-3</v>
      </c>
      <c r="AH2199" s="12">
        <f t="shared" ca="1" si="1153"/>
        <v>4.0531254110151207E-3</v>
      </c>
      <c r="AI2199" s="12">
        <f t="shared" ca="1" si="1153"/>
        <v>4.5938664294888206E-3</v>
      </c>
      <c r="AJ2199" s="12">
        <f t="shared" ca="1" si="1153"/>
        <v>4.8912885101035954E-3</v>
      </c>
      <c r="AK2199" s="12">
        <f t="shared" ca="1" si="1153"/>
        <v>4.8924319282376586E-3</v>
      </c>
      <c r="AL2199" s="12">
        <f t="shared" ca="1" si="1153"/>
        <v>4.5970888553416986E-3</v>
      </c>
      <c r="AM2199" s="12">
        <f t="shared" ca="1" si="1153"/>
        <v>4.0578650459110388E-3</v>
      </c>
      <c r="AN2199" s="12">
        <f t="shared" ca="1" si="1153"/>
        <v>3.3648746909821941E-3</v>
      </c>
      <c r="AO2199" s="12">
        <f t="shared" ca="1" si="1153"/>
        <v>2.6211796443842109E-3</v>
      </c>
      <c r="AP2199" s="12">
        <f t="shared" ca="1" si="1153"/>
        <v>1.9181442866943344E-3</v>
      </c>
      <c r="AQ2199" s="12">
        <f t="shared" ca="1" si="1153"/>
        <v>1.3186281821322655E-3</v>
      </c>
      <c r="AR2199" s="12">
        <f t="shared" ca="1" si="1153"/>
        <v>8.5156936434564105E-4</v>
      </c>
      <c r="AS2199" s="12">
        <f t="shared" ca="1" si="1153"/>
        <v>5.1662366929622621E-4</v>
      </c>
      <c r="AT2199" s="12">
        <f t="shared" ca="1" si="1153"/>
        <v>2.9443210581542019E-4</v>
      </c>
      <c r="AU2199" s="12">
        <f t="shared" ca="1" si="1153"/>
        <v>1.5763499068780203E-4</v>
      </c>
      <c r="AV2199" s="12">
        <f t="shared" ca="1" si="1153"/>
        <v>7.928238032359112E-5</v>
      </c>
      <c r="AX2199" s="13">
        <f t="shared" si="1099"/>
        <v>8.8620374609113572E-4</v>
      </c>
    </row>
    <row r="2200" spans="1:50" x14ac:dyDescent="0.25">
      <c r="A2200" s="9" t="str">
        <f t="shared" si="1094"/>
        <v>Seychelles</v>
      </c>
      <c r="C2200" s="20">
        <f t="shared" si="1095"/>
        <v>386.6215014133229</v>
      </c>
      <c r="D2200" s="15">
        <f t="shared" si="1096"/>
        <v>633.53609373446557</v>
      </c>
      <c r="E2200" s="23">
        <f t="shared" si="1097"/>
        <v>1</v>
      </c>
      <c r="F2200" s="15">
        <f t="shared" si="1100"/>
        <v>633.53609373446557</v>
      </c>
      <c r="H2200" s="12">
        <f t="shared" ref="H2200:AV2200" ca="1" si="1154">_xlfn.NORM.DIST(H$2017,$F2200,$B$37+$B$38*$F2200,FALSE)/$AV790*($F1252/1000)</f>
        <v>2.2531940466476382E-13</v>
      </c>
      <c r="I2200" s="12">
        <f t="shared" ca="1" si="1154"/>
        <v>1.0643389765882646E-12</v>
      </c>
      <c r="J2200" s="12">
        <f t="shared" ca="1" si="1154"/>
        <v>4.7229998612506134E-12</v>
      </c>
      <c r="K2200" s="12">
        <f t="shared" ca="1" si="1154"/>
        <v>1.968849383604483E-11</v>
      </c>
      <c r="L2200" s="12">
        <f t="shared" ca="1" si="1154"/>
        <v>7.7101646074787549E-11</v>
      </c>
      <c r="M2200" s="12">
        <f t="shared" ca="1" si="1154"/>
        <v>2.8364256301361904E-10</v>
      </c>
      <c r="N2200" s="12">
        <f t="shared" ca="1" si="1154"/>
        <v>9.8024750792222784E-10</v>
      </c>
      <c r="O2200" s="12">
        <f t="shared" ca="1" si="1154"/>
        <v>3.18241408252575E-9</v>
      </c>
      <c r="P2200" s="12">
        <f t="shared" ca="1" si="1154"/>
        <v>9.7058644817792567E-9</v>
      </c>
      <c r="Q2200" s="12">
        <f t="shared" ca="1" si="1154"/>
        <v>2.7807910286659833E-8</v>
      </c>
      <c r="R2200" s="12">
        <f t="shared" ca="1" si="1154"/>
        <v>7.4844359993903243E-8</v>
      </c>
      <c r="S2200" s="12">
        <f t="shared" ca="1" si="1154"/>
        <v>1.8923715022166405E-7</v>
      </c>
      <c r="T2200" s="12">
        <f t="shared" ca="1" si="1154"/>
        <v>4.4947994016360618E-7</v>
      </c>
      <c r="U2200" s="12">
        <f t="shared" ca="1" si="1154"/>
        <v>1.002930466717516E-6</v>
      </c>
      <c r="V2200" s="12">
        <f t="shared" ca="1" si="1154"/>
        <v>2.1022672718950472E-6</v>
      </c>
      <c r="W2200" s="12">
        <f t="shared" ca="1" si="1154"/>
        <v>4.139630985562475E-6</v>
      </c>
      <c r="X2200" s="12">
        <f t="shared" ca="1" si="1154"/>
        <v>7.6575867182619175E-6</v>
      </c>
      <c r="Y2200" s="12">
        <f t="shared" ca="1" si="1154"/>
        <v>1.3306958828913278E-5</v>
      </c>
      <c r="Z2200" s="12">
        <f t="shared" ca="1" si="1154"/>
        <v>2.1723124818026203E-5</v>
      </c>
      <c r="AA2200" s="12">
        <f t="shared" ca="1" si="1154"/>
        <v>3.3313662138860489E-5</v>
      </c>
      <c r="AB2200" s="12">
        <f t="shared" ca="1" si="1154"/>
        <v>4.7993127406390891E-5</v>
      </c>
      <c r="AC2200" s="12">
        <f t="shared" ca="1" si="1154"/>
        <v>6.4951968848982143E-5</v>
      </c>
      <c r="AD2200" s="12">
        <f t="shared" ca="1" si="1154"/>
        <v>8.2577586208471514E-5</v>
      </c>
      <c r="AE2200" s="12">
        <f t="shared" ca="1" si="1154"/>
        <v>9.8625369397248913E-5</v>
      </c>
      <c r="AF2200" s="12">
        <f t="shared" ca="1" si="1154"/>
        <v>1.1065516664252231E-4</v>
      </c>
      <c r="AG2200" s="12">
        <f t="shared" ca="1" si="1154"/>
        <v>1.1663028721352376E-4</v>
      </c>
      <c r="AH2200" s="12">
        <f t="shared" ca="1" si="1154"/>
        <v>1.1548021627640325E-4</v>
      </c>
      <c r="AI2200" s="12">
        <f t="shared" ca="1" si="1154"/>
        <v>1.074138855589802E-4</v>
      </c>
      <c r="AJ2200" s="12">
        <f t="shared" ca="1" si="1154"/>
        <v>9.3857689753353181E-5</v>
      </c>
      <c r="AK2200" s="12">
        <f t="shared" ca="1" si="1154"/>
        <v>7.7043479448330715E-5</v>
      </c>
      <c r="AL2200" s="12">
        <f t="shared" ca="1" si="1154"/>
        <v>5.9409857571662195E-5</v>
      </c>
      <c r="AM2200" s="12">
        <f t="shared" ca="1" si="1154"/>
        <v>4.3036577744507928E-5</v>
      </c>
      <c r="AN2200" s="12">
        <f t="shared" ca="1" si="1154"/>
        <v>2.9286909271908191E-5</v>
      </c>
      <c r="AO2200" s="12">
        <f t="shared" ca="1" si="1154"/>
        <v>1.8722590970077909E-5</v>
      </c>
      <c r="AP2200" s="12">
        <f t="shared" ca="1" si="1154"/>
        <v>1.124384763679602E-5</v>
      </c>
      <c r="AQ2200" s="12">
        <f t="shared" ca="1" si="1154"/>
        <v>6.3433773817564793E-6</v>
      </c>
      <c r="AR2200" s="12">
        <f t="shared" ca="1" si="1154"/>
        <v>3.3618841340806246E-6</v>
      </c>
      <c r="AS2200" s="12">
        <f t="shared" ca="1" si="1154"/>
        <v>1.6737921577990879E-6</v>
      </c>
      <c r="AT2200" s="12">
        <f t="shared" ca="1" si="1154"/>
        <v>7.8284703449061365E-7</v>
      </c>
      <c r="AU2200" s="12">
        <f t="shared" ca="1" si="1154"/>
        <v>3.4396075033230107E-7</v>
      </c>
      <c r="AV2200" s="12">
        <f t="shared" ca="1" si="1154"/>
        <v>1.4197028673045503E-7</v>
      </c>
      <c r="AX2200" s="13">
        <f t="shared" si="1099"/>
        <v>9.7622866293242284E-3</v>
      </c>
    </row>
    <row r="2201" spans="1:50" x14ac:dyDescent="0.25">
      <c r="A2201" s="9" t="str">
        <f t="shared" si="1094"/>
        <v>Sierra Leone</v>
      </c>
      <c r="C2201" s="20">
        <f t="shared" si="1095"/>
        <v>269.52756297342171</v>
      </c>
      <c r="D2201" s="15">
        <f t="shared" si="1096"/>
        <v>569.23574088608109</v>
      </c>
      <c r="E2201" s="23">
        <f t="shared" si="1097"/>
        <v>1</v>
      </c>
      <c r="F2201" s="15">
        <f t="shared" si="1100"/>
        <v>569.23574088608109</v>
      </c>
      <c r="H2201" s="12">
        <f t="shared" ref="H2201:AV2201" ca="1" si="1155">_xlfn.NORM.DIST(H$2017,$F2201,$B$37+$B$38*$F2201,FALSE)/$AV791*($F1253/1000)</f>
        <v>2.2584210940432793E-9</v>
      </c>
      <c r="I2201" s="12">
        <f t="shared" ca="1" si="1155"/>
        <v>9.0839152116610132E-9</v>
      </c>
      <c r="J2201" s="12">
        <f t="shared" ca="1" si="1155"/>
        <v>3.4323993981599276E-8</v>
      </c>
      <c r="K2201" s="12">
        <f t="shared" ca="1" si="1155"/>
        <v>1.218369889117471E-7</v>
      </c>
      <c r="L2201" s="12">
        <f t="shared" ca="1" si="1155"/>
        <v>4.0627218729571719E-7</v>
      </c>
      <c r="M2201" s="12">
        <f t="shared" ca="1" si="1155"/>
        <v>1.2726577372003114E-6</v>
      </c>
      <c r="N2201" s="12">
        <f t="shared" ca="1" si="1155"/>
        <v>3.7450942085828363E-6</v>
      </c>
      <c r="O2201" s="12">
        <f t="shared" ca="1" si="1155"/>
        <v>1.0353101376180642E-5</v>
      </c>
      <c r="P2201" s="12">
        <f t="shared" ca="1" si="1155"/>
        <v>2.6886531592047548E-5</v>
      </c>
      <c r="Q2201" s="12">
        <f t="shared" ca="1" si="1155"/>
        <v>6.5592727539635299E-5</v>
      </c>
      <c r="R2201" s="12">
        <f t="shared" ca="1" si="1155"/>
        <v>1.5032568614767531E-4</v>
      </c>
      <c r="S2201" s="12">
        <f t="shared" ca="1" si="1155"/>
        <v>3.2364380169810816E-4</v>
      </c>
      <c r="T2201" s="12">
        <f t="shared" ca="1" si="1155"/>
        <v>6.5457285018149971E-4</v>
      </c>
      <c r="U2201" s="12">
        <f t="shared" ca="1" si="1155"/>
        <v>1.2436703397620159E-3</v>
      </c>
      <c r="V2201" s="12">
        <f t="shared" ca="1" si="1155"/>
        <v>2.2197760473471146E-3</v>
      </c>
      <c r="W2201" s="12">
        <f t="shared" ca="1" si="1155"/>
        <v>3.7219423288654937E-3</v>
      </c>
      <c r="X2201" s="12">
        <f t="shared" ca="1" si="1155"/>
        <v>5.8625520702535461E-3</v>
      </c>
      <c r="Y2201" s="12">
        <f t="shared" ca="1" si="1155"/>
        <v>8.6748181915571945E-3</v>
      </c>
      <c r="Z2201" s="12">
        <f t="shared" ca="1" si="1155"/>
        <v>1.2058426619776498E-2</v>
      </c>
      <c r="AA2201" s="12">
        <f t="shared" ca="1" si="1155"/>
        <v>1.5746263079057472E-2</v>
      </c>
      <c r="AB2201" s="12">
        <f t="shared" ca="1" si="1155"/>
        <v>1.9316167209717336E-2</v>
      </c>
      <c r="AC2201" s="12">
        <f t="shared" ca="1" si="1155"/>
        <v>2.2259786992433542E-2</v>
      </c>
      <c r="AD2201" s="12">
        <f t="shared" ca="1" si="1155"/>
        <v>2.409781395072759E-2</v>
      </c>
      <c r="AE2201" s="12">
        <f t="shared" ca="1" si="1155"/>
        <v>2.450704142007817E-2</v>
      </c>
      <c r="AF2201" s="12">
        <f t="shared" ca="1" si="1155"/>
        <v>2.3413196897574217E-2</v>
      </c>
      <c r="AG2201" s="12">
        <f t="shared" ca="1" si="1155"/>
        <v>2.1012955699974151E-2</v>
      </c>
      <c r="AH2201" s="12">
        <f t="shared" ca="1" si="1155"/>
        <v>1.7716183392439019E-2</v>
      </c>
      <c r="AI2201" s="12">
        <f t="shared" ca="1" si="1155"/>
        <v>1.403168364356585E-2</v>
      </c>
      <c r="AJ2201" s="12">
        <f t="shared" ca="1" si="1155"/>
        <v>1.0440132168944774E-2</v>
      </c>
      <c r="AK2201" s="12">
        <f t="shared" ca="1" si="1155"/>
        <v>7.2972429187411376E-3</v>
      </c>
      <c r="AL2201" s="12">
        <f t="shared" ca="1" si="1155"/>
        <v>4.7914637374121063E-3</v>
      </c>
      <c r="AM2201" s="12">
        <f t="shared" ca="1" si="1155"/>
        <v>2.9555220410139287E-3</v>
      </c>
      <c r="AN2201" s="12">
        <f t="shared" ca="1" si="1155"/>
        <v>1.7126033695195368E-3</v>
      </c>
      <c r="AO2201" s="12">
        <f t="shared" ca="1" si="1155"/>
        <v>9.3225770343189967E-4</v>
      </c>
      <c r="AP2201" s="12">
        <f t="shared" ca="1" si="1155"/>
        <v>4.7672920939909231E-4</v>
      </c>
      <c r="AQ2201" s="12">
        <f t="shared" ca="1" si="1155"/>
        <v>2.2901511064428481E-4</v>
      </c>
      <c r="AR2201" s="12">
        <f t="shared" ca="1" si="1155"/>
        <v>1.0335062555990484E-4</v>
      </c>
      <c r="AS2201" s="12">
        <f t="shared" ca="1" si="1155"/>
        <v>4.3814582298090582E-5</v>
      </c>
      <c r="AT2201" s="12">
        <f t="shared" ca="1" si="1155"/>
        <v>1.7449413597729299E-5</v>
      </c>
      <c r="AU2201" s="12">
        <f t="shared" ca="1" si="1155"/>
        <v>6.5282923168229047E-6</v>
      </c>
      <c r="AV2201" s="12">
        <f t="shared" ca="1" si="1155"/>
        <v>2.2944306909632215E-6</v>
      </c>
      <c r="AX2201" s="13">
        <f t="shared" si="1099"/>
        <v>4.5288923957675212E-2</v>
      </c>
    </row>
    <row r="2202" spans="1:50" x14ac:dyDescent="0.25">
      <c r="A2202" s="9" t="str">
        <f t="shared" si="1094"/>
        <v>Singapore</v>
      </c>
      <c r="C2202" s="20">
        <f t="shared" si="1095"/>
        <v>579.792559172609</v>
      </c>
      <c r="D2202" s="15">
        <f t="shared" si="1096"/>
        <v>734.52890187209425</v>
      </c>
      <c r="E2202" s="23">
        <f t="shared" si="1097"/>
        <v>1</v>
      </c>
      <c r="F2202" s="15">
        <f t="shared" si="1100"/>
        <v>734.52890187209425</v>
      </c>
      <c r="H2202" s="12">
        <f t="shared" ref="H2202:AV2202" ca="1" si="1156">_xlfn.NORM.DIST(H$2017,$F2202,$B$37+$B$38*$F2202,FALSE)/$AV792*($F1254/1000)</f>
        <v>8.268080995053106E-15</v>
      </c>
      <c r="I2202" s="12">
        <f t="shared" ca="1" si="1156"/>
        <v>5.0273328736039982E-14</v>
      </c>
      <c r="J2202" s="12">
        <f t="shared" ca="1" si="1156"/>
        <v>2.8716212373764718E-13</v>
      </c>
      <c r="K2202" s="12">
        <f t="shared" ca="1" si="1156"/>
        <v>1.5408957806102911E-12</v>
      </c>
      <c r="L2202" s="12">
        <f t="shared" ca="1" si="1156"/>
        <v>7.7674053569596384E-12</v>
      </c>
      <c r="M2202" s="12">
        <f t="shared" ca="1" si="1156"/>
        <v>3.6781994016394567E-11</v>
      </c>
      <c r="N2202" s="12">
        <f t="shared" ca="1" si="1156"/>
        <v>1.6362556660971431E-10</v>
      </c>
      <c r="O2202" s="12">
        <f t="shared" ca="1" si="1156"/>
        <v>6.8379142831609275E-10</v>
      </c>
      <c r="P2202" s="12">
        <f t="shared" ca="1" si="1156"/>
        <v>2.6844340334573114E-9</v>
      </c>
      <c r="Q2202" s="12">
        <f t="shared" ca="1" si="1156"/>
        <v>9.900073408747322E-9</v>
      </c>
      <c r="R2202" s="12">
        <f t="shared" ca="1" si="1156"/>
        <v>3.4298939208174525E-8</v>
      </c>
      <c r="S2202" s="12">
        <f t="shared" ca="1" si="1156"/>
        <v>1.1162964841872811E-7</v>
      </c>
      <c r="T2202" s="12">
        <f t="shared" ca="1" si="1156"/>
        <v>3.4129900349626819E-7</v>
      </c>
      <c r="U2202" s="12">
        <f t="shared" ca="1" si="1156"/>
        <v>9.8027308485204669E-7</v>
      </c>
      <c r="V2202" s="12">
        <f t="shared" ca="1" si="1156"/>
        <v>2.6449394334912741E-6</v>
      </c>
      <c r="W2202" s="12">
        <f t="shared" ca="1" si="1156"/>
        <v>6.7041076540820342E-6</v>
      </c>
      <c r="X2202" s="12">
        <f t="shared" ca="1" si="1156"/>
        <v>1.5963305401214188E-5</v>
      </c>
      <c r="Y2202" s="12">
        <f t="shared" ca="1" si="1156"/>
        <v>3.5707649252060712E-5</v>
      </c>
      <c r="Z2202" s="12">
        <f t="shared" ca="1" si="1156"/>
        <v>7.5033687944213868E-5</v>
      </c>
      <c r="AA2202" s="12">
        <f t="shared" ca="1" si="1156"/>
        <v>1.4811802763430232E-4</v>
      </c>
      <c r="AB2202" s="12">
        <f t="shared" ca="1" si="1156"/>
        <v>2.7467310860862027E-4</v>
      </c>
      <c r="AC2202" s="12">
        <f t="shared" ca="1" si="1156"/>
        <v>4.7849891783792903E-4</v>
      </c>
      <c r="AD2202" s="12">
        <f t="shared" ca="1" si="1156"/>
        <v>7.8307322019367125E-4</v>
      </c>
      <c r="AE2202" s="12">
        <f t="shared" ca="1" si="1156"/>
        <v>1.2038721814889436E-3</v>
      </c>
      <c r="AF2202" s="12">
        <f t="shared" ca="1" si="1156"/>
        <v>1.7386612740630995E-3</v>
      </c>
      <c r="AG2202" s="12">
        <f t="shared" ca="1" si="1156"/>
        <v>2.358881790244721E-3</v>
      </c>
      <c r="AH2202" s="12">
        <f t="shared" ca="1" si="1156"/>
        <v>3.0064498887980226E-3</v>
      </c>
      <c r="AI2202" s="12">
        <f t="shared" ca="1" si="1156"/>
        <v>3.5996340892385631E-3</v>
      </c>
      <c r="AJ2202" s="12">
        <f t="shared" ca="1" si="1156"/>
        <v>4.0487348641603813E-3</v>
      </c>
      <c r="AK2202" s="12">
        <f t="shared" ca="1" si="1156"/>
        <v>4.277961913641451E-3</v>
      </c>
      <c r="AL2202" s="12">
        <f t="shared" ca="1" si="1156"/>
        <v>4.246304020991974E-3</v>
      </c>
      <c r="AM2202" s="12">
        <f t="shared" ca="1" si="1156"/>
        <v>3.9595137096761308E-3</v>
      </c>
      <c r="AN2202" s="12">
        <f t="shared" ca="1" si="1156"/>
        <v>3.4684002750382738E-3</v>
      </c>
      <c r="AO2202" s="12">
        <f t="shared" ca="1" si="1156"/>
        <v>2.8541261708362E-3</v>
      </c>
      <c r="AP2202" s="12">
        <f t="shared" ca="1" si="1156"/>
        <v>2.2063465023386152E-3</v>
      </c>
      <c r="AQ2202" s="12">
        <f t="shared" ca="1" si="1156"/>
        <v>1.6022521541587779E-3</v>
      </c>
      <c r="AR2202" s="12">
        <f t="shared" ca="1" si="1156"/>
        <v>1.0930615172419934E-3</v>
      </c>
      <c r="AS2202" s="12">
        <f t="shared" ca="1" si="1156"/>
        <v>7.0051096881289276E-4</v>
      </c>
      <c r="AT2202" s="12">
        <f t="shared" ca="1" si="1156"/>
        <v>4.2173716105276936E-4</v>
      </c>
      <c r="AU2202" s="12">
        <f t="shared" ca="1" si="1156"/>
        <v>2.3852032660758225E-4</v>
      </c>
      <c r="AV2202" s="12">
        <f t="shared" ca="1" si="1156"/>
        <v>1.267259382607732E-4</v>
      </c>
      <c r="AX2202" s="13">
        <f t="shared" si="1099"/>
        <v>4.1098434269120151E-4</v>
      </c>
    </row>
    <row r="2203" spans="1:50" x14ac:dyDescent="0.25">
      <c r="A2203" s="9" t="str">
        <f t="shared" si="1094"/>
        <v>Sint Maarten (Dutch part)</v>
      </c>
      <c r="C2203" s="20">
        <f t="shared" si="1095"/>
        <v>464.98634953208614</v>
      </c>
      <c r="D2203" s="15">
        <f t="shared" si="1096"/>
        <v>673.09739766098187</v>
      </c>
      <c r="E2203" s="23">
        <f t="shared" si="1097"/>
        <v>1</v>
      </c>
      <c r="F2203" s="15">
        <f t="shared" si="1100"/>
        <v>673.09739766098187</v>
      </c>
      <c r="H2203" s="12">
        <f t="shared" ref="H2203:AV2203" ca="1" si="1157">_xlfn.NORM.DIST(H$2017,$F2203,$B$37+$B$38*$F2203,FALSE)/$AV793*($F1255/1000)</f>
        <v>1.1584177979352052E-14</v>
      </c>
      <c r="I2203" s="12">
        <f t="shared" ca="1" si="1157"/>
        <v>6.0408733805581411E-14</v>
      </c>
      <c r="J2203" s="12">
        <f t="shared" ca="1" si="1157"/>
        <v>2.9593125717239403E-13</v>
      </c>
      <c r="K2203" s="12">
        <f t="shared" ca="1" si="1157"/>
        <v>1.3618790536589196E-12</v>
      </c>
      <c r="L2203" s="12">
        <f t="shared" ca="1" si="1157"/>
        <v>5.8876615437363243E-12</v>
      </c>
      <c r="M2203" s="12">
        <f t="shared" ca="1" si="1157"/>
        <v>2.3911329673861723E-11</v>
      </c>
      <c r="N2203" s="12">
        <f t="shared" ca="1" si="1157"/>
        <v>9.1226542023422393E-11</v>
      </c>
      <c r="O2203" s="12">
        <f t="shared" ca="1" si="1157"/>
        <v>3.2696050371300313E-10</v>
      </c>
      <c r="P2203" s="12">
        <f t="shared" ca="1" si="1157"/>
        <v>1.1008444807298547E-9</v>
      </c>
      <c r="Q2203" s="12">
        <f t="shared" ca="1" si="1157"/>
        <v>3.4818755131582641E-9</v>
      </c>
      <c r="R2203" s="12">
        <f t="shared" ca="1" si="1157"/>
        <v>1.0345633879580891E-8</v>
      </c>
      <c r="S2203" s="12">
        <f t="shared" ca="1" si="1157"/>
        <v>2.8877365208721367E-8</v>
      </c>
      <c r="T2203" s="12">
        <f t="shared" ca="1" si="1157"/>
        <v>7.5720700056521943E-8</v>
      </c>
      <c r="U2203" s="12">
        <f t="shared" ca="1" si="1157"/>
        <v>1.8652122988755656E-7</v>
      </c>
      <c r="V2203" s="12">
        <f t="shared" ca="1" si="1157"/>
        <v>4.3161697367320567E-7</v>
      </c>
      <c r="W2203" s="12">
        <f t="shared" ca="1" si="1157"/>
        <v>9.3826465189432435E-7</v>
      </c>
      <c r="X2203" s="12">
        <f t="shared" ca="1" si="1157"/>
        <v>1.9160586107792116E-6</v>
      </c>
      <c r="Y2203" s="12">
        <f t="shared" ca="1" si="1157"/>
        <v>3.6757741495166776E-6</v>
      </c>
      <c r="Z2203" s="12">
        <f t="shared" ca="1" si="1157"/>
        <v>6.6243831464187181E-6</v>
      </c>
      <c r="AA2203" s="12">
        <f t="shared" ca="1" si="1157"/>
        <v>1.1214984116689366E-5</v>
      </c>
      <c r="AB2203" s="12">
        <f t="shared" ca="1" si="1157"/>
        <v>1.7836452310686003E-5</v>
      </c>
      <c r="AC2203" s="12">
        <f t="shared" ca="1" si="1157"/>
        <v>2.6648629942948173E-5</v>
      </c>
      <c r="AD2203" s="12">
        <f t="shared" ca="1" si="1157"/>
        <v>3.7402263881243285E-5</v>
      </c>
      <c r="AE2203" s="12">
        <f t="shared" ca="1" si="1157"/>
        <v>4.9314824139032344E-5</v>
      </c>
      <c r="AF2203" s="12">
        <f t="shared" ca="1" si="1157"/>
        <v>6.1082061003891143E-5</v>
      </c>
      <c r="AG2203" s="12">
        <f t="shared" ca="1" si="1157"/>
        <v>7.107329842039445E-5</v>
      </c>
      <c r="AH2203" s="12">
        <f t="shared" ca="1" si="1157"/>
        <v>7.7688342254487018E-5</v>
      </c>
      <c r="AI2203" s="12">
        <f t="shared" ca="1" si="1157"/>
        <v>7.9774085207014512E-5</v>
      </c>
      <c r="AJ2203" s="12">
        <f t="shared" ca="1" si="1157"/>
        <v>7.6952796321652531E-5</v>
      </c>
      <c r="AK2203" s="12">
        <f t="shared" ca="1" si="1157"/>
        <v>6.973383888210452E-5</v>
      </c>
      <c r="AL2203" s="12">
        <f t="shared" ca="1" si="1157"/>
        <v>5.9363477917205736E-5</v>
      </c>
      <c r="AM2203" s="12">
        <f t="shared" ca="1" si="1157"/>
        <v>4.7473548466769171E-5</v>
      </c>
      <c r="AN2203" s="12">
        <f t="shared" ca="1" si="1157"/>
        <v>3.56648701784634E-5</v>
      </c>
      <c r="AO2203" s="12">
        <f t="shared" ca="1" si="1157"/>
        <v>2.5170172684470406E-5</v>
      </c>
      <c r="AP2203" s="12">
        <f t="shared" ca="1" si="1157"/>
        <v>1.6687386989988636E-5</v>
      </c>
      <c r="AQ2203" s="12">
        <f t="shared" ca="1" si="1157"/>
        <v>1.0393147119653669E-5</v>
      </c>
      <c r="AR2203" s="12">
        <f t="shared" ca="1" si="1157"/>
        <v>6.080823630261168E-6</v>
      </c>
      <c r="AS2203" s="12">
        <f t="shared" ca="1" si="1157"/>
        <v>3.3422146177193414E-6</v>
      </c>
      <c r="AT2203" s="12">
        <f t="shared" ca="1" si="1157"/>
        <v>1.7256902935523094E-6</v>
      </c>
      <c r="AU2203" s="12">
        <f t="shared" ca="1" si="1157"/>
        <v>8.3704339393090748E-7</v>
      </c>
      <c r="AV2203" s="12">
        <f t="shared" ca="1" si="1157"/>
        <v>3.814079006808331E-7</v>
      </c>
      <c r="AX2203" s="13">
        <f t="shared" si="1099"/>
        <v>3.1573728848100177E-3</v>
      </c>
    </row>
    <row r="2204" spans="1:50" x14ac:dyDescent="0.25">
      <c r="A2204" s="9" t="str">
        <f t="shared" si="1094"/>
        <v>Slovakia</v>
      </c>
      <c r="C2204" s="20">
        <f t="shared" si="1095"/>
        <v>570.73199500378234</v>
      </c>
      <c r="D2204" s="15">
        <f t="shared" si="1096"/>
        <v>730.85091490859941</v>
      </c>
      <c r="E2204" s="23">
        <f t="shared" si="1097"/>
        <v>1</v>
      </c>
      <c r="F2204" s="15">
        <f t="shared" si="1100"/>
        <v>730.85091490859941</v>
      </c>
      <c r="H2204" s="12">
        <f t="shared" ref="H2204:AV2204" ca="1" si="1158">_xlfn.NORM.DIST(H$2017,$F2204,$B$37+$B$38*$F2204,FALSE)/$AV794*($F1256/1000)</f>
        <v>1.0331622963263361E-14</v>
      </c>
      <c r="I2204" s="12">
        <f t="shared" ca="1" si="1158"/>
        <v>6.2245526524633596E-14</v>
      </c>
      <c r="J2204" s="12">
        <f t="shared" ca="1" si="1158"/>
        <v>3.5229326113926242E-13</v>
      </c>
      <c r="K2204" s="12">
        <f t="shared" ca="1" si="1158"/>
        <v>1.8730834286557048E-12</v>
      </c>
      <c r="L2204" s="12">
        <f t="shared" ca="1" si="1158"/>
        <v>9.3554892120356226E-12</v>
      </c>
      <c r="M2204" s="12">
        <f t="shared" ca="1" si="1158"/>
        <v>4.3896761165505822E-11</v>
      </c>
      <c r="N2204" s="12">
        <f t="shared" ca="1" si="1158"/>
        <v>1.934884512216792E-10</v>
      </c>
      <c r="O2204" s="12">
        <f t="shared" ca="1" si="1158"/>
        <v>8.0118758995649683E-10</v>
      </c>
      <c r="P2204" s="12">
        <f t="shared" ca="1" si="1158"/>
        <v>3.1165203987245082E-9</v>
      </c>
      <c r="Q2204" s="12">
        <f t="shared" ca="1" si="1158"/>
        <v>1.1388389937448474E-8</v>
      </c>
      <c r="R2204" s="12">
        <f t="shared" ca="1" si="1158"/>
        <v>3.9094105344899716E-8</v>
      </c>
      <c r="S2204" s="12">
        <f t="shared" ca="1" si="1158"/>
        <v>1.2607147202863854E-7</v>
      </c>
      <c r="T2204" s="12">
        <f t="shared" ca="1" si="1158"/>
        <v>3.8192577052486808E-7</v>
      </c>
      <c r="U2204" s="12">
        <f t="shared" ca="1" si="1158"/>
        <v>1.0869202952525778E-6</v>
      </c>
      <c r="V2204" s="12">
        <f t="shared" ca="1" si="1158"/>
        <v>2.9058488981456993E-6</v>
      </c>
      <c r="W2204" s="12">
        <f t="shared" ca="1" si="1158"/>
        <v>7.2980183657667781E-6</v>
      </c>
      <c r="X2204" s="12">
        <f t="shared" ca="1" si="1158"/>
        <v>1.7218426901406654E-5</v>
      </c>
      <c r="Y2204" s="12">
        <f t="shared" ca="1" si="1158"/>
        <v>3.8162655361419109E-5</v>
      </c>
      <c r="Z2204" s="12">
        <f t="shared" ca="1" si="1158"/>
        <v>7.9458487571725639E-5</v>
      </c>
      <c r="AA2204" s="12">
        <f t="shared" ca="1" si="1158"/>
        <v>1.5541702744435658E-4</v>
      </c>
      <c r="AB2204" s="12">
        <f t="shared" ca="1" si="1158"/>
        <v>2.8557060197796424E-4</v>
      </c>
      <c r="AC2204" s="12">
        <f t="shared" ca="1" si="1158"/>
        <v>4.9292970525563072E-4</v>
      </c>
      <c r="AD2204" s="12">
        <f t="shared" ca="1" si="1158"/>
        <v>7.9930601142005333E-4</v>
      </c>
      <c r="AE2204" s="12">
        <f t="shared" ca="1" si="1158"/>
        <v>1.2175807202159186E-3</v>
      </c>
      <c r="AF2204" s="12">
        <f t="shared" ca="1" si="1158"/>
        <v>1.742364608423645E-3</v>
      </c>
      <c r="AG2204" s="12">
        <f t="shared" ca="1" si="1158"/>
        <v>2.3422697743948986E-3</v>
      </c>
      <c r="AH2204" s="12">
        <f t="shared" ca="1" si="1158"/>
        <v>2.957953770591984E-3</v>
      </c>
      <c r="AI2204" s="12">
        <f t="shared" ca="1" si="1158"/>
        <v>3.5091541405397335E-3</v>
      </c>
      <c r="AJ2204" s="12">
        <f t="shared" ca="1" si="1158"/>
        <v>3.9108404905091746E-3</v>
      </c>
      <c r="AK2204" s="12">
        <f t="shared" ca="1" si="1158"/>
        <v>4.0944385323933062E-3</v>
      </c>
      <c r="AL2204" s="12">
        <f t="shared" ca="1" si="1158"/>
        <v>4.0269404120360959E-3</v>
      </c>
      <c r="AM2204" s="12">
        <f t="shared" ca="1" si="1158"/>
        <v>3.7205971214439833E-3</v>
      </c>
      <c r="AN2204" s="12">
        <f t="shared" ca="1" si="1158"/>
        <v>3.2292872885664376E-3</v>
      </c>
      <c r="AO2204" s="12">
        <f t="shared" ca="1" si="1158"/>
        <v>2.6330391423364553E-3</v>
      </c>
      <c r="AP2204" s="12">
        <f t="shared" ca="1" si="1158"/>
        <v>2.016807939842164E-3</v>
      </c>
      <c r="AQ2204" s="12">
        <f t="shared" ca="1" si="1158"/>
        <v>1.4512036579401321E-3</v>
      </c>
      <c r="AR2204" s="12">
        <f t="shared" ca="1" si="1158"/>
        <v>9.8095431363278448E-4</v>
      </c>
      <c r="AS2204" s="12">
        <f t="shared" ca="1" si="1158"/>
        <v>6.2291070292910767E-4</v>
      </c>
      <c r="AT2204" s="12">
        <f t="shared" ca="1" si="1158"/>
        <v>3.7158604848929545E-4</v>
      </c>
      <c r="AU2204" s="12">
        <f t="shared" ca="1" si="1158"/>
        <v>2.082330216589855E-4</v>
      </c>
      <c r="AV2204" s="12">
        <f t="shared" ca="1" si="1158"/>
        <v>1.0962166587803722E-4</v>
      </c>
      <c r="AX2204" s="13">
        <f t="shared" si="1099"/>
        <v>4.6897060092186417E-4</v>
      </c>
    </row>
    <row r="2205" spans="1:50" x14ac:dyDescent="0.25">
      <c r="A2205" s="9" t="str">
        <f t="shared" si="1094"/>
        <v>Slovenia</v>
      </c>
      <c r="C2205" s="20">
        <f t="shared" si="1095"/>
        <v>567.65730521483101</v>
      </c>
      <c r="D2205" s="15">
        <f t="shared" si="1096"/>
        <v>729.61170835523944</v>
      </c>
      <c r="E2205" s="23">
        <f t="shared" si="1097"/>
        <v>1</v>
      </c>
      <c r="F2205" s="15">
        <f t="shared" si="1100"/>
        <v>729.61170835523944</v>
      </c>
      <c r="H2205" s="12">
        <f t="shared" ref="H2205:AV2205" ca="1" si="1159">_xlfn.NORM.DIST(H$2017,$F2205,$B$37+$B$38*$F2205,FALSE)/$AV795*($F1257/1000)</f>
        <v>4.642288486799287E-15</v>
      </c>
      <c r="I2205" s="12">
        <f t="shared" ca="1" si="1159"/>
        <v>2.7882150690628311E-14</v>
      </c>
      <c r="J2205" s="12">
        <f t="shared" ca="1" si="1159"/>
        <v>1.5731749032951827E-13</v>
      </c>
      <c r="K2205" s="12">
        <f t="shared" ca="1" si="1159"/>
        <v>8.3384310876647344E-13</v>
      </c>
      <c r="L2205" s="12">
        <f t="shared" ca="1" si="1159"/>
        <v>4.1519132727650744E-12</v>
      </c>
      <c r="M2205" s="12">
        <f t="shared" ca="1" si="1159"/>
        <v>1.9420875193827575E-11</v>
      </c>
      <c r="N2205" s="12">
        <f t="shared" ca="1" si="1159"/>
        <v>8.533867908351662E-11</v>
      </c>
      <c r="O2205" s="12">
        <f t="shared" ca="1" si="1159"/>
        <v>3.5227322089815166E-10</v>
      </c>
      <c r="P2205" s="12">
        <f t="shared" ca="1" si="1159"/>
        <v>1.3660605165129194E-9</v>
      </c>
      <c r="Q2205" s="12">
        <f t="shared" ca="1" si="1159"/>
        <v>4.9764178901066753E-9</v>
      </c>
      <c r="R2205" s="12">
        <f t="shared" ca="1" si="1159"/>
        <v>1.7030223252074708E-8</v>
      </c>
      <c r="S2205" s="12">
        <f t="shared" ca="1" si="1159"/>
        <v>5.4749534962100356E-8</v>
      </c>
      <c r="T2205" s="12">
        <f t="shared" ca="1" si="1159"/>
        <v>1.6534730585500268E-7</v>
      </c>
      <c r="U2205" s="12">
        <f t="shared" ca="1" si="1159"/>
        <v>4.6910537181654388E-7</v>
      </c>
      <c r="V2205" s="12">
        <f t="shared" ca="1" si="1159"/>
        <v>1.2502598484867119E-6</v>
      </c>
      <c r="W2205" s="12">
        <f t="shared" ca="1" si="1159"/>
        <v>3.1303057371672707E-6</v>
      </c>
      <c r="X2205" s="12">
        <f t="shared" ca="1" si="1159"/>
        <v>7.362576579956774E-6</v>
      </c>
      <c r="Y2205" s="12">
        <f t="shared" ca="1" si="1159"/>
        <v>1.6267824845324379E-5</v>
      </c>
      <c r="Z2205" s="12">
        <f t="shared" ca="1" si="1159"/>
        <v>3.3766476542825154E-5</v>
      </c>
      <c r="AA2205" s="12">
        <f t="shared" ca="1" si="1159"/>
        <v>6.5841330414106227E-5</v>
      </c>
      <c r="AB2205" s="12">
        <f t="shared" ca="1" si="1159"/>
        <v>1.2060575873144257E-4</v>
      </c>
      <c r="AC2205" s="12">
        <f t="shared" ca="1" si="1159"/>
        <v>2.0753630842324571E-4</v>
      </c>
      <c r="AD2205" s="12">
        <f t="shared" ca="1" si="1159"/>
        <v>3.3548779446121956E-4</v>
      </c>
      <c r="AE2205" s="12">
        <f t="shared" ca="1" si="1159"/>
        <v>5.0946688043282656E-4</v>
      </c>
      <c r="AF2205" s="12">
        <f t="shared" ca="1" si="1159"/>
        <v>7.2679475314707683E-4</v>
      </c>
      <c r="AG2205" s="12">
        <f t="shared" ca="1" si="1159"/>
        <v>9.7401177049716379E-4</v>
      </c>
      <c r="AH2205" s="12">
        <f t="shared" ca="1" si="1159"/>
        <v>1.2262336275594482E-3</v>
      </c>
      <c r="AI2205" s="12">
        <f t="shared" ca="1" si="1159"/>
        <v>1.4502365065000838E-3</v>
      </c>
      <c r="AJ2205" s="12">
        <f t="shared" ca="1" si="1159"/>
        <v>1.611242985728033E-3</v>
      </c>
      <c r="AK2205" s="12">
        <f t="shared" ca="1" si="1159"/>
        <v>1.6816663769183124E-3</v>
      </c>
      <c r="AL2205" s="12">
        <f t="shared" ca="1" si="1159"/>
        <v>1.6488275568441462E-3</v>
      </c>
      <c r="AM2205" s="12">
        <f t="shared" ca="1" si="1159"/>
        <v>1.5186833382229495E-3</v>
      </c>
      <c r="AN2205" s="12">
        <f t="shared" ca="1" si="1159"/>
        <v>1.3140618717260874E-3</v>
      </c>
      <c r="AO2205" s="12">
        <f t="shared" ca="1" si="1159"/>
        <v>1.0681223312970763E-3</v>
      </c>
      <c r="AP2205" s="12">
        <f t="shared" ca="1" si="1159"/>
        <v>8.1561042960180317E-4</v>
      </c>
      <c r="AQ2205" s="12">
        <f t="shared" ca="1" si="1159"/>
        <v>5.8506098938103932E-4</v>
      </c>
      <c r="AR2205" s="12">
        <f t="shared" ca="1" si="1159"/>
        <v>3.9425399858057701E-4</v>
      </c>
      <c r="AS2205" s="12">
        <f t="shared" ca="1" si="1159"/>
        <v>2.4957878550832394E-4</v>
      </c>
      <c r="AT2205" s="12">
        <f t="shared" ca="1" si="1159"/>
        <v>1.4842116024406851E-4</v>
      </c>
      <c r="AU2205" s="12">
        <f t="shared" ca="1" si="1159"/>
        <v>8.2916425655766348E-5</v>
      </c>
      <c r="AV2205" s="12">
        <f t="shared" ca="1" si="1159"/>
        <v>4.3515293524845833E-5</v>
      </c>
      <c r="AX2205" s="13">
        <f t="shared" si="1099"/>
        <v>4.9015575284737844E-4</v>
      </c>
    </row>
    <row r="2206" spans="1:50" x14ac:dyDescent="0.25">
      <c r="A2206" s="9" t="str">
        <f t="shared" si="1094"/>
        <v>Solomon Islands</v>
      </c>
      <c r="C2206" s="20">
        <f t="shared" si="1095"/>
        <v>421.68413319058891</v>
      </c>
      <c r="D2206" s="15">
        <f t="shared" si="1096"/>
        <v>652.27712748608349</v>
      </c>
      <c r="E2206" s="23">
        <f t="shared" si="1097"/>
        <v>1</v>
      </c>
      <c r="F2206" s="15">
        <f t="shared" si="1100"/>
        <v>652.27712748608349</v>
      </c>
      <c r="H2206" s="12">
        <f t="shared" ref="H2206:AV2206" ca="1" si="1160">_xlfn.NORM.DIST(H$2017,$F2206,$B$37+$B$38*$F2206,FALSE)/$AV796*($F1258/1000)</f>
        <v>1.9035789660488646E-12</v>
      </c>
      <c r="I2206" s="12">
        <f t="shared" ca="1" si="1160"/>
        <v>9.423236427258891E-12</v>
      </c>
      <c r="J2206" s="12">
        <f t="shared" ca="1" si="1160"/>
        <v>4.3821362117768161E-11</v>
      </c>
      <c r="K2206" s="12">
        <f t="shared" ca="1" si="1160"/>
        <v>1.9143804601725076E-10</v>
      </c>
      <c r="L2206" s="12">
        <f t="shared" ca="1" si="1160"/>
        <v>7.8564658625122799E-10</v>
      </c>
      <c r="M2206" s="12">
        <f t="shared" ca="1" si="1160"/>
        <v>3.0288850915760894E-9</v>
      </c>
      <c r="N2206" s="12">
        <f t="shared" ca="1" si="1160"/>
        <v>1.0969705346040269E-8</v>
      </c>
      <c r="O2206" s="12">
        <f t="shared" ca="1" si="1160"/>
        <v>3.7321898019723833E-8</v>
      </c>
      <c r="P2206" s="12">
        <f t="shared" ca="1" si="1160"/>
        <v>1.1928589030183799E-7</v>
      </c>
      <c r="Q2206" s="12">
        <f t="shared" ca="1" si="1160"/>
        <v>3.5815500590952213E-7</v>
      </c>
      <c r="R2206" s="12">
        <f t="shared" ca="1" si="1160"/>
        <v>1.0102051305917239E-6</v>
      </c>
      <c r="S2206" s="12">
        <f t="shared" ca="1" si="1160"/>
        <v>2.6767308786671178E-6</v>
      </c>
      <c r="T2206" s="12">
        <f t="shared" ca="1" si="1160"/>
        <v>6.6627948738875519E-6</v>
      </c>
      <c r="U2206" s="12">
        <f t="shared" ca="1" si="1160"/>
        <v>1.5579903802054821E-5</v>
      </c>
      <c r="V2206" s="12">
        <f t="shared" ca="1" si="1160"/>
        <v>3.422391554717496E-5</v>
      </c>
      <c r="W2206" s="12">
        <f t="shared" ca="1" si="1160"/>
        <v>7.0623821556593133E-5</v>
      </c>
      <c r="X2206" s="12">
        <f t="shared" ca="1" si="1160"/>
        <v>1.3690815808995279E-4</v>
      </c>
      <c r="Y2206" s="12">
        <f t="shared" ca="1" si="1160"/>
        <v>2.4932397142318703E-4</v>
      </c>
      <c r="Z2206" s="12">
        <f t="shared" ca="1" si="1160"/>
        <v>4.2653565374129929E-4</v>
      </c>
      <c r="AA2206" s="12">
        <f t="shared" ca="1" si="1160"/>
        <v>6.8549333646615563E-4</v>
      </c>
      <c r="AB2206" s="12">
        <f t="shared" ca="1" si="1160"/>
        <v>1.03492226539372E-3</v>
      </c>
      <c r="AC2206" s="12">
        <f t="shared" ca="1" si="1160"/>
        <v>1.4678065399197943E-3</v>
      </c>
      <c r="AD2206" s="12">
        <f t="shared" ca="1" si="1160"/>
        <v>1.9556291459027265E-3</v>
      </c>
      <c r="AE2206" s="12">
        <f t="shared" ca="1" si="1160"/>
        <v>2.4477146030752544E-3</v>
      </c>
      <c r="AF2206" s="12">
        <f t="shared" ca="1" si="1160"/>
        <v>2.8780057110876101E-3</v>
      </c>
      <c r="AG2206" s="12">
        <f t="shared" ca="1" si="1160"/>
        <v>3.1789164876362907E-3</v>
      </c>
      <c r="AH2206" s="12">
        <f t="shared" ca="1" si="1160"/>
        <v>3.2985508322802494E-3</v>
      </c>
      <c r="AI2206" s="12">
        <f t="shared" ca="1" si="1160"/>
        <v>3.2153173082315012E-3</v>
      </c>
      <c r="AJ2206" s="12">
        <f t="shared" ca="1" si="1160"/>
        <v>2.944293433834845E-3</v>
      </c>
      <c r="AK2206" s="12">
        <f t="shared" ca="1" si="1160"/>
        <v>2.5327652408238576E-3</v>
      </c>
      <c r="AL2206" s="12">
        <f t="shared" ca="1" si="1160"/>
        <v>2.0467527342032089E-3</v>
      </c>
      <c r="AM2206" s="12">
        <f t="shared" ca="1" si="1160"/>
        <v>1.5537903359069134E-3</v>
      </c>
      <c r="AN2206" s="12">
        <f t="shared" ca="1" si="1160"/>
        <v>1.1080925819815948E-3</v>
      </c>
      <c r="AO2206" s="12">
        <f t="shared" ca="1" si="1160"/>
        <v>7.4236292458249779E-4</v>
      </c>
      <c r="AP2206" s="12">
        <f t="shared" ca="1" si="1160"/>
        <v>4.6721103888813044E-4</v>
      </c>
      <c r="AQ2206" s="12">
        <f t="shared" ca="1" si="1160"/>
        <v>2.7622724480903463E-4</v>
      </c>
      <c r="AR2206" s="12">
        <f t="shared" ca="1" si="1160"/>
        <v>1.5341807273338583E-4</v>
      </c>
      <c r="AS2206" s="12">
        <f t="shared" ca="1" si="1160"/>
        <v>8.0046644029727008E-5</v>
      </c>
      <c r="AT2206" s="12">
        <f t="shared" ca="1" si="1160"/>
        <v>3.9234338043391569E-5</v>
      </c>
      <c r="AU2206" s="12">
        <f t="shared" ca="1" si="1160"/>
        <v>1.8065339407838519E-5</v>
      </c>
      <c r="AV2206" s="12">
        <f t="shared" ca="1" si="1160"/>
        <v>7.8141638976369801E-6</v>
      </c>
      <c r="AX2206" s="13">
        <f t="shared" si="1099"/>
        <v>5.8217052804009897E-3</v>
      </c>
    </row>
    <row r="2207" spans="1:50" x14ac:dyDescent="0.25">
      <c r="A2207" s="9" t="str">
        <f t="shared" si="1094"/>
        <v>Somalia</v>
      </c>
      <c r="C2207" s="20">
        <f t="shared" si="1095"/>
        <v>262.70075054870478</v>
      </c>
      <c r="D2207" s="15">
        <f t="shared" si="1096"/>
        <v>565.84455828234536</v>
      </c>
      <c r="E2207" s="23">
        <f t="shared" si="1097"/>
        <v>1</v>
      </c>
      <c r="F2207" s="15">
        <f t="shared" si="1100"/>
        <v>565.84455828234536</v>
      </c>
      <c r="H2207" s="12">
        <f t="shared" ref="H2207:AV2207" ca="1" si="1161">_xlfn.NORM.DIST(H$2017,$F2207,$B$37+$B$38*$F2207,FALSE)/$AV797*($F1259/1000)</f>
        <v>1.2502086207791185E-8</v>
      </c>
      <c r="I2207" s="12">
        <f t="shared" ca="1" si="1161"/>
        <v>4.9861886968274871E-8</v>
      </c>
      <c r="J2207" s="12">
        <f t="shared" ca="1" si="1161"/>
        <v>1.8681490585662818E-7</v>
      </c>
      <c r="K2207" s="12">
        <f t="shared" ca="1" si="1161"/>
        <v>6.5752298007360683E-7</v>
      </c>
      <c r="L2207" s="12">
        <f t="shared" ca="1" si="1161"/>
        <v>2.1740370499458028E-6</v>
      </c>
      <c r="M2207" s="12">
        <f t="shared" ca="1" si="1161"/>
        <v>6.7527324241613992E-6</v>
      </c>
      <c r="N2207" s="12">
        <f t="shared" ca="1" si="1161"/>
        <v>1.9703743089901777E-5</v>
      </c>
      <c r="O2207" s="12">
        <f t="shared" ca="1" si="1161"/>
        <v>5.4010043389489328E-5</v>
      </c>
      <c r="P2207" s="12">
        <f t="shared" ca="1" si="1161"/>
        <v>1.3907751139859237E-4</v>
      </c>
      <c r="Q2207" s="12">
        <f t="shared" ca="1" si="1161"/>
        <v>3.3643091028183534E-4</v>
      </c>
      <c r="R2207" s="12">
        <f t="shared" ca="1" si="1161"/>
        <v>7.6452460178661039E-4</v>
      </c>
      <c r="S2207" s="12">
        <f t="shared" ca="1" si="1161"/>
        <v>1.6320882368963791E-3</v>
      </c>
      <c r="T2207" s="12">
        <f t="shared" ca="1" si="1161"/>
        <v>3.273048185437469E-3</v>
      </c>
      <c r="U2207" s="12">
        <f t="shared" ca="1" si="1161"/>
        <v>6.1662021479398236E-3</v>
      </c>
      <c r="V2207" s="12">
        <f t="shared" ca="1" si="1161"/>
        <v>1.0912888358319037E-2</v>
      </c>
      <c r="W2207" s="12">
        <f t="shared" ca="1" si="1161"/>
        <v>1.814338269871691E-2</v>
      </c>
      <c r="X2207" s="12">
        <f t="shared" ca="1" si="1161"/>
        <v>2.8336969654531304E-2</v>
      </c>
      <c r="Y2207" s="12">
        <f t="shared" ca="1" si="1161"/>
        <v>4.1576233588557304E-2</v>
      </c>
      <c r="Z2207" s="12">
        <f t="shared" ca="1" si="1161"/>
        <v>5.7305126747251245E-2</v>
      </c>
      <c r="AA2207" s="12">
        <f t="shared" ca="1" si="1161"/>
        <v>7.4199060432099298E-2</v>
      </c>
      <c r="AB2207" s="12">
        <f t="shared" ca="1" si="1161"/>
        <v>9.0252643095316887E-2</v>
      </c>
      <c r="AC2207" s="12">
        <f t="shared" ca="1" si="1161"/>
        <v>0.1031283448321364</v>
      </c>
      <c r="AD2207" s="12">
        <f t="shared" ca="1" si="1161"/>
        <v>0.11070131012631074</v>
      </c>
      <c r="AE2207" s="12">
        <f t="shared" ca="1" si="1161"/>
        <v>0.11163080812038076</v>
      </c>
      <c r="AF2207" s="12">
        <f t="shared" ca="1" si="1161"/>
        <v>0.10574795355171512</v>
      </c>
      <c r="AG2207" s="12">
        <f t="shared" ca="1" si="1161"/>
        <v>9.4105816980399215E-2</v>
      </c>
      <c r="AH2207" s="12">
        <f t="shared" ca="1" si="1161"/>
        <v>7.8671523778147429E-2</v>
      </c>
      <c r="AI2207" s="12">
        <f t="shared" ca="1" si="1161"/>
        <v>6.1783890137823802E-2</v>
      </c>
      <c r="AJ2207" s="12">
        <f t="shared" ca="1" si="1161"/>
        <v>4.5581596466921212E-2</v>
      </c>
      <c r="AK2207" s="12">
        <f t="shared" ca="1" si="1161"/>
        <v>3.1590784379886105E-2</v>
      </c>
      <c r="AL2207" s="12">
        <f t="shared" ca="1" si="1161"/>
        <v>2.056780193633588E-2</v>
      </c>
      <c r="AM2207" s="12">
        <f t="shared" ca="1" si="1161"/>
        <v>1.2579748209430149E-2</v>
      </c>
      <c r="AN2207" s="12">
        <f t="shared" ca="1" si="1161"/>
        <v>7.2279079079103359E-3</v>
      </c>
      <c r="AO2207" s="12">
        <f t="shared" ca="1" si="1161"/>
        <v>3.9013046675546192E-3</v>
      </c>
      <c r="AP2207" s="12">
        <f t="shared" ca="1" si="1161"/>
        <v>1.9781704908515387E-3</v>
      </c>
      <c r="AQ2207" s="12">
        <f t="shared" ca="1" si="1161"/>
        <v>9.4226739935499904E-4</v>
      </c>
      <c r="AR2207" s="12">
        <f t="shared" ca="1" si="1161"/>
        <v>4.216394198439211E-4</v>
      </c>
      <c r="AS2207" s="12">
        <f t="shared" ca="1" si="1161"/>
        <v>1.7724126599605593E-4</v>
      </c>
      <c r="AT2207" s="12">
        <f t="shared" ca="1" si="1161"/>
        <v>6.9991463516355548E-5</v>
      </c>
      <c r="AU2207" s="12">
        <f t="shared" ca="1" si="1161"/>
        <v>2.5964615805387474E-5</v>
      </c>
      <c r="AV2207" s="12">
        <f t="shared" ca="1" si="1161"/>
        <v>9.0484735615897094E-6</v>
      </c>
      <c r="AX2207" s="13">
        <f t="shared" si="1099"/>
        <v>4.8613781277657829E-2</v>
      </c>
    </row>
    <row r="2208" spans="1:50" x14ac:dyDescent="0.25">
      <c r="A2208" s="9" t="str">
        <f t="shared" si="1094"/>
        <v>South Africa</v>
      </c>
      <c r="C2208" s="20">
        <f t="shared" si="1095"/>
        <v>332.7154833827563</v>
      </c>
      <c r="D2208" s="15">
        <f t="shared" si="1096"/>
        <v>603.20324572248046</v>
      </c>
      <c r="E2208" s="23">
        <f t="shared" si="1097"/>
        <v>1</v>
      </c>
      <c r="F2208" s="15">
        <f t="shared" si="1100"/>
        <v>603.20324572248046</v>
      </c>
      <c r="H2208" s="12">
        <f t="shared" ref="H2208:AV2208" ca="1" si="1162">_xlfn.NORM.DIST(H$2017,$F2208,$B$37+$B$38*$F2208,FALSE)/$AV798*($F1260/1000)</f>
        <v>1.2765778123178549E-9</v>
      </c>
      <c r="I2208" s="12">
        <f t="shared" ca="1" si="1162"/>
        <v>5.5897861336812886E-9</v>
      </c>
      <c r="J2208" s="12">
        <f t="shared" ca="1" si="1162"/>
        <v>2.2993214301006586E-8</v>
      </c>
      <c r="K2208" s="12">
        <f t="shared" ca="1" si="1162"/>
        <v>8.8850684299892555E-8</v>
      </c>
      <c r="L2208" s="12">
        <f t="shared" ca="1" si="1162"/>
        <v>3.2253619762032976E-7</v>
      </c>
      <c r="M2208" s="12">
        <f t="shared" ca="1" si="1162"/>
        <v>1.0998988334066833E-6</v>
      </c>
      <c r="N2208" s="12">
        <f t="shared" ca="1" si="1162"/>
        <v>3.523575778847221E-6</v>
      </c>
      <c r="O2208" s="12">
        <f t="shared" ca="1" si="1162"/>
        <v>1.0604033361617063E-5</v>
      </c>
      <c r="P2208" s="12">
        <f t="shared" ca="1" si="1162"/>
        <v>2.9978862466119217E-5</v>
      </c>
      <c r="Q2208" s="12">
        <f t="shared" ca="1" si="1162"/>
        <v>7.9618833224998664E-5</v>
      </c>
      <c r="R2208" s="12">
        <f t="shared" ca="1" si="1162"/>
        <v>1.9864290737107475E-4</v>
      </c>
      <c r="S2208" s="12">
        <f t="shared" ca="1" si="1162"/>
        <v>4.6557206267992736E-4</v>
      </c>
      <c r="T2208" s="12">
        <f t="shared" ca="1" si="1162"/>
        <v>1.0250790454260934E-3</v>
      </c>
      <c r="U2208" s="12">
        <f t="shared" ca="1" si="1162"/>
        <v>2.1202369290221042E-3</v>
      </c>
      <c r="V2208" s="12">
        <f t="shared" ca="1" si="1162"/>
        <v>4.1197231138145936E-3</v>
      </c>
      <c r="W2208" s="12">
        <f t="shared" ca="1" si="1162"/>
        <v>7.5198340509425657E-3</v>
      </c>
      <c r="X2208" s="12">
        <f t="shared" ca="1" si="1162"/>
        <v>1.2894517026785622E-2</v>
      </c>
      <c r="Y2208" s="12">
        <f t="shared" ca="1" si="1162"/>
        <v>2.0771052250406815E-2</v>
      </c>
      <c r="Z2208" s="12">
        <f t="shared" ca="1" si="1162"/>
        <v>3.1431746366373685E-2</v>
      </c>
      <c r="AA2208" s="12">
        <f t="shared" ca="1" si="1162"/>
        <v>4.4682258767289144E-2</v>
      </c>
      <c r="AB2208" s="12">
        <f t="shared" ca="1" si="1162"/>
        <v>5.9670313866306064E-2</v>
      </c>
      <c r="AC2208" s="12">
        <f t="shared" ca="1" si="1162"/>
        <v>7.4857982803607226E-2</v>
      </c>
      <c r="AD2208" s="12">
        <f t="shared" ca="1" si="1162"/>
        <v>8.8221515234833764E-2</v>
      </c>
      <c r="AE2208" s="12">
        <f t="shared" ca="1" si="1162"/>
        <v>9.7671419645200042E-2</v>
      </c>
      <c r="AF2208" s="12">
        <f t="shared" ca="1" si="1162"/>
        <v>0.10158207564670524</v>
      </c>
      <c r="AG2208" s="12">
        <f t="shared" ca="1" si="1162"/>
        <v>9.9248341895626979E-2</v>
      </c>
      <c r="AH2208" s="12">
        <f t="shared" ca="1" si="1162"/>
        <v>9.1093215409497233E-2</v>
      </c>
      <c r="AI2208" s="12">
        <f t="shared" ca="1" si="1162"/>
        <v>7.8542622694587158E-2</v>
      </c>
      <c r="AJ2208" s="12">
        <f t="shared" ca="1" si="1162"/>
        <v>6.3618197650830779E-2</v>
      </c>
      <c r="AK2208" s="12">
        <f t="shared" ca="1" si="1162"/>
        <v>4.8407640861956251E-2</v>
      </c>
      <c r="AL2208" s="12">
        <f t="shared" ca="1" si="1162"/>
        <v>3.4602148815083708E-2</v>
      </c>
      <c r="AM2208" s="12">
        <f t="shared" ca="1" si="1162"/>
        <v>2.3235328461267125E-2</v>
      </c>
      <c r="AN2208" s="12">
        <f t="shared" ca="1" si="1162"/>
        <v>1.4657204850370682E-2</v>
      </c>
      <c r="AO2208" s="12">
        <f t="shared" ca="1" si="1162"/>
        <v>8.6858053786563784E-3</v>
      </c>
      <c r="AP2208" s="12">
        <f t="shared" ca="1" si="1162"/>
        <v>4.8353245019394624E-3</v>
      </c>
      <c r="AQ2208" s="12">
        <f t="shared" ca="1" si="1162"/>
        <v>2.5287025779074396E-3</v>
      </c>
      <c r="AR2208" s="12">
        <f t="shared" ca="1" si="1162"/>
        <v>1.2422999630007994E-3</v>
      </c>
      <c r="AS2208" s="12">
        <f t="shared" ca="1" si="1162"/>
        <v>5.7333940072484661E-4</v>
      </c>
      <c r="AT2208" s="12">
        <f t="shared" ca="1" si="1162"/>
        <v>2.4857285410679491E-4</v>
      </c>
      <c r="AU2208" s="12">
        <f t="shared" ca="1" si="1162"/>
        <v>1.0124001586213141E-4</v>
      </c>
      <c r="AV2208" s="12">
        <f t="shared" ca="1" si="1162"/>
        <v>3.8735333996988975E-5</v>
      </c>
      <c r="AX2208" s="13">
        <f t="shared" si="1099"/>
        <v>2.1075185111790098E-2</v>
      </c>
    </row>
    <row r="2209" spans="1:50" x14ac:dyDescent="0.25">
      <c r="A2209" s="9" t="str">
        <f t="shared" si="1094"/>
        <v>South Sudan</v>
      </c>
      <c r="C2209" s="20">
        <f t="shared" si="1095"/>
        <v>269.73928631636636</v>
      </c>
      <c r="D2209" s="15">
        <f t="shared" si="1096"/>
        <v>569.44746422902574</v>
      </c>
      <c r="E2209" s="23">
        <f t="shared" si="1097"/>
        <v>1</v>
      </c>
      <c r="F2209" s="15">
        <f t="shared" si="1100"/>
        <v>569.44746422902574</v>
      </c>
      <c r="H2209" s="12">
        <f t="shared" ref="H2209:AV2209" ca="1" si="1163">_xlfn.NORM.DIST(H$2017,$F2209,$B$37+$B$38*$F2209,FALSE)/$AV799*($F1261/1000)</f>
        <v>4.2773179354372566E-9</v>
      </c>
      <c r="I2209" s="12">
        <f t="shared" ca="1" si="1163"/>
        <v>1.7213514863170922E-8</v>
      </c>
      <c r="J2209" s="12">
        <f t="shared" ca="1" si="1163"/>
        <v>6.5076498878796166E-8</v>
      </c>
      <c r="K2209" s="12">
        <f t="shared" ca="1" si="1163"/>
        <v>2.3111886477072179E-7</v>
      </c>
      <c r="L2209" s="12">
        <f t="shared" ca="1" si="1163"/>
        <v>7.7108668940112125E-7</v>
      </c>
      <c r="M2209" s="12">
        <f t="shared" ca="1" si="1163"/>
        <v>2.4167270991921018E-6</v>
      </c>
      <c r="N2209" s="12">
        <f t="shared" ca="1" si="1163"/>
        <v>7.1155522555632687E-6</v>
      </c>
      <c r="O2209" s="12">
        <f t="shared" ca="1" si="1163"/>
        <v>1.9680956785528909E-5</v>
      </c>
      <c r="P2209" s="12">
        <f t="shared" ca="1" si="1163"/>
        <v>5.1137606617208446E-5</v>
      </c>
      <c r="Q2209" s="12">
        <f t="shared" ca="1" si="1163"/>
        <v>1.2482201326702725E-4</v>
      </c>
      <c r="R2209" s="12">
        <f t="shared" ca="1" si="1163"/>
        <v>2.8621906790552402E-4</v>
      </c>
      <c r="S2209" s="12">
        <f t="shared" ca="1" si="1163"/>
        <v>6.165418169356828E-4</v>
      </c>
      <c r="T2209" s="12">
        <f t="shared" ca="1" si="1163"/>
        <v>1.2476222395694399E-3</v>
      </c>
      <c r="U2209" s="12">
        <f t="shared" ca="1" si="1163"/>
        <v>2.3717028328970875E-3</v>
      </c>
      <c r="V2209" s="12">
        <f t="shared" ca="1" si="1163"/>
        <v>4.2353960948429692E-3</v>
      </c>
      <c r="W2209" s="12">
        <f t="shared" ca="1" si="1163"/>
        <v>7.1053321781848755E-3</v>
      </c>
      <c r="X2209" s="12">
        <f t="shared" ca="1" si="1163"/>
        <v>1.1197764652286743E-2</v>
      </c>
      <c r="Y2209" s="12">
        <f t="shared" ca="1" si="1163"/>
        <v>1.6578104759487542E-2</v>
      </c>
      <c r="Z2209" s="12">
        <f t="shared" ca="1" si="1163"/>
        <v>2.305658691298482E-2</v>
      </c>
      <c r="AA2209" s="12">
        <f t="shared" ca="1" si="1163"/>
        <v>3.0123938524290461E-2</v>
      </c>
      <c r="AB2209" s="12">
        <f t="shared" ca="1" si="1163"/>
        <v>3.6973033258050542E-2</v>
      </c>
      <c r="AC2209" s="12">
        <f t="shared" ca="1" si="1163"/>
        <v>4.2629967850590637E-2</v>
      </c>
      <c r="AD2209" s="12">
        <f t="shared" ca="1" si="1163"/>
        <v>4.6174427946742473E-2</v>
      </c>
      <c r="AE2209" s="12">
        <f t="shared" ca="1" si="1163"/>
        <v>4.6983421139630777E-2</v>
      </c>
      <c r="AF2209" s="12">
        <f t="shared" ca="1" si="1163"/>
        <v>4.4910133438811263E-2</v>
      </c>
      <c r="AG2209" s="12">
        <f t="shared" ca="1" si="1163"/>
        <v>4.0327439530870889E-2</v>
      </c>
      <c r="AH2209" s="12">
        <f t="shared" ca="1" si="1163"/>
        <v>3.4018373628477198E-2</v>
      </c>
      <c r="AI2209" s="12">
        <f t="shared" ca="1" si="1163"/>
        <v>2.6957712649369248E-2</v>
      </c>
      <c r="AJ2209" s="12">
        <f t="shared" ca="1" si="1163"/>
        <v>2.0068232669999648E-2</v>
      </c>
      <c r="AK2209" s="12">
        <f t="shared" ca="1" si="1163"/>
        <v>1.4034334074608258E-2</v>
      </c>
      <c r="AL2209" s="12">
        <f t="shared" ca="1" si="1163"/>
        <v>9.2200035424310055E-3</v>
      </c>
      <c r="AM2209" s="12">
        <f t="shared" ca="1" si="1163"/>
        <v>5.6901925199365671E-3</v>
      </c>
      <c r="AN2209" s="12">
        <f t="shared" ca="1" si="1163"/>
        <v>3.2989780639620242E-3</v>
      </c>
      <c r="AO2209" s="12">
        <f t="shared" ca="1" si="1163"/>
        <v>1.7967534607797693E-3</v>
      </c>
      <c r="AP2209" s="12">
        <f t="shared" ca="1" si="1163"/>
        <v>9.1929341064918995E-4</v>
      </c>
      <c r="AQ2209" s="12">
        <f t="shared" ca="1" si="1163"/>
        <v>4.418515666530816E-4</v>
      </c>
      <c r="AR2209" s="12">
        <f t="shared" ca="1" si="1163"/>
        <v>1.9950567144020722E-4</v>
      </c>
      <c r="AS2209" s="12">
        <f t="shared" ca="1" si="1163"/>
        <v>8.4623442367461705E-5</v>
      </c>
      <c r="AT2209" s="12">
        <f t="shared" ca="1" si="1163"/>
        <v>3.37196240985838E-5</v>
      </c>
      <c r="AU2209" s="12">
        <f t="shared" ca="1" si="1163"/>
        <v>1.2622092428129334E-5</v>
      </c>
      <c r="AV2209" s="12">
        <f t="shared" ca="1" si="1163"/>
        <v>4.4385036615934656E-6</v>
      </c>
      <c r="AX2209" s="13">
        <f t="shared" si="1099"/>
        <v>4.5087563136872157E-2</v>
      </c>
    </row>
    <row r="2210" spans="1:50" x14ac:dyDescent="0.25">
      <c r="A2210" s="9" t="str">
        <f t="shared" ref="A2210:A2244" si="1164">A338</f>
        <v>Spain</v>
      </c>
      <c r="C2210" s="20">
        <f t="shared" ref="C2210:C2244" si="1165">E800</f>
        <v>553.250445130088</v>
      </c>
      <c r="D2210" s="15">
        <f t="shared" ref="D2210:D2244" si="1166">C2210+IFERROR(INDEX(B$2259:B$2601,MATCH(C2210,B$2259:B$2601,1)+D$60)-INDEX(B$2259:B$2601,MATCH(C2210,B$2259:B$2601,1)),0)</f>
        <v>720.83850913799995</v>
      </c>
      <c r="E2210" s="23">
        <f t="shared" ref="E2210:E2244" si="1167">INDEX(B$23:B$29,MATCH(B338,A$23:A$29,0))</f>
        <v>1</v>
      </c>
      <c r="F2210" s="15">
        <f t="shared" si="1100"/>
        <v>720.83850913799995</v>
      </c>
      <c r="H2210" s="12">
        <f t="shared" ref="H2210:AV2210" ca="1" si="1168">_xlfn.NORM.DIST(H$2017,$F2210,$B$37+$B$38*$F2210,FALSE)/$AV800*($F1262/1000)</f>
        <v>1.6377819813631029E-13</v>
      </c>
      <c r="I2210" s="12">
        <f t="shared" ca="1" si="1168"/>
        <v>9.6233183584717565E-13</v>
      </c>
      <c r="J2210" s="12">
        <f t="shared" ca="1" si="1168"/>
        <v>5.3119039417580397E-12</v>
      </c>
      <c r="K2210" s="12">
        <f t="shared" ca="1" si="1168"/>
        <v>2.7544327102532814E-11</v>
      </c>
      <c r="L2210" s="12">
        <f t="shared" ca="1" si="1168"/>
        <v>1.3417472579815068E-10</v>
      </c>
      <c r="M2210" s="12">
        <f t="shared" ca="1" si="1168"/>
        <v>6.1399645056535371E-10</v>
      </c>
      <c r="N2210" s="12">
        <f t="shared" ca="1" si="1168"/>
        <v>2.6394752835040257E-9</v>
      </c>
      <c r="O2210" s="12">
        <f t="shared" ca="1" si="1168"/>
        <v>1.0659232457130995E-8</v>
      </c>
      <c r="P2210" s="12">
        <f t="shared" ca="1" si="1168"/>
        <v>4.0438111200609067E-8</v>
      </c>
      <c r="Q2210" s="12">
        <f t="shared" ca="1" si="1168"/>
        <v>1.4411606180333658E-7</v>
      </c>
      <c r="R2210" s="12">
        <f t="shared" ca="1" si="1168"/>
        <v>4.8249243048167958E-7</v>
      </c>
      <c r="S2210" s="12">
        <f t="shared" ca="1" si="1168"/>
        <v>1.5174878334112685E-6</v>
      </c>
      <c r="T2210" s="12">
        <f t="shared" ca="1" si="1168"/>
        <v>4.4834933098742749E-6</v>
      </c>
      <c r="U2210" s="12">
        <f t="shared" ca="1" si="1168"/>
        <v>1.2444126842992767E-5</v>
      </c>
      <c r="V2210" s="12">
        <f t="shared" ca="1" si="1168"/>
        <v>3.2446580008087891E-5</v>
      </c>
      <c r="W2210" s="12">
        <f t="shared" ca="1" si="1168"/>
        <v>7.9474905502779507E-5</v>
      </c>
      <c r="X2210" s="12">
        <f t="shared" ca="1" si="1168"/>
        <v>1.8287220775463762E-4</v>
      </c>
      <c r="Y2210" s="12">
        <f t="shared" ca="1" si="1168"/>
        <v>3.9529560949263761E-4</v>
      </c>
      <c r="Z2210" s="12">
        <f t="shared" ca="1" si="1168"/>
        <v>8.026992704868568E-4</v>
      </c>
      <c r="AA2210" s="12">
        <f t="shared" ca="1" si="1168"/>
        <v>1.5312296878966505E-3</v>
      </c>
      <c r="AB2210" s="12">
        <f t="shared" ca="1" si="1168"/>
        <v>2.7440019020240013E-3</v>
      </c>
      <c r="AC2210" s="12">
        <f t="shared" ca="1" si="1168"/>
        <v>4.6193946846253648E-3</v>
      </c>
      <c r="AD2210" s="12">
        <f t="shared" ca="1" si="1168"/>
        <v>7.3053718595915799E-3</v>
      </c>
      <c r="AE2210" s="12">
        <f t="shared" ca="1" si="1168"/>
        <v>1.0853159345913748E-2</v>
      </c>
      <c r="AF2210" s="12">
        <f t="shared" ca="1" si="1168"/>
        <v>1.5147000028111986E-2</v>
      </c>
      <c r="AG2210" s="12">
        <f t="shared" ca="1" si="1168"/>
        <v>1.9858830451806565E-2</v>
      </c>
      <c r="AH2210" s="12">
        <f t="shared" ca="1" si="1168"/>
        <v>2.4458921578260042E-2</v>
      </c>
      <c r="AI2210" s="12">
        <f t="shared" ca="1" si="1168"/>
        <v>2.8299420090453609E-2</v>
      </c>
      <c r="AJ2210" s="12">
        <f t="shared" ca="1" si="1168"/>
        <v>3.0759152301251494E-2</v>
      </c>
      <c r="AK2210" s="12">
        <f t="shared" ca="1" si="1168"/>
        <v>3.1407096125055274E-2</v>
      </c>
      <c r="AL2210" s="12">
        <f t="shared" ca="1" si="1168"/>
        <v>3.012574529147697E-2</v>
      </c>
      <c r="AM2210" s="12">
        <f t="shared" ca="1" si="1168"/>
        <v>2.7145910376001763E-2</v>
      </c>
      <c r="AN2210" s="12">
        <f t="shared" ca="1" si="1168"/>
        <v>2.2978814371516967E-2</v>
      </c>
      <c r="AO2210" s="12">
        <f t="shared" ca="1" si="1168"/>
        <v>1.8272897479317287E-2</v>
      </c>
      <c r="AP2210" s="12">
        <f t="shared" ca="1" si="1168"/>
        <v>1.3650350826159431E-2</v>
      </c>
      <c r="AQ2210" s="12">
        <f t="shared" ca="1" si="1168"/>
        <v>9.5793668184968317E-3</v>
      </c>
      <c r="AR2210" s="12">
        <f t="shared" ca="1" si="1168"/>
        <v>6.3151895332870375E-3</v>
      </c>
      <c r="AS2210" s="12">
        <f t="shared" ca="1" si="1168"/>
        <v>3.9110428085245875E-3</v>
      </c>
      <c r="AT2210" s="12">
        <f t="shared" ca="1" si="1168"/>
        <v>2.2753873786354722E-3</v>
      </c>
      <c r="AU2210" s="12">
        <f t="shared" ca="1" si="1168"/>
        <v>1.2435828233579441E-3</v>
      </c>
      <c r="AV2210" s="12">
        <f t="shared" ca="1" si="1168"/>
        <v>6.3848497207714689E-4</v>
      </c>
      <c r="AX2210" s="13">
        <f t="shared" ref="AX2210:AX2244" si="1169">_xlfn.NORM.DIST(D$608,F2210,$B$37+$B$38*$F2210,TRUE)</f>
        <v>6.6741318674450143E-4</v>
      </c>
    </row>
    <row r="2211" spans="1:50" x14ac:dyDescent="0.25">
      <c r="A2211" s="9" t="str">
        <f t="shared" si="1164"/>
        <v>Sri Lanka</v>
      </c>
      <c r="C2211" s="20">
        <f t="shared" si="1165"/>
        <v>450.91532630229597</v>
      </c>
      <c r="D2211" s="15">
        <f t="shared" si="1166"/>
        <v>666.26561612641399</v>
      </c>
      <c r="E2211" s="23">
        <f t="shared" si="1167"/>
        <v>1</v>
      </c>
      <c r="F2211" s="15">
        <f t="shared" ref="F2211:F2244" si="1170">C2211+E2211*(D2211-C2211)</f>
        <v>666.26561612641399</v>
      </c>
      <c r="H2211" s="12">
        <f t="shared" ref="H2211:AV2211" ca="1" si="1171">_xlfn.NORM.DIST(H$2017,$F2211,$B$37+$B$38*$F2211,FALSE)/$AV801*($F1263/1000)</f>
        <v>4.6966403916214721E-12</v>
      </c>
      <c r="I2211" s="12">
        <f t="shared" ca="1" si="1171"/>
        <v>2.4077107267568413E-11</v>
      </c>
      <c r="J2211" s="12">
        <f t="shared" ca="1" si="1171"/>
        <v>1.1595190852424688E-10</v>
      </c>
      <c r="K2211" s="12">
        <f t="shared" ca="1" si="1171"/>
        <v>5.2457560474686436E-10</v>
      </c>
      <c r="L2211" s="12">
        <f t="shared" ca="1" si="1171"/>
        <v>2.2294353008947859E-9</v>
      </c>
      <c r="M2211" s="12">
        <f t="shared" ca="1" si="1171"/>
        <v>8.9009887442054281E-9</v>
      </c>
      <c r="N2211" s="12">
        <f t="shared" ca="1" si="1171"/>
        <v>3.338398873119409E-8</v>
      </c>
      <c r="O2211" s="12">
        <f t="shared" ca="1" si="1171"/>
        <v>1.176236882707915E-7</v>
      </c>
      <c r="P2211" s="12">
        <f t="shared" ca="1" si="1171"/>
        <v>3.8932111299422854E-7</v>
      </c>
      <c r="Q2211" s="12">
        <f t="shared" ca="1" si="1171"/>
        <v>1.21053601328364E-6</v>
      </c>
      <c r="R2211" s="12">
        <f t="shared" ca="1" si="1171"/>
        <v>3.5359333231419184E-6</v>
      </c>
      <c r="S2211" s="12">
        <f t="shared" ca="1" si="1171"/>
        <v>9.7025751371806391E-6</v>
      </c>
      <c r="T2211" s="12">
        <f t="shared" ca="1" si="1171"/>
        <v>2.5010740901277713E-5</v>
      </c>
      <c r="U2211" s="12">
        <f t="shared" ca="1" si="1171"/>
        <v>6.0565135696000396E-5</v>
      </c>
      <c r="V2211" s="12">
        <f t="shared" ca="1" si="1171"/>
        <v>1.3777658848807789E-4</v>
      </c>
      <c r="W2211" s="12">
        <f t="shared" ca="1" si="1171"/>
        <v>2.9443182716856135E-4</v>
      </c>
      <c r="X2211" s="12">
        <f t="shared" ca="1" si="1171"/>
        <v>5.9108600415072197E-4</v>
      </c>
      <c r="Y2211" s="12">
        <f t="shared" ca="1" si="1171"/>
        <v>1.1147389938207563E-3</v>
      </c>
      <c r="Z2211" s="12">
        <f t="shared" ca="1" si="1171"/>
        <v>1.974932719242008E-3</v>
      </c>
      <c r="AA2211" s="12">
        <f t="shared" ca="1" si="1171"/>
        <v>3.2869115059482932E-3</v>
      </c>
      <c r="AB2211" s="12">
        <f t="shared" ca="1" si="1171"/>
        <v>5.1390200636624167E-3</v>
      </c>
      <c r="AC2211" s="12">
        <f t="shared" ca="1" si="1171"/>
        <v>7.5479533913046012E-3</v>
      </c>
      <c r="AD2211" s="12">
        <f t="shared" ca="1" si="1171"/>
        <v>1.0414410716364734E-2</v>
      </c>
      <c r="AE2211" s="12">
        <f t="shared" ca="1" si="1171"/>
        <v>1.3498850492919708E-2</v>
      </c>
      <c r="AF2211" s="12">
        <f t="shared" ca="1" si="1171"/>
        <v>1.6436731787135353E-2</v>
      </c>
      <c r="AG2211" s="12">
        <f t="shared" ca="1" si="1171"/>
        <v>1.880142404005106E-2</v>
      </c>
      <c r="AH2211" s="12">
        <f t="shared" ca="1" si="1171"/>
        <v>2.0203314075513793E-2</v>
      </c>
      <c r="AI2211" s="12">
        <f t="shared" ca="1" si="1171"/>
        <v>2.0394406955491298E-2</v>
      </c>
      <c r="AJ2211" s="12">
        <f t="shared" ca="1" si="1171"/>
        <v>1.9339985392531404E-2</v>
      </c>
      <c r="AK2211" s="12">
        <f t="shared" ca="1" si="1171"/>
        <v>1.722890979767493E-2</v>
      </c>
      <c r="AL2211" s="12">
        <f t="shared" ca="1" si="1171"/>
        <v>1.4418366068674216E-2</v>
      </c>
      <c r="AM2211" s="12">
        <f t="shared" ca="1" si="1171"/>
        <v>1.1335244518029152E-2</v>
      </c>
      <c r="AN2211" s="12">
        <f t="shared" ca="1" si="1171"/>
        <v>8.3714817173024519E-3</v>
      </c>
      <c r="AO2211" s="12">
        <f t="shared" ca="1" si="1171"/>
        <v>5.8080502904367679E-3</v>
      </c>
      <c r="AP2211" s="12">
        <f t="shared" ca="1" si="1171"/>
        <v>3.7854280688455135E-3</v>
      </c>
      <c r="AQ2211" s="12">
        <f t="shared" ca="1" si="1171"/>
        <v>2.3176946746557032E-3</v>
      </c>
      <c r="AR2211" s="12">
        <f t="shared" ca="1" si="1171"/>
        <v>1.333073338423089E-3</v>
      </c>
      <c r="AS2211" s="12">
        <f t="shared" ca="1" si="1171"/>
        <v>7.2029177757589047E-4</v>
      </c>
      <c r="AT2211" s="12">
        <f t="shared" ca="1" si="1171"/>
        <v>3.6561117922780285E-4</v>
      </c>
      <c r="AU2211" s="12">
        <f t="shared" ca="1" si="1171"/>
        <v>1.7433599747878316E-4</v>
      </c>
      <c r="AV2211" s="12">
        <f t="shared" ca="1" si="1171"/>
        <v>7.809284954254571E-5</v>
      </c>
      <c r="AX2211" s="13">
        <f t="shared" si="1169"/>
        <v>3.8763293742234339E-3</v>
      </c>
    </row>
    <row r="2212" spans="1:50" x14ac:dyDescent="0.25">
      <c r="A2212" s="9" t="str">
        <f t="shared" si="1164"/>
        <v>Sudan</v>
      </c>
      <c r="C2212" s="20">
        <f t="shared" si="1165"/>
        <v>355.55908510092763</v>
      </c>
      <c r="D2212" s="15">
        <f t="shared" si="1166"/>
        <v>616.95409772215203</v>
      </c>
      <c r="E2212" s="23">
        <f t="shared" si="1167"/>
        <v>1</v>
      </c>
      <c r="F2212" s="15">
        <f t="shared" si="1170"/>
        <v>616.95409772215203</v>
      </c>
      <c r="H2212" s="12">
        <f t="shared" ref="H2212:AV2212" ca="1" si="1172">_xlfn.NORM.DIST(H$2017,$F2212,$B$37+$B$38*$F2212,FALSE)/$AV802*($F1264/1000)</f>
        <v>1.064078092101294E-9</v>
      </c>
      <c r="I2212" s="12">
        <f t="shared" ca="1" si="1172"/>
        <v>4.822266411308735E-9</v>
      </c>
      <c r="J2212" s="12">
        <f t="shared" ca="1" si="1172"/>
        <v>2.0529836594951369E-8</v>
      </c>
      <c r="K2212" s="12">
        <f t="shared" ca="1" si="1172"/>
        <v>8.2106280850500148E-8</v>
      </c>
      <c r="L2212" s="12">
        <f t="shared" ca="1" si="1172"/>
        <v>3.0847776317569153E-7</v>
      </c>
      <c r="M2212" s="12">
        <f t="shared" ca="1" si="1172"/>
        <v>1.088749429950698E-6</v>
      </c>
      <c r="N2212" s="12">
        <f t="shared" ca="1" si="1172"/>
        <v>3.6098454865113214E-6</v>
      </c>
      <c r="O2212" s="12">
        <f t="shared" ca="1" si="1172"/>
        <v>1.1243612776457254E-5</v>
      </c>
      <c r="P2212" s="12">
        <f t="shared" ca="1" si="1172"/>
        <v>3.2898776167365665E-5</v>
      </c>
      <c r="Q2212" s="12">
        <f t="shared" ca="1" si="1172"/>
        <v>9.0429514579584697E-5</v>
      </c>
      <c r="R2212" s="12">
        <f t="shared" ca="1" si="1172"/>
        <v>2.3350557371641092E-4</v>
      </c>
      <c r="S2212" s="12">
        <f t="shared" ca="1" si="1172"/>
        <v>5.6642302409313291E-4</v>
      </c>
      <c r="T2212" s="12">
        <f t="shared" ca="1" si="1172"/>
        <v>1.2907470467427137E-3</v>
      </c>
      <c r="U2212" s="12">
        <f t="shared" ca="1" si="1172"/>
        <v>2.7631087403435103E-3</v>
      </c>
      <c r="V2212" s="12">
        <f t="shared" ca="1" si="1172"/>
        <v>5.5566290885833685E-3</v>
      </c>
      <c r="W2212" s="12">
        <f t="shared" ca="1" si="1172"/>
        <v>1.0497392465194173E-2</v>
      </c>
      <c r="X2212" s="12">
        <f t="shared" ca="1" si="1172"/>
        <v>1.862979412783607E-2</v>
      </c>
      <c r="Y2212" s="12">
        <f t="shared" ca="1" si="1172"/>
        <v>3.1059271979677137E-2</v>
      </c>
      <c r="Z2212" s="12">
        <f t="shared" ca="1" si="1172"/>
        <v>4.8644201944625078E-2</v>
      </c>
      <c r="AA2212" s="12">
        <f t="shared" ca="1" si="1172"/>
        <v>7.1569418506537641E-2</v>
      </c>
      <c r="AB2212" s="12">
        <f t="shared" ca="1" si="1172"/>
        <v>9.8919175856234678E-2</v>
      </c>
      <c r="AC2212" s="12">
        <f t="shared" ca="1" si="1172"/>
        <v>0.12843697993403161</v>
      </c>
      <c r="AD2212" s="12">
        <f t="shared" ca="1" si="1172"/>
        <v>0.15665933386323494</v>
      </c>
      <c r="AE2212" s="12">
        <f t="shared" ca="1" si="1172"/>
        <v>0.17950603779753366</v>
      </c>
      <c r="AF2212" s="12">
        <f t="shared" ca="1" si="1172"/>
        <v>0.19322283114466071</v>
      </c>
      <c r="AG2212" s="12">
        <f t="shared" ca="1" si="1172"/>
        <v>0.195386438366244</v>
      </c>
      <c r="AH2212" s="12">
        <f t="shared" ca="1" si="1172"/>
        <v>0.18560385248011183</v>
      </c>
      <c r="AI2212" s="12">
        <f t="shared" ca="1" si="1172"/>
        <v>0.16562891287038392</v>
      </c>
      <c r="AJ2212" s="12">
        <f t="shared" ca="1" si="1172"/>
        <v>0.13884872979098434</v>
      </c>
      <c r="AK2212" s="12">
        <f t="shared" ca="1" si="1172"/>
        <v>0.10934634370628232</v>
      </c>
      <c r="AL2212" s="12">
        <f t="shared" ca="1" si="1172"/>
        <v>8.0895286109784498E-2</v>
      </c>
      <c r="AM2212" s="12">
        <f t="shared" ca="1" si="1172"/>
        <v>5.6221025073234669E-2</v>
      </c>
      <c r="AN2212" s="12">
        <f t="shared" ca="1" si="1172"/>
        <v>3.670547927144914E-2</v>
      </c>
      <c r="AO2212" s="12">
        <f t="shared" ca="1" si="1172"/>
        <v>2.2512287858269833E-2</v>
      </c>
      <c r="AP2212" s="12">
        <f t="shared" ca="1" si="1172"/>
        <v>1.2970746226402487E-2</v>
      </c>
      <c r="AQ2212" s="12">
        <f t="shared" ca="1" si="1172"/>
        <v>7.0204812918645788E-3</v>
      </c>
      <c r="AR2212" s="12">
        <f t="shared" ca="1" si="1172"/>
        <v>3.5696481020816039E-3</v>
      </c>
      <c r="AS2212" s="12">
        <f t="shared" ca="1" si="1172"/>
        <v>1.7050633481628951E-3</v>
      </c>
      <c r="AT2212" s="12">
        <f t="shared" ca="1" si="1172"/>
        <v>7.6508947493042284E-4</v>
      </c>
      <c r="AU2212" s="12">
        <f t="shared" ca="1" si="1172"/>
        <v>3.225080289793454E-4</v>
      </c>
      <c r="AV2212" s="12">
        <f t="shared" ca="1" si="1172"/>
        <v>1.2771015424607545E-4</v>
      </c>
      <c r="AX2212" s="13">
        <f t="shared" si="1169"/>
        <v>1.5020818435388879E-2</v>
      </c>
    </row>
    <row r="2213" spans="1:50" x14ac:dyDescent="0.25">
      <c r="A2213" s="9" t="str">
        <f t="shared" si="1164"/>
        <v>Suriname</v>
      </c>
      <c r="C2213" s="20">
        <f t="shared" si="1165"/>
        <v>428.34691851544062</v>
      </c>
      <c r="D2213" s="15">
        <f t="shared" si="1166"/>
        <v>653.74275666261565</v>
      </c>
      <c r="E2213" s="23">
        <f t="shared" si="1167"/>
        <v>1</v>
      </c>
      <c r="F2213" s="15">
        <f t="shared" si="1170"/>
        <v>653.74275666261565</v>
      </c>
      <c r="H2213" s="12">
        <f t="shared" ref="H2213:AV2213" ca="1" si="1173">_xlfn.NORM.DIST(H$2017,$F2213,$B$37+$B$38*$F2213,FALSE)/$AV803*($F1265/1000)</f>
        <v>4.1188774946962616E-13</v>
      </c>
      <c r="I2213" s="12">
        <f t="shared" ca="1" si="1173"/>
        <v>2.0464415839168899E-12</v>
      </c>
      <c r="J2213" s="12">
        <f t="shared" ca="1" si="1173"/>
        <v>9.5516065341403388E-12</v>
      </c>
      <c r="K2213" s="12">
        <f t="shared" ca="1" si="1173"/>
        <v>4.1880329574660664E-11</v>
      </c>
      <c r="L2213" s="12">
        <f t="shared" ca="1" si="1173"/>
        <v>1.7250446964615416E-10</v>
      </c>
      <c r="M2213" s="12">
        <f t="shared" ca="1" si="1173"/>
        <v>6.6749375790965363E-10</v>
      </c>
      <c r="N2213" s="12">
        <f t="shared" ca="1" si="1173"/>
        <v>2.4263344251613991E-9</v>
      </c>
      <c r="O2213" s="12">
        <f t="shared" ca="1" si="1173"/>
        <v>8.2853470844525937E-9</v>
      </c>
      <c r="P2213" s="12">
        <f t="shared" ca="1" si="1173"/>
        <v>2.657830907370812E-8</v>
      </c>
      <c r="Q2213" s="12">
        <f t="shared" ca="1" si="1173"/>
        <v>8.0094110652086929E-8</v>
      </c>
      <c r="R2213" s="12">
        <f t="shared" ca="1" si="1173"/>
        <v>2.2674118619240924E-7</v>
      </c>
      <c r="S2213" s="12">
        <f t="shared" ca="1" si="1173"/>
        <v>6.0299934454802866E-7</v>
      </c>
      <c r="T2213" s="12">
        <f t="shared" ca="1" si="1173"/>
        <v>1.5064678257635832E-6</v>
      </c>
      <c r="U2213" s="12">
        <f t="shared" ca="1" si="1173"/>
        <v>3.5355702935463801E-6</v>
      </c>
      <c r="V2213" s="12">
        <f t="shared" ca="1" si="1173"/>
        <v>7.7949922300983743E-6</v>
      </c>
      <c r="W2213" s="12">
        <f t="shared" ca="1" si="1173"/>
        <v>1.6144644703725484E-5</v>
      </c>
      <c r="X2213" s="12">
        <f t="shared" ca="1" si="1173"/>
        <v>3.1412166594910335E-5</v>
      </c>
      <c r="Y2213" s="12">
        <f t="shared" ca="1" si="1173"/>
        <v>5.7414804069953763E-5</v>
      </c>
      <c r="Z2213" s="12">
        <f t="shared" ca="1" si="1173"/>
        <v>9.8584009436400002E-5</v>
      </c>
      <c r="AA2213" s="12">
        <f t="shared" ca="1" si="1173"/>
        <v>1.5901777111789774E-4</v>
      </c>
      <c r="AB2213" s="12">
        <f t="shared" ca="1" si="1173"/>
        <v>2.4095805089611831E-4</v>
      </c>
      <c r="AC2213" s="12">
        <f t="shared" ca="1" si="1173"/>
        <v>3.429997599545802E-4</v>
      </c>
      <c r="AD2213" s="12">
        <f t="shared" ca="1" si="1173"/>
        <v>4.586725877045193E-4</v>
      </c>
      <c r="AE2213" s="12">
        <f t="shared" ca="1" si="1173"/>
        <v>5.7619349357911618E-4</v>
      </c>
      <c r="AF2213" s="12">
        <f t="shared" ca="1" si="1173"/>
        <v>6.7997118501504888E-4</v>
      </c>
      <c r="AG2213" s="12">
        <f t="shared" ca="1" si="1173"/>
        <v>7.5382279006881074E-4</v>
      </c>
      <c r="AH2213" s="12">
        <f t="shared" ca="1" si="1173"/>
        <v>7.8506318548550696E-4</v>
      </c>
      <c r="AI2213" s="12">
        <f t="shared" ca="1" si="1173"/>
        <v>7.6806249018357734E-4</v>
      </c>
      <c r="AJ2213" s="12">
        <f t="shared" ca="1" si="1173"/>
        <v>7.0590310915692809E-4</v>
      </c>
      <c r="AK2213" s="12">
        <f t="shared" ca="1" si="1173"/>
        <v>6.0946704623510053E-4</v>
      </c>
      <c r="AL2213" s="12">
        <f t="shared" ca="1" si="1173"/>
        <v>4.9432429639153358E-4</v>
      </c>
      <c r="AM2213" s="12">
        <f t="shared" ca="1" si="1173"/>
        <v>3.7664332944388051E-4</v>
      </c>
      <c r="AN2213" s="12">
        <f t="shared" ca="1" si="1173"/>
        <v>2.6959088134093166E-4</v>
      </c>
      <c r="AO2213" s="12">
        <f t="shared" ca="1" si="1173"/>
        <v>1.812744982216393E-4</v>
      </c>
      <c r="AP2213" s="12">
        <f t="shared" ca="1" si="1173"/>
        <v>1.1450509718005566E-4</v>
      </c>
      <c r="AQ2213" s="12">
        <f t="shared" ca="1" si="1173"/>
        <v>6.7946880481619936E-5</v>
      </c>
      <c r="AR2213" s="12">
        <f t="shared" ca="1" si="1173"/>
        <v>3.7876585417936541E-5</v>
      </c>
      <c r="AS2213" s="12">
        <f t="shared" ca="1" si="1173"/>
        <v>1.9834840524526743E-5</v>
      </c>
      <c r="AT2213" s="12">
        <f t="shared" ca="1" si="1173"/>
        <v>9.7576042634778319E-6</v>
      </c>
      <c r="AU2213" s="12">
        <f t="shared" ca="1" si="1173"/>
        <v>4.5093535091023997E-6</v>
      </c>
      <c r="AV2213" s="12">
        <f t="shared" ca="1" si="1173"/>
        <v>1.9576811552679617E-6</v>
      </c>
      <c r="AX2213" s="13">
        <f t="shared" si="1169"/>
        <v>5.5835237145077758E-3</v>
      </c>
    </row>
    <row r="2214" spans="1:50" x14ac:dyDescent="0.25">
      <c r="A2214" s="9" t="str">
        <f t="shared" si="1164"/>
        <v>Sweden</v>
      </c>
      <c r="C2214" s="20">
        <f t="shared" si="1165"/>
        <v>596.43630902578877</v>
      </c>
      <c r="D2214" s="15">
        <f t="shared" si="1166"/>
        <v>744.2762892161054</v>
      </c>
      <c r="E2214" s="23">
        <f t="shared" si="1167"/>
        <v>1</v>
      </c>
      <c r="F2214" s="15">
        <f t="shared" si="1170"/>
        <v>744.2762892161054</v>
      </c>
      <c r="H2214" s="12">
        <f t="shared" ref="H2214:AV2214" ca="1" si="1174">_xlfn.NORM.DIST(H$2017,$F2214,$B$37+$B$38*$F2214,FALSE)/$AV804*($F1266/1000)</f>
        <v>1.1684148825670157E-14</v>
      </c>
      <c r="I2214" s="12">
        <f t="shared" ca="1" si="1174"/>
        <v>7.2796934445162387E-14</v>
      </c>
      <c r="J2214" s="12">
        <f t="shared" ca="1" si="1174"/>
        <v>4.2607465103416684E-13</v>
      </c>
      <c r="K2214" s="12">
        <f t="shared" ca="1" si="1174"/>
        <v>2.3426903991432511E-12</v>
      </c>
      <c r="L2214" s="12">
        <f t="shared" ca="1" si="1174"/>
        <v>1.2100426926776505E-11</v>
      </c>
      <c r="M2214" s="12">
        <f t="shared" ca="1" si="1174"/>
        <v>5.8714191347837803E-11</v>
      </c>
      <c r="N2214" s="12">
        <f t="shared" ca="1" si="1174"/>
        <v>2.6763448328743505E-10</v>
      </c>
      <c r="O2214" s="12">
        <f t="shared" ca="1" si="1174"/>
        <v>1.146034388573509E-9</v>
      </c>
      <c r="P2214" s="12">
        <f t="shared" ca="1" si="1174"/>
        <v>4.6100944661157356E-9</v>
      </c>
      <c r="Q2214" s="12">
        <f t="shared" ca="1" si="1174"/>
        <v>1.7421221184449228E-8</v>
      </c>
      <c r="R2214" s="12">
        <f t="shared" ca="1" si="1174"/>
        <v>6.1844909682703853E-8</v>
      </c>
      <c r="S2214" s="12">
        <f t="shared" ca="1" si="1174"/>
        <v>2.0624618281597863E-7</v>
      </c>
      <c r="T2214" s="12">
        <f t="shared" ca="1" si="1174"/>
        <v>6.4613679641742505E-7</v>
      </c>
      <c r="U2214" s="12">
        <f t="shared" ca="1" si="1174"/>
        <v>1.9016019919635085E-6</v>
      </c>
      <c r="V2214" s="12">
        <f t="shared" ca="1" si="1174"/>
        <v>5.2574042041154398E-6</v>
      </c>
      <c r="W2214" s="12">
        <f t="shared" ca="1" si="1174"/>
        <v>1.365462279591076E-5</v>
      </c>
      <c r="X2214" s="12">
        <f t="shared" ca="1" si="1174"/>
        <v>3.3315370054724597E-5</v>
      </c>
      <c r="Y2214" s="12">
        <f t="shared" ca="1" si="1174"/>
        <v>7.6360044127428024E-5</v>
      </c>
      <c r="Z2214" s="12">
        <f t="shared" ca="1" si="1174"/>
        <v>1.644160819280068E-4</v>
      </c>
      <c r="AA2214" s="12">
        <f t="shared" ca="1" si="1174"/>
        <v>3.325668933352877E-4</v>
      </c>
      <c r="AB2214" s="12">
        <f t="shared" ca="1" si="1174"/>
        <v>6.3193196994750585E-4</v>
      </c>
      <c r="AC2214" s="12">
        <f t="shared" ca="1" si="1174"/>
        <v>1.1280237298131554E-3</v>
      </c>
      <c r="AD2214" s="12">
        <f t="shared" ca="1" si="1174"/>
        <v>1.8915714014480888E-3</v>
      </c>
      <c r="AE2214" s="12">
        <f t="shared" ca="1" si="1174"/>
        <v>2.9797775080551226E-3</v>
      </c>
      <c r="AF2214" s="12">
        <f t="shared" ca="1" si="1174"/>
        <v>4.4096237089247354E-3</v>
      </c>
      <c r="AG2214" s="12">
        <f t="shared" ca="1" si="1174"/>
        <v>6.1302165898194927E-3</v>
      </c>
      <c r="AH2214" s="12">
        <f t="shared" ca="1" si="1174"/>
        <v>8.0058362353736864E-3</v>
      </c>
      <c r="AI2214" s="12">
        <f t="shared" ca="1" si="1174"/>
        <v>9.8218699629585519E-3</v>
      </c>
      <c r="AJ2214" s="12">
        <f t="shared" ca="1" si="1174"/>
        <v>1.1319786941830378E-2</v>
      </c>
      <c r="AK2214" s="12">
        <f t="shared" ca="1" si="1174"/>
        <v>1.2255722542582222E-2</v>
      </c>
      <c r="AL2214" s="12">
        <f t="shared" ca="1" si="1174"/>
        <v>1.246511194006481E-2</v>
      </c>
      <c r="AM2214" s="12">
        <f t="shared" ca="1" si="1174"/>
        <v>1.1909952800268284E-2</v>
      </c>
      <c r="AN2214" s="12">
        <f t="shared" ca="1" si="1174"/>
        <v>1.0690068612156515E-2</v>
      </c>
      <c r="AO2214" s="12">
        <f t="shared" ca="1" si="1174"/>
        <v>9.0137921588253987E-3</v>
      </c>
      <c r="AP2214" s="12">
        <f t="shared" ca="1" si="1174"/>
        <v>7.1398844264331501E-3</v>
      </c>
      <c r="AQ2214" s="12">
        <f t="shared" ca="1" si="1174"/>
        <v>5.3128972742330707E-3</v>
      </c>
      <c r="AR2214" s="12">
        <f t="shared" ca="1" si="1174"/>
        <v>3.7138832804572476E-3</v>
      </c>
      <c r="AS2214" s="12">
        <f t="shared" ca="1" si="1174"/>
        <v>2.4388308352009821E-3</v>
      </c>
      <c r="AT2214" s="12">
        <f t="shared" ca="1" si="1174"/>
        <v>1.5044982916705702E-3</v>
      </c>
      <c r="AU2214" s="12">
        <f t="shared" ca="1" si="1174"/>
        <v>8.7188321189810816E-4</v>
      </c>
      <c r="AV2214" s="12">
        <f t="shared" ca="1" si="1174"/>
        <v>4.7465878886325459E-4</v>
      </c>
      <c r="AX2214" s="13">
        <f t="shared" si="1169"/>
        <v>2.8790195608530697E-4</v>
      </c>
    </row>
    <row r="2215" spans="1:50" x14ac:dyDescent="0.25">
      <c r="A2215" s="9" t="str">
        <f t="shared" si="1164"/>
        <v>Switzerland</v>
      </c>
      <c r="C2215" s="20">
        <f t="shared" si="1165"/>
        <v>568.44703755598789</v>
      </c>
      <c r="D2215" s="15">
        <f t="shared" si="1166"/>
        <v>728.56595746080495</v>
      </c>
      <c r="E2215" s="23">
        <f t="shared" si="1167"/>
        <v>1</v>
      </c>
      <c r="F2215" s="15">
        <f t="shared" si="1170"/>
        <v>728.56595746080495</v>
      </c>
      <c r="H2215" s="12">
        <f t="shared" ref="H2215:AV2215" ca="1" si="1175">_xlfn.NORM.DIST(H$2017,$F2215,$B$37+$B$38*$F2215,FALSE)/$AV805*($F1267/1000)</f>
        <v>2.8811230414986103E-14</v>
      </c>
      <c r="I2215" s="12">
        <f t="shared" ca="1" si="1175"/>
        <v>1.725919520395989E-13</v>
      </c>
      <c r="J2215" s="12">
        <f t="shared" ca="1" si="1175"/>
        <v>9.712608214559153E-13</v>
      </c>
      <c r="K2215" s="12">
        <f t="shared" ca="1" si="1175"/>
        <v>5.1346139379530881E-12</v>
      </c>
      <c r="L2215" s="12">
        <f t="shared" ca="1" si="1175"/>
        <v>2.5499773039775992E-11</v>
      </c>
      <c r="M2215" s="12">
        <f t="shared" ca="1" si="1175"/>
        <v>1.1896560829011558E-10</v>
      </c>
      <c r="N2215" s="12">
        <f t="shared" ca="1" si="1175"/>
        <v>5.2139053017333309E-10</v>
      </c>
      <c r="O2215" s="12">
        <f t="shared" ca="1" si="1175"/>
        <v>2.1466510008862563E-9</v>
      </c>
      <c r="P2215" s="12">
        <f t="shared" ca="1" si="1175"/>
        <v>8.3026425807290874E-9</v>
      </c>
      <c r="Q2215" s="12">
        <f t="shared" ca="1" si="1175"/>
        <v>3.0166702232101128E-8</v>
      </c>
      <c r="R2215" s="12">
        <f t="shared" ca="1" si="1175"/>
        <v>1.029664940326243E-7</v>
      </c>
      <c r="S2215" s="12">
        <f t="shared" ca="1" si="1175"/>
        <v>3.3015707574008764E-7</v>
      </c>
      <c r="T2215" s="12">
        <f t="shared" ca="1" si="1175"/>
        <v>9.9449336040577962E-7</v>
      </c>
      <c r="U2215" s="12">
        <f t="shared" ca="1" si="1175"/>
        <v>2.8141015251418117E-6</v>
      </c>
      <c r="V2215" s="12">
        <f t="shared" ca="1" si="1175"/>
        <v>7.4805620555495407E-6</v>
      </c>
      <c r="W2215" s="12">
        <f t="shared" ca="1" si="1175"/>
        <v>1.8680362229839044E-5</v>
      </c>
      <c r="X2215" s="12">
        <f t="shared" ca="1" si="1175"/>
        <v>4.3822076390498909E-5</v>
      </c>
      <c r="Y2215" s="12">
        <f t="shared" ca="1" si="1175"/>
        <v>9.6573329526094195E-5</v>
      </c>
      <c r="Z2215" s="12">
        <f t="shared" ca="1" si="1175"/>
        <v>1.999300399068297E-4</v>
      </c>
      <c r="AA2215" s="12">
        <f t="shared" ca="1" si="1175"/>
        <v>3.8882617721189804E-4</v>
      </c>
      <c r="AB2215" s="12">
        <f t="shared" ca="1" si="1175"/>
        <v>7.1037804934413426E-4</v>
      </c>
      <c r="AC2215" s="12">
        <f t="shared" ca="1" si="1175"/>
        <v>1.2192146315989588E-3</v>
      </c>
      <c r="AD2215" s="12">
        <f t="shared" ca="1" si="1175"/>
        <v>1.9657459675120692E-3</v>
      </c>
      <c r="AE2215" s="12">
        <f t="shared" ca="1" si="1175"/>
        <v>2.9773590839715209E-3</v>
      </c>
      <c r="AF2215" s="12">
        <f t="shared" ca="1" si="1175"/>
        <v>4.2363480443900437E-3</v>
      </c>
      <c r="AG2215" s="12">
        <f t="shared" ca="1" si="1175"/>
        <v>5.6625056096180201E-3</v>
      </c>
      <c r="AH2215" s="12">
        <f t="shared" ca="1" si="1175"/>
        <v>7.1102071266064461E-3</v>
      </c>
      <c r="AI2215" s="12">
        <f t="shared" ca="1" si="1175"/>
        <v>8.3871122252808204E-3</v>
      </c>
      <c r="AJ2215" s="12">
        <f t="shared" ca="1" si="1175"/>
        <v>9.2939268728923739E-3</v>
      </c>
      <c r="AK2215" s="12">
        <f t="shared" ca="1" si="1175"/>
        <v>9.6748144078213326E-3</v>
      </c>
      <c r="AL2215" s="12">
        <f t="shared" ca="1" si="1175"/>
        <v>9.4611217071571673E-3</v>
      </c>
      <c r="AM2215" s="12">
        <f t="shared" ca="1" si="1175"/>
        <v>8.6915895820338165E-3</v>
      </c>
      <c r="AN2215" s="12">
        <f t="shared" ca="1" si="1175"/>
        <v>7.5008829256527059E-3</v>
      </c>
      <c r="AO2215" s="12">
        <f t="shared" ca="1" si="1175"/>
        <v>6.0811001825504434E-3</v>
      </c>
      <c r="AP2215" s="12">
        <f t="shared" ca="1" si="1175"/>
        <v>4.6313598280407998E-3</v>
      </c>
      <c r="AQ2215" s="12">
        <f t="shared" ca="1" si="1175"/>
        <v>3.3135344123462617E-3</v>
      </c>
      <c r="AR2215" s="12">
        <f t="shared" ca="1" si="1175"/>
        <v>2.227055505029071E-3</v>
      </c>
      <c r="AS2215" s="12">
        <f t="shared" ca="1" si="1175"/>
        <v>1.4061355616737058E-3</v>
      </c>
      <c r="AT2215" s="12">
        <f t="shared" ca="1" si="1175"/>
        <v>8.340266680511002E-4</v>
      </c>
      <c r="AU2215" s="12">
        <f t="shared" ca="1" si="1175"/>
        <v>4.6471776837145442E-4</v>
      </c>
      <c r="AV2215" s="12">
        <f t="shared" ca="1" si="1175"/>
        <v>2.4325132429695739E-4</v>
      </c>
      <c r="AX2215" s="13">
        <f t="shared" si="1169"/>
        <v>5.0871946692164808E-4</v>
      </c>
    </row>
    <row r="2216" spans="1:50" x14ac:dyDescent="0.25">
      <c r="A2216" s="9" t="str">
        <f t="shared" si="1164"/>
        <v>Syrian Arab Republic</v>
      </c>
      <c r="C2216" s="20">
        <f t="shared" si="1165"/>
        <v>335.44552063134483</v>
      </c>
      <c r="D2216" s="15">
        <f t="shared" si="1166"/>
        <v>605.93328297106893</v>
      </c>
      <c r="E2216" s="23">
        <f t="shared" si="1167"/>
        <v>1</v>
      </c>
      <c r="F2216" s="15">
        <f t="shared" si="1170"/>
        <v>605.93328297106893</v>
      </c>
      <c r="H2216" s="12">
        <f t="shared" ref="H2216:AV2216" ca="1" si="1176">_xlfn.NORM.DIST(H$2017,$F2216,$B$37+$B$38*$F2216,FALSE)/$AV806*($F1268/1000)</f>
        <v>4.3045601773021985E-10</v>
      </c>
      <c r="I2216" s="12">
        <f t="shared" ca="1" si="1176"/>
        <v>1.8977577952673391E-9</v>
      </c>
      <c r="J2216" s="12">
        <f t="shared" ca="1" si="1176"/>
        <v>7.8597617082936957E-9</v>
      </c>
      <c r="K2216" s="12">
        <f t="shared" ca="1" si="1176"/>
        <v>3.05797949892273E-8</v>
      </c>
      <c r="L2216" s="12">
        <f t="shared" ca="1" si="1176"/>
        <v>1.1176771046288136E-7</v>
      </c>
      <c r="M2216" s="12">
        <f t="shared" ca="1" si="1176"/>
        <v>3.8375560753111649E-7</v>
      </c>
      <c r="N2216" s="12">
        <f t="shared" ca="1" si="1176"/>
        <v>1.2377978083235443E-6</v>
      </c>
      <c r="O2216" s="12">
        <f t="shared" ca="1" si="1176"/>
        <v>3.7506045755214012E-6</v>
      </c>
      <c r="P2216" s="12">
        <f t="shared" ca="1" si="1176"/>
        <v>1.0676021597699929E-5</v>
      </c>
      <c r="Q2216" s="12">
        <f t="shared" ca="1" si="1176"/>
        <v>2.8547902390938167E-5</v>
      </c>
      <c r="R2216" s="12">
        <f t="shared" ca="1" si="1176"/>
        <v>7.1712614702931372E-5</v>
      </c>
      <c r="S2216" s="12">
        <f t="shared" ca="1" si="1176"/>
        <v>1.6922850069949215E-4</v>
      </c>
      <c r="T2216" s="12">
        <f t="shared" ca="1" si="1176"/>
        <v>3.7515267793282838E-4</v>
      </c>
      <c r="U2216" s="12">
        <f t="shared" ca="1" si="1176"/>
        <v>7.812664772379838E-4</v>
      </c>
      <c r="V2216" s="12">
        <f t="shared" ca="1" si="1176"/>
        <v>1.5284348227710715E-3</v>
      </c>
      <c r="W2216" s="12">
        <f t="shared" ca="1" si="1176"/>
        <v>2.8089968523597425E-3</v>
      </c>
      <c r="X2216" s="12">
        <f t="shared" ca="1" si="1176"/>
        <v>4.8496698719509299E-3</v>
      </c>
      <c r="Y2216" s="12">
        <f t="shared" ca="1" si="1176"/>
        <v>7.8655608409864616E-3</v>
      </c>
      <c r="Z2216" s="12">
        <f t="shared" ca="1" si="1176"/>
        <v>1.1984055403049072E-2</v>
      </c>
      <c r="AA2216" s="12">
        <f t="shared" ca="1" si="1176"/>
        <v>1.7152779960137778E-2</v>
      </c>
      <c r="AB2216" s="12">
        <f t="shared" ca="1" si="1176"/>
        <v>2.3063319722782891E-2</v>
      </c>
      <c r="AC2216" s="12">
        <f t="shared" ca="1" si="1176"/>
        <v>2.9131692535980455E-2</v>
      </c>
      <c r="AD2216" s="12">
        <f t="shared" ca="1" si="1176"/>
        <v>3.456735983871944E-2</v>
      </c>
      <c r="AE2216" s="12">
        <f t="shared" ca="1" si="1176"/>
        <v>3.8532154979561806E-2</v>
      </c>
      <c r="AF2216" s="12">
        <f t="shared" ca="1" si="1176"/>
        <v>4.034939070745986E-2</v>
      </c>
      <c r="AG2216" s="12">
        <f t="shared" ca="1" si="1176"/>
        <v>3.9692390801050623E-2</v>
      </c>
      <c r="AH2216" s="12">
        <f t="shared" ca="1" si="1176"/>
        <v>3.6680405752081854E-2</v>
      </c>
      <c r="AI2216" s="12">
        <f t="shared" ca="1" si="1176"/>
        <v>3.1843265541632908E-2</v>
      </c>
      <c r="AJ2216" s="12">
        <f t="shared" ca="1" si="1176"/>
        <v>2.5969145560831661E-2</v>
      </c>
      <c r="AK2216" s="12">
        <f t="shared" ca="1" si="1176"/>
        <v>1.9895475250961473E-2</v>
      </c>
      <c r="AL2216" s="12">
        <f t="shared" ca="1" si="1176"/>
        <v>1.4318831212764515E-2</v>
      </c>
      <c r="AM2216" s="12">
        <f t="shared" ca="1" si="1176"/>
        <v>9.6809375061602341E-3</v>
      </c>
      <c r="AN2216" s="12">
        <f t="shared" ca="1" si="1176"/>
        <v>6.1487078486742314E-3</v>
      </c>
      <c r="AO2216" s="12">
        <f t="shared" ca="1" si="1176"/>
        <v>3.6686551885076837E-3</v>
      </c>
      <c r="AP2216" s="12">
        <f t="shared" ca="1" si="1176"/>
        <v>2.0563002412995576E-3</v>
      </c>
      <c r="AQ2216" s="12">
        <f t="shared" ca="1" si="1176"/>
        <v>1.0827364386486245E-3</v>
      </c>
      <c r="AR2216" s="12">
        <f t="shared" ca="1" si="1176"/>
        <v>5.3556917641726812E-4</v>
      </c>
      <c r="AS2216" s="12">
        <f t="shared" ca="1" si="1176"/>
        <v>2.4886566924704761E-4</v>
      </c>
      <c r="AT2216" s="12">
        <f t="shared" ca="1" si="1176"/>
        <v>1.0863530832801497E-4</v>
      </c>
      <c r="AU2216" s="12">
        <f t="shared" ca="1" si="1176"/>
        <v>4.4548553524876828E-5</v>
      </c>
      <c r="AV2216" s="12">
        <f t="shared" ca="1" si="1176"/>
        <v>1.7161403714181379E-5</v>
      </c>
      <c r="AX2216" s="13">
        <f t="shared" si="1169"/>
        <v>1.9731182787910535E-2</v>
      </c>
    </row>
    <row r="2217" spans="1:50" x14ac:dyDescent="0.25">
      <c r="A2217" s="9" t="str">
        <f t="shared" si="1164"/>
        <v>Tajikistan</v>
      </c>
      <c r="C2217" s="20">
        <f t="shared" si="1165"/>
        <v>416.76205542933656</v>
      </c>
      <c r="D2217" s="15">
        <f t="shared" si="1166"/>
        <v>647.35504972483113</v>
      </c>
      <c r="E2217" s="23">
        <f t="shared" si="1167"/>
        <v>1</v>
      </c>
      <c r="F2217" s="15">
        <f t="shared" si="1170"/>
        <v>647.35504972483113</v>
      </c>
      <c r="H2217" s="12">
        <f t="shared" ref="H2217:AV2217" ca="1" si="1177">_xlfn.NORM.DIST(H$2017,$F2217,$B$37+$B$38*$F2217,FALSE)/$AV807*($F1269/1000)</f>
        <v>2.7855904287946565E-11</v>
      </c>
      <c r="I2217" s="12">
        <f t="shared" ca="1" si="1177"/>
        <v>1.3620792402756311E-10</v>
      </c>
      <c r="J2217" s="12">
        <f t="shared" ca="1" si="1177"/>
        <v>6.2566819815502443E-10</v>
      </c>
      <c r="K2217" s="12">
        <f t="shared" ca="1" si="1177"/>
        <v>2.6998670768868527E-9</v>
      </c>
      <c r="L2217" s="12">
        <f t="shared" ca="1" si="1177"/>
        <v>1.0944534128908871E-8</v>
      </c>
      <c r="M2217" s="12">
        <f t="shared" ca="1" si="1177"/>
        <v>4.1678182466309183E-8</v>
      </c>
      <c r="N2217" s="12">
        <f t="shared" ca="1" si="1177"/>
        <v>1.4909973045447606E-7</v>
      </c>
      <c r="O2217" s="12">
        <f t="shared" ca="1" si="1177"/>
        <v>5.0107362093547788E-7</v>
      </c>
      <c r="P2217" s="12">
        <f t="shared" ca="1" si="1177"/>
        <v>1.5819138058894077E-6</v>
      </c>
      <c r="Q2217" s="12">
        <f t="shared" ca="1" si="1177"/>
        <v>4.691596867142359E-6</v>
      </c>
      <c r="R2217" s="12">
        <f t="shared" ca="1" si="1177"/>
        <v>1.3071190791129696E-5</v>
      </c>
      <c r="S2217" s="12">
        <f t="shared" ca="1" si="1177"/>
        <v>3.4211035126128638E-5</v>
      </c>
      <c r="T2217" s="12">
        <f t="shared" ca="1" si="1177"/>
        <v>8.4115081648047769E-5</v>
      </c>
      <c r="U2217" s="12">
        <f t="shared" ca="1" si="1177"/>
        <v>1.9428448552564023E-4</v>
      </c>
      <c r="V2217" s="12">
        <f t="shared" ca="1" si="1177"/>
        <v>4.2155958408942343E-4</v>
      </c>
      <c r="W2217" s="12">
        <f t="shared" ca="1" si="1177"/>
        <v>8.592833722413254E-4</v>
      </c>
      <c r="X2217" s="12">
        <f t="shared" ca="1" si="1177"/>
        <v>1.6453960236584499E-3</v>
      </c>
      <c r="Y2217" s="12">
        <f t="shared" ca="1" si="1177"/>
        <v>2.9597911944156149E-3</v>
      </c>
      <c r="Z2217" s="12">
        <f t="shared" ca="1" si="1177"/>
        <v>5.0015924300222869E-3</v>
      </c>
      <c r="AA2217" s="12">
        <f t="shared" ca="1" si="1177"/>
        <v>7.9398467339576433E-3</v>
      </c>
      <c r="AB2217" s="12">
        <f t="shared" ca="1" si="1177"/>
        <v>1.1840567941728363E-2</v>
      </c>
      <c r="AC2217" s="12">
        <f t="shared" ca="1" si="1177"/>
        <v>1.658782878427113E-2</v>
      </c>
      <c r="AD2217" s="12">
        <f t="shared" ca="1" si="1177"/>
        <v>2.1830473157696963E-2</v>
      </c>
      <c r="AE2217" s="12">
        <f t="shared" ca="1" si="1177"/>
        <v>2.6989407367188387E-2</v>
      </c>
      <c r="AF2217" s="12">
        <f t="shared" ca="1" si="1177"/>
        <v>3.1345856635423636E-2</v>
      </c>
      <c r="AG2217" s="12">
        <f t="shared" ca="1" si="1177"/>
        <v>3.4199797326224073E-2</v>
      </c>
      <c r="AH2217" s="12">
        <f t="shared" ca="1" si="1177"/>
        <v>3.5052864709704187E-2</v>
      </c>
      <c r="AI2217" s="12">
        <f t="shared" ca="1" si="1177"/>
        <v>3.3750491039842206E-2</v>
      </c>
      <c r="AJ2217" s="12">
        <f t="shared" ca="1" si="1177"/>
        <v>3.0527642689788033E-2</v>
      </c>
      <c r="AK2217" s="12">
        <f t="shared" ca="1" si="1177"/>
        <v>2.5939585904336201E-2</v>
      </c>
      <c r="AL2217" s="12">
        <f t="shared" ca="1" si="1177"/>
        <v>2.0705675459467148E-2</v>
      </c>
      <c r="AM2217" s="12">
        <f t="shared" ca="1" si="1177"/>
        <v>1.5526456871788616E-2</v>
      </c>
      <c r="AN2217" s="12">
        <f t="shared" ca="1" si="1177"/>
        <v>1.0937345086919081E-2</v>
      </c>
      <c r="AO2217" s="12">
        <f t="shared" ca="1" si="1177"/>
        <v>7.2378247503983532E-3</v>
      </c>
      <c r="AP2217" s="12">
        <f t="shared" ca="1" si="1177"/>
        <v>4.4994642616664714E-3</v>
      </c>
      <c r="AQ2217" s="12">
        <f t="shared" ca="1" si="1177"/>
        <v>2.6276658984114537E-3</v>
      </c>
      <c r="AR2217" s="12">
        <f t="shared" ca="1" si="1177"/>
        <v>1.4415711358214259E-3</v>
      </c>
      <c r="AS2217" s="12">
        <f t="shared" ca="1" si="1177"/>
        <v>7.4294832163469165E-4</v>
      </c>
      <c r="AT2217" s="12">
        <f t="shared" ca="1" si="1177"/>
        <v>3.5969775629003908E-4</v>
      </c>
      <c r="AU2217" s="12">
        <f t="shared" ca="1" si="1177"/>
        <v>1.6359628846522584E-4</v>
      </c>
      <c r="AV2217" s="12">
        <f t="shared" ca="1" si="1177"/>
        <v>6.9898162516769438E-5</v>
      </c>
      <c r="AX2217" s="13">
        <f t="shared" si="1169"/>
        <v>6.6888948399173769E-3</v>
      </c>
    </row>
    <row r="2218" spans="1:50" x14ac:dyDescent="0.25">
      <c r="A2218" s="9" t="str">
        <f t="shared" si="1164"/>
        <v>Thailand</v>
      </c>
      <c r="C2218" s="20">
        <f t="shared" si="1165"/>
        <v>482.02289522371888</v>
      </c>
      <c r="D2218" s="15">
        <f t="shared" si="1166"/>
        <v>683.13805689208755</v>
      </c>
      <c r="E2218" s="23">
        <f t="shared" si="1167"/>
        <v>1</v>
      </c>
      <c r="F2218" s="15">
        <f t="shared" si="1170"/>
        <v>683.13805689208755</v>
      </c>
      <c r="H2218" s="12">
        <f t="shared" ref="H2218:AV2218" ca="1" si="1178">_xlfn.NORM.DIST(H$2017,$F2218,$B$37+$B$38*$F2218,FALSE)/$AV808*($F1270/1000)</f>
        <v>3.3925955436504451E-12</v>
      </c>
      <c r="I2218" s="12">
        <f t="shared" ca="1" si="1178"/>
        <v>1.8141287497212603E-11</v>
      </c>
      <c r="J2218" s="12">
        <f t="shared" ca="1" si="1178"/>
        <v>9.1129863440072925E-11</v>
      </c>
      <c r="K2218" s="12">
        <f t="shared" ca="1" si="1178"/>
        <v>4.3004106417929206E-10</v>
      </c>
      <c r="L2218" s="12">
        <f t="shared" ca="1" si="1178"/>
        <v>1.9064074705576309E-9</v>
      </c>
      <c r="M2218" s="12">
        <f t="shared" ca="1" si="1178"/>
        <v>7.9392253513532963E-9</v>
      </c>
      <c r="N2218" s="12">
        <f t="shared" ca="1" si="1178"/>
        <v>3.1059690401902087E-8</v>
      </c>
      <c r="O2218" s="12">
        <f t="shared" ca="1" si="1178"/>
        <v>1.1414915748276484E-7</v>
      </c>
      <c r="P2218" s="12">
        <f t="shared" ca="1" si="1178"/>
        <v>3.9409860102131031E-7</v>
      </c>
      <c r="Q2218" s="12">
        <f t="shared" ca="1" si="1178"/>
        <v>1.2781848654376559E-6</v>
      </c>
      <c r="R2218" s="12">
        <f t="shared" ca="1" si="1178"/>
        <v>3.8943864321502453E-6</v>
      </c>
      <c r="S2218" s="12">
        <f t="shared" ca="1" si="1178"/>
        <v>1.1146563923279878E-5</v>
      </c>
      <c r="T2218" s="12">
        <f t="shared" ca="1" si="1178"/>
        <v>2.9970885416742524E-5</v>
      </c>
      <c r="U2218" s="12">
        <f t="shared" ca="1" si="1178"/>
        <v>7.5703285914131634E-5</v>
      </c>
      <c r="V2218" s="12">
        <f t="shared" ca="1" si="1178"/>
        <v>1.7963314876307424E-4</v>
      </c>
      <c r="W2218" s="12">
        <f t="shared" ca="1" si="1178"/>
        <v>4.0041914100957799E-4</v>
      </c>
      <c r="X2218" s="12">
        <f t="shared" ca="1" si="1178"/>
        <v>8.384936374732575E-4</v>
      </c>
      <c r="Y2218" s="12">
        <f t="shared" ca="1" si="1178"/>
        <v>1.6494581771434593E-3</v>
      </c>
      <c r="Z2218" s="12">
        <f t="shared" ca="1" si="1178"/>
        <v>3.0481717928698463E-3</v>
      </c>
      <c r="AA2218" s="12">
        <f t="shared" ca="1" si="1178"/>
        <v>5.29168722401549E-3</v>
      </c>
      <c r="AB2218" s="12">
        <f t="shared" ca="1" si="1178"/>
        <v>8.6298945255724943E-3</v>
      </c>
      <c r="AC2218" s="12">
        <f t="shared" ca="1" si="1178"/>
        <v>1.3221276994603759E-2</v>
      </c>
      <c r="AD2218" s="12">
        <f t="shared" ca="1" si="1178"/>
        <v>1.9028209101306873E-2</v>
      </c>
      <c r="AE2218" s="12">
        <f t="shared" ca="1" si="1178"/>
        <v>2.5726400202448398E-2</v>
      </c>
      <c r="AF2218" s="12">
        <f t="shared" ca="1" si="1178"/>
        <v>3.2675084713224278E-2</v>
      </c>
      <c r="AG2218" s="12">
        <f t="shared" ca="1" si="1178"/>
        <v>3.8986210018684943E-2</v>
      </c>
      <c r="AH2218" s="12">
        <f t="shared" ca="1" si="1178"/>
        <v>4.3698035050359879E-2</v>
      </c>
      <c r="AI2218" s="12">
        <f t="shared" ca="1" si="1178"/>
        <v>4.6011818104083474E-2</v>
      </c>
      <c r="AJ2218" s="12">
        <f t="shared" ca="1" si="1178"/>
        <v>4.5512791623499541E-2</v>
      </c>
      <c r="AK2218" s="12">
        <f t="shared" ca="1" si="1178"/>
        <v>4.2291603319323585E-2</v>
      </c>
      <c r="AL2218" s="12">
        <f t="shared" ca="1" si="1178"/>
        <v>3.6917426612625134E-2</v>
      </c>
      <c r="AM2218" s="12">
        <f t="shared" ca="1" si="1178"/>
        <v>3.0273684830490529E-2</v>
      </c>
      <c r="AN2218" s="12">
        <f t="shared" ca="1" si="1178"/>
        <v>2.3321460541585109E-2</v>
      </c>
      <c r="AO2218" s="12">
        <f t="shared" ca="1" si="1178"/>
        <v>1.6877293391054687E-2</v>
      </c>
      <c r="AP2218" s="12">
        <f t="shared" ca="1" si="1178"/>
        <v>1.1473778189415305E-2</v>
      </c>
      <c r="AQ2218" s="12">
        <f t="shared" ca="1" si="1178"/>
        <v>7.3276833585977927E-3</v>
      </c>
      <c r="AR2218" s="12">
        <f t="shared" ca="1" si="1178"/>
        <v>4.3962616679447241E-3</v>
      </c>
      <c r="AS2218" s="12">
        <f t="shared" ca="1" si="1178"/>
        <v>2.4777470534507479E-3</v>
      </c>
      <c r="AT2218" s="12">
        <f t="shared" ca="1" si="1178"/>
        <v>1.3118585121146631E-3</v>
      </c>
      <c r="AU2218" s="12">
        <f t="shared" ca="1" si="1178"/>
        <v>6.5248964187053764E-4</v>
      </c>
      <c r="AV2218" s="12">
        <f t="shared" ca="1" si="1178"/>
        <v>3.0487150927351086E-4</v>
      </c>
      <c r="AX2218" s="13">
        <f t="shared" si="1169"/>
        <v>2.3173769382808752E-3</v>
      </c>
    </row>
    <row r="2219" spans="1:50" x14ac:dyDescent="0.25">
      <c r="A2219" s="9" t="str">
        <f t="shared" si="1164"/>
        <v>Timor-Leste</v>
      </c>
      <c r="C2219" s="20">
        <f t="shared" si="1165"/>
        <v>442.33805956503807</v>
      </c>
      <c r="D2219" s="15">
        <f t="shared" si="1166"/>
        <v>662.65387622408821</v>
      </c>
      <c r="E2219" s="23">
        <f t="shared" si="1167"/>
        <v>1</v>
      </c>
      <c r="F2219" s="15">
        <f t="shared" si="1170"/>
        <v>662.65387622408821</v>
      </c>
      <c r="H2219" s="12">
        <f t="shared" ref="H2219:AV2219" ca="1" si="1179">_xlfn.NORM.DIST(H$2017,$F2219,$B$37+$B$38*$F2219,FALSE)/$AV809*($F1271/1000)</f>
        <v>9.5845639977702038E-13</v>
      </c>
      <c r="I2219" s="12">
        <f t="shared" ca="1" si="1179"/>
        <v>4.8693160466014423E-12</v>
      </c>
      <c r="J2219" s="12">
        <f t="shared" ca="1" si="1179"/>
        <v>2.3239145797701533E-11</v>
      </c>
      <c r="K2219" s="12">
        <f t="shared" ca="1" si="1179"/>
        <v>1.0419069919555809E-10</v>
      </c>
      <c r="L2219" s="12">
        <f t="shared" ca="1" si="1179"/>
        <v>4.3882800876720496E-10</v>
      </c>
      <c r="M2219" s="12">
        <f t="shared" ca="1" si="1179"/>
        <v>1.7362662396173769E-9</v>
      </c>
      <c r="N2219" s="12">
        <f t="shared" ca="1" si="1179"/>
        <v>6.4534938019398496E-9</v>
      </c>
      <c r="O2219" s="12">
        <f t="shared" ca="1" si="1179"/>
        <v>2.2533573428488108E-8</v>
      </c>
      <c r="P2219" s="12">
        <f t="shared" ca="1" si="1179"/>
        <v>7.3913171043379369E-8</v>
      </c>
      <c r="Q2219" s="12">
        <f t="shared" ca="1" si="1179"/>
        <v>2.2775619361219455E-7</v>
      </c>
      <c r="R2219" s="12">
        <f t="shared" ca="1" si="1179"/>
        <v>6.5928797117851131E-7</v>
      </c>
      <c r="S2219" s="12">
        <f t="shared" ca="1" si="1179"/>
        <v>1.7928200600896006E-6</v>
      </c>
      <c r="T2219" s="12">
        <f t="shared" ca="1" si="1179"/>
        <v>4.5798879064549371E-6</v>
      </c>
      <c r="U2219" s="12">
        <f t="shared" ca="1" si="1179"/>
        <v>1.0990807194567331E-5</v>
      </c>
      <c r="V2219" s="12">
        <f t="shared" ca="1" si="1179"/>
        <v>2.4777696265216669E-5</v>
      </c>
      <c r="W2219" s="12">
        <f t="shared" ca="1" si="1179"/>
        <v>5.2474565993002282E-5</v>
      </c>
      <c r="X2219" s="12">
        <f t="shared" ca="1" si="1179"/>
        <v>1.0439828890280108E-4</v>
      </c>
      <c r="Y2219" s="12">
        <f t="shared" ca="1" si="1179"/>
        <v>1.9511672633275924E-4</v>
      </c>
      <c r="Z2219" s="12">
        <f t="shared" ca="1" si="1179"/>
        <v>3.4257227817792332E-4</v>
      </c>
      <c r="AA2219" s="12">
        <f t="shared" ca="1" si="1179"/>
        <v>5.6502351919562193E-4</v>
      </c>
      <c r="AB2219" s="12">
        <f t="shared" ca="1" si="1179"/>
        <v>8.7546226326943764E-4</v>
      </c>
      <c r="AC2219" s="12">
        <f t="shared" ca="1" si="1179"/>
        <v>1.2742801861616924E-3</v>
      </c>
      <c r="AD2219" s="12">
        <f t="shared" ca="1" si="1179"/>
        <v>1.7424046638481376E-3</v>
      </c>
      <c r="AE2219" s="12">
        <f t="shared" ca="1" si="1179"/>
        <v>2.2381527051669541E-3</v>
      </c>
      <c r="AF2219" s="12">
        <f t="shared" ca="1" si="1179"/>
        <v>2.7007662552662494E-3</v>
      </c>
      <c r="AG2219" s="12">
        <f t="shared" ca="1" si="1179"/>
        <v>3.061546625831428E-3</v>
      </c>
      <c r="AH2219" s="12">
        <f t="shared" ca="1" si="1179"/>
        <v>3.2602533664038633E-3</v>
      </c>
      <c r="AI2219" s="12">
        <f t="shared" ca="1" si="1179"/>
        <v>3.261507796366058E-3</v>
      </c>
      <c r="AJ2219" s="12">
        <f t="shared" ca="1" si="1179"/>
        <v>3.0650819096844327E-3</v>
      </c>
      <c r="AK2219" s="12">
        <f t="shared" ca="1" si="1179"/>
        <v>2.7059660508626394E-3</v>
      </c>
      <c r="AL2219" s="12">
        <f t="shared" ca="1" si="1179"/>
        <v>2.2441878008012599E-3</v>
      </c>
      <c r="AM2219" s="12">
        <f t="shared" ca="1" si="1179"/>
        <v>1.7484476985909765E-3</v>
      </c>
      <c r="AN2219" s="12">
        <f t="shared" ca="1" si="1179"/>
        <v>1.2796838503061894E-3</v>
      </c>
      <c r="AO2219" s="12">
        <f t="shared" ca="1" si="1179"/>
        <v>8.7985139598896836E-4</v>
      </c>
      <c r="AP2219" s="12">
        <f t="shared" ca="1" si="1179"/>
        <v>5.6829333233161339E-4</v>
      </c>
      <c r="AQ2219" s="12">
        <f t="shared" ca="1" si="1179"/>
        <v>3.4481995323923723E-4</v>
      </c>
      <c r="AR2219" s="12">
        <f t="shared" ca="1" si="1179"/>
        <v>1.9654808263085602E-4</v>
      </c>
      <c r="AS2219" s="12">
        <f t="shared" ca="1" si="1179"/>
        <v>1.0524508648649676E-4</v>
      </c>
      <c r="AT2219" s="12">
        <f t="shared" ca="1" si="1179"/>
        <v>5.2940914865114585E-5</v>
      </c>
      <c r="AU2219" s="12">
        <f t="shared" ca="1" si="1179"/>
        <v>2.5017139460317638E-5</v>
      </c>
      <c r="AV2219" s="12">
        <f t="shared" ca="1" si="1179"/>
        <v>1.1105559723797984E-5</v>
      </c>
      <c r="AX2219" s="13">
        <f t="shared" si="1169"/>
        <v>4.3129083705770802E-3</v>
      </c>
    </row>
    <row r="2220" spans="1:50" x14ac:dyDescent="0.25">
      <c r="A2220" s="9" t="str">
        <f t="shared" si="1164"/>
        <v>Togo</v>
      </c>
      <c r="C2220" s="20">
        <f t="shared" si="1165"/>
        <v>240.3112021708136</v>
      </c>
      <c r="D2220" s="15">
        <f t="shared" si="1166"/>
        <v>554.00001129829946</v>
      </c>
      <c r="E2220" s="23">
        <f t="shared" si="1167"/>
        <v>1</v>
      </c>
      <c r="F2220" s="15">
        <f t="shared" si="1170"/>
        <v>554.00001129829946</v>
      </c>
      <c r="H2220" s="12">
        <f t="shared" ref="H2220:AV2220" ca="1" si="1180">_xlfn.NORM.DIST(H$2017,$F2220,$B$37+$B$38*$F2220,FALSE)/$AV810*($F1272/1000)</f>
        <v>8.4062079224327191E-9</v>
      </c>
      <c r="I2220" s="12">
        <f t="shared" ca="1" si="1180"/>
        <v>3.2548148962481502E-8</v>
      </c>
      <c r="J2220" s="12">
        <f t="shared" ca="1" si="1180"/>
        <v>1.1838837432084288E-7</v>
      </c>
      <c r="K2220" s="12">
        <f t="shared" ca="1" si="1180"/>
        <v>4.0452783845310516E-7</v>
      </c>
      <c r="L2220" s="12">
        <f t="shared" ca="1" si="1180"/>
        <v>1.2985072107981694E-6</v>
      </c>
      <c r="M2220" s="12">
        <f t="shared" ca="1" si="1180"/>
        <v>3.9155873100354968E-6</v>
      </c>
      <c r="N2220" s="12">
        <f t="shared" ca="1" si="1180"/>
        <v>1.1091902768159874E-5</v>
      </c>
      <c r="O2220" s="12">
        <f t="shared" ca="1" si="1180"/>
        <v>2.9516971116628664E-5</v>
      </c>
      <c r="P2220" s="12">
        <f t="shared" ca="1" si="1180"/>
        <v>7.3789424233139904E-5</v>
      </c>
      <c r="Q2220" s="12">
        <f t="shared" ca="1" si="1180"/>
        <v>1.7328981888729361E-4</v>
      </c>
      <c r="R2220" s="12">
        <f t="shared" ca="1" si="1180"/>
        <v>3.8230375957683531E-4</v>
      </c>
      <c r="S2220" s="12">
        <f t="shared" ca="1" si="1180"/>
        <v>7.9232012073745422E-4</v>
      </c>
      <c r="T2220" s="12">
        <f t="shared" ca="1" si="1180"/>
        <v>1.5425860360572174E-3</v>
      </c>
      <c r="U2220" s="12">
        <f t="shared" ca="1" si="1180"/>
        <v>2.8213352915152498E-3</v>
      </c>
      <c r="V2220" s="12">
        <f t="shared" ca="1" si="1180"/>
        <v>4.8474864300305518E-3</v>
      </c>
      <c r="W2220" s="12">
        <f t="shared" ca="1" si="1180"/>
        <v>7.8241126998136058E-3</v>
      </c>
      <c r="X2220" s="12">
        <f t="shared" ca="1" si="1180"/>
        <v>1.1863427699329437E-2</v>
      </c>
      <c r="Y2220" s="12">
        <f t="shared" ca="1" si="1180"/>
        <v>1.6898255529475138E-2</v>
      </c>
      <c r="Z2220" s="12">
        <f t="shared" ca="1" si="1180"/>
        <v>2.2611540594986903E-2</v>
      </c>
      <c r="AA2220" s="12">
        <f t="shared" ca="1" si="1180"/>
        <v>2.8423334637930956E-2</v>
      </c>
      <c r="AB2220" s="12">
        <f t="shared" ca="1" si="1180"/>
        <v>3.3564215287657767E-2</v>
      </c>
      <c r="AC2220" s="12">
        <f t="shared" ca="1" si="1180"/>
        <v>3.723356005036401E-2</v>
      </c>
      <c r="AD2220" s="12">
        <f t="shared" ca="1" si="1180"/>
        <v>3.8801563209485586E-2</v>
      </c>
      <c r="AE2220" s="12">
        <f t="shared" ca="1" si="1180"/>
        <v>3.798573000321874E-2</v>
      </c>
      <c r="AF2220" s="12">
        <f t="shared" ca="1" si="1180"/>
        <v>3.4934000845654865E-2</v>
      </c>
      <c r="AG2220" s="12">
        <f t="shared" ca="1" si="1180"/>
        <v>3.0180940608142848E-2</v>
      </c>
      <c r="AH2220" s="12">
        <f t="shared" ca="1" si="1180"/>
        <v>2.4494795041746613E-2</v>
      </c>
      <c r="AI2220" s="12">
        <f t="shared" ca="1" si="1180"/>
        <v>1.8675465852411324E-2</v>
      </c>
      <c r="AJ2220" s="12">
        <f t="shared" ca="1" si="1180"/>
        <v>1.3375981913708205E-2</v>
      </c>
      <c r="AK2220" s="12">
        <f t="shared" ca="1" si="1180"/>
        <v>8.9998753968160237E-3</v>
      </c>
      <c r="AL2220" s="12">
        <f t="shared" ca="1" si="1180"/>
        <v>5.6885805934770352E-3</v>
      </c>
      <c r="AM2220" s="12">
        <f t="shared" ca="1" si="1180"/>
        <v>3.3777533155190335E-3</v>
      </c>
      <c r="AN2220" s="12">
        <f t="shared" ca="1" si="1180"/>
        <v>1.884119903506892E-3</v>
      </c>
      <c r="AO2220" s="12">
        <f t="shared" ca="1" si="1180"/>
        <v>9.8729227913674526E-4</v>
      </c>
      <c r="AP2220" s="12">
        <f t="shared" ca="1" si="1180"/>
        <v>4.860036589875112E-4</v>
      </c>
      <c r="AQ2220" s="12">
        <f t="shared" ca="1" si="1180"/>
        <v>2.2474494487805273E-4</v>
      </c>
      <c r="AR2220" s="12">
        <f t="shared" ca="1" si="1180"/>
        <v>9.7633064254183183E-5</v>
      </c>
      <c r="AS2220" s="12">
        <f t="shared" ca="1" si="1180"/>
        <v>3.9843777197252862E-5</v>
      </c>
      <c r="AT2220" s="12">
        <f t="shared" ca="1" si="1180"/>
        <v>1.5274981067846417E-5</v>
      </c>
      <c r="AU2220" s="12">
        <f t="shared" ca="1" si="1180"/>
        <v>5.501200239980868E-6</v>
      </c>
      <c r="AV2220" s="12">
        <f t="shared" ca="1" si="1180"/>
        <v>1.8611904728006158E-6</v>
      </c>
      <c r="AX2220" s="13">
        <f t="shared" si="1169"/>
        <v>6.1780162941723997E-2</v>
      </c>
    </row>
    <row r="2221" spans="1:50" x14ac:dyDescent="0.25">
      <c r="A2221" s="9" t="str">
        <f t="shared" si="1164"/>
        <v>Tokelau</v>
      </c>
      <c r="C2221" s="20">
        <f t="shared" si="1165"/>
        <v>453.87198136783149</v>
      </c>
      <c r="D2221" s="15">
        <f t="shared" si="1166"/>
        <v>669.22227119194952</v>
      </c>
      <c r="E2221" s="23">
        <f t="shared" si="1167"/>
        <v>1</v>
      </c>
      <c r="F2221" s="15">
        <f t="shared" si="1170"/>
        <v>669.22227119194952</v>
      </c>
      <c r="H2221" s="12">
        <f t="shared" ref="H2221:AV2221" ca="1" si="1181">_xlfn.NORM.DIST(H$2017,$F2221,$B$37+$B$38*$F2221,FALSE)/$AV811*($F1273/1000)</f>
        <v>7.5125619958365755E-15</v>
      </c>
      <c r="I2221" s="12">
        <f t="shared" ca="1" si="1181"/>
        <v>3.8798524989216331E-14</v>
      </c>
      <c r="J2221" s="12">
        <f t="shared" ca="1" si="1181"/>
        <v>1.8823438370347919E-13</v>
      </c>
      <c r="K2221" s="12">
        <f t="shared" ca="1" si="1181"/>
        <v>8.5790518477342921E-13</v>
      </c>
      <c r="L2221" s="12">
        <f t="shared" ca="1" si="1181"/>
        <v>3.6731293590376548E-12</v>
      </c>
      <c r="M2221" s="12">
        <f t="shared" ca="1" si="1181"/>
        <v>1.4773716105478308E-11</v>
      </c>
      <c r="N2221" s="12">
        <f t="shared" ca="1" si="1181"/>
        <v>5.5821290181108477E-11</v>
      </c>
      <c r="O2221" s="12">
        <f t="shared" ca="1" si="1181"/>
        <v>1.9813745738812956E-10</v>
      </c>
      <c r="P2221" s="12">
        <f t="shared" ca="1" si="1181"/>
        <v>6.6067807702022584E-10</v>
      </c>
      <c r="Q2221" s="12">
        <f t="shared" ca="1" si="1181"/>
        <v>2.0695208272068426E-9</v>
      </c>
      <c r="R2221" s="12">
        <f t="shared" ca="1" si="1181"/>
        <v>6.089845878042307E-9</v>
      </c>
      <c r="S2221" s="12">
        <f t="shared" ca="1" si="1181"/>
        <v>1.6834468012072123E-8</v>
      </c>
      <c r="T2221" s="12">
        <f t="shared" ca="1" si="1181"/>
        <v>4.3716872674701115E-8</v>
      </c>
      <c r="U2221" s="12">
        <f t="shared" ca="1" si="1181"/>
        <v>1.0664865227690388E-7</v>
      </c>
      <c r="V2221" s="12">
        <f t="shared" ca="1" si="1181"/>
        <v>2.4440959500030241E-7</v>
      </c>
      <c r="W2221" s="12">
        <f t="shared" ca="1" si="1181"/>
        <v>5.2618410653348314E-7</v>
      </c>
      <c r="X2221" s="12">
        <f t="shared" ca="1" si="1181"/>
        <v>1.0641768216958149E-6</v>
      </c>
      <c r="Y2221" s="12">
        <f t="shared" ca="1" si="1181"/>
        <v>2.0218384896934464E-6</v>
      </c>
      <c r="Z2221" s="12">
        <f t="shared" ca="1" si="1181"/>
        <v>3.6085748603575965E-6</v>
      </c>
      <c r="AA2221" s="12">
        <f t="shared" ca="1" si="1181"/>
        <v>6.0503649761290943E-6</v>
      </c>
      <c r="AB2221" s="12">
        <f t="shared" ca="1" si="1181"/>
        <v>9.5298051818199286E-6</v>
      </c>
      <c r="AC2221" s="12">
        <f t="shared" ca="1" si="1181"/>
        <v>1.4100777713034391E-5</v>
      </c>
      <c r="AD2221" s="12">
        <f t="shared" ca="1" si="1181"/>
        <v>1.9600118865721342E-5</v>
      </c>
      <c r="AE2221" s="12">
        <f t="shared" ca="1" si="1181"/>
        <v>2.5593574113245253E-5</v>
      </c>
      <c r="AF2221" s="12">
        <f t="shared" ca="1" si="1181"/>
        <v>3.1394947953078608E-5</v>
      </c>
      <c r="AG2221" s="12">
        <f t="shared" ca="1" si="1181"/>
        <v>3.6178053017301661E-5</v>
      </c>
      <c r="AH2221" s="12">
        <f t="shared" ca="1" si="1181"/>
        <v>3.9164015086891033E-5</v>
      </c>
      <c r="AI2221" s="12">
        <f t="shared" ca="1" si="1181"/>
        <v>3.9827754587360292E-5</v>
      </c>
      <c r="AJ2221" s="12">
        <f t="shared" ca="1" si="1181"/>
        <v>3.8048805795414374E-5</v>
      </c>
      <c r="AK2221" s="12">
        <f t="shared" ca="1" si="1181"/>
        <v>3.4147021930148022E-5</v>
      </c>
      <c r="AL2221" s="12">
        <f t="shared" ca="1" si="1181"/>
        <v>2.8788645462671111E-5</v>
      </c>
      <c r="AM2221" s="12">
        <f t="shared" ca="1" si="1181"/>
        <v>2.2800597291538578E-5</v>
      </c>
      <c r="AN2221" s="12">
        <f t="shared" ca="1" si="1181"/>
        <v>1.6963982340181455E-5</v>
      </c>
      <c r="AO2221" s="12">
        <f t="shared" ca="1" si="1181"/>
        <v>1.185675904566082E-5</v>
      </c>
      <c r="AP2221" s="12">
        <f t="shared" ca="1" si="1181"/>
        <v>7.7850386235689453E-6</v>
      </c>
      <c r="AQ2221" s="12">
        <f t="shared" ca="1" si="1181"/>
        <v>4.8018892994974734E-6</v>
      </c>
      <c r="AR2221" s="12">
        <f t="shared" ca="1" si="1181"/>
        <v>2.7824034999721782E-6</v>
      </c>
      <c r="AS2221" s="12">
        <f t="shared" ca="1" si="1181"/>
        <v>1.5145536884752007E-6</v>
      </c>
      <c r="AT2221" s="12">
        <f t="shared" ca="1" si="1181"/>
        <v>7.7447219408949686E-7</v>
      </c>
      <c r="AU2221" s="12">
        <f t="shared" ca="1" si="1181"/>
        <v>3.720348138214008E-7</v>
      </c>
      <c r="AV2221" s="12">
        <f t="shared" ca="1" si="1181"/>
        <v>1.6788733231075358E-7</v>
      </c>
      <c r="AX2221" s="13">
        <f t="shared" si="1169"/>
        <v>3.548876508581906E-3</v>
      </c>
    </row>
    <row r="2222" spans="1:50" x14ac:dyDescent="0.25">
      <c r="A2222" s="9" t="str">
        <f t="shared" si="1164"/>
        <v>Tonga</v>
      </c>
      <c r="C2222" s="20">
        <f t="shared" si="1165"/>
        <v>452.18022829388588</v>
      </c>
      <c r="D2222" s="15">
        <f t="shared" si="1166"/>
        <v>667.5305181180039</v>
      </c>
      <c r="E2222" s="23">
        <f t="shared" si="1167"/>
        <v>1</v>
      </c>
      <c r="F2222" s="15">
        <f t="shared" si="1170"/>
        <v>667.5305181180039</v>
      </c>
      <c r="H2222" s="12">
        <f t="shared" ref="H2222:AV2222" ca="1" si="1182">_xlfn.NORM.DIST(H$2017,$F2222,$B$37+$B$38*$F2222,FALSE)/$AV812*($F1274/1000)</f>
        <v>5.0379065982090484E-14</v>
      </c>
      <c r="I2222" s="12">
        <f t="shared" ca="1" si="1182"/>
        <v>2.5908392049936414E-13</v>
      </c>
      <c r="J2222" s="12">
        <f t="shared" ca="1" si="1182"/>
        <v>1.2516629696921275E-12</v>
      </c>
      <c r="K2222" s="12">
        <f t="shared" ca="1" si="1182"/>
        <v>5.6805572663712632E-12</v>
      </c>
      <c r="L2222" s="12">
        <f t="shared" ca="1" si="1182"/>
        <v>2.4218713839945756E-11</v>
      </c>
      <c r="M2222" s="12">
        <f t="shared" ca="1" si="1182"/>
        <v>9.6999122181503303E-11</v>
      </c>
      <c r="N2222" s="12">
        <f t="shared" ca="1" si="1182"/>
        <v>3.6495652032230897E-10</v>
      </c>
      <c r="O2222" s="12">
        <f t="shared" ca="1" si="1182"/>
        <v>1.2899445595991181E-9</v>
      </c>
      <c r="P2222" s="12">
        <f t="shared" ca="1" si="1182"/>
        <v>4.2830935291357722E-9</v>
      </c>
      <c r="Q2222" s="12">
        <f t="shared" ca="1" si="1182"/>
        <v>1.3359821817219784E-8</v>
      </c>
      <c r="R2222" s="12">
        <f t="shared" ca="1" si="1182"/>
        <v>3.9147169707776453E-8</v>
      </c>
      <c r="S2222" s="12">
        <f t="shared" ca="1" si="1182"/>
        <v>1.0775977256985304E-7</v>
      </c>
      <c r="T2222" s="12">
        <f t="shared" ca="1" si="1182"/>
        <v>2.7865674420704755E-7</v>
      </c>
      <c r="U2222" s="12">
        <f t="shared" ca="1" si="1182"/>
        <v>6.7692264989332237E-7</v>
      </c>
      <c r="V2222" s="12">
        <f t="shared" ca="1" si="1182"/>
        <v>1.5447746289474238E-6</v>
      </c>
      <c r="W2222" s="12">
        <f t="shared" ca="1" si="1182"/>
        <v>3.3116757288474675E-6</v>
      </c>
      <c r="X2222" s="12">
        <f t="shared" ca="1" si="1182"/>
        <v>6.6694047900261317E-6</v>
      </c>
      <c r="Y2222" s="12">
        <f t="shared" ca="1" si="1182"/>
        <v>1.2617779797814799E-5</v>
      </c>
      <c r="Z2222" s="12">
        <f t="shared" ca="1" si="1182"/>
        <v>2.2425152528937312E-5</v>
      </c>
      <c r="AA2222" s="12">
        <f t="shared" ca="1" si="1182"/>
        <v>3.7440743316566062E-5</v>
      </c>
      <c r="AB2222" s="12">
        <f t="shared" ca="1" si="1182"/>
        <v>5.8723254114267856E-5</v>
      </c>
      <c r="AC2222" s="12">
        <f t="shared" ca="1" si="1182"/>
        <v>8.6523157558142733E-5</v>
      </c>
      <c r="AD2222" s="12">
        <f t="shared" ca="1" si="1182"/>
        <v>1.1975983841114207E-4</v>
      </c>
      <c r="AE2222" s="12">
        <f t="shared" ca="1" si="1182"/>
        <v>1.5572080404529996E-4</v>
      </c>
      <c r="AF2222" s="12">
        <f t="shared" ca="1" si="1182"/>
        <v>1.9021233131618476E-4</v>
      </c>
      <c r="AG2222" s="12">
        <f t="shared" ca="1" si="1182"/>
        <v>2.1826660552892924E-4</v>
      </c>
      <c r="AH2222" s="12">
        <f t="shared" ca="1" si="1182"/>
        <v>2.3528406514940884E-4</v>
      </c>
      <c r="AI2222" s="12">
        <f t="shared" ca="1" si="1182"/>
        <v>2.3826175191838647E-4</v>
      </c>
      <c r="AJ2222" s="12">
        <f t="shared" ca="1" si="1182"/>
        <v>2.2665888150441883E-4</v>
      </c>
      <c r="AK2222" s="12">
        <f t="shared" ca="1" si="1182"/>
        <v>2.0255722878493362E-4</v>
      </c>
      <c r="AL2222" s="12">
        <f t="shared" ca="1" si="1182"/>
        <v>1.7005106141204559E-4</v>
      </c>
      <c r="AM2222" s="12">
        <f t="shared" ca="1" si="1182"/>
        <v>1.341119700595702E-4</v>
      </c>
      <c r="AN2222" s="12">
        <f t="shared" ca="1" si="1182"/>
        <v>9.9360171456065068E-5</v>
      </c>
      <c r="AO2222" s="12">
        <f t="shared" ca="1" si="1182"/>
        <v>6.9153428609240554E-5</v>
      </c>
      <c r="AP2222" s="12">
        <f t="shared" ca="1" si="1182"/>
        <v>4.5213871636939508E-5</v>
      </c>
      <c r="AQ2222" s="12">
        <f t="shared" ca="1" si="1182"/>
        <v>2.7770664498355172E-5</v>
      </c>
      <c r="AR2222" s="12">
        <f t="shared" ca="1" si="1182"/>
        <v>1.6023502087649999E-5</v>
      </c>
      <c r="AS2222" s="12">
        <f t="shared" ca="1" si="1182"/>
        <v>8.6853076331002452E-6</v>
      </c>
      <c r="AT2222" s="12">
        <f t="shared" ca="1" si="1182"/>
        <v>4.4225175507546182E-6</v>
      </c>
      <c r="AU2222" s="12">
        <f t="shared" ca="1" si="1182"/>
        <v>2.1154877717584E-6</v>
      </c>
      <c r="AV2222" s="12">
        <f t="shared" ca="1" si="1182"/>
        <v>9.5062245434074514E-7</v>
      </c>
      <c r="AX2222" s="13">
        <f t="shared" si="1169"/>
        <v>3.7330626079138149E-3</v>
      </c>
    </row>
    <row r="2223" spans="1:50" x14ac:dyDescent="0.25">
      <c r="A2223" s="9" t="str">
        <f t="shared" si="1164"/>
        <v>Trinidad and Tobago</v>
      </c>
      <c r="C2223" s="20">
        <f t="shared" si="1165"/>
        <v>474.91377236892271</v>
      </c>
      <c r="D2223" s="15">
        <f t="shared" si="1166"/>
        <v>680.6662286190242</v>
      </c>
      <c r="E2223" s="23">
        <f t="shared" si="1167"/>
        <v>1</v>
      </c>
      <c r="F2223" s="15">
        <f t="shared" si="1170"/>
        <v>680.6662286190242</v>
      </c>
      <c r="H2223" s="12">
        <f t="shared" ref="H2223:AV2223" ca="1" si="1183">_xlfn.NORM.DIST(H$2017,$F2223,$B$37+$B$38*$F2223,FALSE)/$AV813*($F1275/1000)</f>
        <v>9.8267555085338719E-14</v>
      </c>
      <c r="I2223" s="12">
        <f t="shared" ca="1" si="1183"/>
        <v>5.2223072077257696E-13</v>
      </c>
      <c r="J2223" s="12">
        <f t="shared" ca="1" si="1183"/>
        <v>2.6071815621385494E-12</v>
      </c>
      <c r="K2223" s="12">
        <f t="shared" ca="1" si="1183"/>
        <v>1.2227473524201338E-11</v>
      </c>
      <c r="L2223" s="12">
        <f t="shared" ca="1" si="1183"/>
        <v>5.3871464369052559E-11</v>
      </c>
      <c r="M2223" s="12">
        <f t="shared" ca="1" si="1183"/>
        <v>2.2296537520314613E-10</v>
      </c>
      <c r="N2223" s="12">
        <f t="shared" ca="1" si="1183"/>
        <v>8.6690731053819862E-10</v>
      </c>
      <c r="O2223" s="12">
        <f t="shared" ca="1" si="1183"/>
        <v>3.1663906892279942E-9</v>
      </c>
      <c r="P2223" s="12">
        <f t="shared" ca="1" si="1183"/>
        <v>1.0864579676152821E-8</v>
      </c>
      <c r="Q2223" s="12">
        <f t="shared" ca="1" si="1183"/>
        <v>3.5020146090011437E-8</v>
      </c>
      <c r="R2223" s="12">
        <f t="shared" ca="1" si="1183"/>
        <v>1.0604240592561958E-7</v>
      </c>
      <c r="S2223" s="12">
        <f t="shared" ca="1" si="1183"/>
        <v>3.0164614996725192E-7</v>
      </c>
      <c r="T2223" s="12">
        <f t="shared" ca="1" si="1183"/>
        <v>8.0606969831827865E-7</v>
      </c>
      <c r="U2223" s="12">
        <f t="shared" ca="1" si="1183"/>
        <v>2.0235036834610888E-6</v>
      </c>
      <c r="V2223" s="12">
        <f t="shared" ca="1" si="1183"/>
        <v>4.7719072951875296E-6</v>
      </c>
      <c r="W2223" s="12">
        <f t="shared" ca="1" si="1183"/>
        <v>1.0571499449076783E-5</v>
      </c>
      <c r="X2223" s="12">
        <f t="shared" ca="1" si="1183"/>
        <v>2.2000764886372829E-5</v>
      </c>
      <c r="Y2223" s="12">
        <f t="shared" ca="1" si="1183"/>
        <v>4.3012586917180005E-5</v>
      </c>
      <c r="Z2223" s="12">
        <f t="shared" ca="1" si="1183"/>
        <v>7.8996880426205574E-5</v>
      </c>
      <c r="AA2223" s="12">
        <f t="shared" ca="1" si="1183"/>
        <v>1.3629531085042817E-4</v>
      </c>
      <c r="AB2223" s="12">
        <f t="shared" ca="1" si="1183"/>
        <v>2.2090649368962861E-4</v>
      </c>
      <c r="AC2223" s="12">
        <f t="shared" ca="1" si="1183"/>
        <v>3.3635093962279539E-4</v>
      </c>
      <c r="AD2223" s="12">
        <f t="shared" ca="1" si="1183"/>
        <v>4.8109783548607631E-4</v>
      </c>
      <c r="AE2223" s="12">
        <f t="shared" ca="1" si="1183"/>
        <v>6.4644377177431548E-4</v>
      </c>
      <c r="AF2223" s="12">
        <f t="shared" ca="1" si="1183"/>
        <v>8.1598974925428279E-4</v>
      </c>
      <c r="AG2223" s="12">
        <f t="shared" ca="1" si="1183"/>
        <v>9.6759863133900361E-4</v>
      </c>
      <c r="AH2223" s="12">
        <f t="shared" ca="1" si="1183"/>
        <v>1.0778600677830903E-3</v>
      </c>
      <c r="AI2223" s="12">
        <f t="shared" ca="1" si="1183"/>
        <v>1.1279403024972831E-3</v>
      </c>
      <c r="AJ2223" s="12">
        <f t="shared" ca="1" si="1183"/>
        <v>1.108833763974603E-3</v>
      </c>
      <c r="AK2223" s="12">
        <f t="shared" ca="1" si="1183"/>
        <v>1.0240080331427261E-3</v>
      </c>
      <c r="AL2223" s="12">
        <f t="shared" ca="1" si="1183"/>
        <v>8.8837612897887312E-4</v>
      </c>
      <c r="AM2223" s="12">
        <f t="shared" ca="1" si="1183"/>
        <v>7.2401404656453699E-4</v>
      </c>
      <c r="AN2223" s="12">
        <f t="shared" ca="1" si="1183"/>
        <v>5.5431125719986193E-4</v>
      </c>
      <c r="AO2223" s="12">
        <f t="shared" ca="1" si="1183"/>
        <v>3.9867316131148478E-4</v>
      </c>
      <c r="AP2223" s="12">
        <f t="shared" ca="1" si="1183"/>
        <v>2.6936235241724208E-4</v>
      </c>
      <c r="AQ2223" s="12">
        <f t="shared" ca="1" si="1183"/>
        <v>1.7096743157202638E-4</v>
      </c>
      <c r="AR2223" s="12">
        <f t="shared" ca="1" si="1183"/>
        <v>1.0194043287441438E-4</v>
      </c>
      <c r="AS2223" s="12">
        <f t="shared" ca="1" si="1183"/>
        <v>5.7100006061344893E-5</v>
      </c>
      <c r="AT2223" s="12">
        <f t="shared" ca="1" si="1183"/>
        <v>3.00457071647714E-5</v>
      </c>
      <c r="AU2223" s="12">
        <f t="shared" ca="1" si="1183"/>
        <v>1.4852012321155948E-5</v>
      </c>
      <c r="AV2223" s="12">
        <f t="shared" ca="1" si="1183"/>
        <v>6.8967544919202708E-6</v>
      </c>
      <c r="AX2223" s="13">
        <f t="shared" si="1169"/>
        <v>2.5028845370132302E-3</v>
      </c>
    </row>
    <row r="2224" spans="1:50" x14ac:dyDescent="0.25">
      <c r="A2224" s="9" t="str">
        <f t="shared" si="1164"/>
        <v>Tunisia</v>
      </c>
      <c r="C2224" s="20">
        <f t="shared" si="1165"/>
        <v>384.53342087040488</v>
      </c>
      <c r="D2224" s="15">
        <f t="shared" si="1166"/>
        <v>631.44801319154749</v>
      </c>
      <c r="E2224" s="23">
        <f t="shared" si="1167"/>
        <v>1</v>
      </c>
      <c r="F2224" s="15">
        <f t="shared" si="1170"/>
        <v>631.44801319154749</v>
      </c>
      <c r="H2224" s="12">
        <f t="shared" ref="H2224:AV2224" ca="1" si="1184">_xlfn.NORM.DIST(H$2017,$F2224,$B$37+$B$38*$F2224,FALSE)/$AV814*($F1276/1000)</f>
        <v>3.1804489406933948E-11</v>
      </c>
      <c r="I2224" s="12">
        <f t="shared" ca="1" si="1184"/>
        <v>1.4945233149636569E-10</v>
      </c>
      <c r="J2224" s="12">
        <f t="shared" ca="1" si="1184"/>
        <v>6.5974112425470994E-10</v>
      </c>
      <c r="K2224" s="12">
        <f t="shared" ca="1" si="1184"/>
        <v>2.7359049977007088E-9</v>
      </c>
      <c r="L2224" s="12">
        <f t="shared" ca="1" si="1184"/>
        <v>1.0658229418041306E-8</v>
      </c>
      <c r="M2224" s="12">
        <f t="shared" ca="1" si="1184"/>
        <v>3.9005487527021508E-8</v>
      </c>
      <c r="N2224" s="12">
        <f t="shared" ca="1" si="1184"/>
        <v>1.3409820102621212E-7</v>
      </c>
      <c r="O2224" s="12">
        <f t="shared" ca="1" si="1184"/>
        <v>4.3308863551403718E-7</v>
      </c>
      <c r="P2224" s="12">
        <f t="shared" ca="1" si="1184"/>
        <v>1.3139753521464128E-6</v>
      </c>
      <c r="Q2224" s="12">
        <f t="shared" ca="1" si="1184"/>
        <v>3.7450208897309174E-6</v>
      </c>
      <c r="R2224" s="12">
        <f t="shared" ca="1" si="1184"/>
        <v>1.002715816135971E-5</v>
      </c>
      <c r="S2224" s="12">
        <f t="shared" ca="1" si="1184"/>
        <v>2.522075485615793E-5</v>
      </c>
      <c r="T2224" s="12">
        <f t="shared" ca="1" si="1184"/>
        <v>5.9592950920023667E-5</v>
      </c>
      <c r="U2224" s="12">
        <f t="shared" ca="1" si="1184"/>
        <v>1.3227820613501295E-4</v>
      </c>
      <c r="V2224" s="12">
        <f t="shared" ca="1" si="1184"/>
        <v>2.7582796602668375E-4</v>
      </c>
      <c r="W2224" s="12">
        <f t="shared" ca="1" si="1184"/>
        <v>5.4031234708159625E-4</v>
      </c>
      <c r="X2224" s="12">
        <f t="shared" ca="1" si="1184"/>
        <v>9.9427857689580253E-4</v>
      </c>
      <c r="Y2224" s="12">
        <f t="shared" ca="1" si="1184"/>
        <v>1.7188099809562376E-3</v>
      </c>
      <c r="Z2224" s="12">
        <f t="shared" ca="1" si="1184"/>
        <v>2.7912854173949048E-3</v>
      </c>
      <c r="AA2224" s="12">
        <f t="shared" ca="1" si="1184"/>
        <v>4.2583094797958186E-3</v>
      </c>
      <c r="AB2224" s="12">
        <f t="shared" ca="1" si="1184"/>
        <v>6.1027670236973039E-3</v>
      </c>
      <c r="AC2224" s="12">
        <f t="shared" ca="1" si="1184"/>
        <v>8.2162369456589522E-3</v>
      </c>
      <c r="AD2224" s="12">
        <f t="shared" ca="1" si="1184"/>
        <v>1.0391439526343735E-2</v>
      </c>
      <c r="AE2224" s="12">
        <f t="shared" ca="1" si="1184"/>
        <v>1.2346250055159807E-2</v>
      </c>
      <c r="AF2224" s="12">
        <f t="shared" ca="1" si="1184"/>
        <v>1.3780057119614213E-2</v>
      </c>
      <c r="AG2224" s="12">
        <f t="shared" ca="1" si="1184"/>
        <v>1.4448526595722981E-2</v>
      </c>
      <c r="AH2224" s="12">
        <f t="shared" ca="1" si="1184"/>
        <v>1.423156630463952E-2</v>
      </c>
      <c r="AI2224" s="12">
        <f t="shared" ca="1" si="1184"/>
        <v>1.3168564467486838E-2</v>
      </c>
      <c r="AJ2224" s="12">
        <f t="shared" ca="1" si="1184"/>
        <v>1.1446712176426618E-2</v>
      </c>
      <c r="AK2224" s="12">
        <f t="shared" ca="1" si="1184"/>
        <v>9.3471602031643224E-3</v>
      </c>
      <c r="AL2224" s="12">
        <f t="shared" ca="1" si="1184"/>
        <v>7.1702649647063868E-3</v>
      </c>
      <c r="AM2224" s="12">
        <f t="shared" ca="1" si="1184"/>
        <v>5.1671053677465884E-3</v>
      </c>
      <c r="AN2224" s="12">
        <f t="shared" ca="1" si="1184"/>
        <v>3.4979695602613122E-3</v>
      </c>
      <c r="AO2224" s="12">
        <f t="shared" ca="1" si="1184"/>
        <v>2.2245456833186439E-3</v>
      </c>
      <c r="AP2224" s="12">
        <f t="shared" ca="1" si="1184"/>
        <v>1.3289946318401304E-3</v>
      </c>
      <c r="AQ2224" s="12">
        <f t="shared" ca="1" si="1184"/>
        <v>7.4586756112308451E-4</v>
      </c>
      <c r="AR2224" s="12">
        <f t="shared" ca="1" si="1184"/>
        <v>3.9323920287054933E-4</v>
      </c>
      <c r="AS2224" s="12">
        <f t="shared" ca="1" si="1184"/>
        <v>1.9476391219894171E-4</v>
      </c>
      <c r="AT2224" s="12">
        <f t="shared" ca="1" si="1184"/>
        <v>9.0618478696363167E-5</v>
      </c>
      <c r="AU2224" s="12">
        <f t="shared" ca="1" si="1184"/>
        <v>3.9607883801897757E-5</v>
      </c>
      <c r="AV2224" s="12">
        <f t="shared" ca="1" si="1184"/>
        <v>1.6263091534675259E-5</v>
      </c>
      <c r="AX2224" s="13">
        <f t="shared" si="1169"/>
        <v>1.0320699925925466E-2</v>
      </c>
    </row>
    <row r="2225" spans="1:50" x14ac:dyDescent="0.25">
      <c r="A2225" s="9" t="str">
        <f t="shared" si="1164"/>
        <v>Turkey</v>
      </c>
      <c r="C2225" s="20">
        <f t="shared" si="1165"/>
        <v>457.09847209099064</v>
      </c>
      <c r="D2225" s="15">
        <f t="shared" si="1166"/>
        <v>670.00812529710197</v>
      </c>
      <c r="E2225" s="23">
        <f t="shared" si="1167"/>
        <v>1</v>
      </c>
      <c r="F2225" s="15">
        <f t="shared" si="1170"/>
        <v>670.00812529710197</v>
      </c>
      <c r="H2225" s="12">
        <f t="shared" ref="H2225:AV2225" ca="1" si="1185">_xlfn.NORM.DIST(H$2017,$F2225,$B$37+$B$38*$F2225,FALSE)/$AV815*($F1277/1000)</f>
        <v>1.6880320320856104E-11</v>
      </c>
      <c r="I2225" s="12">
        <f t="shared" ca="1" si="1185"/>
        <v>8.7349628064883665E-11</v>
      </c>
      <c r="J2225" s="12">
        <f t="shared" ca="1" si="1185"/>
        <v>4.2461763933657945E-10</v>
      </c>
      <c r="K2225" s="12">
        <f t="shared" ca="1" si="1185"/>
        <v>1.9390615638926607E-9</v>
      </c>
      <c r="L2225" s="12">
        <f t="shared" ca="1" si="1185"/>
        <v>8.318437521753109E-9</v>
      </c>
      <c r="M2225" s="12">
        <f t="shared" ca="1" si="1185"/>
        <v>3.3523435203695759E-8</v>
      </c>
      <c r="N2225" s="12">
        <f t="shared" ca="1" si="1185"/>
        <v>1.2691468204933761E-7</v>
      </c>
      <c r="O2225" s="12">
        <f t="shared" ca="1" si="1185"/>
        <v>4.5136908678308743E-7</v>
      </c>
      <c r="P2225" s="12">
        <f t="shared" ca="1" si="1185"/>
        <v>1.5080243449470741E-6</v>
      </c>
      <c r="Q2225" s="12">
        <f t="shared" ca="1" si="1185"/>
        <v>4.7330543145072767E-6</v>
      </c>
      <c r="R2225" s="12">
        <f t="shared" ca="1" si="1185"/>
        <v>1.3955044276728493E-5</v>
      </c>
      <c r="S2225" s="12">
        <f t="shared" ca="1" si="1185"/>
        <v>3.8652496020849633E-5</v>
      </c>
      <c r="T2225" s="12">
        <f t="shared" ca="1" si="1185"/>
        <v>1.0057278219028773E-4</v>
      </c>
      <c r="U2225" s="12">
        <f t="shared" ca="1" si="1185"/>
        <v>2.4583288591399426E-4</v>
      </c>
      <c r="V2225" s="12">
        <f t="shared" ca="1" si="1185"/>
        <v>5.644897878280832E-4</v>
      </c>
      <c r="W2225" s="12">
        <f t="shared" ca="1" si="1185"/>
        <v>1.2176677234698883E-3</v>
      </c>
      <c r="X2225" s="12">
        <f t="shared" ca="1" si="1185"/>
        <v>2.4675053000821042E-3</v>
      </c>
      <c r="Y2225" s="12">
        <f t="shared" ca="1" si="1185"/>
        <v>4.6972533934389535E-3</v>
      </c>
      <c r="Z2225" s="12">
        <f t="shared" ca="1" si="1185"/>
        <v>8.4001391128438584E-3</v>
      </c>
      <c r="AA2225" s="12">
        <f t="shared" ca="1" si="1185"/>
        <v>1.4111902355787192E-2</v>
      </c>
      <c r="AB2225" s="12">
        <f t="shared" ca="1" si="1185"/>
        <v>2.2271078160919267E-2</v>
      </c>
      <c r="AC2225" s="12">
        <f t="shared" ca="1" si="1185"/>
        <v>3.3018209307958402E-2</v>
      </c>
      <c r="AD2225" s="12">
        <f t="shared" ca="1" si="1185"/>
        <v>4.5985655906268373E-2</v>
      </c>
      <c r="AE2225" s="12">
        <f t="shared" ca="1" si="1185"/>
        <v>6.0165544200218225E-2</v>
      </c>
      <c r="AF2225" s="12">
        <f t="shared" ca="1" si="1185"/>
        <v>7.3948591788342566E-2</v>
      </c>
      <c r="AG2225" s="12">
        <f t="shared" ca="1" si="1185"/>
        <v>8.5382440035984497E-2</v>
      </c>
      <c r="AH2225" s="12">
        <f t="shared" ca="1" si="1185"/>
        <v>9.2611263720677212E-2</v>
      </c>
      <c r="AI2225" s="12">
        <f t="shared" ca="1" si="1185"/>
        <v>9.4366023324112092E-2</v>
      </c>
      <c r="AJ2225" s="12">
        <f t="shared" ca="1" si="1185"/>
        <v>9.0328353121232649E-2</v>
      </c>
      <c r="AK2225" s="12">
        <f t="shared" ca="1" si="1185"/>
        <v>8.1224888793313521E-2</v>
      </c>
      <c r="AL2225" s="12">
        <f t="shared" ca="1" si="1185"/>
        <v>6.8613686444024408E-2</v>
      </c>
      <c r="AM2225" s="12">
        <f t="shared" ca="1" si="1185"/>
        <v>5.4448883217005001E-2</v>
      </c>
      <c r="AN2225" s="12">
        <f t="shared" ca="1" si="1185"/>
        <v>4.0590443298504732E-2</v>
      </c>
      <c r="AO2225" s="12">
        <f t="shared" ca="1" si="1185"/>
        <v>2.8425964356361882E-2</v>
      </c>
      <c r="AP2225" s="12">
        <f t="shared" ca="1" si="1185"/>
        <v>1.8700930437691873E-2</v>
      </c>
      <c r="AQ2225" s="12">
        <f t="shared" ca="1" si="1185"/>
        <v>1.1557604191465811E-2</v>
      </c>
      <c r="AR2225" s="12">
        <f t="shared" ca="1" si="1185"/>
        <v>6.7101003431033063E-3</v>
      </c>
      <c r="AS2225" s="12">
        <f t="shared" ca="1" si="1185"/>
        <v>3.6597111311286222E-3</v>
      </c>
      <c r="AT2225" s="12">
        <f t="shared" ca="1" si="1185"/>
        <v>1.8750860123434591E-3</v>
      </c>
      <c r="AU2225" s="12">
        <f t="shared" ca="1" si="1185"/>
        <v>9.0251031891722274E-4</v>
      </c>
      <c r="AV2225" s="12">
        <f t="shared" ca="1" si="1185"/>
        <v>4.0807477802669382E-4</v>
      </c>
      <c r="AX2225" s="13">
        <f t="shared" si="1169"/>
        <v>3.4661271639996349E-3</v>
      </c>
    </row>
    <row r="2226" spans="1:50" x14ac:dyDescent="0.25">
      <c r="A2226" s="9" t="str">
        <f t="shared" si="1164"/>
        <v>Turkmenistan</v>
      </c>
      <c r="C2226" s="20">
        <f t="shared" si="1165"/>
        <v>464.39827807516235</v>
      </c>
      <c r="D2226" s="15">
        <f t="shared" si="1166"/>
        <v>674.8949552116045</v>
      </c>
      <c r="E2226" s="23">
        <f t="shared" si="1167"/>
        <v>1</v>
      </c>
      <c r="F2226" s="15">
        <f t="shared" si="1170"/>
        <v>674.8949552116045</v>
      </c>
      <c r="H2226" s="12">
        <f t="shared" ref="H2226:AV2226" ca="1" si="1186">_xlfn.NORM.DIST(H$2017,$F2226,$B$37+$B$38*$F2226,FALSE)/$AV816*($F1278/1000)</f>
        <v>1.4355782224716643E-12</v>
      </c>
      <c r="I2226" s="12">
        <f t="shared" ca="1" si="1186"/>
        <v>7.5199169842325506E-12</v>
      </c>
      <c r="J2226" s="12">
        <f t="shared" ca="1" si="1186"/>
        <v>3.7004609523435801E-11</v>
      </c>
      <c r="K2226" s="12">
        <f t="shared" ca="1" si="1186"/>
        <v>1.7106265187400119E-10</v>
      </c>
      <c r="L2226" s="12">
        <f t="shared" ca="1" si="1186"/>
        <v>7.4286717680246457E-10</v>
      </c>
      <c r="M2226" s="12">
        <f t="shared" ca="1" si="1186"/>
        <v>3.0305659119544876E-9</v>
      </c>
      <c r="N2226" s="12">
        <f t="shared" ca="1" si="1186"/>
        <v>1.1614296076956815E-8</v>
      </c>
      <c r="O2226" s="12">
        <f t="shared" ca="1" si="1186"/>
        <v>4.1813704630189162E-8</v>
      </c>
      <c r="P2226" s="12">
        <f t="shared" ca="1" si="1186"/>
        <v>1.4141679681881386E-7</v>
      </c>
      <c r="Q2226" s="12">
        <f t="shared" ca="1" si="1186"/>
        <v>4.4930364282409149E-7</v>
      </c>
      <c r="R2226" s="12">
        <f t="shared" ca="1" si="1186"/>
        <v>1.3410206898683889E-6</v>
      </c>
      <c r="S2226" s="12">
        <f t="shared" ca="1" si="1186"/>
        <v>3.7599979827382554E-6</v>
      </c>
      <c r="T2226" s="12">
        <f t="shared" ca="1" si="1186"/>
        <v>9.9036740942624565E-6</v>
      </c>
      <c r="U2226" s="12">
        <f t="shared" ca="1" si="1186"/>
        <v>2.4505392538750406E-5</v>
      </c>
      <c r="V2226" s="12">
        <f t="shared" ca="1" si="1186"/>
        <v>5.6961783894332379E-5</v>
      </c>
      <c r="W2226" s="12">
        <f t="shared" ca="1" si="1186"/>
        <v>1.2438330573300238E-4</v>
      </c>
      <c r="X2226" s="12">
        <f t="shared" ca="1" si="1186"/>
        <v>2.5515095771521984E-4</v>
      </c>
      <c r="Y2226" s="12">
        <f t="shared" ca="1" si="1186"/>
        <v>4.9168720350293042E-4</v>
      </c>
      <c r="Z2226" s="12">
        <f t="shared" ca="1" si="1186"/>
        <v>8.9009672544745834E-4</v>
      </c>
      <c r="AA2226" s="12">
        <f t="shared" ca="1" si="1186"/>
        <v>1.5137079641407455E-3</v>
      </c>
      <c r="AB2226" s="12">
        <f t="shared" ca="1" si="1186"/>
        <v>2.4182632909666162E-3</v>
      </c>
      <c r="AC2226" s="12">
        <f t="shared" ca="1" si="1186"/>
        <v>3.6292899468100674E-3</v>
      </c>
      <c r="AD2226" s="12">
        <f t="shared" ca="1" si="1186"/>
        <v>5.116775268392596E-3</v>
      </c>
      <c r="AE2226" s="12">
        <f t="shared" ca="1" si="1186"/>
        <v>6.7768459748255658E-3</v>
      </c>
      <c r="AF2226" s="12">
        <f t="shared" ca="1" si="1186"/>
        <v>8.4317065250628237E-3</v>
      </c>
      <c r="AG2226" s="12">
        <f t="shared" ca="1" si="1186"/>
        <v>9.8550752305505678E-3</v>
      </c>
      <c r="AH2226" s="12">
        <f t="shared" ca="1" si="1186"/>
        <v>1.0820840626882072E-2</v>
      </c>
      <c r="AI2226" s="12">
        <f t="shared" ca="1" si="1186"/>
        <v>1.1161399478361115E-2</v>
      </c>
      <c r="AJ2226" s="12">
        <f t="shared" ca="1" si="1186"/>
        <v>1.0815158754570814E-2</v>
      </c>
      <c r="AK2226" s="12">
        <f t="shared" ca="1" si="1186"/>
        <v>9.8447284229709071E-3</v>
      </c>
      <c r="AL2226" s="12">
        <f t="shared" ca="1" si="1186"/>
        <v>8.4184313840261708E-3</v>
      </c>
      <c r="AM2226" s="12">
        <f t="shared" ca="1" si="1186"/>
        <v>6.7626234730254258E-3</v>
      </c>
      <c r="AN2226" s="12">
        <f t="shared" ca="1" si="1186"/>
        <v>5.1033556325067357E-3</v>
      </c>
      <c r="AO2226" s="12">
        <f t="shared" ca="1" si="1186"/>
        <v>3.6178708092390113E-3</v>
      </c>
      <c r="AP2226" s="12">
        <f t="shared" ca="1" si="1186"/>
        <v>2.4093887065190513E-3</v>
      </c>
      <c r="AQ2226" s="12">
        <f t="shared" ca="1" si="1186"/>
        <v>1.5073610224302571E-3</v>
      </c>
      <c r="AR2226" s="12">
        <f t="shared" ca="1" si="1186"/>
        <v>8.8589915325999356E-4</v>
      </c>
      <c r="AS2226" s="12">
        <f t="shared" ca="1" si="1186"/>
        <v>4.8911151457902379E-4</v>
      </c>
      <c r="AT2226" s="12">
        <f t="shared" ca="1" si="1186"/>
        <v>2.5368108256879459E-4</v>
      </c>
      <c r="AU2226" s="12">
        <f t="shared" ca="1" si="1186"/>
        <v>1.2360182196204504E-4</v>
      </c>
      <c r="AV2226" s="12">
        <f t="shared" ca="1" si="1186"/>
        <v>5.6574178662422778E-5</v>
      </c>
      <c r="AX2226" s="13">
        <f t="shared" si="1169"/>
        <v>2.9893293571116295E-3</v>
      </c>
    </row>
    <row r="2227" spans="1:50" x14ac:dyDescent="0.25">
      <c r="A2227" s="9" t="str">
        <f t="shared" si="1164"/>
        <v>Turks and Caicos Islands</v>
      </c>
      <c r="C2227" s="20">
        <f t="shared" si="1165"/>
        <v>459.12042133720371</v>
      </c>
      <c r="D2227" s="15">
        <f t="shared" si="1166"/>
        <v>672.0300745433151</v>
      </c>
      <c r="E2227" s="23">
        <f t="shared" si="1167"/>
        <v>1</v>
      </c>
      <c r="F2227" s="15">
        <f t="shared" si="1170"/>
        <v>672.0300745433151</v>
      </c>
      <c r="H2227" s="12">
        <f t="shared" ref="H2227:AV2227" ca="1" si="1187">_xlfn.NORM.DIST(H$2017,$F2227,$B$37+$B$38*$F2227,FALSE)/$AV817*($F1279/1000)</f>
        <v>5.7444538038485674E-15</v>
      </c>
      <c r="I2227" s="12">
        <f t="shared" ca="1" si="1187"/>
        <v>2.9876135557786541E-14</v>
      </c>
      <c r="J2227" s="12">
        <f t="shared" ca="1" si="1187"/>
        <v>1.4596767691288132E-13</v>
      </c>
      <c r="K2227" s="12">
        <f t="shared" ca="1" si="1187"/>
        <v>6.6995489722761248E-13</v>
      </c>
      <c r="L2227" s="12">
        <f t="shared" ca="1" si="1187"/>
        <v>2.8886241032710007E-12</v>
      </c>
      <c r="M2227" s="12">
        <f t="shared" ca="1" si="1187"/>
        <v>1.1700194742025947E-11</v>
      </c>
      <c r="N2227" s="12">
        <f t="shared" ca="1" si="1187"/>
        <v>4.4519650351699041E-11</v>
      </c>
      <c r="O2227" s="12">
        <f t="shared" ca="1" si="1187"/>
        <v>1.5913547110713799E-10</v>
      </c>
      <c r="P2227" s="12">
        <f t="shared" ca="1" si="1187"/>
        <v>5.3436602560346627E-10</v>
      </c>
      <c r="Q2227" s="12">
        <f t="shared" ca="1" si="1187"/>
        <v>1.6856495054942518E-9</v>
      </c>
      <c r="R2227" s="12">
        <f t="shared" ca="1" si="1187"/>
        <v>4.9951934450686799E-9</v>
      </c>
      <c r="S2227" s="12">
        <f t="shared" ca="1" si="1187"/>
        <v>1.3905734728525244E-8</v>
      </c>
      <c r="T2227" s="12">
        <f t="shared" ca="1" si="1187"/>
        <v>3.6365717786805611E-8</v>
      </c>
      <c r="U2227" s="12">
        <f t="shared" ca="1" si="1187"/>
        <v>8.9340212829841639E-8</v>
      </c>
      <c r="V2227" s="12">
        <f t="shared" ca="1" si="1187"/>
        <v>2.0618563102939104E-7</v>
      </c>
      <c r="W2227" s="12">
        <f t="shared" ca="1" si="1187"/>
        <v>4.4701943431513612E-7</v>
      </c>
      <c r="X2227" s="12">
        <f t="shared" ca="1" si="1187"/>
        <v>9.1043932454830658E-7</v>
      </c>
      <c r="Y2227" s="12">
        <f t="shared" ca="1" si="1187"/>
        <v>1.7419360457129123E-6</v>
      </c>
      <c r="Z2227" s="12">
        <f t="shared" ca="1" si="1187"/>
        <v>3.1309057853442906E-6</v>
      </c>
      <c r="AA2227" s="12">
        <f t="shared" ca="1" si="1187"/>
        <v>5.2864531414334702E-6</v>
      </c>
      <c r="AB2227" s="12">
        <f t="shared" ca="1" si="1187"/>
        <v>8.3852375371466027E-6</v>
      </c>
      <c r="AC2227" s="12">
        <f t="shared" ca="1" si="1187"/>
        <v>1.2494616981194358E-5</v>
      </c>
      <c r="AD2227" s="12">
        <f t="shared" ca="1" si="1187"/>
        <v>1.7489891691392295E-5</v>
      </c>
      <c r="AE2227" s="12">
        <f t="shared" ca="1" si="1187"/>
        <v>2.2998943561549558E-5</v>
      </c>
      <c r="AF2227" s="12">
        <f t="shared" ca="1" si="1187"/>
        <v>2.8410916898108996E-5</v>
      </c>
      <c r="AG2227" s="12">
        <f t="shared" ca="1" si="1187"/>
        <v>3.2970019729274778E-5</v>
      </c>
      <c r="AH2227" s="12">
        <f t="shared" ca="1" si="1187"/>
        <v>3.5942622295568898E-5</v>
      </c>
      <c r="AI2227" s="12">
        <f t="shared" ca="1" si="1187"/>
        <v>3.6809244696362232E-5</v>
      </c>
      <c r="AJ2227" s="12">
        <f t="shared" ca="1" si="1187"/>
        <v>3.5412831087263793E-5</v>
      </c>
      <c r="AK2227" s="12">
        <f t="shared" ca="1" si="1187"/>
        <v>3.2005232367495765E-5</v>
      </c>
      <c r="AL2227" s="12">
        <f t="shared" ca="1" si="1187"/>
        <v>2.7173020489345137E-5</v>
      </c>
      <c r="AM2227" s="12">
        <f t="shared" ca="1" si="1187"/>
        <v>2.1672621320249541E-5</v>
      </c>
      <c r="AN2227" s="12">
        <f t="shared" ca="1" si="1187"/>
        <v>1.6238337519301647E-5</v>
      </c>
      <c r="AO2227" s="12">
        <f t="shared" ca="1" si="1187"/>
        <v>1.1429527591219004E-5</v>
      </c>
      <c r="AP2227" s="12">
        <f t="shared" ca="1" si="1187"/>
        <v>7.557385769533343E-6</v>
      </c>
      <c r="AQ2227" s="12">
        <f t="shared" ca="1" si="1187"/>
        <v>4.6943070992156263E-6</v>
      </c>
      <c r="AR2227" s="12">
        <f t="shared" ca="1" si="1187"/>
        <v>2.739226840073544E-6</v>
      </c>
      <c r="AS2227" s="12">
        <f t="shared" ca="1" si="1187"/>
        <v>1.5015544804270909E-6</v>
      </c>
      <c r="AT2227" s="12">
        <f t="shared" ca="1" si="1187"/>
        <v>7.7323371982486058E-7</v>
      </c>
      <c r="AU2227" s="12">
        <f t="shared" ca="1" si="1187"/>
        <v>3.740563832790692E-7</v>
      </c>
      <c r="AV2227" s="12">
        <f t="shared" ca="1" si="1187"/>
        <v>1.6998866015260795E-7</v>
      </c>
      <c r="AX2227" s="13">
        <f t="shared" si="1169"/>
        <v>3.2611283254223504E-3</v>
      </c>
    </row>
    <row r="2228" spans="1:50" x14ac:dyDescent="0.25">
      <c r="A2228" s="9" t="str">
        <f t="shared" si="1164"/>
        <v>Tuvalu</v>
      </c>
      <c r="C2228" s="20">
        <f t="shared" si="1165"/>
        <v>438.15130360436649</v>
      </c>
      <c r="D2228" s="15">
        <f t="shared" si="1166"/>
        <v>660.99265558587354</v>
      </c>
      <c r="E2228" s="23">
        <f t="shared" si="1167"/>
        <v>1</v>
      </c>
      <c r="F2228" s="15">
        <f t="shared" si="1170"/>
        <v>660.99265558587354</v>
      </c>
      <c r="H2228" s="12">
        <f t="shared" ref="H2228:AV2228" ca="1" si="1188">_xlfn.NORM.DIST(H$2017,$F2228,$B$37+$B$38*$F2228,FALSE)/$AV818*($F1280/1000)</f>
        <v>1.2986834015890674E-14</v>
      </c>
      <c r="I2228" s="12">
        <f t="shared" ca="1" si="1188"/>
        <v>6.5704519640790364E-14</v>
      </c>
      <c r="J2228" s="12">
        <f t="shared" ca="1" si="1188"/>
        <v>3.1227972923285818E-13</v>
      </c>
      <c r="K2228" s="12">
        <f t="shared" ca="1" si="1188"/>
        <v>1.3942765995899671E-12</v>
      </c>
      <c r="L2228" s="12">
        <f t="shared" ca="1" si="1188"/>
        <v>5.848044624423153E-12</v>
      </c>
      <c r="M2228" s="12">
        <f t="shared" ca="1" si="1188"/>
        <v>2.3042469012758976E-11</v>
      </c>
      <c r="N2228" s="12">
        <f t="shared" ca="1" si="1188"/>
        <v>8.5291144320751029E-11</v>
      </c>
      <c r="O2228" s="12">
        <f t="shared" ca="1" si="1188"/>
        <v>2.9657563244109673E-10</v>
      </c>
      <c r="P2228" s="12">
        <f t="shared" ca="1" si="1188"/>
        <v>9.6877647467645611E-10</v>
      </c>
      <c r="Q2228" s="12">
        <f t="shared" ca="1" si="1188"/>
        <v>2.9728178348842498E-9</v>
      </c>
      <c r="R2228" s="12">
        <f t="shared" ca="1" si="1188"/>
        <v>8.5697786854354196E-9</v>
      </c>
      <c r="S2228" s="12">
        <f t="shared" ca="1" si="1188"/>
        <v>2.3207454620386147E-8</v>
      </c>
      <c r="T2228" s="12">
        <f t="shared" ca="1" si="1188"/>
        <v>5.9039409932202744E-8</v>
      </c>
      <c r="U2228" s="12">
        <f t="shared" ca="1" si="1188"/>
        <v>1.4109548007145853E-7</v>
      </c>
      <c r="V2228" s="12">
        <f t="shared" ca="1" si="1188"/>
        <v>3.1676762591653053E-7</v>
      </c>
      <c r="W2228" s="12">
        <f t="shared" ca="1" si="1188"/>
        <v>6.6807477290780626E-7</v>
      </c>
      <c r="X2228" s="12">
        <f t="shared" ca="1" si="1188"/>
        <v>1.3236280151909121E-6</v>
      </c>
      <c r="Y2228" s="12">
        <f t="shared" ca="1" si="1188"/>
        <v>2.463561585087949E-6</v>
      </c>
      <c r="Z2228" s="12">
        <f t="shared" ca="1" si="1188"/>
        <v>4.3074226864748881E-6</v>
      </c>
      <c r="AA2228" s="12">
        <f t="shared" ca="1" si="1188"/>
        <v>7.0750278480356061E-6</v>
      </c>
      <c r="AB2228" s="12">
        <f t="shared" ca="1" si="1188"/>
        <v>1.0916801435835748E-5</v>
      </c>
      <c r="AC2228" s="12">
        <f t="shared" ca="1" si="1188"/>
        <v>1.582410891204037E-5</v>
      </c>
      <c r="AD2228" s="12">
        <f t="shared" ca="1" si="1188"/>
        <v>2.154763997289173E-5</v>
      </c>
      <c r="AE2228" s="12">
        <f t="shared" ca="1" si="1188"/>
        <v>2.756365164846395E-5</v>
      </c>
      <c r="AF2228" s="12">
        <f t="shared" ca="1" si="1188"/>
        <v>3.3123055293527787E-5</v>
      </c>
      <c r="AG2228" s="12">
        <f t="shared" ca="1" si="1188"/>
        <v>3.7392165857492024E-5</v>
      </c>
      <c r="AH2228" s="12">
        <f t="shared" ca="1" si="1188"/>
        <v>3.9654040711834101E-5</v>
      </c>
      <c r="AI2228" s="12">
        <f t="shared" ca="1" si="1188"/>
        <v>3.9504891171082045E-5</v>
      </c>
      <c r="AJ2228" s="12">
        <f t="shared" ca="1" si="1188"/>
        <v>3.6971824787123001E-5</v>
      </c>
      <c r="AK2228" s="12">
        <f t="shared" ca="1" si="1188"/>
        <v>3.2504799952820957E-5</v>
      </c>
      <c r="AL2228" s="12">
        <f t="shared" ca="1" si="1188"/>
        <v>2.6846069106679323E-5</v>
      </c>
      <c r="AM2228" s="12">
        <f t="shared" ca="1" si="1188"/>
        <v>2.082909999561629E-5</v>
      </c>
      <c r="AN2228" s="12">
        <f t="shared" ca="1" si="1188"/>
        <v>1.5181577499715276E-5</v>
      </c>
      <c r="AO2228" s="12">
        <f t="shared" ca="1" si="1188"/>
        <v>1.0394889853451091E-5</v>
      </c>
      <c r="AP2228" s="12">
        <f t="shared" ca="1" si="1188"/>
        <v>6.6862017605290772E-6</v>
      </c>
      <c r="AQ2228" s="12">
        <f t="shared" ca="1" si="1188"/>
        <v>4.0401329630382079E-6</v>
      </c>
      <c r="AR2228" s="12">
        <f t="shared" ca="1" si="1188"/>
        <v>2.2933399353040203E-6</v>
      </c>
      <c r="AS2228" s="12">
        <f t="shared" ca="1" si="1188"/>
        <v>1.2229193143792729E-6</v>
      </c>
      <c r="AT2228" s="12">
        <f t="shared" ca="1" si="1188"/>
        <v>6.1260955942321198E-7</v>
      </c>
      <c r="AU2228" s="12">
        <f t="shared" ca="1" si="1188"/>
        <v>2.8828784358836349E-7</v>
      </c>
      <c r="AV2228" s="12">
        <f t="shared" ca="1" si="1188"/>
        <v>1.2744578734471934E-7</v>
      </c>
      <c r="AX2228" s="13">
        <f t="shared" si="1169"/>
        <v>4.5280831639950723E-3</v>
      </c>
    </row>
    <row r="2229" spans="1:50" x14ac:dyDescent="0.25">
      <c r="A2229" s="9" t="str">
        <f t="shared" si="1164"/>
        <v>Uganda</v>
      </c>
      <c r="C2229" s="20">
        <f t="shared" si="1165"/>
        <v>288.04556932835737</v>
      </c>
      <c r="D2229" s="15">
        <f t="shared" si="1166"/>
        <v>580.99885772540392</v>
      </c>
      <c r="E2229" s="23">
        <f t="shared" si="1167"/>
        <v>1</v>
      </c>
      <c r="F2229" s="15">
        <f t="shared" si="1170"/>
        <v>580.99885772540392</v>
      </c>
      <c r="H2229" s="12">
        <f t="shared" ref="H2229:AV2229" ca="1" si="1189">_xlfn.NORM.DIST(H$2017,$F2229,$B$37+$B$38*$F2229,FALSE)/$AV819*($F1281/1000)</f>
        <v>8.8743685131822106E-9</v>
      </c>
      <c r="I2229" s="12">
        <f t="shared" ca="1" si="1189"/>
        <v>3.6760148003840726E-8</v>
      </c>
      <c r="J2229" s="12">
        <f t="shared" ca="1" si="1189"/>
        <v>1.4304531497702013E-7</v>
      </c>
      <c r="K2229" s="12">
        <f t="shared" ca="1" si="1189"/>
        <v>5.229096063532352E-7</v>
      </c>
      <c r="L2229" s="12">
        <f t="shared" ca="1" si="1189"/>
        <v>1.7957099833868939E-6</v>
      </c>
      <c r="M2229" s="12">
        <f t="shared" ca="1" si="1189"/>
        <v>5.7929845318800488E-6</v>
      </c>
      <c r="N2229" s="12">
        <f t="shared" ca="1" si="1189"/>
        <v>1.7555982346724562E-5</v>
      </c>
      <c r="O2229" s="12">
        <f t="shared" ca="1" si="1189"/>
        <v>4.9980948888869564E-5</v>
      </c>
      <c r="P2229" s="12">
        <f t="shared" ca="1" si="1189"/>
        <v>1.3367200224833538E-4</v>
      </c>
      <c r="Q2229" s="12">
        <f t="shared" ca="1" si="1189"/>
        <v>3.3584045108474666E-4</v>
      </c>
      <c r="R2229" s="12">
        <f t="shared" ca="1" si="1189"/>
        <v>7.9265125337834197E-4</v>
      </c>
      <c r="S2229" s="12">
        <f t="shared" ca="1" si="1189"/>
        <v>1.7574698840321396E-3</v>
      </c>
      <c r="T2229" s="12">
        <f t="shared" ca="1" si="1189"/>
        <v>3.6605827395056758E-3</v>
      </c>
      <c r="U2229" s="12">
        <f t="shared" ca="1" si="1189"/>
        <v>7.1625746010934559E-3</v>
      </c>
      <c r="V2229" s="12">
        <f t="shared" ca="1" si="1189"/>
        <v>1.3165722105075108E-2</v>
      </c>
      <c r="W2229" s="12">
        <f t="shared" ca="1" si="1189"/>
        <v>2.2734049670651232E-2</v>
      </c>
      <c r="X2229" s="12">
        <f t="shared" ca="1" si="1189"/>
        <v>3.6877843753946489E-2</v>
      </c>
      <c r="Y2229" s="12">
        <f t="shared" ca="1" si="1189"/>
        <v>5.6196702160014128E-2</v>
      </c>
      <c r="Z2229" s="12">
        <f t="shared" ca="1" si="1189"/>
        <v>8.044753389342682E-2</v>
      </c>
      <c r="AA2229" s="12">
        <f t="shared" ca="1" si="1189"/>
        <v>0.10818604277197326</v>
      </c>
      <c r="AB2229" s="12">
        <f t="shared" ca="1" si="1189"/>
        <v>0.13667413388104421</v>
      </c>
      <c r="AC2229" s="12">
        <f t="shared" ca="1" si="1189"/>
        <v>0.16220267799662977</v>
      </c>
      <c r="AD2229" s="12">
        <f t="shared" ca="1" si="1189"/>
        <v>0.18083658828525412</v>
      </c>
      <c r="AE2229" s="12">
        <f t="shared" ca="1" si="1189"/>
        <v>0.18939616656009853</v>
      </c>
      <c r="AF2229" s="12">
        <f t="shared" ca="1" si="1189"/>
        <v>0.18634281802685035</v>
      </c>
      <c r="AG2229" s="12">
        <f t="shared" ca="1" si="1189"/>
        <v>0.17223076408484927</v>
      </c>
      <c r="AH2229" s="12">
        <f t="shared" ca="1" si="1189"/>
        <v>0.14954276023492957</v>
      </c>
      <c r="AI2229" s="12">
        <f t="shared" ca="1" si="1189"/>
        <v>0.12197663596214892</v>
      </c>
      <c r="AJ2229" s="12">
        <f t="shared" ca="1" si="1189"/>
        <v>9.3464030542623977E-2</v>
      </c>
      <c r="AK2229" s="12">
        <f t="shared" ca="1" si="1189"/>
        <v>6.7277362060003912E-2</v>
      </c>
      <c r="AL2229" s="12">
        <f t="shared" ca="1" si="1189"/>
        <v>4.5493567886257504E-2</v>
      </c>
      <c r="AM2229" s="12">
        <f t="shared" ca="1" si="1189"/>
        <v>2.8899320858611036E-2</v>
      </c>
      <c r="AN2229" s="12">
        <f t="shared" ca="1" si="1189"/>
        <v>1.7245741431342807E-2</v>
      </c>
      <c r="AO2229" s="12">
        <f t="shared" ca="1" si="1189"/>
        <v>9.6679122239111022E-3</v>
      </c>
      <c r="AP2229" s="12">
        <f t="shared" ca="1" si="1189"/>
        <v>5.0914340423418624E-3</v>
      </c>
      <c r="AQ2229" s="12">
        <f t="shared" ca="1" si="1189"/>
        <v>2.5188606402400011E-3</v>
      </c>
      <c r="AR2229" s="12">
        <f t="shared" ca="1" si="1189"/>
        <v>1.1706437564794417E-3</v>
      </c>
      <c r="AS2229" s="12">
        <f t="shared" ca="1" si="1189"/>
        <v>5.1109538694935573E-4</v>
      </c>
      <c r="AT2229" s="12">
        <f t="shared" ca="1" si="1189"/>
        <v>2.0962147081959046E-4</v>
      </c>
      <c r="AU2229" s="12">
        <f t="shared" ca="1" si="1189"/>
        <v>8.0765551244386241E-5</v>
      </c>
      <c r="AV2229" s="12">
        <f t="shared" ca="1" si="1189"/>
        <v>2.923298435472127E-5</v>
      </c>
      <c r="AX2229" s="13">
        <f t="shared" si="1169"/>
        <v>3.5148779288837334E-2</v>
      </c>
    </row>
    <row r="2230" spans="1:50" x14ac:dyDescent="0.25">
      <c r="A2230" s="9" t="str">
        <f t="shared" si="1164"/>
        <v>Ukraine</v>
      </c>
      <c r="C2230" s="20">
        <f t="shared" si="1165"/>
        <v>492.34545025933824</v>
      </c>
      <c r="D2230" s="15">
        <f t="shared" si="1166"/>
        <v>688.92783372176712</v>
      </c>
      <c r="E2230" s="23">
        <f t="shared" si="1167"/>
        <v>1</v>
      </c>
      <c r="F2230" s="15">
        <f t="shared" si="1170"/>
        <v>688.92783372176712</v>
      </c>
      <c r="H2230" s="12">
        <f t="shared" ref="H2230:AV2230" ca="1" si="1190">_xlfn.NORM.DIST(H$2017,$F2230,$B$37+$B$38*$F2230,FALSE)/$AV820*($F1282/1000)</f>
        <v>1.4004204827547951E-12</v>
      </c>
      <c r="I2230" s="12">
        <f t="shared" ca="1" si="1190"/>
        <v>7.5976737936393184E-12</v>
      </c>
      <c r="J2230" s="12">
        <f t="shared" ca="1" si="1190"/>
        <v>3.8722146795126712E-11</v>
      </c>
      <c r="K2230" s="12">
        <f t="shared" ca="1" si="1190"/>
        <v>1.8539362904854078E-10</v>
      </c>
      <c r="L2230" s="12">
        <f t="shared" ca="1" si="1190"/>
        <v>8.3384778488181122E-10</v>
      </c>
      <c r="M2230" s="12">
        <f t="shared" ca="1" si="1190"/>
        <v>3.5231841856073174E-9</v>
      </c>
      <c r="N2230" s="12">
        <f t="shared" ca="1" si="1190"/>
        <v>1.3984292887917558E-8</v>
      </c>
      <c r="O2230" s="12">
        <f t="shared" ca="1" si="1190"/>
        <v>5.2143751034121634E-8</v>
      </c>
      <c r="P2230" s="12">
        <f t="shared" ca="1" si="1190"/>
        <v>1.826503979150576E-7</v>
      </c>
      <c r="Q2230" s="12">
        <f t="shared" ca="1" si="1190"/>
        <v>6.0102919823521986E-7</v>
      </c>
      <c r="R2230" s="12">
        <f t="shared" ca="1" si="1190"/>
        <v>1.8579204440753011E-6</v>
      </c>
      <c r="S2230" s="12">
        <f t="shared" ca="1" si="1190"/>
        <v>5.3952956920071937E-6</v>
      </c>
      <c r="T2230" s="12">
        <f t="shared" ca="1" si="1190"/>
        <v>1.4718379074859356E-5</v>
      </c>
      <c r="U2230" s="12">
        <f t="shared" ca="1" si="1190"/>
        <v>3.7719099128136461E-5</v>
      </c>
      <c r="V2230" s="12">
        <f t="shared" ca="1" si="1190"/>
        <v>9.0806980340502906E-5</v>
      </c>
      <c r="W2230" s="12">
        <f t="shared" ca="1" si="1190"/>
        <v>2.0536846231874388E-4</v>
      </c>
      <c r="X2230" s="12">
        <f t="shared" ca="1" si="1190"/>
        <v>4.3631974176876393E-4</v>
      </c>
      <c r="Y2230" s="12">
        <f t="shared" ca="1" si="1190"/>
        <v>8.7082837304375195E-4</v>
      </c>
      <c r="Z2230" s="12">
        <f t="shared" ca="1" si="1190"/>
        <v>1.6327393987259353E-3</v>
      </c>
      <c r="AA2230" s="12">
        <f t="shared" ca="1" si="1190"/>
        <v>2.8757939745657807E-3</v>
      </c>
      <c r="AB2230" s="12">
        <f t="shared" ca="1" si="1190"/>
        <v>4.7583377044334756E-3</v>
      </c>
      <c r="AC2230" s="12">
        <f t="shared" ca="1" si="1190"/>
        <v>7.3962119448324325E-3</v>
      </c>
      <c r="AD2230" s="12">
        <f t="shared" ca="1" si="1190"/>
        <v>1.0799907336097276E-2</v>
      </c>
      <c r="AE2230" s="12">
        <f t="shared" ca="1" si="1190"/>
        <v>1.4814510481690924E-2</v>
      </c>
      <c r="AF2230" s="12">
        <f t="shared" ca="1" si="1190"/>
        <v>1.9090230703539126E-2</v>
      </c>
      <c r="AG2230" s="12">
        <f t="shared" ca="1" si="1190"/>
        <v>2.3109558204097949E-2</v>
      </c>
      <c r="AH2230" s="12">
        <f t="shared" ca="1" si="1190"/>
        <v>2.6280202296430112E-2</v>
      </c>
      <c r="AI2230" s="12">
        <f t="shared" ca="1" si="1190"/>
        <v>2.8075167748624882E-2</v>
      </c>
      <c r="AJ2230" s="12">
        <f t="shared" ca="1" si="1190"/>
        <v>2.8175563505720678E-2</v>
      </c>
      <c r="AK2230" s="12">
        <f t="shared" ca="1" si="1190"/>
        <v>2.6563142755162843E-2</v>
      </c>
      <c r="AL2230" s="12">
        <f t="shared" ca="1" si="1190"/>
        <v>2.3525718536607138E-2</v>
      </c>
      <c r="AM2230" s="12">
        <f t="shared" ca="1" si="1190"/>
        <v>1.9573249504918795E-2</v>
      </c>
      <c r="AN2230" s="12">
        <f t="shared" ca="1" si="1190"/>
        <v>1.5298172810960771E-2</v>
      </c>
      <c r="AO2230" s="12">
        <f t="shared" ca="1" si="1190"/>
        <v>1.1232405866302286E-2</v>
      </c>
      <c r="AP2230" s="12">
        <f t="shared" ca="1" si="1190"/>
        <v>7.7475182459698505E-3</v>
      </c>
      <c r="AQ2230" s="12">
        <f t="shared" ca="1" si="1190"/>
        <v>5.020061326482546E-3</v>
      </c>
      <c r="AR2230" s="12">
        <f t="shared" ca="1" si="1190"/>
        <v>3.0557092753407461E-3</v>
      </c>
      <c r="AS2230" s="12">
        <f t="shared" ca="1" si="1190"/>
        <v>1.747316738001165E-3</v>
      </c>
      <c r="AT2230" s="12">
        <f t="shared" ca="1" si="1190"/>
        <v>9.3861574852127042E-4</v>
      </c>
      <c r="AU2230" s="12">
        <f t="shared" ca="1" si="1190"/>
        <v>4.7365336952875161E-4</v>
      </c>
      <c r="AV2230" s="12">
        <f t="shared" ca="1" si="1190"/>
        <v>2.2453808816980803E-4</v>
      </c>
      <c r="AX2230" s="13">
        <f t="shared" si="1169"/>
        <v>1.930635646039025E-3</v>
      </c>
    </row>
    <row r="2231" spans="1:50" x14ac:dyDescent="0.25">
      <c r="A2231" s="9" t="str">
        <f t="shared" si="1164"/>
        <v>United Arab Emirates</v>
      </c>
      <c r="C2231" s="20">
        <f t="shared" si="1165"/>
        <v>435.42042750386162</v>
      </c>
      <c r="D2231" s="15">
        <f t="shared" si="1166"/>
        <v>658.26177948536872</v>
      </c>
      <c r="E2231" s="23">
        <f t="shared" si="1167"/>
        <v>1</v>
      </c>
      <c r="F2231" s="15">
        <f t="shared" si="1170"/>
        <v>658.26177948536872</v>
      </c>
      <c r="H2231" s="12">
        <f t="shared" ref="H2231:AV2231" ca="1" si="1191">_xlfn.NORM.DIST(H$2017,$F2231,$B$37+$B$38*$F2231,FALSE)/$AV821*($F1283/1000)</f>
        <v>4.2646808519208378E-12</v>
      </c>
      <c r="I2231" s="12">
        <f t="shared" ca="1" si="1191"/>
        <v>2.1429571143067144E-11</v>
      </c>
      <c r="J2231" s="12">
        <f t="shared" ca="1" si="1191"/>
        <v>1.0115725093418493E-10</v>
      </c>
      <c r="K2231" s="12">
        <f t="shared" ca="1" si="1191"/>
        <v>4.4857715456650319E-10</v>
      </c>
      <c r="L2231" s="12">
        <f t="shared" ca="1" si="1191"/>
        <v>1.8686754501297718E-9</v>
      </c>
      <c r="M2231" s="12">
        <f t="shared" ca="1" si="1191"/>
        <v>7.3128590570212575E-9</v>
      </c>
      <c r="N2231" s="12">
        <f t="shared" ca="1" si="1191"/>
        <v>2.6884200226677483E-8</v>
      </c>
      <c r="O2231" s="12">
        <f t="shared" ca="1" si="1191"/>
        <v>9.2846093213758032E-8</v>
      </c>
      <c r="P2231" s="12">
        <f t="shared" ca="1" si="1191"/>
        <v>3.0122203761679777E-7</v>
      </c>
      <c r="Q2231" s="12">
        <f t="shared" ca="1" si="1191"/>
        <v>9.1805023194800863E-7</v>
      </c>
      <c r="R2231" s="12">
        <f t="shared" ca="1" si="1191"/>
        <v>2.6284682912157945E-6</v>
      </c>
      <c r="S2231" s="12">
        <f t="shared" ca="1" si="1191"/>
        <v>7.0696129037576531E-6</v>
      </c>
      <c r="T2231" s="12">
        <f t="shared" ca="1" si="1191"/>
        <v>1.7862618463121349E-5</v>
      </c>
      <c r="U2231" s="12">
        <f t="shared" ca="1" si="1191"/>
        <v>4.2398569518291125E-5</v>
      </c>
      <c r="V2231" s="12">
        <f t="shared" ca="1" si="1191"/>
        <v>9.4539626306898837E-5</v>
      </c>
      <c r="W2231" s="12">
        <f t="shared" ca="1" si="1191"/>
        <v>1.9803098756830616E-4</v>
      </c>
      <c r="X2231" s="12">
        <f t="shared" ca="1" si="1191"/>
        <v>3.8968081074356863E-4</v>
      </c>
      <c r="Y2231" s="12">
        <f t="shared" ca="1" si="1191"/>
        <v>7.2034655222501937E-4</v>
      </c>
      <c r="Z2231" s="12">
        <f t="shared" ca="1" si="1191"/>
        <v>1.250922886974789E-3</v>
      </c>
      <c r="AA2231" s="12">
        <f t="shared" ca="1" si="1191"/>
        <v>2.0406860231672831E-3</v>
      </c>
      <c r="AB2231" s="12">
        <f t="shared" ca="1" si="1191"/>
        <v>3.1273640272169931E-3</v>
      </c>
      <c r="AC2231" s="12">
        <f t="shared" ca="1" si="1191"/>
        <v>4.5023295230433294E-3</v>
      </c>
      <c r="AD2231" s="12">
        <f t="shared" ca="1" si="1191"/>
        <v>6.0890944941270446E-3</v>
      </c>
      <c r="AE2231" s="12">
        <f t="shared" ca="1" si="1191"/>
        <v>7.7361475570490246E-3</v>
      </c>
      <c r="AF2231" s="12">
        <f t="shared" ca="1" si="1191"/>
        <v>9.2332239765318177E-3</v>
      </c>
      <c r="AG2231" s="12">
        <f t="shared" ca="1" si="1191"/>
        <v>1.0352341535846953E-2</v>
      </c>
      <c r="AH2231" s="12">
        <f t="shared" ca="1" si="1191"/>
        <v>1.0903863524108343E-2</v>
      </c>
      <c r="AI2231" s="12">
        <f t="shared" ca="1" si="1191"/>
        <v>1.0788940987883055E-2</v>
      </c>
      <c r="AJ2231" s="12">
        <f t="shared" ca="1" si="1191"/>
        <v>1.0028450220332868E-2</v>
      </c>
      <c r="AK2231" s="12">
        <f t="shared" ca="1" si="1191"/>
        <v>8.7567998504139224E-3</v>
      </c>
      <c r="AL2231" s="12">
        <f t="shared" ca="1" si="1191"/>
        <v>7.1831282173064285E-3</v>
      </c>
      <c r="AM2231" s="12">
        <f t="shared" ca="1" si="1191"/>
        <v>5.5352648870369732E-3</v>
      </c>
      <c r="AN2231" s="12">
        <f t="shared" ca="1" si="1191"/>
        <v>4.007004162519835E-3</v>
      </c>
      <c r="AO2231" s="12">
        <f t="shared" ca="1" si="1191"/>
        <v>2.7249452036995857E-3</v>
      </c>
      <c r="AP2231" s="12">
        <f t="shared" ca="1" si="1191"/>
        <v>1.7408139094181212E-3</v>
      </c>
      <c r="AQ2231" s="12">
        <f t="shared" ca="1" si="1191"/>
        <v>1.0447286813205254E-3</v>
      </c>
      <c r="AR2231" s="12">
        <f t="shared" ca="1" si="1191"/>
        <v>5.8899455804783864E-4</v>
      </c>
      <c r="AS2231" s="12">
        <f t="shared" ca="1" si="1191"/>
        <v>3.1194328517942979E-4</v>
      </c>
      <c r="AT2231" s="12">
        <f t="shared" ca="1" si="1191"/>
        <v>1.5520174352334258E-4</v>
      </c>
      <c r="AU2231" s="12">
        <f t="shared" ca="1" si="1191"/>
        <v>7.2539431041040593E-5</v>
      </c>
      <c r="AV2231" s="12">
        <f t="shared" ca="1" si="1191"/>
        <v>3.1849915824919732E-5</v>
      </c>
      <c r="AX2231" s="13">
        <f t="shared" si="1169"/>
        <v>4.9026941350863076E-3</v>
      </c>
    </row>
    <row r="2232" spans="1:50" x14ac:dyDescent="0.25">
      <c r="A2232" s="9" t="str">
        <f t="shared" si="1164"/>
        <v>United Kingdom of Great Britain and Northern Ireland</v>
      </c>
      <c r="C2232" s="20">
        <f t="shared" si="1165"/>
        <v>557.07892926056081</v>
      </c>
      <c r="D2232" s="15">
        <f t="shared" si="1166"/>
        <v>722.76766187638304</v>
      </c>
      <c r="E2232" s="23">
        <f t="shared" si="1167"/>
        <v>1</v>
      </c>
      <c r="F2232" s="15">
        <f t="shared" si="1170"/>
        <v>722.76766187638304</v>
      </c>
      <c r="H2232" s="12">
        <f t="shared" ref="H2232:AV2232" ca="1" si="1192">_xlfn.NORM.DIST(H$2017,$F2232,$B$37+$B$38*$F2232,FALSE)/$AV822*($F1284/1000)</f>
        <v>3.4524025052985699E-13</v>
      </c>
      <c r="I2232" s="12">
        <f t="shared" ca="1" si="1192"/>
        <v>2.0383780716895167E-12</v>
      </c>
      <c r="J2232" s="12">
        <f t="shared" ca="1" si="1192"/>
        <v>1.1305887225095561E-11</v>
      </c>
      <c r="K2232" s="12">
        <f t="shared" ca="1" si="1192"/>
        <v>5.890893271228035E-11</v>
      </c>
      <c r="L2232" s="12">
        <f t="shared" ca="1" si="1192"/>
        <v>2.8834621477946722E-10</v>
      </c>
      <c r="M2232" s="12">
        <f t="shared" ca="1" si="1192"/>
        <v>1.325879176071169E-9</v>
      </c>
      <c r="N2232" s="12">
        <f t="shared" ca="1" si="1192"/>
        <v>5.7273040532962013E-9</v>
      </c>
      <c r="O2232" s="12">
        <f t="shared" ca="1" si="1192"/>
        <v>2.3240909768722548E-8</v>
      </c>
      <c r="P2232" s="12">
        <f t="shared" ca="1" si="1192"/>
        <v>8.8595691927280517E-8</v>
      </c>
      <c r="Q2232" s="12">
        <f t="shared" ca="1" si="1192"/>
        <v>3.1726975916094363E-7</v>
      </c>
      <c r="R2232" s="12">
        <f t="shared" ca="1" si="1192"/>
        <v>1.0673364681777269E-6</v>
      </c>
      <c r="S2232" s="12">
        <f t="shared" ca="1" si="1192"/>
        <v>3.3731108439794521E-6</v>
      </c>
      <c r="T2232" s="12">
        <f t="shared" ca="1" si="1192"/>
        <v>1.001420487308614E-5</v>
      </c>
      <c r="U2232" s="12">
        <f t="shared" ca="1" si="1192"/>
        <v>2.792922766514896E-5</v>
      </c>
      <c r="V2232" s="12">
        <f t="shared" ca="1" si="1192"/>
        <v>7.3174198677323387E-5</v>
      </c>
      <c r="W2232" s="12">
        <f t="shared" ca="1" si="1192"/>
        <v>1.8009996114449502E-4</v>
      </c>
      <c r="X2232" s="12">
        <f t="shared" ca="1" si="1192"/>
        <v>4.1641451362008211E-4</v>
      </c>
      <c r="Y2232" s="12">
        <f t="shared" ca="1" si="1192"/>
        <v>9.0447109353229845E-4</v>
      </c>
      <c r="Z2232" s="12">
        <f t="shared" ca="1" si="1192"/>
        <v>1.8455257966543098E-3</v>
      </c>
      <c r="AA2232" s="12">
        <f t="shared" ca="1" si="1192"/>
        <v>3.537546388426615E-3</v>
      </c>
      <c r="AB2232" s="12">
        <f t="shared" ca="1" si="1192"/>
        <v>6.370019500679067E-3</v>
      </c>
      <c r="AC2232" s="12">
        <f t="shared" ca="1" si="1192"/>
        <v>1.0775463869549905E-2</v>
      </c>
      <c r="AD2232" s="12">
        <f t="shared" ca="1" si="1192"/>
        <v>1.7123312519614603E-2</v>
      </c>
      <c r="AE2232" s="12">
        <f t="shared" ca="1" si="1192"/>
        <v>2.5562079786126173E-2</v>
      </c>
      <c r="AF2232" s="12">
        <f t="shared" ca="1" si="1192"/>
        <v>3.5847690711618169E-2</v>
      </c>
      <c r="AG2232" s="12">
        <f t="shared" ca="1" si="1192"/>
        <v>4.7226175491051153E-2</v>
      </c>
      <c r="AH2232" s="12">
        <f t="shared" ca="1" si="1192"/>
        <v>5.8446830408967212E-2</v>
      </c>
      <c r="AI2232" s="12">
        <f t="shared" ca="1" si="1192"/>
        <v>6.7950983457661443E-2</v>
      </c>
      <c r="AJ2232" s="12">
        <f t="shared" ca="1" si="1192"/>
        <v>7.4214219437557113E-2</v>
      </c>
      <c r="AK2232" s="12">
        <f t="shared" ca="1" si="1192"/>
        <v>7.6143896349076756E-2</v>
      </c>
      <c r="AL2232" s="12">
        <f t="shared" ca="1" si="1192"/>
        <v>7.3390469056296731E-2</v>
      </c>
      <c r="AM2232" s="12">
        <f t="shared" ca="1" si="1192"/>
        <v>6.6450893582532575E-2</v>
      </c>
      <c r="AN2232" s="12">
        <f t="shared" ca="1" si="1192"/>
        <v>5.6522138157318991E-2</v>
      </c>
      <c r="AO2232" s="12">
        <f t="shared" ca="1" si="1192"/>
        <v>4.5164055668035948E-2</v>
      </c>
      <c r="AP2232" s="12">
        <f t="shared" ca="1" si="1192"/>
        <v>3.3901887679049218E-2</v>
      </c>
      <c r="AQ2232" s="12">
        <f t="shared" ca="1" si="1192"/>
        <v>2.3906248093429668E-2</v>
      </c>
      <c r="AR2232" s="12">
        <f t="shared" ca="1" si="1192"/>
        <v>1.5836367030821558E-2</v>
      </c>
      <c r="AS2232" s="12">
        <f t="shared" ca="1" si="1192"/>
        <v>9.8549923136162076E-3</v>
      </c>
      <c r="AT2232" s="12">
        <f t="shared" ca="1" si="1192"/>
        <v>5.7612088089101102E-3</v>
      </c>
      <c r="AU2232" s="12">
        <f t="shared" ca="1" si="1192"/>
        <v>3.1639348859716816E-3</v>
      </c>
      <c r="AV2232" s="12">
        <f t="shared" ca="1" si="1192"/>
        <v>1.6322927551370495E-3</v>
      </c>
      <c r="AX2232" s="13">
        <f t="shared" si="1169"/>
        <v>6.2399985713772958E-4</v>
      </c>
    </row>
    <row r="2233" spans="1:50" x14ac:dyDescent="0.25">
      <c r="A2233" s="9" t="str">
        <f t="shared" si="1164"/>
        <v>United Republic of Tanzania</v>
      </c>
      <c r="C2233" s="20">
        <f t="shared" si="1165"/>
        <v>359.53967918679047</v>
      </c>
      <c r="D2233" s="15">
        <f t="shared" si="1166"/>
        <v>617.97221499830766</v>
      </c>
      <c r="E2233" s="23">
        <f t="shared" si="1167"/>
        <v>1</v>
      </c>
      <c r="F2233" s="15">
        <f t="shared" si="1170"/>
        <v>617.97221499830766</v>
      </c>
      <c r="H2233" s="12">
        <f t="shared" ref="H2233:AV2233" ca="1" si="1193">_xlfn.NORM.DIST(H$2017,$F2233,$B$37+$B$38*$F2233,FALSE)/$AV823*($F1285/1000)</f>
        <v>1.9904785541465823E-9</v>
      </c>
      <c r="I2233" s="12">
        <f t="shared" ca="1" si="1193"/>
        <v>9.043584640111733E-9</v>
      </c>
      <c r="J2233" s="12">
        <f t="shared" ca="1" si="1193"/>
        <v>3.8599378074756006E-8</v>
      </c>
      <c r="K2233" s="12">
        <f t="shared" ca="1" si="1193"/>
        <v>1.5476637190238305E-7</v>
      </c>
      <c r="L2233" s="12">
        <f t="shared" ca="1" si="1193"/>
        <v>5.8294756321595445E-7</v>
      </c>
      <c r="M2233" s="12">
        <f t="shared" ca="1" si="1193"/>
        <v>2.0627138068746768E-6</v>
      </c>
      <c r="N2233" s="12">
        <f t="shared" ca="1" si="1193"/>
        <v>6.8565406442950842E-6</v>
      </c>
      <c r="O2233" s="12">
        <f t="shared" ca="1" si="1193"/>
        <v>2.1410545323565899E-5</v>
      </c>
      <c r="P2233" s="12">
        <f t="shared" ca="1" si="1193"/>
        <v>6.2806847884768087E-5</v>
      </c>
      <c r="Q2233" s="12">
        <f t="shared" ca="1" si="1193"/>
        <v>1.7307839597461606E-4</v>
      </c>
      <c r="R2233" s="12">
        <f t="shared" ca="1" si="1193"/>
        <v>4.4805911878032374E-4</v>
      </c>
      <c r="S2233" s="12">
        <f t="shared" ca="1" si="1193"/>
        <v>1.0896433531835995E-3</v>
      </c>
      <c r="T2233" s="12">
        <f t="shared" ca="1" si="1193"/>
        <v>2.4893732731900578E-3</v>
      </c>
      <c r="U2233" s="12">
        <f t="shared" ca="1" si="1193"/>
        <v>5.3425951537964993E-3</v>
      </c>
      <c r="V2233" s="12">
        <f t="shared" ca="1" si="1193"/>
        <v>1.0771373963810555E-2</v>
      </c>
      <c r="W2233" s="12">
        <f t="shared" ca="1" si="1193"/>
        <v>2.0400768950031015E-2</v>
      </c>
      <c r="X2233" s="12">
        <f t="shared" ca="1" si="1193"/>
        <v>3.6297654732536697E-2</v>
      </c>
      <c r="Y2233" s="12">
        <f t="shared" ca="1" si="1193"/>
        <v>6.0669049114777031E-2</v>
      </c>
      <c r="Z2233" s="12">
        <f t="shared" ca="1" si="1193"/>
        <v>9.5260401129592318E-2</v>
      </c>
      <c r="AA2233" s="12">
        <f t="shared" ca="1" si="1193"/>
        <v>0.14051225985927251</v>
      </c>
      <c r="AB2233" s="12">
        <f t="shared" ca="1" si="1193"/>
        <v>0.19470299234187571</v>
      </c>
      <c r="AC2233" s="12">
        <f t="shared" ca="1" si="1193"/>
        <v>0.25344727639658338</v>
      </c>
      <c r="AD2233" s="12">
        <f t="shared" ca="1" si="1193"/>
        <v>0.30992686684348675</v>
      </c>
      <c r="AE2233" s="12">
        <f t="shared" ca="1" si="1193"/>
        <v>0.35603067530782206</v>
      </c>
      <c r="AF2233" s="12">
        <f t="shared" ca="1" si="1193"/>
        <v>0.38421313252476763</v>
      </c>
      <c r="AG2233" s="12">
        <f t="shared" ca="1" si="1193"/>
        <v>0.38950549331913048</v>
      </c>
      <c r="AH2233" s="12">
        <f t="shared" ca="1" si="1193"/>
        <v>0.37094674440376557</v>
      </c>
      <c r="AI2233" s="12">
        <f t="shared" ca="1" si="1193"/>
        <v>0.3318685788522856</v>
      </c>
      <c r="AJ2233" s="12">
        <f t="shared" ca="1" si="1193"/>
        <v>0.27891848793999313</v>
      </c>
      <c r="AK2233" s="12">
        <f t="shared" ca="1" si="1193"/>
        <v>0.22021407000098428</v>
      </c>
      <c r="AL2233" s="12">
        <f t="shared" ca="1" si="1193"/>
        <v>0.16333130046154334</v>
      </c>
      <c r="AM2233" s="12">
        <f t="shared" ca="1" si="1193"/>
        <v>0.11380212489444293</v>
      </c>
      <c r="AN2233" s="12">
        <f t="shared" ca="1" si="1193"/>
        <v>7.4488275055686351E-2</v>
      </c>
      <c r="AO2233" s="12">
        <f t="shared" ca="1" si="1193"/>
        <v>4.5801748566196482E-2</v>
      </c>
      <c r="AP2233" s="12">
        <f t="shared" ca="1" si="1193"/>
        <v>2.6456524641144792E-2</v>
      </c>
      <c r="AQ2233" s="12">
        <f t="shared" ca="1" si="1193"/>
        <v>1.4356220659140653E-2</v>
      </c>
      <c r="AR2233" s="12">
        <f t="shared" ca="1" si="1193"/>
        <v>7.3181962317485283E-3</v>
      </c>
      <c r="AS2233" s="12">
        <f t="shared" ca="1" si="1193"/>
        <v>3.5044879505594637E-3</v>
      </c>
      <c r="AT2233" s="12">
        <f t="shared" ca="1" si="1193"/>
        <v>1.5765279928481107E-3</v>
      </c>
      <c r="AU2233" s="12">
        <f t="shared" ca="1" si="1193"/>
        <v>6.662471998699289E-4</v>
      </c>
      <c r="AV2233" s="12">
        <f t="shared" ca="1" si="1193"/>
        <v>2.645000155649703E-4</v>
      </c>
      <c r="AX2233" s="13">
        <f t="shared" si="1169"/>
        <v>1.4639031825521367E-2</v>
      </c>
    </row>
    <row r="2234" spans="1:50" x14ac:dyDescent="0.25">
      <c r="A2234" s="9" t="str">
        <f t="shared" si="1164"/>
        <v>United States Virgin Islands</v>
      </c>
      <c r="C2234" s="20">
        <f t="shared" si="1165"/>
        <v>468.008064347936</v>
      </c>
      <c r="D2234" s="15">
        <f t="shared" si="1166"/>
        <v>676.11911247683179</v>
      </c>
      <c r="E2234" s="23">
        <f t="shared" si="1167"/>
        <v>1</v>
      </c>
      <c r="F2234" s="15">
        <f t="shared" si="1170"/>
        <v>676.11911247683179</v>
      </c>
      <c r="H2234" s="12">
        <f t="shared" ref="H2234:AV2234" ca="1" si="1194">_xlfn.NORM.DIST(H$2017,$F2234,$B$37+$B$38*$F2234,FALSE)/$AV824*($F1286/1000)</f>
        <v>6.930191243399972E-15</v>
      </c>
      <c r="I2234" s="12">
        <f t="shared" ca="1" si="1194"/>
        <v>3.6413339979711612E-14</v>
      </c>
      <c r="J2234" s="12">
        <f t="shared" ca="1" si="1194"/>
        <v>1.7973489715051865E-13</v>
      </c>
      <c r="K2234" s="12">
        <f t="shared" ca="1" si="1194"/>
        <v>8.3341419613910923E-13</v>
      </c>
      <c r="L2234" s="12">
        <f t="shared" ca="1" si="1194"/>
        <v>3.6303289175146836E-12</v>
      </c>
      <c r="M2234" s="12">
        <f t="shared" ca="1" si="1194"/>
        <v>1.485551291241522E-11</v>
      </c>
      <c r="N2234" s="12">
        <f t="shared" ca="1" si="1194"/>
        <v>5.710654979014242E-11</v>
      </c>
      <c r="O2234" s="12">
        <f t="shared" ca="1" si="1194"/>
        <v>2.0622475106324563E-10</v>
      </c>
      <c r="P2234" s="12">
        <f t="shared" ca="1" si="1194"/>
        <v>6.9960394343335191E-10</v>
      </c>
      <c r="Q2234" s="12">
        <f t="shared" ca="1" si="1194"/>
        <v>2.2295658536032398E-9</v>
      </c>
      <c r="R2234" s="12">
        <f t="shared" ca="1" si="1194"/>
        <v>6.6749029391399134E-9</v>
      </c>
      <c r="S2234" s="12">
        <f t="shared" ca="1" si="1194"/>
        <v>1.8772676676862537E-8</v>
      </c>
      <c r="T2234" s="12">
        <f t="shared" ca="1" si="1194"/>
        <v>4.9597985878194982E-8</v>
      </c>
      <c r="U2234" s="12">
        <f t="shared" ca="1" si="1194"/>
        <v>1.2310011985189234E-7</v>
      </c>
      <c r="V2234" s="12">
        <f t="shared" ca="1" si="1194"/>
        <v>2.8701824581182292E-7</v>
      </c>
      <c r="W2234" s="12">
        <f t="shared" ca="1" si="1194"/>
        <v>6.2866188546290724E-7</v>
      </c>
      <c r="X2234" s="12">
        <f t="shared" ca="1" si="1194"/>
        <v>1.293544430876576E-6</v>
      </c>
      <c r="Y2234" s="12">
        <f t="shared" ca="1" si="1194"/>
        <v>2.5003578273957281E-6</v>
      </c>
      <c r="Z2234" s="12">
        <f t="shared" ca="1" si="1194"/>
        <v>4.5402479894224539E-6</v>
      </c>
      <c r="AA2234" s="12">
        <f t="shared" ca="1" si="1194"/>
        <v>7.7448601351251179E-6</v>
      </c>
      <c r="AB2234" s="12">
        <f t="shared" ca="1" si="1194"/>
        <v>1.2410925782678249E-5</v>
      </c>
      <c r="AC2234" s="12">
        <f t="shared" ca="1" si="1194"/>
        <v>1.8683204727208782E-5</v>
      </c>
      <c r="AD2234" s="12">
        <f t="shared" ca="1" si="1194"/>
        <v>2.6421359593819937E-5</v>
      </c>
      <c r="AE2234" s="12">
        <f t="shared" ca="1" si="1194"/>
        <v>3.5100681272018135E-5</v>
      </c>
      <c r="AF2234" s="12">
        <f t="shared" ca="1" si="1194"/>
        <v>4.380589165180784E-5</v>
      </c>
      <c r="AG2234" s="12">
        <f t="shared" ca="1" si="1194"/>
        <v>5.1357762948109552E-5</v>
      </c>
      <c r="AH2234" s="12">
        <f t="shared" ca="1" si="1194"/>
        <v>5.6563499007708181E-5</v>
      </c>
      <c r="AI2234" s="12">
        <f t="shared" ca="1" si="1194"/>
        <v>5.8522521585097256E-5</v>
      </c>
      <c r="AJ2234" s="12">
        <f t="shared" ca="1" si="1194"/>
        <v>5.6880890759610147E-5</v>
      </c>
      <c r="AK2234" s="12">
        <f t="shared" ca="1" si="1194"/>
        <v>5.1935742167637944E-5</v>
      </c>
      <c r="AL2234" s="12">
        <f t="shared" ca="1" si="1194"/>
        <v>4.4547454226032322E-5</v>
      </c>
      <c r="AM2234" s="12">
        <f t="shared" ca="1" si="1194"/>
        <v>3.5895171551619374E-5</v>
      </c>
      <c r="AN2234" s="12">
        <f t="shared" ca="1" si="1194"/>
        <v>2.7171009303636181E-5</v>
      </c>
      <c r="AO2234" s="12">
        <f t="shared" ca="1" si="1194"/>
        <v>1.9321111373988388E-5</v>
      </c>
      <c r="AP2234" s="12">
        <f t="shared" ca="1" si="1194"/>
        <v>1.2906694533677869E-5</v>
      </c>
      <c r="AQ2234" s="12">
        <f t="shared" ca="1" si="1194"/>
        <v>8.0994318241190566E-6</v>
      </c>
      <c r="AR2234" s="12">
        <f t="shared" ca="1" si="1194"/>
        <v>4.7747503757660207E-6</v>
      </c>
      <c r="AS2234" s="12">
        <f t="shared" ca="1" si="1194"/>
        <v>2.6442553022706288E-6</v>
      </c>
      <c r="AT2234" s="12">
        <f t="shared" ca="1" si="1194"/>
        <v>1.3756650097067726E-6</v>
      </c>
      <c r="AU2234" s="12">
        <f t="shared" ca="1" si="1194"/>
        <v>6.7232396679479432E-7</v>
      </c>
      <c r="AV2234" s="12">
        <f t="shared" ca="1" si="1194"/>
        <v>3.0867473933529191E-7</v>
      </c>
      <c r="AX2234" s="13">
        <f t="shared" si="1169"/>
        <v>2.8795481493975564E-3</v>
      </c>
    </row>
    <row r="2235" spans="1:50" x14ac:dyDescent="0.25">
      <c r="A2235" s="9" t="str">
        <f t="shared" si="1164"/>
        <v>United States of America</v>
      </c>
      <c r="C2235" s="20">
        <f t="shared" si="1165"/>
        <v>591.57211409924707</v>
      </c>
      <c r="D2235" s="15">
        <f t="shared" si="1166"/>
        <v>741.10682096740277</v>
      </c>
      <c r="E2235" s="23">
        <f t="shared" si="1167"/>
        <v>1</v>
      </c>
      <c r="F2235" s="15">
        <f t="shared" si="1170"/>
        <v>741.10682096740277</v>
      </c>
      <c r="H2235" s="12">
        <f t="shared" ref="H2235:AV2235" ca="1" si="1195">_xlfn.NORM.DIST(H$2017,$F2235,$B$37+$B$38*$F2235,FALSE)/$AV825*($F1287/1000)</f>
        <v>5.1142546800990578E-13</v>
      </c>
      <c r="I2235" s="12">
        <f t="shared" ca="1" si="1195"/>
        <v>3.1612377236834313E-12</v>
      </c>
      <c r="J2235" s="12">
        <f t="shared" ca="1" si="1195"/>
        <v>1.8356444064660102E-11</v>
      </c>
      <c r="K2235" s="12">
        <f t="shared" ca="1" si="1195"/>
        <v>1.0013284360597692E-10</v>
      </c>
      <c r="L2235" s="12">
        <f t="shared" ca="1" si="1195"/>
        <v>5.1312259481900168E-10</v>
      </c>
      <c r="M2235" s="12">
        <f t="shared" ca="1" si="1195"/>
        <v>2.4701442909250661E-9</v>
      </c>
      <c r="N2235" s="12">
        <f t="shared" ca="1" si="1195"/>
        <v>1.1170692624579396E-8</v>
      </c>
      <c r="O2235" s="12">
        <f t="shared" ca="1" si="1195"/>
        <v>4.7456365659081834E-8</v>
      </c>
      <c r="P2235" s="12">
        <f t="shared" ca="1" si="1195"/>
        <v>1.8939366331531112E-7</v>
      </c>
      <c r="Q2235" s="12">
        <f t="shared" ca="1" si="1195"/>
        <v>7.1005666448618549E-7</v>
      </c>
      <c r="R2235" s="12">
        <f t="shared" ca="1" si="1195"/>
        <v>2.5007896685602035E-6</v>
      </c>
      <c r="S2235" s="12">
        <f t="shared" ca="1" si="1195"/>
        <v>8.2740457868036993E-6</v>
      </c>
      <c r="T2235" s="12">
        <f t="shared" ca="1" si="1195"/>
        <v>2.5716701747273347E-5</v>
      </c>
      <c r="U2235" s="12">
        <f t="shared" ca="1" si="1195"/>
        <v>7.5087770803697109E-5</v>
      </c>
      <c r="V2235" s="12">
        <f t="shared" ca="1" si="1195"/>
        <v>2.0595851378126022E-4</v>
      </c>
      <c r="W2235" s="12">
        <f t="shared" ca="1" si="1195"/>
        <v>5.3069730494311438E-4</v>
      </c>
      <c r="X2235" s="12">
        <f t="shared" ca="1" si="1195"/>
        <v>1.2846079634013558E-3</v>
      </c>
      <c r="Y2235" s="12">
        <f t="shared" ca="1" si="1195"/>
        <v>2.9211303202971379E-3</v>
      </c>
      <c r="Z2235" s="12">
        <f t="shared" ca="1" si="1195"/>
        <v>6.2400468463968172E-3</v>
      </c>
      <c r="AA2235" s="12">
        <f t="shared" ca="1" si="1195"/>
        <v>1.2522220951185908E-2</v>
      </c>
      <c r="AB2235" s="12">
        <f t="shared" ca="1" si="1195"/>
        <v>2.3606492842211221E-2</v>
      </c>
      <c r="AC2235" s="12">
        <f t="shared" ca="1" si="1195"/>
        <v>4.1805957238523705E-2</v>
      </c>
      <c r="AD2235" s="12">
        <f t="shared" ca="1" si="1195"/>
        <v>6.9550694188490789E-2</v>
      </c>
      <c r="AE2235" s="12">
        <f t="shared" ca="1" si="1195"/>
        <v>0.10869795186714622</v>
      </c>
      <c r="AF2235" s="12">
        <f t="shared" ca="1" si="1195"/>
        <v>0.15958712387714102</v>
      </c>
      <c r="AG2235" s="12">
        <f t="shared" ca="1" si="1195"/>
        <v>0.2201055175768247</v>
      </c>
      <c r="AH2235" s="12">
        <f t="shared" ca="1" si="1195"/>
        <v>0.28518101218621539</v>
      </c>
      <c r="AI2235" s="12">
        <f t="shared" ca="1" si="1195"/>
        <v>0.34710980178677842</v>
      </c>
      <c r="AJ2235" s="12">
        <f t="shared" ca="1" si="1195"/>
        <v>0.39688962286152485</v>
      </c>
      <c r="AK2235" s="12">
        <f t="shared" ca="1" si="1195"/>
        <v>0.42631361735679885</v>
      </c>
      <c r="AL2235" s="12">
        <f t="shared" ca="1" si="1195"/>
        <v>0.43017509299154405</v>
      </c>
      <c r="AM2235" s="12">
        <f t="shared" ca="1" si="1195"/>
        <v>0.40777247976624192</v>
      </c>
      <c r="AN2235" s="12">
        <f t="shared" ca="1" si="1195"/>
        <v>0.36311748195288357</v>
      </c>
      <c r="AO2235" s="12">
        <f t="shared" ca="1" si="1195"/>
        <v>0.30376168895361161</v>
      </c>
      <c r="AP2235" s="12">
        <f t="shared" ca="1" si="1195"/>
        <v>0.23871265027508543</v>
      </c>
      <c r="AQ2235" s="12">
        <f t="shared" ca="1" si="1195"/>
        <v>0.17622781843182456</v>
      </c>
      <c r="AR2235" s="12">
        <f t="shared" ca="1" si="1195"/>
        <v>0.12221656980388207</v>
      </c>
      <c r="AS2235" s="12">
        <f t="shared" ca="1" si="1195"/>
        <v>7.9623691919129547E-2</v>
      </c>
      <c r="AT2235" s="12">
        <f t="shared" ca="1" si="1195"/>
        <v>4.8731651063878126E-2</v>
      </c>
      <c r="AU2235" s="12">
        <f t="shared" ca="1" si="1195"/>
        <v>2.8017961609854217E-2</v>
      </c>
      <c r="AV2235" s="12">
        <f t="shared" ca="1" si="1195"/>
        <v>1.5132773813140149E-2</v>
      </c>
      <c r="AX2235" s="13">
        <f t="shared" si="1169"/>
        <v>3.2354450796004045E-4</v>
      </c>
    </row>
    <row r="2236" spans="1:50" x14ac:dyDescent="0.25">
      <c r="A2236" s="9" t="str">
        <f t="shared" si="1164"/>
        <v>Uruguay</v>
      </c>
      <c r="C2236" s="20">
        <f t="shared" si="1165"/>
        <v>478.61452450506795</v>
      </c>
      <c r="D2236" s="15">
        <f t="shared" si="1166"/>
        <v>682.03511958433501</v>
      </c>
      <c r="E2236" s="23">
        <f t="shared" si="1167"/>
        <v>1</v>
      </c>
      <c r="F2236" s="15">
        <f t="shared" si="1170"/>
        <v>682.03511958433501</v>
      </c>
      <c r="H2236" s="12">
        <f t="shared" ref="H2236:AV2236" ca="1" si="1196">_xlfn.NORM.DIST(H$2017,$F2236,$B$37+$B$38*$F2236,FALSE)/$AV826*($F1288/1000)</f>
        <v>2.8020408438836509E-13</v>
      </c>
      <c r="I2236" s="12">
        <f t="shared" ca="1" si="1196"/>
        <v>1.4942146191826449E-12</v>
      </c>
      <c r="J2236" s="12">
        <f t="shared" ca="1" si="1196"/>
        <v>7.4852807792478457E-12</v>
      </c>
      <c r="K2236" s="12">
        <f t="shared" ca="1" si="1196"/>
        <v>3.5225714039181198E-11</v>
      </c>
      <c r="L2236" s="12">
        <f t="shared" ca="1" si="1196"/>
        <v>1.5572850326124802E-10</v>
      </c>
      <c r="M2236" s="12">
        <f t="shared" ca="1" si="1196"/>
        <v>6.4674489408539267E-10</v>
      </c>
      <c r="N2236" s="12">
        <f t="shared" ca="1" si="1196"/>
        <v>2.5232164237140534E-9</v>
      </c>
      <c r="O2236" s="12">
        <f t="shared" ca="1" si="1196"/>
        <v>9.2476757090072461E-9</v>
      </c>
      <c r="P2236" s="12">
        <f t="shared" ca="1" si="1196"/>
        <v>3.1839575996939375E-8</v>
      </c>
      <c r="Q2236" s="12">
        <f t="shared" ca="1" si="1196"/>
        <v>1.0298134374858162E-7</v>
      </c>
      <c r="R2236" s="12">
        <f t="shared" ca="1" si="1196"/>
        <v>3.1290062312698817E-7</v>
      </c>
      <c r="S2236" s="12">
        <f t="shared" ca="1" si="1196"/>
        <v>8.9312222453518592E-7</v>
      </c>
      <c r="T2236" s="12">
        <f t="shared" ca="1" si="1196"/>
        <v>2.3948149459949429E-6</v>
      </c>
      <c r="U2236" s="12">
        <f t="shared" ca="1" si="1196"/>
        <v>6.0323928728812535E-6</v>
      </c>
      <c r="V2236" s="12">
        <f t="shared" ca="1" si="1196"/>
        <v>1.427459749991319E-5</v>
      </c>
      <c r="W2236" s="12">
        <f t="shared" ca="1" si="1196"/>
        <v>3.173180080339009E-5</v>
      </c>
      <c r="X2236" s="12">
        <f t="shared" ca="1" si="1196"/>
        <v>6.6264688726221021E-5</v>
      </c>
      <c r="Y2236" s="12">
        <f t="shared" ca="1" si="1196"/>
        <v>1.2999486580576519E-4</v>
      </c>
      <c r="Z2236" s="12">
        <f t="shared" ca="1" si="1196"/>
        <v>2.3956691079203422E-4</v>
      </c>
      <c r="AA2236" s="12">
        <f t="shared" ca="1" si="1196"/>
        <v>4.1474777061068418E-4</v>
      </c>
      <c r="AB2236" s="12">
        <f t="shared" ca="1" si="1196"/>
        <v>6.7452473916341312E-4</v>
      </c>
      <c r="AC2236" s="12">
        <f t="shared" ca="1" si="1196"/>
        <v>1.0305481784302021E-3</v>
      </c>
      <c r="AD2236" s="12">
        <f t="shared" ca="1" si="1196"/>
        <v>1.4790924225912023E-3</v>
      </c>
      <c r="AE2236" s="12">
        <f t="shared" ca="1" si="1196"/>
        <v>1.9942468707204045E-3</v>
      </c>
      <c r="AF2236" s="12">
        <f t="shared" ca="1" si="1196"/>
        <v>2.5259172639661644E-3</v>
      </c>
      <c r="AG2236" s="12">
        <f t="shared" ca="1" si="1196"/>
        <v>3.005494364937307E-3</v>
      </c>
      <c r="AH2236" s="12">
        <f t="shared" ca="1" si="1196"/>
        <v>3.3594587259781236E-3</v>
      </c>
      <c r="AI2236" s="12">
        <f t="shared" ca="1" si="1196"/>
        <v>3.5275996947505238E-3</v>
      </c>
      <c r="AJ2236" s="12">
        <f t="shared" ca="1" si="1196"/>
        <v>3.4797326476977432E-3</v>
      </c>
      <c r="AK2236" s="12">
        <f t="shared" ca="1" si="1196"/>
        <v>3.2245495446731652E-3</v>
      </c>
      <c r="AL2236" s="12">
        <f t="shared" ca="1" si="1196"/>
        <v>2.8070414484760997E-3</v>
      </c>
      <c r="AM2236" s="12">
        <f t="shared" ca="1" si="1196"/>
        <v>2.2955417271434313E-3</v>
      </c>
      <c r="AN2236" s="12">
        <f t="shared" ca="1" si="1196"/>
        <v>1.7635109171751113E-3</v>
      </c>
      <c r="AO2236" s="12">
        <f t="shared" ca="1" si="1196"/>
        <v>1.2727048773129969E-3</v>
      </c>
      <c r="AP2236" s="12">
        <f t="shared" ca="1" si="1196"/>
        <v>8.6284713060962915E-4</v>
      </c>
      <c r="AQ2236" s="12">
        <f t="shared" ca="1" si="1196"/>
        <v>5.4953657776459375E-4</v>
      </c>
      <c r="AR2236" s="12">
        <f t="shared" ca="1" si="1196"/>
        <v>3.2878799012456847E-4</v>
      </c>
      <c r="AS2236" s="12">
        <f t="shared" ca="1" si="1196"/>
        <v>1.8479570823302257E-4</v>
      </c>
      <c r="AT2236" s="12">
        <f t="shared" ca="1" si="1196"/>
        <v>9.757182115437245E-5</v>
      </c>
      <c r="AU2236" s="12">
        <f t="shared" ca="1" si="1196"/>
        <v>4.8396453343574508E-5</v>
      </c>
      <c r="AV2236" s="12">
        <f t="shared" ca="1" si="1196"/>
        <v>2.2550659958508499E-5</v>
      </c>
      <c r="AX2236" s="13">
        <f t="shared" si="1169"/>
        <v>2.3985558214126277E-3</v>
      </c>
    </row>
    <row r="2237" spans="1:50" x14ac:dyDescent="0.25">
      <c r="A2237" s="9" t="str">
        <f t="shared" si="1164"/>
        <v>Uzbekistan</v>
      </c>
      <c r="C2237" s="20">
        <f t="shared" si="1165"/>
        <v>432.07915016775405</v>
      </c>
      <c r="D2237" s="15">
        <f t="shared" si="1166"/>
        <v>657.47498831492908</v>
      </c>
      <c r="E2237" s="23">
        <f t="shared" si="1167"/>
        <v>1</v>
      </c>
      <c r="F2237" s="15">
        <f t="shared" si="1170"/>
        <v>657.47498831492908</v>
      </c>
      <c r="H2237" s="12">
        <f t="shared" ref="H2237:AV2237" ca="1" si="1197">_xlfn.NORM.DIST(H$2017,$F2237,$B$37+$B$38*$F2237,FALSE)/$AV827*($F1289/1000)</f>
        <v>2.1460926826075461E-11</v>
      </c>
      <c r="I2237" s="12">
        <f t="shared" ca="1" si="1197"/>
        <v>1.0762698385373425E-10</v>
      </c>
      <c r="J2237" s="12">
        <f t="shared" ca="1" si="1197"/>
        <v>5.0704961886430902E-10</v>
      </c>
      <c r="K2237" s="12">
        <f t="shared" ca="1" si="1197"/>
        <v>2.2440697233517305E-9</v>
      </c>
      <c r="L2237" s="12">
        <f t="shared" ca="1" si="1197"/>
        <v>9.3299394869189066E-9</v>
      </c>
      <c r="M2237" s="12">
        <f t="shared" ca="1" si="1197"/>
        <v>3.6439960913493152E-8</v>
      </c>
      <c r="N2237" s="12">
        <f t="shared" ca="1" si="1197"/>
        <v>1.3370066668924981E-7</v>
      </c>
      <c r="O2237" s="12">
        <f t="shared" ca="1" si="1197"/>
        <v>4.6083540552623939E-7</v>
      </c>
      <c r="P2237" s="12">
        <f t="shared" ca="1" si="1197"/>
        <v>1.4921576103177791E-6</v>
      </c>
      <c r="Q2237" s="12">
        <f t="shared" ca="1" si="1197"/>
        <v>4.538790668224158E-6</v>
      </c>
      <c r="R2237" s="12">
        <f t="shared" ca="1" si="1197"/>
        <v>1.2969469231650326E-5</v>
      </c>
      <c r="S2237" s="12">
        <f t="shared" ca="1" si="1197"/>
        <v>3.4814554966600455E-5</v>
      </c>
      <c r="T2237" s="12">
        <f t="shared" ca="1" si="1197"/>
        <v>8.7792231418020979E-5</v>
      </c>
      <c r="U2237" s="12">
        <f t="shared" ca="1" si="1197"/>
        <v>2.0797346242805196E-4</v>
      </c>
      <c r="V2237" s="12">
        <f t="shared" ca="1" si="1197"/>
        <v>4.6282451171677662E-4</v>
      </c>
      <c r="W2237" s="12">
        <f t="shared" ca="1" si="1197"/>
        <v>9.6756773100066203E-4</v>
      </c>
      <c r="X2237" s="12">
        <f t="shared" ca="1" si="1197"/>
        <v>1.9002161074376008E-3</v>
      </c>
      <c r="Y2237" s="12">
        <f t="shared" ca="1" si="1197"/>
        <v>3.5057521512120758E-3</v>
      </c>
      <c r="Z2237" s="12">
        <f t="shared" ca="1" si="1197"/>
        <v>6.0759755581370634E-3</v>
      </c>
      <c r="AA2237" s="12">
        <f t="shared" ca="1" si="1197"/>
        <v>9.8925310481107059E-3</v>
      </c>
      <c r="AB2237" s="12">
        <f t="shared" ca="1" si="1197"/>
        <v>1.5130574584916354E-2</v>
      </c>
      <c r="AC2237" s="12">
        <f t="shared" ca="1" si="1197"/>
        <v>2.174002375541071E-2</v>
      </c>
      <c r="AD2237" s="12">
        <f t="shared" ca="1" si="1197"/>
        <v>2.9344127620588325E-2</v>
      </c>
      <c r="AE2237" s="12">
        <f t="shared" ca="1" si="1197"/>
        <v>3.7208227864368747E-2</v>
      </c>
      <c r="AF2237" s="12">
        <f t="shared" ca="1" si="1197"/>
        <v>4.432138920206026E-2</v>
      </c>
      <c r="AG2237" s="12">
        <f t="shared" ca="1" si="1197"/>
        <v>4.9595735764590546E-2</v>
      </c>
      <c r="AH2237" s="12">
        <f t="shared" ca="1" si="1197"/>
        <v>5.213530343141632E-2</v>
      </c>
      <c r="AI2237" s="12">
        <f t="shared" ca="1" si="1197"/>
        <v>5.1484448908172199E-2</v>
      </c>
      <c r="AJ2237" s="12">
        <f t="shared" ca="1" si="1197"/>
        <v>4.7761375547189476E-2</v>
      </c>
      <c r="AK2237" s="12">
        <f t="shared" ca="1" si="1197"/>
        <v>4.1623076652904836E-2</v>
      </c>
      <c r="AL2237" s="12">
        <f t="shared" ca="1" si="1197"/>
        <v>3.4075962083756794E-2</v>
      </c>
      <c r="AM2237" s="12">
        <f t="shared" ca="1" si="1197"/>
        <v>2.6207082070398052E-2</v>
      </c>
      <c r="AN2237" s="12">
        <f t="shared" ca="1" si="1197"/>
        <v>1.8934149680516956E-2</v>
      </c>
      <c r="AO2237" s="12">
        <f t="shared" ca="1" si="1197"/>
        <v>1.2850781464441347E-2</v>
      </c>
      <c r="AP2237" s="12">
        <f t="shared" ca="1" si="1197"/>
        <v>8.193507682464388E-3</v>
      </c>
      <c r="AQ2237" s="12">
        <f t="shared" ca="1" si="1197"/>
        <v>4.9075732118662608E-3</v>
      </c>
      <c r="AR2237" s="12">
        <f t="shared" ca="1" si="1197"/>
        <v>2.7613426703622219E-3</v>
      </c>
      <c r="AS2237" s="12">
        <f t="shared" ca="1" si="1197"/>
        <v>1.4595884420785968E-3</v>
      </c>
      <c r="AT2237" s="12">
        <f t="shared" ca="1" si="1197"/>
        <v>7.2476484952770364E-4</v>
      </c>
      <c r="AU2237" s="12">
        <f t="shared" ca="1" si="1197"/>
        <v>3.3808073487983471E-4</v>
      </c>
      <c r="AV2237" s="12">
        <f t="shared" ca="1" si="1197"/>
        <v>1.4814954433861171E-4</v>
      </c>
      <c r="AX2237" s="13">
        <f t="shared" si="1169"/>
        <v>5.0156298571427047E-3</v>
      </c>
    </row>
    <row r="2238" spans="1:50" x14ac:dyDescent="0.25">
      <c r="A2238" s="9" t="str">
        <f t="shared" si="1164"/>
        <v>Vanuatu</v>
      </c>
      <c r="C2238" s="20">
        <f t="shared" si="1165"/>
        <v>431.3383129347456</v>
      </c>
      <c r="D2238" s="15">
        <f t="shared" si="1166"/>
        <v>656.73415108192057</v>
      </c>
      <c r="E2238" s="23">
        <f t="shared" si="1167"/>
        <v>1</v>
      </c>
      <c r="F2238" s="15">
        <f t="shared" si="1170"/>
        <v>656.73415108192057</v>
      </c>
      <c r="H2238" s="12">
        <f t="shared" ref="H2238:AV2238" ca="1" si="1198">_xlfn.NORM.DIST(H$2017,$F2238,$B$37+$B$38*$F2238,FALSE)/$AV828*($F1290/1000)</f>
        <v>5.6038524213511199E-13</v>
      </c>
      <c r="I2238" s="12">
        <f t="shared" ca="1" si="1198"/>
        <v>2.8051431690143875E-12</v>
      </c>
      <c r="J2238" s="12">
        <f t="shared" ca="1" si="1198"/>
        <v>1.3191068292054618E-11</v>
      </c>
      <c r="K2238" s="12">
        <f t="shared" ca="1" si="1198"/>
        <v>5.8272211538429619E-11</v>
      </c>
      <c r="L2238" s="12">
        <f t="shared" ca="1" si="1198"/>
        <v>2.4182412637606196E-10</v>
      </c>
      <c r="M2238" s="12">
        <f t="shared" ca="1" si="1198"/>
        <v>9.4274524195248226E-10</v>
      </c>
      <c r="N2238" s="12">
        <f t="shared" ca="1" si="1198"/>
        <v>3.4525952266475179E-9</v>
      </c>
      <c r="O2238" s="12">
        <f t="shared" ca="1" si="1198"/>
        <v>1.1878280513827373E-8</v>
      </c>
      <c r="P2238" s="12">
        <f t="shared" ca="1" si="1198"/>
        <v>3.8389997476154539E-8</v>
      </c>
      <c r="Q2238" s="12">
        <f t="shared" ca="1" si="1198"/>
        <v>1.1655722113645691E-7</v>
      </c>
      <c r="R2238" s="12">
        <f t="shared" ca="1" si="1198"/>
        <v>3.3244276125651841E-7</v>
      </c>
      <c r="S2238" s="12">
        <f t="shared" ca="1" si="1198"/>
        <v>8.90740443995203E-7</v>
      </c>
      <c r="T2238" s="12">
        <f t="shared" ca="1" si="1198"/>
        <v>2.2420332949730293E-6</v>
      </c>
      <c r="U2238" s="12">
        <f t="shared" ca="1" si="1198"/>
        <v>5.3013873624982784E-6</v>
      </c>
      <c r="V2238" s="12">
        <f t="shared" ca="1" si="1198"/>
        <v>1.1775886580362451E-5</v>
      </c>
      <c r="W2238" s="12">
        <f t="shared" ca="1" si="1198"/>
        <v>2.4572779557105583E-5</v>
      </c>
      <c r="X2238" s="12">
        <f t="shared" ca="1" si="1198"/>
        <v>4.8169434742075062E-5</v>
      </c>
      <c r="Y2238" s="12">
        <f t="shared" ca="1" si="1198"/>
        <v>8.8704450573478928E-5</v>
      </c>
      <c r="Z2238" s="12">
        <f t="shared" ca="1" si="1198"/>
        <v>1.5345317035126942E-4</v>
      </c>
      <c r="AA2238" s="12">
        <f t="shared" ca="1" si="1198"/>
        <v>2.4938074352076519E-4</v>
      </c>
      <c r="AB2238" s="12">
        <f t="shared" ca="1" si="1198"/>
        <v>3.8072076141527824E-4</v>
      </c>
      <c r="AC2238" s="12">
        <f t="shared" ca="1" si="1198"/>
        <v>5.4601779918348988E-4</v>
      </c>
      <c r="AD2238" s="12">
        <f t="shared" ca="1" si="1198"/>
        <v>7.3563711888978433E-4</v>
      </c>
      <c r="AE2238" s="12">
        <f t="shared" ca="1" si="1198"/>
        <v>9.310587038057072E-4</v>
      </c>
      <c r="AF2238" s="12">
        <f t="shared" ca="1" si="1198"/>
        <v>1.1069986437669652E-3</v>
      </c>
      <c r="AG2238" s="12">
        <f t="shared" ca="1" si="1198"/>
        <v>1.2364418837741988E-3</v>
      </c>
      <c r="AH2238" s="12">
        <f t="shared" ca="1" si="1198"/>
        <v>1.2973493014473985E-3</v>
      </c>
      <c r="AI2238" s="12">
        <f t="shared" ca="1" si="1198"/>
        <v>1.2787826384817833E-3</v>
      </c>
      <c r="AJ2238" s="12">
        <f t="shared" ca="1" si="1198"/>
        <v>1.1841129624698022E-3</v>
      </c>
      <c r="AK2238" s="12">
        <f t="shared" ca="1" si="1198"/>
        <v>1.0300211305281602E-3</v>
      </c>
      <c r="AL2238" s="12">
        <f t="shared" ca="1" si="1198"/>
        <v>8.4169690050976676E-4</v>
      </c>
      <c r="AM2238" s="12">
        <f t="shared" ca="1" si="1198"/>
        <v>6.4613299131213242E-4</v>
      </c>
      <c r="AN2238" s="12">
        <f t="shared" ca="1" si="1198"/>
        <v>4.6595577640484948E-4</v>
      </c>
      <c r="AO2238" s="12">
        <f t="shared" ca="1" si="1198"/>
        <v>3.1566328980595602E-4</v>
      </c>
      <c r="AP2238" s="12">
        <f t="shared" ca="1" si="1198"/>
        <v>2.0089080156055053E-4</v>
      </c>
      <c r="AQ2238" s="12">
        <f t="shared" ca="1" si="1198"/>
        <v>1.2010265823058132E-4</v>
      </c>
      <c r="AR2238" s="12">
        <f t="shared" ca="1" si="1198"/>
        <v>6.7453079659841745E-5</v>
      </c>
      <c r="AS2238" s="12">
        <f t="shared" ca="1" si="1198"/>
        <v>3.5588324398377239E-5</v>
      </c>
      <c r="AT2238" s="12">
        <f t="shared" ca="1" si="1198"/>
        <v>1.7638834825702612E-5</v>
      </c>
      <c r="AU2238" s="12">
        <f t="shared" ca="1" si="1198"/>
        <v>8.2127545037866566E-6</v>
      </c>
      <c r="AV2238" s="12">
        <f t="shared" ca="1" si="1198"/>
        <v>3.5922320521392229E-6</v>
      </c>
      <c r="AX2238" s="13">
        <f t="shared" si="1169"/>
        <v>5.1240812785872713E-3</v>
      </c>
    </row>
    <row r="2239" spans="1:50" x14ac:dyDescent="0.25">
      <c r="A2239" s="9" t="str">
        <f t="shared" si="1164"/>
        <v>Venezuela (Bolivarian Republic of)</v>
      </c>
      <c r="C2239" s="20">
        <f t="shared" si="1165"/>
        <v>466.94134095236268</v>
      </c>
      <c r="D2239" s="15">
        <f t="shared" si="1166"/>
        <v>675.05238908125841</v>
      </c>
      <c r="E2239" s="23">
        <f t="shared" si="1167"/>
        <v>1</v>
      </c>
      <c r="F2239" s="15">
        <f t="shared" si="1170"/>
        <v>675.05238908125841</v>
      </c>
      <c r="H2239" s="12">
        <f t="shared" ref="H2239:AV2239" ca="1" si="1199">_xlfn.NORM.DIST(H$2017,$F2239,$B$37+$B$38*$F2239,FALSE)/$AV829*($F1291/1000)</f>
        <v>5.2715539367188418E-12</v>
      </c>
      <c r="I2239" s="12">
        <f t="shared" ca="1" si="1199"/>
        <v>2.7624585534377437E-11</v>
      </c>
      <c r="J2239" s="12">
        <f t="shared" ca="1" si="1199"/>
        <v>1.3599078541621034E-10</v>
      </c>
      <c r="K2239" s="12">
        <f t="shared" ca="1" si="1199"/>
        <v>6.2889738397120797E-10</v>
      </c>
      <c r="L2239" s="12">
        <f t="shared" ca="1" si="1199"/>
        <v>2.7321635256493137E-9</v>
      </c>
      <c r="M2239" s="12">
        <f t="shared" ca="1" si="1199"/>
        <v>1.115039327155228E-8</v>
      </c>
      <c r="N2239" s="12">
        <f t="shared" ca="1" si="1199"/>
        <v>4.2749424828086968E-8</v>
      </c>
      <c r="O2239" s="12">
        <f t="shared" ca="1" si="1199"/>
        <v>1.5396675672382852E-7</v>
      </c>
      <c r="P2239" s="12">
        <f t="shared" ca="1" si="1199"/>
        <v>5.2093104741619751E-7</v>
      </c>
      <c r="Q2239" s="12">
        <f t="shared" ca="1" si="1199"/>
        <v>1.6557322864223648E-6</v>
      </c>
      <c r="R2239" s="12">
        <f t="shared" ca="1" si="1199"/>
        <v>4.9437509901102425E-6</v>
      </c>
      <c r="S2239" s="12">
        <f t="shared" ca="1" si="1199"/>
        <v>1.3866908599303916E-5</v>
      </c>
      <c r="T2239" s="12">
        <f t="shared" ca="1" si="1199"/>
        <v>3.6539223433329141E-5</v>
      </c>
      <c r="U2239" s="12">
        <f t="shared" ca="1" si="1199"/>
        <v>9.044729188406417E-5</v>
      </c>
      <c r="V2239" s="12">
        <f t="shared" ca="1" si="1199"/>
        <v>2.1032379908651638E-4</v>
      </c>
      <c r="W2239" s="12">
        <f t="shared" ca="1" si="1199"/>
        <v>4.5944958391206216E-4</v>
      </c>
      <c r="X2239" s="12">
        <f t="shared" ca="1" si="1199"/>
        <v>9.4285281521749029E-4</v>
      </c>
      <c r="Y2239" s="12">
        <f t="shared" ca="1" si="1199"/>
        <v>1.8176344133176211E-3</v>
      </c>
      <c r="Z2239" s="12">
        <f t="shared" ca="1" si="1199"/>
        <v>3.2917418272455598E-3</v>
      </c>
      <c r="AA2239" s="12">
        <f t="shared" ca="1" si="1199"/>
        <v>5.6001748930495105E-3</v>
      </c>
      <c r="AB2239" s="12">
        <f t="shared" ca="1" si="1199"/>
        <v>8.950226156572318E-3</v>
      </c>
      <c r="AC2239" s="12">
        <f t="shared" ca="1" si="1199"/>
        <v>1.3437640660099347E-2</v>
      </c>
      <c r="AD2239" s="12">
        <f t="shared" ca="1" si="1199"/>
        <v>1.8952592816613364E-2</v>
      </c>
      <c r="AE2239" s="12">
        <f t="shared" ca="1" si="1199"/>
        <v>2.5111394793730341E-2</v>
      </c>
      <c r="AF2239" s="12">
        <f t="shared" ca="1" si="1199"/>
        <v>3.1255729134117421E-2</v>
      </c>
      <c r="AG2239" s="12">
        <f t="shared" ca="1" si="1199"/>
        <v>3.6546435751212615E-2</v>
      </c>
      <c r="AH2239" s="12">
        <f t="shared" ca="1" si="1199"/>
        <v>4.0143664696756863E-2</v>
      </c>
      <c r="AI2239" s="12">
        <f t="shared" ca="1" si="1199"/>
        <v>4.1423386381351436E-2</v>
      </c>
      <c r="AJ2239" s="12">
        <f t="shared" ca="1" si="1199"/>
        <v>4.0154181522672895E-2</v>
      </c>
      <c r="AK2239" s="12">
        <f t="shared" ca="1" si="1199"/>
        <v>3.6565587109307622E-2</v>
      </c>
      <c r="AL2239" s="12">
        <f t="shared" ca="1" si="1199"/>
        <v>3.1280300671455895E-2</v>
      </c>
      <c r="AM2239" s="12">
        <f t="shared" ca="1" si="1199"/>
        <v>2.5137719840819462E-2</v>
      </c>
      <c r="AN2239" s="12">
        <f t="shared" ca="1" si="1199"/>
        <v>1.8977431802336363E-2</v>
      </c>
      <c r="AO2239" s="12">
        <f t="shared" ca="1" si="1199"/>
        <v>1.3458776834774035E-2</v>
      </c>
      <c r="AP2239" s="12">
        <f t="shared" ca="1" si="1199"/>
        <v>8.9666525061827939E-3</v>
      </c>
      <c r="AQ2239" s="12">
        <f t="shared" ca="1" si="1199"/>
        <v>5.6119227186074913E-3</v>
      </c>
      <c r="AR2239" s="12">
        <f t="shared" ca="1" si="1199"/>
        <v>3.2995112917901782E-3</v>
      </c>
      <c r="AS2239" s="12">
        <f t="shared" ca="1" si="1199"/>
        <v>1.8224018645001696E-3</v>
      </c>
      <c r="AT2239" s="12">
        <f t="shared" ca="1" si="1199"/>
        <v>9.4557346858103824E-4</v>
      </c>
      <c r="AU2239" s="12">
        <f t="shared" ca="1" si="1199"/>
        <v>4.608960646100393E-4</v>
      </c>
      <c r="AV2239" s="12">
        <f t="shared" ca="1" si="1199"/>
        <v>2.1104123351854489E-4</v>
      </c>
      <c r="AX2239" s="13">
        <f t="shared" si="1169"/>
        <v>2.9750026315476952E-3</v>
      </c>
    </row>
    <row r="2240" spans="1:50" x14ac:dyDescent="0.25">
      <c r="A2240" s="9" t="str">
        <f t="shared" si="1164"/>
        <v>Viet Nam</v>
      </c>
      <c r="C2240" s="20">
        <f t="shared" si="1165"/>
        <v>563.40631090054819</v>
      </c>
      <c r="D2240" s="15">
        <f t="shared" si="1166"/>
        <v>727.21723788005772</v>
      </c>
      <c r="E2240" s="23">
        <f t="shared" si="1167"/>
        <v>1</v>
      </c>
      <c r="F2240" s="15">
        <f t="shared" si="1170"/>
        <v>727.21723788005772</v>
      </c>
      <c r="H2240" s="12">
        <f t="shared" ref="H2240:AV2240" ca="1" si="1200">_xlfn.NORM.DIST(H$2017,$F2240,$B$37+$B$38*$F2240,FALSE)/$AV830*($F1292/1000)</f>
        <v>3.7384728652655409E-13</v>
      </c>
      <c r="I2240" s="12">
        <f t="shared" ca="1" si="1200"/>
        <v>2.2319713422657347E-12</v>
      </c>
      <c r="J2240" s="12">
        <f t="shared" ca="1" si="1200"/>
        <v>1.251813383250099E-11</v>
      </c>
      <c r="K2240" s="12">
        <f t="shared" ca="1" si="1200"/>
        <v>6.5954914459676308E-11</v>
      </c>
      <c r="L2240" s="12">
        <f t="shared" ca="1" si="1200"/>
        <v>3.2644598188805291E-10</v>
      </c>
      <c r="M2240" s="12">
        <f t="shared" ca="1" si="1200"/>
        <v>1.5178613002936346E-9</v>
      </c>
      <c r="N2240" s="12">
        <f t="shared" ca="1" si="1200"/>
        <v>6.629937646938423E-9</v>
      </c>
      <c r="O2240" s="12">
        <f t="shared" ca="1" si="1200"/>
        <v>2.7204665767702019E-8</v>
      </c>
      <c r="P2240" s="12">
        <f t="shared" ca="1" si="1200"/>
        <v>1.0486581587770302E-7</v>
      </c>
      <c r="Q2240" s="12">
        <f t="shared" ca="1" si="1200"/>
        <v>3.7973539589067601E-7</v>
      </c>
      <c r="R2240" s="12">
        <f t="shared" ca="1" si="1200"/>
        <v>1.2917688740286695E-6</v>
      </c>
      <c r="S2240" s="12">
        <f t="shared" ca="1" si="1200"/>
        <v>4.128051871980776E-6</v>
      </c>
      <c r="T2240" s="12">
        <f t="shared" ca="1" si="1200"/>
        <v>1.2392589694447311E-5</v>
      </c>
      <c r="U2240" s="12">
        <f t="shared" ca="1" si="1200"/>
        <v>3.4949067361474417E-5</v>
      </c>
      <c r="V2240" s="12">
        <f t="shared" ca="1" si="1200"/>
        <v>9.259034569722503E-5</v>
      </c>
      <c r="W2240" s="12">
        <f t="shared" ca="1" si="1200"/>
        <v>2.3043710751764941E-4</v>
      </c>
      <c r="X2240" s="12">
        <f t="shared" ca="1" si="1200"/>
        <v>5.3876046589680811E-4</v>
      </c>
      <c r="Y2240" s="12">
        <f t="shared" ca="1" si="1200"/>
        <v>1.1833020563375429E-3</v>
      </c>
      <c r="Z2240" s="12">
        <f t="shared" ca="1" si="1200"/>
        <v>2.4414740552607993E-3</v>
      </c>
      <c r="AA2240" s="12">
        <f t="shared" ca="1" si="1200"/>
        <v>4.7322230078054401E-3</v>
      </c>
      <c r="AB2240" s="12">
        <f t="shared" ca="1" si="1200"/>
        <v>8.6165792511987242E-3</v>
      </c>
      <c r="AC2240" s="12">
        <f t="shared" ca="1" si="1200"/>
        <v>1.473876742265256E-2</v>
      </c>
      <c r="AD2240" s="12">
        <f t="shared" ca="1" si="1200"/>
        <v>2.3683399429620073E-2</v>
      </c>
      <c r="AE2240" s="12">
        <f t="shared" ca="1" si="1200"/>
        <v>3.5750614271311938E-2</v>
      </c>
      <c r="AF2240" s="12">
        <f t="shared" ca="1" si="1200"/>
        <v>5.0696686128649124E-2</v>
      </c>
      <c r="AG2240" s="12">
        <f t="shared" ca="1" si="1200"/>
        <v>6.7535517238652532E-2</v>
      </c>
      <c r="AH2240" s="12">
        <f t="shared" ca="1" si="1200"/>
        <v>8.4516496106647229E-2</v>
      </c>
      <c r="AI2240" s="12">
        <f t="shared" ca="1" si="1200"/>
        <v>9.9359027471278311E-2</v>
      </c>
      <c r="AJ2240" s="12">
        <f t="shared" ca="1" si="1200"/>
        <v>0.1097311106822276</v>
      </c>
      <c r="AK2240" s="12">
        <f t="shared" ca="1" si="1200"/>
        <v>0.11384365043215743</v>
      </c>
      <c r="AL2240" s="12">
        <f t="shared" ca="1" si="1200"/>
        <v>0.11095437872028913</v>
      </c>
      <c r="AM2240" s="12">
        <f t="shared" ca="1" si="1200"/>
        <v>0.10158665814061754</v>
      </c>
      <c r="AN2240" s="12">
        <f t="shared" ca="1" si="1200"/>
        <v>8.7374659513748093E-2</v>
      </c>
      <c r="AO2240" s="12">
        <f t="shared" ca="1" si="1200"/>
        <v>7.0597758761548571E-2</v>
      </c>
      <c r="AP2240" s="12">
        <f t="shared" ca="1" si="1200"/>
        <v>5.3586195759580894E-2</v>
      </c>
      <c r="AQ2240" s="12">
        <f t="shared" ca="1" si="1200"/>
        <v>3.8209515742888549E-2</v>
      </c>
      <c r="AR2240" s="12">
        <f t="shared" ca="1" si="1200"/>
        <v>2.5594505064008091E-2</v>
      </c>
      <c r="AS2240" s="12">
        <f t="shared" ca="1" si="1200"/>
        <v>1.6105660228756705E-2</v>
      </c>
      <c r="AT2240" s="12">
        <f t="shared" ca="1" si="1200"/>
        <v>9.5206571226434875E-3</v>
      </c>
      <c r="AU2240" s="12">
        <f t="shared" ca="1" si="1200"/>
        <v>5.2870316658185047E-3</v>
      </c>
      <c r="AV2240" s="12">
        <f t="shared" ca="1" si="1200"/>
        <v>2.7581221322892885E-3</v>
      </c>
      <c r="AX2240" s="13">
        <f t="shared" si="1169"/>
        <v>5.3362242109572034E-4</v>
      </c>
    </row>
    <row r="2241" spans="1:52" x14ac:dyDescent="0.25">
      <c r="A2241" s="9" t="str">
        <f t="shared" si="1164"/>
        <v>Wallis and Futuna Islands</v>
      </c>
      <c r="C2241" s="20">
        <f t="shared" si="1165"/>
        <v>478.55492608637229</v>
      </c>
      <c r="D2241" s="15">
        <f t="shared" si="1166"/>
        <v>681.97552116563929</v>
      </c>
      <c r="E2241" s="23">
        <f t="shared" si="1167"/>
        <v>1</v>
      </c>
      <c r="F2241" s="15">
        <f t="shared" si="1170"/>
        <v>681.97552116563929</v>
      </c>
      <c r="H2241" s="12">
        <f t="shared" ref="H2241:AV2241" ca="1" si="1201">_xlfn.NORM.DIST(H$2017,$F2241,$B$37+$B$38*$F2241,FALSE)/$AV831*($F1293/1000)</f>
        <v>3.1739199007290464E-15</v>
      </c>
      <c r="I2241" s="12">
        <f t="shared" ca="1" si="1201"/>
        <v>1.6922704615145237E-14</v>
      </c>
      <c r="J2241" s="12">
        <f t="shared" ca="1" si="1201"/>
        <v>8.4761801859833958E-14</v>
      </c>
      <c r="K2241" s="12">
        <f t="shared" ca="1" si="1201"/>
        <v>3.9882941512718868E-13</v>
      </c>
      <c r="L2241" s="12">
        <f t="shared" ca="1" si="1201"/>
        <v>1.7629125837754419E-12</v>
      </c>
      <c r="M2241" s="12">
        <f t="shared" ca="1" si="1201"/>
        <v>7.3203352148926518E-12</v>
      </c>
      <c r="N2241" s="12">
        <f t="shared" ca="1" si="1201"/>
        <v>2.8555367565358304E-11</v>
      </c>
      <c r="O2241" s="12">
        <f t="shared" ca="1" si="1201"/>
        <v>1.0464082032098641E-10</v>
      </c>
      <c r="P2241" s="12">
        <f t="shared" ca="1" si="1201"/>
        <v>3.6022272836787715E-10</v>
      </c>
      <c r="Q2241" s="12">
        <f t="shared" ca="1" si="1201"/>
        <v>1.1649242389783459E-9</v>
      </c>
      <c r="R2241" s="12">
        <f t="shared" ca="1" si="1201"/>
        <v>3.5390023199354413E-9</v>
      </c>
      <c r="S2241" s="12">
        <f t="shared" ca="1" si="1201"/>
        <v>1.0099982183253828E-8</v>
      </c>
      <c r="T2241" s="12">
        <f t="shared" ca="1" si="1201"/>
        <v>2.7078023629696353E-8</v>
      </c>
      <c r="U2241" s="12">
        <f t="shared" ca="1" si="1201"/>
        <v>6.8197729031700019E-8</v>
      </c>
      <c r="V2241" s="12">
        <f t="shared" ca="1" si="1201"/>
        <v>1.6135389665854029E-7</v>
      </c>
      <c r="W2241" s="12">
        <f t="shared" ca="1" si="1201"/>
        <v>3.5862915905786166E-7</v>
      </c>
      <c r="X2241" s="12">
        <f t="shared" ca="1" si="1201"/>
        <v>7.4880430502718137E-7</v>
      </c>
      <c r="Y2241" s="12">
        <f t="shared" ca="1" si="1201"/>
        <v>1.4687492647490782E-6</v>
      </c>
      <c r="Z2241" s="12">
        <f t="shared" ca="1" si="1201"/>
        <v>2.7063476661551986E-6</v>
      </c>
      <c r="AA2241" s="12">
        <f t="shared" ca="1" si="1201"/>
        <v>4.6846387463245548E-6</v>
      </c>
      <c r="AB2241" s="12">
        <f t="shared" ca="1" si="1201"/>
        <v>7.6177237687080888E-6</v>
      </c>
      <c r="AC2241" s="12">
        <f t="shared" ca="1" si="1201"/>
        <v>1.1636729243258863E-5</v>
      </c>
      <c r="AD2241" s="12">
        <f t="shared" ca="1" si="1201"/>
        <v>1.6699106464714205E-5</v>
      </c>
      <c r="AE2241" s="12">
        <f t="shared" ca="1" si="1201"/>
        <v>2.251189904350529E-5</v>
      </c>
      <c r="AF2241" s="12">
        <f t="shared" ca="1" si="1201"/>
        <v>2.8509370386066514E-5</v>
      </c>
      <c r="AG2241" s="12">
        <f t="shared" ca="1" si="1201"/>
        <v>3.3917178336410723E-5</v>
      </c>
      <c r="AH2241" s="12">
        <f t="shared" ca="1" si="1201"/>
        <v>3.7906038422928839E-5</v>
      </c>
      <c r="AI2241" s="12">
        <f t="shared" ca="1" si="1201"/>
        <v>3.9797306234708678E-5</v>
      </c>
      <c r="AJ2241" s="12">
        <f t="shared" ca="1" si="1201"/>
        <v>3.9251436032283827E-5</v>
      </c>
      <c r="AK2241" s="12">
        <f t="shared" ca="1" si="1201"/>
        <v>3.6367547809384585E-5</v>
      </c>
      <c r="AL2241" s="12">
        <f t="shared" ca="1" si="1201"/>
        <v>3.1654035239975311E-5</v>
      </c>
      <c r="AM2241" s="12">
        <f t="shared" ca="1" si="1201"/>
        <v>2.5882173221344705E-5</v>
      </c>
      <c r="AN2241" s="12">
        <f t="shared" ca="1" si="1201"/>
        <v>1.9880577339425144E-5</v>
      </c>
      <c r="AO2241" s="12">
        <f t="shared" ca="1" si="1201"/>
        <v>1.4345438899248834E-5</v>
      </c>
      <c r="AP2241" s="12">
        <f t="shared" ca="1" si="1201"/>
        <v>9.7242313503220432E-6</v>
      </c>
      <c r="AQ2241" s="12">
        <f t="shared" ca="1" si="1201"/>
        <v>6.192318985877381E-6</v>
      </c>
      <c r="AR2241" s="12">
        <f t="shared" ca="1" si="1201"/>
        <v>3.7043153604935522E-6</v>
      </c>
      <c r="AS2241" s="12">
        <f t="shared" ca="1" si="1201"/>
        <v>2.0817049731962419E-6</v>
      </c>
      <c r="AT2241" s="12">
        <f t="shared" ca="1" si="1201"/>
        <v>1.0989729474461299E-6</v>
      </c>
      <c r="AU2241" s="12">
        <f t="shared" ca="1" si="1201"/>
        <v>5.4501871929634645E-7</v>
      </c>
      <c r="AV2241" s="12">
        <f t="shared" ca="1" si="1201"/>
        <v>2.5391738147420013E-7</v>
      </c>
      <c r="AX2241" s="13">
        <f t="shared" si="1169"/>
        <v>2.4030148265084678E-3</v>
      </c>
    </row>
    <row r="2242" spans="1:52" x14ac:dyDescent="0.25">
      <c r="A2242" s="9" t="str">
        <f t="shared" si="1164"/>
        <v>Yemen</v>
      </c>
      <c r="C2242" s="20">
        <f t="shared" si="1165"/>
        <v>308.01864476141657</v>
      </c>
      <c r="D2242" s="15">
        <f t="shared" si="1166"/>
        <v>591.12397956690552</v>
      </c>
      <c r="E2242" s="23">
        <f t="shared" si="1167"/>
        <v>1</v>
      </c>
      <c r="F2242" s="15">
        <f t="shared" si="1170"/>
        <v>591.12397956690552</v>
      </c>
      <c r="H2242" s="12">
        <f t="shared" ref="H2242:AV2242" ca="1" si="1202">_xlfn.NORM.DIST(H$2017,$F2242,$B$37+$B$38*$F2242,FALSE)/$AV832*($F1294/1000)</f>
        <v>1.8635859058309087E-9</v>
      </c>
      <c r="I2242" s="12">
        <f t="shared" ca="1" si="1202"/>
        <v>7.9173969745662954E-9</v>
      </c>
      <c r="J2242" s="12">
        <f t="shared" ca="1" si="1202"/>
        <v>3.159890398252309E-8</v>
      </c>
      <c r="K2242" s="12">
        <f t="shared" ca="1" si="1202"/>
        <v>1.1847267992176884E-7</v>
      </c>
      <c r="L2242" s="12">
        <f t="shared" ca="1" si="1202"/>
        <v>4.1727368845000114E-7</v>
      </c>
      <c r="M2242" s="12">
        <f t="shared" ca="1" si="1202"/>
        <v>1.3806397844624826E-6</v>
      </c>
      <c r="N2242" s="12">
        <f t="shared" ca="1" si="1202"/>
        <v>4.2913739622329183E-6</v>
      </c>
      <c r="O2242" s="12">
        <f t="shared" ca="1" si="1202"/>
        <v>1.253051540195497E-5</v>
      </c>
      <c r="P2242" s="12">
        <f t="shared" ca="1" si="1202"/>
        <v>3.4371469677281551E-5</v>
      </c>
      <c r="Q2242" s="12">
        <f t="shared" ca="1" si="1202"/>
        <v>8.856943311052177E-5</v>
      </c>
      <c r="R2242" s="12">
        <f t="shared" ca="1" si="1202"/>
        <v>2.1440071160621163E-4</v>
      </c>
      <c r="S2242" s="12">
        <f t="shared" ca="1" si="1202"/>
        <v>4.8755675158361424E-4</v>
      </c>
      <c r="T2242" s="12">
        <f t="shared" ca="1" si="1202"/>
        <v>1.0415514361469635E-3</v>
      </c>
      <c r="U2242" s="12">
        <f t="shared" ca="1" si="1202"/>
        <v>2.0902241646102719E-3</v>
      </c>
      <c r="V2242" s="12">
        <f t="shared" ca="1" si="1202"/>
        <v>3.9405931786584475E-3</v>
      </c>
      <c r="W2242" s="12">
        <f t="shared" ca="1" si="1202"/>
        <v>6.9788993204099176E-3</v>
      </c>
      <c r="X2242" s="12">
        <f t="shared" ca="1" si="1202"/>
        <v>1.1610979542905263E-2</v>
      </c>
      <c r="Y2242" s="12">
        <f t="shared" ca="1" si="1202"/>
        <v>1.8147106230957735E-2</v>
      </c>
      <c r="Z2242" s="12">
        <f t="shared" ca="1" si="1202"/>
        <v>2.664418853507652E-2</v>
      </c>
      <c r="AA2242" s="12">
        <f t="shared" ca="1" si="1202"/>
        <v>3.6749734807971814E-2</v>
      </c>
      <c r="AB2242" s="12">
        <f t="shared" ca="1" si="1202"/>
        <v>4.7617053240896275E-2</v>
      </c>
      <c r="AC2242" s="12">
        <f t="shared" ca="1" si="1202"/>
        <v>5.7959871903049555E-2</v>
      </c>
      <c r="AD2242" s="12">
        <f t="shared" ca="1" si="1202"/>
        <v>6.6274874349340068E-2</v>
      </c>
      <c r="AE2242" s="12">
        <f t="shared" ca="1" si="1202"/>
        <v>7.1191313188295621E-2</v>
      </c>
      <c r="AF2242" s="12">
        <f t="shared" ca="1" si="1202"/>
        <v>7.1839233479592188E-2</v>
      </c>
      <c r="AG2242" s="12">
        <f t="shared" ca="1" si="1202"/>
        <v>6.8100918666432891E-2</v>
      </c>
      <c r="AH2242" s="12">
        <f t="shared" ca="1" si="1202"/>
        <v>6.0645816298304026E-2</v>
      </c>
      <c r="AI2242" s="12">
        <f t="shared" ca="1" si="1202"/>
        <v>5.0734725683205507E-2</v>
      </c>
      <c r="AJ2242" s="12">
        <f t="shared" ca="1" si="1202"/>
        <v>3.9871849547820734E-2</v>
      </c>
      <c r="AK2242" s="12">
        <f t="shared" ca="1" si="1202"/>
        <v>2.9436355695925422E-2</v>
      </c>
      <c r="AL2242" s="12">
        <f t="shared" ca="1" si="1202"/>
        <v>2.0415418978109782E-2</v>
      </c>
      <c r="AM2242" s="12">
        <f t="shared" ca="1" si="1202"/>
        <v>1.3301148654924287E-2</v>
      </c>
      <c r="AN2242" s="12">
        <f t="shared" ca="1" si="1202"/>
        <v>8.140978205398143E-3</v>
      </c>
      <c r="AO2242" s="12">
        <f t="shared" ca="1" si="1202"/>
        <v>4.6808058925364628E-3</v>
      </c>
      <c r="AP2242" s="12">
        <f t="shared" ca="1" si="1202"/>
        <v>2.5282572800608819E-3</v>
      </c>
      <c r="AQ2242" s="12">
        <f t="shared" ca="1" si="1202"/>
        <v>1.2828577316125367E-3</v>
      </c>
      <c r="AR2242" s="12">
        <f t="shared" ca="1" si="1202"/>
        <v>6.1149416935792761E-4</v>
      </c>
      <c r="AS2242" s="12">
        <f t="shared" ca="1" si="1202"/>
        <v>2.7381847012003811E-4</v>
      </c>
      <c r="AT2242" s="12">
        <f t="shared" ca="1" si="1202"/>
        <v>1.1518336282764848E-4</v>
      </c>
      <c r="AU2242" s="12">
        <f t="shared" ca="1" si="1202"/>
        <v>4.5516971975238775E-5</v>
      </c>
      <c r="AV2242" s="12">
        <f t="shared" ca="1" si="1202"/>
        <v>1.6897154175510457E-5</v>
      </c>
      <c r="AX2242" s="13">
        <f t="shared" si="1169"/>
        <v>2.798688595773902E-2</v>
      </c>
    </row>
    <row r="2243" spans="1:52" x14ac:dyDescent="0.25">
      <c r="A2243" s="9" t="str">
        <f t="shared" si="1164"/>
        <v>Zambia</v>
      </c>
      <c r="C2243" s="20">
        <f t="shared" si="1165"/>
        <v>252.79930470226321</v>
      </c>
      <c r="D2243" s="15">
        <f t="shared" si="1166"/>
        <v>562.93297399297103</v>
      </c>
      <c r="E2243" s="23">
        <f t="shared" si="1167"/>
        <v>1</v>
      </c>
      <c r="F2243" s="15">
        <f t="shared" si="1170"/>
        <v>562.93297399297103</v>
      </c>
      <c r="H2243" s="12">
        <f t="shared" ref="H2243:AV2243" ca="1" si="1203">_xlfn.NORM.DIST(H$2017,$F2243,$B$37+$B$38*$F2243,FALSE)/$AV833*($F1295/1000)</f>
        <v>1.4869592958217558E-8</v>
      </c>
      <c r="I2243" s="12">
        <f t="shared" ca="1" si="1203"/>
        <v>5.887407386754315E-8</v>
      </c>
      <c r="J2243" s="12">
        <f t="shared" ca="1" si="1203"/>
        <v>2.189806252462562E-7</v>
      </c>
      <c r="K2243" s="12">
        <f t="shared" ca="1" si="1203"/>
        <v>7.6514525505411337E-7</v>
      </c>
      <c r="L2243" s="12">
        <f t="shared" ca="1" si="1203"/>
        <v>2.5115318045375476E-6</v>
      </c>
      <c r="M2243" s="12">
        <f t="shared" ca="1" si="1203"/>
        <v>7.7444408993683595E-6</v>
      </c>
      <c r="N2243" s="12">
        <f t="shared" ca="1" si="1203"/>
        <v>2.2433552500728053E-5</v>
      </c>
      <c r="O2243" s="12">
        <f t="shared" ca="1" si="1203"/>
        <v>6.1046761510442321E-5</v>
      </c>
      <c r="P2243" s="12">
        <f t="shared" ca="1" si="1203"/>
        <v>1.5605719702082367E-4</v>
      </c>
      <c r="Q2243" s="12">
        <f t="shared" ca="1" si="1203"/>
        <v>3.7476719603055905E-4</v>
      </c>
      <c r="R2243" s="12">
        <f t="shared" ca="1" si="1203"/>
        <v>8.4546557975842551E-4</v>
      </c>
      <c r="S2243" s="12">
        <f t="shared" ca="1" si="1203"/>
        <v>1.7917890922785607E-3</v>
      </c>
      <c r="T2243" s="12">
        <f t="shared" ca="1" si="1203"/>
        <v>3.5672573404775345E-3</v>
      </c>
      <c r="U2243" s="12">
        <f t="shared" ca="1" si="1203"/>
        <v>6.6717319143759068E-3</v>
      </c>
      <c r="V2243" s="12">
        <f t="shared" ca="1" si="1203"/>
        <v>1.1721935534784072E-2</v>
      </c>
      <c r="W2243" s="12">
        <f t="shared" ca="1" si="1203"/>
        <v>1.9347135135757983E-2</v>
      </c>
      <c r="X2243" s="12">
        <f t="shared" ca="1" si="1203"/>
        <v>2.9997882279806726E-2</v>
      </c>
      <c r="Y2243" s="12">
        <f t="shared" ca="1" si="1203"/>
        <v>4.3693931425638668E-2</v>
      </c>
      <c r="Z2243" s="12">
        <f t="shared" ca="1" si="1203"/>
        <v>5.9787204020074113E-2</v>
      </c>
      <c r="AA2243" s="12">
        <f t="shared" ca="1" si="1203"/>
        <v>7.6851431226234682E-2</v>
      </c>
      <c r="AB2243" s="12">
        <f t="shared" ca="1" si="1203"/>
        <v>9.2800917669861774E-2</v>
      </c>
      <c r="AC2243" s="12">
        <f t="shared" ca="1" si="1203"/>
        <v>0.10527110377713886</v>
      </c>
      <c r="AD2243" s="12">
        <f t="shared" ca="1" si="1203"/>
        <v>0.11218187053989065</v>
      </c>
      <c r="AE2243" s="12">
        <f t="shared" ca="1" si="1203"/>
        <v>0.11230336586448929</v>
      </c>
      <c r="AF2243" s="12">
        <f t="shared" ca="1" si="1203"/>
        <v>0.10561350679586232</v>
      </c>
      <c r="AG2243" s="12">
        <f t="shared" ca="1" si="1203"/>
        <v>9.3304534069006559E-2</v>
      </c>
      <c r="AH2243" s="12">
        <f t="shared" ca="1" si="1203"/>
        <v>7.74359496340917E-2</v>
      </c>
      <c r="AI2243" s="12">
        <f t="shared" ca="1" si="1203"/>
        <v>6.037249215496833E-2</v>
      </c>
      <c r="AJ2243" s="12">
        <f t="shared" ca="1" si="1203"/>
        <v>4.421729527166815E-2</v>
      </c>
      <c r="AK2243" s="12">
        <f t="shared" ca="1" si="1203"/>
        <v>3.0422986065386824E-2</v>
      </c>
      <c r="AL2243" s="12">
        <f t="shared" ca="1" si="1203"/>
        <v>1.9663829423950407E-2</v>
      </c>
      <c r="AM2243" s="12">
        <f t="shared" ca="1" si="1203"/>
        <v>1.1939632316577598E-2</v>
      </c>
      <c r="AN2243" s="12">
        <f t="shared" ca="1" si="1203"/>
        <v>6.8103652168462203E-3</v>
      </c>
      <c r="AO2243" s="12">
        <f t="shared" ca="1" si="1203"/>
        <v>3.649273779211305E-3</v>
      </c>
      <c r="AP2243" s="12">
        <f t="shared" ca="1" si="1203"/>
        <v>1.8369574040425463E-3</v>
      </c>
      <c r="AQ2243" s="12">
        <f t="shared" ca="1" si="1203"/>
        <v>8.686569924919172E-4</v>
      </c>
      <c r="AR2243" s="12">
        <f t="shared" ca="1" si="1203"/>
        <v>3.8588166963912966E-4</v>
      </c>
      <c r="AS2243" s="12">
        <f t="shared" ca="1" si="1203"/>
        <v>1.6103362628838209E-4</v>
      </c>
      <c r="AT2243" s="12">
        <f t="shared" ca="1" si="1203"/>
        <v>6.3129971257764521E-5</v>
      </c>
      <c r="AU2243" s="12">
        <f t="shared" ca="1" si="1203"/>
        <v>2.3249370864489066E-5</v>
      </c>
      <c r="AV2243" s="12">
        <f t="shared" ca="1" si="1203"/>
        <v>8.0434693962264904E-6</v>
      </c>
      <c r="AX2243" s="13">
        <f t="shared" si="1169"/>
        <v>5.162161680995514E-2</v>
      </c>
    </row>
    <row r="2244" spans="1:52" x14ac:dyDescent="0.25">
      <c r="A2244" s="9" t="str">
        <f t="shared" si="1164"/>
        <v>Zimbabwe</v>
      </c>
      <c r="C2244" s="20">
        <f t="shared" si="1165"/>
        <v>333.0835893539429</v>
      </c>
      <c r="D2244" s="15">
        <f t="shared" si="1166"/>
        <v>603.571351693667</v>
      </c>
      <c r="E2244" s="23">
        <f t="shared" si="1167"/>
        <v>1</v>
      </c>
      <c r="F2244" s="15">
        <f t="shared" si="1170"/>
        <v>603.571351693667</v>
      </c>
      <c r="H2244" s="12">
        <f t="shared" ref="H2244:AV2244" ca="1" si="1204">_xlfn.NORM.DIST(H$2017,$F2244,$B$37+$B$38*$F2244,FALSE)/$AV834*($F1296/1000)</f>
        <v>5.4143702527066821E-10</v>
      </c>
      <c r="I2244" s="12">
        <f t="shared" ca="1" si="1204"/>
        <v>2.372987863688082E-9</v>
      </c>
      <c r="J2244" s="12">
        <f t="shared" ca="1" si="1204"/>
        <v>9.7701150550028961E-9</v>
      </c>
      <c r="K2244" s="12">
        <f t="shared" ca="1" si="1204"/>
        <v>3.7788567945404653E-8</v>
      </c>
      <c r="L2244" s="12">
        <f t="shared" ca="1" si="1204"/>
        <v>1.3730229128649528E-7</v>
      </c>
      <c r="M2244" s="12">
        <f t="shared" ca="1" si="1204"/>
        <v>4.686533550079269E-7</v>
      </c>
      <c r="N2244" s="12">
        <f t="shared" ca="1" si="1204"/>
        <v>1.5027345478410382E-6</v>
      </c>
      <c r="O2244" s="12">
        <f t="shared" ca="1" si="1204"/>
        <v>4.5265717256639034E-6</v>
      </c>
      <c r="P2244" s="12">
        <f t="shared" ca="1" si="1204"/>
        <v>1.2808938387778479E-5</v>
      </c>
      <c r="Q2244" s="12">
        <f t="shared" ca="1" si="1204"/>
        <v>3.4049713484189595E-5</v>
      </c>
      <c r="R2244" s="12">
        <f t="shared" ca="1" si="1204"/>
        <v>8.502964813258699E-5</v>
      </c>
      <c r="S2244" s="12">
        <f t="shared" ca="1" si="1204"/>
        <v>1.9947289779848187E-4</v>
      </c>
      <c r="T2244" s="12">
        <f t="shared" ca="1" si="1204"/>
        <v>4.3959627799812858E-4</v>
      </c>
      <c r="U2244" s="12">
        <f t="shared" ca="1" si="1204"/>
        <v>9.1008239096602387E-4</v>
      </c>
      <c r="V2244" s="12">
        <f t="shared" ca="1" si="1204"/>
        <v>1.7699622792271925E-3</v>
      </c>
      <c r="W2244" s="12">
        <f t="shared" ca="1" si="1204"/>
        <v>3.2337311146435417E-3</v>
      </c>
      <c r="X2244" s="12">
        <f t="shared" ca="1" si="1204"/>
        <v>5.5500947165396993E-3</v>
      </c>
      <c r="Y2244" s="12">
        <f t="shared" ca="1" si="1204"/>
        <v>8.9485666881818863E-3</v>
      </c>
      <c r="Z2244" s="12">
        <f t="shared" ca="1" si="1204"/>
        <v>1.3553865076163067E-2</v>
      </c>
      <c r="AA2244" s="12">
        <f t="shared" ca="1" si="1204"/>
        <v>1.9285434682978962E-2</v>
      </c>
      <c r="AB2244" s="12">
        <f t="shared" ca="1" si="1204"/>
        <v>2.5778182911283268E-2</v>
      </c>
      <c r="AC2244" s="12">
        <f t="shared" ca="1" si="1204"/>
        <v>3.2369184994793951E-2</v>
      </c>
      <c r="AD2244" s="12">
        <f t="shared" ca="1" si="1204"/>
        <v>3.8182804453136598E-2</v>
      </c>
      <c r="AE2244" s="12">
        <f t="shared" ca="1" si="1204"/>
        <v>4.2311700200714807E-2</v>
      </c>
      <c r="AF2244" s="12">
        <f t="shared" ca="1" si="1204"/>
        <v>4.4046329693144017E-2</v>
      </c>
      <c r="AG2244" s="12">
        <f t="shared" ca="1" si="1204"/>
        <v>4.3074036179634477E-2</v>
      </c>
      <c r="AH2244" s="12">
        <f t="shared" ca="1" si="1204"/>
        <v>3.9571089400847775E-2</v>
      </c>
      <c r="AI2244" s="12">
        <f t="shared" ca="1" si="1204"/>
        <v>3.415049788381997E-2</v>
      </c>
      <c r="AJ2244" s="12">
        <f t="shared" ca="1" si="1204"/>
        <v>2.7686793885293555E-2</v>
      </c>
      <c r="AK2244" s="12">
        <f t="shared" ca="1" si="1204"/>
        <v>2.1086518944344514E-2</v>
      </c>
      <c r="AL2244" s="12">
        <f t="shared" ca="1" si="1204"/>
        <v>1.5086681020082477E-2</v>
      </c>
      <c r="AM2244" s="12">
        <f t="shared" ca="1" si="1204"/>
        <v>1.0140027215851119E-2</v>
      </c>
      <c r="AN2244" s="12">
        <f t="shared" ca="1" si="1204"/>
        <v>6.4023752953109503E-3</v>
      </c>
      <c r="AO2244" s="12">
        <f t="shared" ca="1" si="1204"/>
        <v>3.7975170323913902E-3</v>
      </c>
      <c r="AP2244" s="12">
        <f t="shared" ca="1" si="1204"/>
        <v>2.1159964152342612E-3</v>
      </c>
      <c r="AQ2244" s="12">
        <f t="shared" ca="1" si="1204"/>
        <v>1.1076096215308603E-3</v>
      </c>
      <c r="AR2244" s="12">
        <f t="shared" ca="1" si="1204"/>
        <v>5.4464698852570083E-4</v>
      </c>
      <c r="AS2244" s="12">
        <f t="shared" ca="1" si="1204"/>
        <v>2.5159388914529736E-4</v>
      </c>
      <c r="AT2244" s="12">
        <f t="shared" ca="1" si="1204"/>
        <v>1.0917964182862288E-4</v>
      </c>
      <c r="AU2244" s="12">
        <f t="shared" ca="1" si="1204"/>
        <v>4.4508180112153986E-5</v>
      </c>
      <c r="AV2244" s="12">
        <f t="shared" ca="1" si="1204"/>
        <v>1.7044905718710201E-5</v>
      </c>
      <c r="AX2244" s="13">
        <f t="shared" si="1169"/>
        <v>2.0889565491262353E-2</v>
      </c>
    </row>
    <row r="2245" spans="1:52" x14ac:dyDescent="0.25">
      <c r="A2245" t="s">
        <v>268</v>
      </c>
    </row>
    <row r="2246" spans="1:52" x14ac:dyDescent="0.25">
      <c r="A2246" t="s">
        <v>17</v>
      </c>
      <c r="H2246" s="14">
        <f t="shared" ref="H2246:Q2247" ca="1" si="1205">SUMIF($B$146:$B$372,$A2246,H$2018:H$2244)</f>
        <v>2.5105748391586204E-3</v>
      </c>
      <c r="I2246" s="14">
        <f t="shared" ca="1" si="1205"/>
        <v>4.0004650107068381E-3</v>
      </c>
      <c r="J2246" s="14">
        <f t="shared" ca="1" si="1205"/>
        <v>5.990647256915181E-3</v>
      </c>
      <c r="K2246" s="14">
        <f t="shared" ca="1" si="1205"/>
        <v>8.4355594879315342E-3</v>
      </c>
      <c r="L2246" s="14">
        <f t="shared" ca="1" si="1205"/>
        <v>1.1185445867263902E-2</v>
      </c>
      <c r="M2246" s="14">
        <f t="shared" ca="1" si="1205"/>
        <v>1.4016084082342804E-2</v>
      </c>
      <c r="N2246" s="14">
        <f t="shared" ca="1" si="1205"/>
        <v>1.6739832162222131E-2</v>
      </c>
      <c r="O2246" s="14">
        <f t="shared" ca="1" si="1205"/>
        <v>1.9436397238509054E-2</v>
      </c>
      <c r="P2246" s="14">
        <f t="shared" ca="1" si="1205"/>
        <v>2.285234822050064E-2</v>
      </c>
      <c r="Q2246" s="14">
        <f t="shared" ca="1" si="1205"/>
        <v>2.9035383564010066E-2</v>
      </c>
      <c r="R2246" s="14">
        <f t="shared" ref="R2246:AA2247" ca="1" si="1206">SUMIF($B$146:$B$372,$A2246,R$2018:R$2244)</f>
        <v>4.2274111631324801E-2</v>
      </c>
      <c r="S2246" s="14">
        <f t="shared" ca="1" si="1206"/>
        <v>7.0359849653299514E-2</v>
      </c>
      <c r="T2246" s="14">
        <f t="shared" ca="1" si="1206"/>
        <v>0.1260107600854618</v>
      </c>
      <c r="U2246" s="14">
        <f t="shared" ca="1" si="1206"/>
        <v>0.22796732937404227</v>
      </c>
      <c r="V2246" s="14">
        <f t="shared" ca="1" si="1206"/>
        <v>0.40085118349104415</v>
      </c>
      <c r="W2246" s="14">
        <f t="shared" ca="1" si="1206"/>
        <v>0.67260552796922668</v>
      </c>
      <c r="X2246" s="14">
        <f t="shared" ca="1" si="1206"/>
        <v>1.0685607790475953</v>
      </c>
      <c r="Y2246" s="14">
        <f t="shared" ca="1" si="1206"/>
        <v>1.6021935361104402</v>
      </c>
      <c r="Z2246" s="14">
        <f t="shared" ca="1" si="1206"/>
        <v>2.2644190834197659</v>
      </c>
      <c r="AA2246" s="14">
        <f t="shared" ca="1" si="1206"/>
        <v>3.0151415042964209</v>
      </c>
      <c r="AB2246" s="14">
        <f t="shared" ref="AB2246:AK2247" ca="1" si="1207">SUMIF($B$146:$B$372,$A2246,AB$2018:AB$2244)</f>
        <v>3.7816564362614473</v>
      </c>
      <c r="AC2246" s="14">
        <f t="shared" ca="1" si="1207"/>
        <v>4.4673011105071474</v>
      </c>
      <c r="AD2246" s="14">
        <f t="shared" ca="1" si="1207"/>
        <v>4.9702883870185977</v>
      </c>
      <c r="AE2246" s="14">
        <f t="shared" ca="1" si="1207"/>
        <v>5.2081352749812462</v>
      </c>
      <c r="AF2246" s="14">
        <f t="shared" ca="1" si="1207"/>
        <v>5.1397285924746203</v>
      </c>
      <c r="AG2246" s="14">
        <f t="shared" ca="1" si="1207"/>
        <v>4.776924367237485</v>
      </c>
      <c r="AH2246" s="14">
        <f t="shared" ca="1" si="1207"/>
        <v>4.1811827845563467</v>
      </c>
      <c r="AI2246" s="14">
        <f t="shared" ca="1" si="1207"/>
        <v>3.4465461109327942</v>
      </c>
      <c r="AJ2246" s="14">
        <f t="shared" ca="1" si="1207"/>
        <v>2.6754318490929974</v>
      </c>
      <c r="AK2246" s="14">
        <f t="shared" ca="1" si="1207"/>
        <v>1.9557731767950788</v>
      </c>
      <c r="AL2246" s="14">
        <f t="shared" ref="AL2246:AV2247" ca="1" si="1208">SUMIF($B$146:$B$372,$A2246,AL$2018:AL$2244)</f>
        <v>1.3463163442241335</v>
      </c>
      <c r="AM2246" s="14">
        <f t="shared" ca="1" si="1208"/>
        <v>0.8727069854623577</v>
      </c>
      <c r="AN2246" s="14">
        <f t="shared" ca="1" si="1208"/>
        <v>0.53268525544017686</v>
      </c>
      <c r="AO2246" s="14">
        <f t="shared" ca="1" si="1208"/>
        <v>0.3061551873052919</v>
      </c>
      <c r="AP2246" s="14">
        <f t="shared" ca="1" si="1208"/>
        <v>0.16567954682730532</v>
      </c>
      <c r="AQ2246" s="14">
        <f t="shared" ca="1" si="1208"/>
        <v>8.4418964538323413E-2</v>
      </c>
      <c r="AR2246" s="14">
        <f t="shared" ca="1" si="1208"/>
        <v>4.0498838846261855E-2</v>
      </c>
      <c r="AS2246" s="14">
        <f t="shared" ca="1" si="1208"/>
        <v>1.8292133427003983E-2</v>
      </c>
      <c r="AT2246" s="14">
        <f t="shared" ca="1" si="1208"/>
        <v>7.7784598459717125E-3</v>
      </c>
      <c r="AU2246" s="14">
        <f t="shared" ca="1" si="1208"/>
        <v>3.114004122597588E-3</v>
      </c>
      <c r="AV2246" s="14">
        <f t="shared" ca="1" si="1208"/>
        <v>1.1736288531100062E-3</v>
      </c>
      <c r="AY2246" s="15">
        <f t="shared" ref="AY2246:AY2254" ca="1" si="1209">SUM(H2246:AV2246)</f>
        <v>53.606373841558479</v>
      </c>
      <c r="AZ2246" s="9" t="str">
        <f t="shared" ref="AZ2246:AZ2254" si="1210">A2246</f>
        <v>SSA</v>
      </c>
    </row>
    <row r="2247" spans="1:52" x14ac:dyDescent="0.25">
      <c r="A2247" t="s">
        <v>12</v>
      </c>
      <c r="H2247" s="14">
        <f t="shared" ca="1" si="1205"/>
        <v>4.9314142224877116E-9</v>
      </c>
      <c r="I2247" s="14">
        <f t="shared" ca="1" si="1205"/>
        <v>2.1767991258943975E-8</v>
      </c>
      <c r="J2247" s="14">
        <f t="shared" ca="1" si="1205"/>
        <v>9.0455143616536688E-8</v>
      </c>
      <c r="K2247" s="14">
        <f t="shared" ca="1" si="1205"/>
        <v>3.5388692871805516E-7</v>
      </c>
      <c r="L2247" s="14">
        <f t="shared" ca="1" si="1205"/>
        <v>1.3036500144630649E-6</v>
      </c>
      <c r="M2247" s="14">
        <f t="shared" ca="1" si="1205"/>
        <v>4.5224302904259065E-6</v>
      </c>
      <c r="N2247" s="14">
        <f t="shared" ca="1" si="1205"/>
        <v>1.4775633269808569E-5</v>
      </c>
      <c r="O2247" s="14">
        <f t="shared" ca="1" si="1205"/>
        <v>4.5470744671457836E-5</v>
      </c>
      <c r="P2247" s="14">
        <f t="shared" ca="1" si="1205"/>
        <v>1.3181872398467876E-4</v>
      </c>
      <c r="Q2247" s="14">
        <f t="shared" ca="1" si="1205"/>
        <v>3.6002032012172672E-4</v>
      </c>
      <c r="R2247" s="14">
        <f t="shared" ca="1" si="1206"/>
        <v>9.2645768162865553E-4</v>
      </c>
      <c r="S2247" s="14">
        <f t="shared" ca="1" si="1206"/>
        <v>2.2465398788763199E-3</v>
      </c>
      <c r="T2247" s="14">
        <f t="shared" ca="1" si="1206"/>
        <v>5.1337066337590921E-3</v>
      </c>
      <c r="U2247" s="14">
        <f t="shared" ca="1" si="1206"/>
        <v>1.1056341064413361E-2</v>
      </c>
      <c r="V2247" s="14">
        <f t="shared" ca="1" si="1206"/>
        <v>2.2443301741108618E-2</v>
      </c>
      <c r="W2247" s="14">
        <f t="shared" ca="1" si="1206"/>
        <v>4.2942233852778129E-2</v>
      </c>
      <c r="X2247" s="14">
        <f t="shared" ca="1" si="1206"/>
        <v>7.7451300541847845E-2</v>
      </c>
      <c r="Y2247" s="14">
        <f t="shared" ca="1" si="1206"/>
        <v>0.13168570164636695</v>
      </c>
      <c r="Z2247" s="14">
        <f t="shared" ca="1" si="1206"/>
        <v>0.21107173419999925</v>
      </c>
      <c r="AA2247" s="14">
        <f t="shared" ca="1" si="1206"/>
        <v>0.3189445127879118</v>
      </c>
      <c r="AB2247" s="14">
        <f t="shared" ca="1" si="1207"/>
        <v>0.4543625527201795</v>
      </c>
      <c r="AC2247" s="14">
        <f t="shared" ca="1" si="1207"/>
        <v>0.61023649974809124</v>
      </c>
      <c r="AD2247" s="14">
        <f t="shared" ca="1" si="1207"/>
        <v>0.77269085996115794</v>
      </c>
      <c r="AE2247" s="14">
        <f t="shared" ca="1" si="1207"/>
        <v>0.92241741676166944</v>
      </c>
      <c r="AF2247" s="14">
        <f t="shared" ca="1" si="1207"/>
        <v>1.0381612292221143</v>
      </c>
      <c r="AG2247" s="14">
        <f t="shared" ca="1" si="1207"/>
        <v>1.101588356136765</v>
      </c>
      <c r="AH2247" s="14">
        <f t="shared" ca="1" si="1207"/>
        <v>1.1020309755632602</v>
      </c>
      <c r="AI2247" s="14">
        <f t="shared" ca="1" si="1207"/>
        <v>1.0394245224987428</v>
      </c>
      <c r="AJ2247" s="14">
        <f t="shared" ca="1" si="1207"/>
        <v>0.92432473137611204</v>
      </c>
      <c r="AK2247" s="14">
        <f t="shared" ca="1" si="1207"/>
        <v>0.77499761362375619</v>
      </c>
      <c r="AL2247" s="14">
        <f t="shared" ca="1" si="1208"/>
        <v>0.61268452236329995</v>
      </c>
      <c r="AM2247" s="14">
        <f t="shared" ca="1" si="1208"/>
        <v>0.45672676286232</v>
      </c>
      <c r="AN2247" s="14">
        <f t="shared" ca="1" si="1208"/>
        <v>0.32106108726939875</v>
      </c>
      <c r="AO2247" s="14">
        <f t="shared" ca="1" si="1208"/>
        <v>0.21284632924221508</v>
      </c>
      <c r="AP2247" s="14">
        <f t="shared" ca="1" si="1208"/>
        <v>0.13308677889637294</v>
      </c>
      <c r="AQ2247" s="14">
        <f t="shared" ca="1" si="1208"/>
        <v>7.8495435619526266E-2</v>
      </c>
      <c r="AR2247" s="14">
        <f t="shared" ca="1" si="1208"/>
        <v>4.3676970355886108E-2</v>
      </c>
      <c r="AS2247" s="14">
        <f t="shared" ca="1" si="1208"/>
        <v>2.2931054867528222E-2</v>
      </c>
      <c r="AT2247" s="14">
        <f t="shared" ca="1" si="1208"/>
        <v>1.1361349816908865E-2</v>
      </c>
      <c r="AU2247" s="14">
        <f t="shared" ca="1" si="1208"/>
        <v>5.3130765161121989E-3</v>
      </c>
      <c r="AV2247" s="14">
        <f t="shared" ca="1" si="1208"/>
        <v>2.3455873726354335E-3</v>
      </c>
      <c r="AY2247" s="15">
        <f t="shared" ca="1" si="1209"/>
        <v>11.465223925366574</v>
      </c>
      <c r="AZ2247" s="9" t="str">
        <f t="shared" si="1210"/>
        <v>NAW</v>
      </c>
    </row>
    <row r="2248" spans="1:52" x14ac:dyDescent="0.25">
      <c r="A2248" t="s">
        <v>269</v>
      </c>
      <c r="H2248" s="18">
        <f t="shared" ref="H2248:AV2248" ca="1" si="1211">SUMIF($B$146:$B$372,"CSA",H2018:H2244)-H2249</f>
        <v>2.4026088739982618E-9</v>
      </c>
      <c r="I2248" s="18">
        <f t="shared" ca="1" si="1211"/>
        <v>1.1173066493264791E-8</v>
      </c>
      <c r="J2248" s="18">
        <f t="shared" ca="1" si="1211"/>
        <v>4.883587529844131E-8</v>
      </c>
      <c r="K2248" s="18">
        <f t="shared" ca="1" si="1211"/>
        <v>2.0062912646817184E-7</v>
      </c>
      <c r="L2248" s="18">
        <f t="shared" ca="1" si="1211"/>
        <v>7.7472827526586061E-7</v>
      </c>
      <c r="M2248" s="18">
        <f t="shared" ca="1" si="1211"/>
        <v>2.8120187372324242E-6</v>
      </c>
      <c r="N2248" s="18">
        <f t="shared" ca="1" si="1211"/>
        <v>9.594324358742417E-6</v>
      </c>
      <c r="O2248" s="18">
        <f t="shared" ca="1" si="1211"/>
        <v>3.0771814977744064E-5</v>
      </c>
      <c r="P2248" s="18">
        <f t="shared" ca="1" si="1211"/>
        <v>9.2779228747187018E-5</v>
      </c>
      <c r="Q2248" s="18">
        <f t="shared" ca="1" si="1211"/>
        <v>2.6298145101987213E-4</v>
      </c>
      <c r="R2248" s="18">
        <f t="shared" ca="1" si="1211"/>
        <v>7.0080228207433767E-4</v>
      </c>
      <c r="S2248" s="18">
        <f t="shared" ca="1" si="1211"/>
        <v>1.7558319745297783E-3</v>
      </c>
      <c r="T2248" s="18">
        <f t="shared" ca="1" si="1211"/>
        <v>4.136284436706327E-3</v>
      </c>
      <c r="U2248" s="18">
        <f t="shared" ca="1" si="1211"/>
        <v>9.1622668671616572E-3</v>
      </c>
      <c r="V2248" s="18">
        <f t="shared" ca="1" si="1211"/>
        <v>1.9084823114225054E-2</v>
      </c>
      <c r="W2248" s="18">
        <f t="shared" ca="1" si="1211"/>
        <v>3.7384913686348581E-2</v>
      </c>
      <c r="X2248" s="18">
        <f t="shared" ca="1" si="1211"/>
        <v>6.8874951362636092E-2</v>
      </c>
      <c r="Y2248" s="18">
        <f t="shared" ca="1" si="1211"/>
        <v>0.11934942755246686</v>
      </c>
      <c r="Z2248" s="18">
        <f t="shared" ca="1" si="1211"/>
        <v>0.19454289432935429</v>
      </c>
      <c r="AA2248" s="18">
        <f t="shared" ca="1" si="1211"/>
        <v>0.29832767886078421</v>
      </c>
      <c r="AB2248" s="18">
        <f t="shared" ca="1" si="1211"/>
        <v>0.43043568420553524</v>
      </c>
      <c r="AC2248" s="18">
        <f t="shared" ca="1" si="1211"/>
        <v>0.58441370962566785</v>
      </c>
      <c r="AD2248" s="18">
        <f t="shared" ca="1" si="1211"/>
        <v>0.74679213831339863</v>
      </c>
      <c r="AE2248" s="18">
        <f t="shared" ca="1" si="1211"/>
        <v>0.89831122186719403</v>
      </c>
      <c r="AF2248" s="18">
        <f t="shared" ca="1" si="1211"/>
        <v>1.0174077528085057</v>
      </c>
      <c r="AG2248" s="18">
        <f t="shared" ca="1" si="1211"/>
        <v>1.0852083769009091</v>
      </c>
      <c r="AH2248" s="18">
        <f t="shared" ca="1" si="1211"/>
        <v>1.0904559340623794</v>
      </c>
      <c r="AI2248" s="18">
        <f t="shared" ca="1" si="1211"/>
        <v>1.0325914767605591</v>
      </c>
      <c r="AJ2248" s="18">
        <f t="shared" ca="1" si="1211"/>
        <v>0.92182402909114436</v>
      </c>
      <c r="AK2248" s="18">
        <f t="shared" ca="1" si="1211"/>
        <v>0.77619171852918334</v>
      </c>
      <c r="AL2248" s="18">
        <f t="shared" ca="1" si="1211"/>
        <v>0.61677419472341366</v>
      </c>
      <c r="AM2248" s="18">
        <f t="shared" ca="1" si="1211"/>
        <v>0.46279592674113168</v>
      </c>
      <c r="AN2248" s="18">
        <f t="shared" ca="1" si="1211"/>
        <v>0.32814502681027197</v>
      </c>
      <c r="AO2248" s="18">
        <f t="shared" ca="1" si="1211"/>
        <v>0.22003836964654572</v>
      </c>
      <c r="AP2248" s="18">
        <f t="shared" ca="1" si="1211"/>
        <v>0.13965732207244827</v>
      </c>
      <c r="AQ2248" s="18">
        <f t="shared" ca="1" si="1211"/>
        <v>8.3977650281326754E-2</v>
      </c>
      <c r="AR2248" s="18">
        <f t="shared" ca="1" si="1211"/>
        <v>4.7886569528456872E-2</v>
      </c>
      <c r="AS2248" s="18">
        <f t="shared" ca="1" si="1211"/>
        <v>2.5919387104494929E-2</v>
      </c>
      <c r="AT2248" s="18">
        <f t="shared" ca="1" si="1211"/>
        <v>1.3328497000755411E-2</v>
      </c>
      <c r="AU2248" s="18">
        <f t="shared" ca="1" si="1211"/>
        <v>6.5165190928080938E-3</v>
      </c>
      <c r="AV2248" s="18">
        <f t="shared" ca="1" si="1211"/>
        <v>3.0309818355501875E-3</v>
      </c>
      <c r="AY2248" s="15">
        <f t="shared" ca="1" si="1209"/>
        <v>11.285422338074758</v>
      </c>
      <c r="AZ2248" s="9" t="str">
        <f t="shared" si="1210"/>
        <v>CSA no India</v>
      </c>
    </row>
    <row r="2249" spans="1:52" x14ac:dyDescent="0.25">
      <c r="A2249" t="s">
        <v>108</v>
      </c>
      <c r="H2249" s="18">
        <f ca="1">SUMIF($A2018:$A2244,$A2249,H2018:H2244)</f>
        <v>2.1160450375232105E-9</v>
      </c>
      <c r="I2249" s="18">
        <f t="shared" ref="I2249:AV2249" ca="1" si="1212">SUMIF($A2018:$A2244,$A2249,I2018:I2244)</f>
        <v>1.0176572104316013E-8</v>
      </c>
      <c r="J2249" s="18">
        <f t="shared" ca="1" si="1212"/>
        <v>4.5976373909255224E-8</v>
      </c>
      <c r="K2249" s="18">
        <f t="shared" ca="1" si="1212"/>
        <v>1.9513021048447195E-7</v>
      </c>
      <c r="L2249" s="18">
        <f t="shared" ca="1" si="1212"/>
        <v>7.7798442890089721E-7</v>
      </c>
      <c r="M2249" s="18">
        <f t="shared" ca="1" si="1212"/>
        <v>2.9138949547399861E-6</v>
      </c>
      <c r="N2249" s="18">
        <f t="shared" ca="1" si="1212"/>
        <v>1.0252587231511853E-5</v>
      </c>
      <c r="O2249" s="18">
        <f t="shared" ca="1" si="1212"/>
        <v>3.3888289576306583E-5</v>
      </c>
      <c r="P2249" s="18">
        <f t="shared" ca="1" si="1212"/>
        <v>1.052258447225176E-4</v>
      </c>
      <c r="Q2249" s="18">
        <f t="shared" ca="1" si="1212"/>
        <v>3.069387972790243E-4</v>
      </c>
      <c r="R2249" s="18">
        <f t="shared" ca="1" si="1212"/>
        <v>8.4108085616308359E-4</v>
      </c>
      <c r="S2249" s="18">
        <f t="shared" ca="1" si="1212"/>
        <v>2.1651116859499227E-3</v>
      </c>
      <c r="T2249" s="18">
        <f t="shared" ca="1" si="1212"/>
        <v>5.2357566732210694E-3</v>
      </c>
      <c r="U2249" s="18">
        <f t="shared" ca="1" si="1212"/>
        <v>1.1894199008714548E-2</v>
      </c>
      <c r="V2249" s="18">
        <f t="shared" ca="1" si="1212"/>
        <v>2.5383268358331115E-2</v>
      </c>
      <c r="W2249" s="18">
        <f t="shared" ca="1" si="1212"/>
        <v>5.0888128210434841E-2</v>
      </c>
      <c r="X2249" s="18">
        <f t="shared" ca="1" si="1212"/>
        <v>9.5838941202559383E-2</v>
      </c>
      <c r="Y2249" s="18">
        <f t="shared" ca="1" si="1212"/>
        <v>0.16956028285789509</v>
      </c>
      <c r="Z2249" s="18">
        <f t="shared" ca="1" si="1212"/>
        <v>0.28181418704924083</v>
      </c>
      <c r="AA2249" s="18">
        <f t="shared" ca="1" si="1212"/>
        <v>0.4400055632159518</v>
      </c>
      <c r="AB2249" s="18">
        <f t="shared" ca="1" si="1212"/>
        <v>0.64537193784638136</v>
      </c>
      <c r="AC2249" s="18">
        <f t="shared" ca="1" si="1212"/>
        <v>0.88923916500893929</v>
      </c>
      <c r="AD2249" s="18">
        <f t="shared" ca="1" si="1212"/>
        <v>1.1510221518234676</v>
      </c>
      <c r="AE2249" s="18">
        <f t="shared" ca="1" si="1212"/>
        <v>1.3996046490311778</v>
      </c>
      <c r="AF2249" s="18">
        <f t="shared" ca="1" si="1212"/>
        <v>1.5987614426108192</v>
      </c>
      <c r="AG2249" s="18">
        <f t="shared" ca="1" si="1212"/>
        <v>1.7156099254012733</v>
      </c>
      <c r="AH2249" s="18">
        <f t="shared" ca="1" si="1212"/>
        <v>1.7294580385980942</v>
      </c>
      <c r="AI2249" s="18">
        <f t="shared" ca="1" si="1212"/>
        <v>1.6377895787218564</v>
      </c>
      <c r="AJ2249" s="18">
        <f t="shared" ca="1" si="1212"/>
        <v>1.4570108045171122</v>
      </c>
      <c r="AK2249" s="18">
        <f t="shared" ca="1" si="1212"/>
        <v>1.2176543823586152</v>
      </c>
      <c r="AL2249" s="18">
        <f t="shared" ca="1" si="1212"/>
        <v>0.95596478595103151</v>
      </c>
      <c r="AM2249" s="18">
        <f t="shared" ca="1" si="1212"/>
        <v>0.70504420678845325</v>
      </c>
      <c r="AN2249" s="18">
        <f t="shared" ca="1" si="1212"/>
        <v>0.48848068604205402</v>
      </c>
      <c r="AO2249" s="18">
        <f t="shared" ca="1" si="1212"/>
        <v>0.31793258433071386</v>
      </c>
      <c r="AP2249" s="18">
        <f t="shared" ca="1" si="1212"/>
        <v>0.19439239857130189</v>
      </c>
      <c r="AQ2249" s="18">
        <f t="shared" ca="1" si="1212"/>
        <v>0.1116554976577907</v>
      </c>
      <c r="AR2249" s="18">
        <f t="shared" ca="1" si="1212"/>
        <v>6.0247293192541317E-2</v>
      </c>
      <c r="AS2249" s="18">
        <f t="shared" ca="1" si="1212"/>
        <v>3.0538771498950477E-2</v>
      </c>
      <c r="AT2249" s="18">
        <f t="shared" ca="1" si="1212"/>
        <v>1.4541934367784962E-2</v>
      </c>
      <c r="AU2249" s="18">
        <f t="shared" ca="1" si="1212"/>
        <v>6.5050313339038027E-3</v>
      </c>
      <c r="AV2249" s="18">
        <f t="shared" ca="1" si="1212"/>
        <v>2.7335888877919592E-3</v>
      </c>
      <c r="AY2249" s="15">
        <f t="shared" ca="1" si="1209"/>
        <v>17.41364562445591</v>
      </c>
      <c r="AZ2249" s="9" t="str">
        <f t="shared" si="1210"/>
        <v>India</v>
      </c>
    </row>
    <row r="2250" spans="1:52" x14ac:dyDescent="0.25">
      <c r="A2250" t="s">
        <v>271</v>
      </c>
      <c r="H2250" s="18">
        <f t="shared" ref="H2250:AV2250" ca="1" si="1213">SUMIF($B$146:$B$372,"ESA",H2018:H2244)-H2251</f>
        <v>6.640414527780389E-10</v>
      </c>
      <c r="I2250" s="18">
        <f t="shared" ca="1" si="1213"/>
        <v>3.1732483364643571E-9</v>
      </c>
      <c r="J2250" s="18">
        <f t="shared" ca="1" si="1213"/>
        <v>1.4265320225984592E-8</v>
      </c>
      <c r="K2250" s="18">
        <f t="shared" ca="1" si="1213"/>
        <v>6.0333119361502912E-8</v>
      </c>
      <c r="L2250" s="18">
        <f t="shared" ca="1" si="1213"/>
        <v>2.4007982088032261E-7</v>
      </c>
      <c r="M2250" s="18">
        <f t="shared" ca="1" si="1213"/>
        <v>8.9889861730704896E-7</v>
      </c>
      <c r="N2250" s="18">
        <f t="shared" ca="1" si="1213"/>
        <v>3.1670239431349002E-6</v>
      </c>
      <c r="O2250" s="18">
        <f t="shared" ca="1" si="1213"/>
        <v>1.0500476753004609E-5</v>
      </c>
      <c r="P2250" s="18">
        <f t="shared" ca="1" si="1213"/>
        <v>3.2765478428323755E-5</v>
      </c>
      <c r="Q2250" s="18">
        <f t="shared" ca="1" si="1213"/>
        <v>9.6229523407874554E-5</v>
      </c>
      <c r="R2250" s="18">
        <f t="shared" ca="1" si="1213"/>
        <v>2.6602423133641233E-4</v>
      </c>
      <c r="S2250" s="18">
        <f t="shared" ca="1" si="1213"/>
        <v>6.9230055923589693E-4</v>
      </c>
      <c r="T2250" s="18">
        <f t="shared" ca="1" si="1213"/>
        <v>1.6961805080785491E-3</v>
      </c>
      <c r="U2250" s="18">
        <f t="shared" ca="1" si="1213"/>
        <v>3.9129235433231473E-3</v>
      </c>
      <c r="V2250" s="18">
        <f t="shared" ca="1" si="1213"/>
        <v>8.500345588574279E-3</v>
      </c>
      <c r="W2250" s="18">
        <f t="shared" ca="1" si="1213"/>
        <v>1.739159114631789E-2</v>
      </c>
      <c r="X2250" s="18">
        <f t="shared" ca="1" si="1213"/>
        <v>3.3518192718281034E-2</v>
      </c>
      <c r="Y2250" s="18">
        <f t="shared" ca="1" si="1213"/>
        <v>6.0861562433186411E-2</v>
      </c>
      <c r="Z2250" s="18">
        <f t="shared" ca="1" si="1213"/>
        <v>0.10414148094370186</v>
      </c>
      <c r="AA2250" s="18">
        <f t="shared" ca="1" si="1213"/>
        <v>0.16797190472560586</v>
      </c>
      <c r="AB2250" s="18">
        <f t="shared" ca="1" si="1213"/>
        <v>0.25545613062354233</v>
      </c>
      <c r="AC2250" s="18">
        <f t="shared" ca="1" si="1213"/>
        <v>0.36645552962100847</v>
      </c>
      <c r="AD2250" s="18">
        <f t="shared" ca="1" si="1213"/>
        <v>0.49606374674618442</v>
      </c>
      <c r="AE2250" s="18">
        <f t="shared" ca="1" si="1213"/>
        <v>0.63398914937244766</v>
      </c>
      <c r="AF2250" s="18">
        <f t="shared" ca="1" si="1213"/>
        <v>0.76542874891264412</v>
      </c>
      <c r="AG2250" s="18">
        <f t="shared" ca="1" si="1213"/>
        <v>0.8735584733029077</v>
      </c>
      <c r="AH2250" s="18">
        <f t="shared" ca="1" si="1213"/>
        <v>0.94311342821069</v>
      </c>
      <c r="AI2250" s="18">
        <f t="shared" ca="1" si="1213"/>
        <v>0.96399054388207261</v>
      </c>
      <c r="AJ2250" s="18">
        <f t="shared" ca="1" si="1213"/>
        <v>0.93367472842090482</v>
      </c>
      <c r="AK2250" s="18">
        <f t="shared" ca="1" si="1213"/>
        <v>0.85767613958818067</v>
      </c>
      <c r="AL2250" s="18">
        <f t="shared" ca="1" si="1213"/>
        <v>0.74790242231563853</v>
      </c>
      <c r="AM2250" s="18">
        <f t="shared" ca="1" si="1213"/>
        <v>0.61962305435194509</v>
      </c>
      <c r="AN2250" s="18">
        <f t="shared" ca="1" si="1213"/>
        <v>0.48808300082818412</v>
      </c>
      <c r="AO2250" s="18">
        <f t="shared" ca="1" si="1213"/>
        <v>0.36576133089460061</v>
      </c>
      <c r="AP2250" s="18">
        <f t="shared" ca="1" si="1213"/>
        <v>0.26085892376225067</v>
      </c>
      <c r="AQ2250" s="18">
        <f t="shared" ca="1" si="1213"/>
        <v>0.17708409306417194</v>
      </c>
      <c r="AR2250" s="18">
        <f t="shared" ca="1" si="1213"/>
        <v>0.1144118951041925</v>
      </c>
      <c r="AS2250" s="18">
        <f t="shared" ca="1" si="1213"/>
        <v>7.0327467405819022E-2</v>
      </c>
      <c r="AT2250" s="18">
        <f t="shared" ca="1" si="1213"/>
        <v>4.1104540391261241E-2</v>
      </c>
      <c r="AU2250" s="18">
        <f t="shared" ca="1" si="1213"/>
        <v>2.2826417101168367E-2</v>
      </c>
      <c r="AV2250" s="18">
        <f t="shared" ca="1" si="1213"/>
        <v>1.2033360370609189E-2</v>
      </c>
      <c r="AY2250" s="15">
        <f t="shared" ca="1" si="1209"/>
        <v>10.408519510584766</v>
      </c>
      <c r="AZ2250" s="9" t="str">
        <f t="shared" si="1210"/>
        <v>ESA no China</v>
      </c>
    </row>
    <row r="2251" spans="1:52" x14ac:dyDescent="0.25">
      <c r="A2251" t="s">
        <v>55</v>
      </c>
      <c r="H2251" s="18">
        <f ca="1">SUMIF($A2018:$A2244,$A2251,H2018:H2244)</f>
        <v>7.3861611638624925E-12</v>
      </c>
      <c r="I2251" s="18">
        <f t="shared" ref="I2251:AV2251" ca="1" si="1214">SUMIF($A2018:$A2244,$A2251,I2018:I2244)</f>
        <v>4.3103619652365199E-11</v>
      </c>
      <c r="J2251" s="18">
        <f t="shared" ca="1" si="1214"/>
        <v>2.3630085822112132E-10</v>
      </c>
      <c r="K2251" s="18">
        <f t="shared" ca="1" si="1214"/>
        <v>1.2169520060867561E-9</v>
      </c>
      <c r="L2251" s="18">
        <f t="shared" ca="1" si="1214"/>
        <v>5.8875986606106078E-9</v>
      </c>
      <c r="M2251" s="18">
        <f t="shared" ca="1" si="1214"/>
        <v>2.6758362911965672E-8</v>
      </c>
      <c r="N2251" s="18">
        <f t="shared" ca="1" si="1214"/>
        <v>1.1424507213751633E-7</v>
      </c>
      <c r="O2251" s="18">
        <f t="shared" ca="1" si="1214"/>
        <v>4.5821785475779488E-7</v>
      </c>
      <c r="P2251" s="18">
        <f t="shared" ca="1" si="1214"/>
        <v>1.7264862907190354E-6</v>
      </c>
      <c r="Q2251" s="18">
        <f t="shared" ca="1" si="1214"/>
        <v>6.1109799025545209E-6</v>
      </c>
      <c r="R2251" s="18">
        <f t="shared" ca="1" si="1214"/>
        <v>2.0319600803849203E-5</v>
      </c>
      <c r="S2251" s="18">
        <f t="shared" ca="1" si="1214"/>
        <v>6.3471108423217157E-5</v>
      </c>
      <c r="T2251" s="18">
        <f t="shared" ca="1" si="1214"/>
        <v>1.8624884516107055E-4</v>
      </c>
      <c r="U2251" s="18">
        <f t="shared" ca="1" si="1214"/>
        <v>5.134139791423888E-4</v>
      </c>
      <c r="V2251" s="18">
        <f t="shared" ca="1" si="1214"/>
        <v>1.3295307461138261E-3</v>
      </c>
      <c r="W2251" s="18">
        <f t="shared" ca="1" si="1214"/>
        <v>3.2343400283910968E-3</v>
      </c>
      <c r="X2251" s="18">
        <f t="shared" ca="1" si="1214"/>
        <v>7.3914485987481441E-3</v>
      </c>
      <c r="Y2251" s="18">
        <f t="shared" ca="1" si="1214"/>
        <v>1.5868286807846663E-2</v>
      </c>
      <c r="Z2251" s="18">
        <f t="shared" ca="1" si="1214"/>
        <v>3.2002736570052245E-2</v>
      </c>
      <c r="AA2251" s="18">
        <f t="shared" ca="1" si="1214"/>
        <v>6.0631845407420629E-2</v>
      </c>
      <c r="AB2251" s="18">
        <f t="shared" ca="1" si="1214"/>
        <v>0.10791232551871908</v>
      </c>
      <c r="AC2251" s="18">
        <f t="shared" ca="1" si="1214"/>
        <v>0.18042549753838813</v>
      </c>
      <c r="AD2251" s="18">
        <f t="shared" ca="1" si="1214"/>
        <v>0.2833879413462021</v>
      </c>
      <c r="AE2251" s="18">
        <f t="shared" ca="1" si="1214"/>
        <v>0.41813971214949475</v>
      </c>
      <c r="AF2251" s="18">
        <f t="shared" ca="1" si="1214"/>
        <v>0.57958623216398508</v>
      </c>
      <c r="AG2251" s="18">
        <f t="shared" ca="1" si="1214"/>
        <v>0.75469469953859092</v>
      </c>
      <c r="AH2251" s="18">
        <f t="shared" ca="1" si="1214"/>
        <v>0.92316883339167377</v>
      </c>
      <c r="AI2251" s="18">
        <f t="shared" ca="1" si="1214"/>
        <v>1.060834324108471</v>
      </c>
      <c r="AJ2251" s="18">
        <f t="shared" ca="1" si="1214"/>
        <v>1.1451716479029006</v>
      </c>
      <c r="AK2251" s="18">
        <f t="shared" ca="1" si="1214"/>
        <v>1.1613154560723005</v>
      </c>
      <c r="AL2251" s="18">
        <f t="shared" ca="1" si="1214"/>
        <v>1.1063344089760923</v>
      </c>
      <c r="AM2251" s="18">
        <f t="shared" ca="1" si="1214"/>
        <v>0.99010038321321503</v>
      </c>
      <c r="AN2251" s="18">
        <f t="shared" ca="1" si="1214"/>
        <v>0.83239340784815352</v>
      </c>
      <c r="AO2251" s="18">
        <f t="shared" ca="1" si="1214"/>
        <v>0.65740746394421667</v>
      </c>
      <c r="AP2251" s="18">
        <f t="shared" ca="1" si="1214"/>
        <v>0.48774993915730119</v>
      </c>
      <c r="AQ2251" s="18">
        <f t="shared" ca="1" si="1214"/>
        <v>0.33995106970601086</v>
      </c>
      <c r="AR2251" s="18">
        <f t="shared" ca="1" si="1214"/>
        <v>0.22258310433197523</v>
      </c>
      <c r="AS2251" s="18">
        <f t="shared" ca="1" si="1214"/>
        <v>0.13690665925936157</v>
      </c>
      <c r="AT2251" s="18">
        <f t="shared" ca="1" si="1214"/>
        <v>7.9106750637676138E-2</v>
      </c>
      <c r="AU2251" s="18">
        <f t="shared" ca="1" si="1214"/>
        <v>4.2939710655145152E-2</v>
      </c>
      <c r="AV2251" s="18">
        <f t="shared" ca="1" si="1214"/>
        <v>2.1895823129202359E-2</v>
      </c>
      <c r="AY2251" s="15">
        <f t="shared" ca="1" si="1209"/>
        <v>11.653255476360004</v>
      </c>
      <c r="AZ2251" s="9" t="str">
        <f t="shared" si="1210"/>
        <v>China</v>
      </c>
    </row>
    <row r="2252" spans="1:52" x14ac:dyDescent="0.25">
      <c r="A2252" t="s">
        <v>14</v>
      </c>
      <c r="H2252" s="14">
        <f t="shared" ref="H2252:Q2254" ca="1" si="1215">SUMIF($B$146:$B$372,$A2252,H$2018:H$2244)</f>
        <v>1.2819404805042641E-11</v>
      </c>
      <c r="I2252" s="14">
        <f t="shared" ca="1" si="1215"/>
        <v>6.4871990457637367E-11</v>
      </c>
      <c r="J2252" s="14">
        <f t="shared" ca="1" si="1215"/>
        <v>3.0861250594371172E-10</v>
      </c>
      <c r="K2252" s="14">
        <f t="shared" ca="1" si="1215"/>
        <v>1.3802976506793903E-9</v>
      </c>
      <c r="L2252" s="14">
        <f t="shared" ca="1" si="1215"/>
        <v>5.8046403965755211E-9</v>
      </c>
      <c r="M2252" s="14">
        <f t="shared" ca="1" si="1215"/>
        <v>2.2954427286946293E-8</v>
      </c>
      <c r="N2252" s="14">
        <f t="shared" ca="1" si="1215"/>
        <v>8.5368294011034558E-8</v>
      </c>
      <c r="O2252" s="14">
        <f t="shared" ca="1" si="1215"/>
        <v>2.9862195725135238E-7</v>
      </c>
      <c r="P2252" s="14">
        <f t="shared" ca="1" si="1215"/>
        <v>9.8266106193988599E-7</v>
      </c>
      <c r="Q2252" s="14">
        <f t="shared" ca="1" si="1215"/>
        <v>3.0423603388104659E-6</v>
      </c>
      <c r="R2252" s="14">
        <f t="shared" ref="R2252:AA2254" ca="1" si="1216">SUMIF($B$146:$B$372,$A2252,R$2018:R$2244)</f>
        <v>8.8637348815535472E-6</v>
      </c>
      <c r="S2252" s="14">
        <f t="shared" ca="1" si="1216"/>
        <v>2.4305395243970787E-5</v>
      </c>
      <c r="T2252" s="14">
        <f t="shared" ca="1" si="1216"/>
        <v>6.2741546337709463E-5</v>
      </c>
      <c r="U2252" s="14">
        <f t="shared" ca="1" si="1216"/>
        <v>1.524989717308269E-4</v>
      </c>
      <c r="V2252" s="14">
        <f t="shared" ca="1" si="1216"/>
        <v>3.4908847644241124E-4</v>
      </c>
      <c r="W2252" s="14">
        <f t="shared" ca="1" si="1216"/>
        <v>7.5277120112278689E-4</v>
      </c>
      <c r="X2252" s="14">
        <f t="shared" ca="1" si="1216"/>
        <v>1.5295171963581068E-3</v>
      </c>
      <c r="Y2252" s="14">
        <f t="shared" ca="1" si="1216"/>
        <v>2.9289776440772804E-3</v>
      </c>
      <c r="Z2252" s="14">
        <f t="shared" ca="1" si="1216"/>
        <v>5.28754462823569E-3</v>
      </c>
      <c r="AA2252" s="14">
        <f t="shared" ca="1" si="1216"/>
        <v>9.0006034143440827E-3</v>
      </c>
      <c r="AB2252" s="14">
        <f t="shared" ref="AB2252:AK2254" ca="1" si="1217">SUMIF($B$146:$B$372,$A2252,AB$2018:AB$2244)</f>
        <v>1.4449970591484314E-2</v>
      </c>
      <c r="AC2252" s="14">
        <f t="shared" ca="1" si="1217"/>
        <v>2.1884190674088234E-2</v>
      </c>
      <c r="AD2252" s="14">
        <f t="shared" ca="1" si="1217"/>
        <v>3.1271036222677788E-2</v>
      </c>
      <c r="AE2252" s="14">
        <f t="shared" ca="1" si="1217"/>
        <v>4.2166687661072198E-2</v>
      </c>
      <c r="AF2252" s="14">
        <f t="shared" ca="1" si="1217"/>
        <v>5.3661667478080689E-2</v>
      </c>
      <c r="AG2252" s="14">
        <f t="shared" ca="1" si="1217"/>
        <v>6.4455703059273436E-2</v>
      </c>
      <c r="AH2252" s="14">
        <f t="shared" ca="1" si="1217"/>
        <v>7.3076513927639947E-2</v>
      </c>
      <c r="AI2252" s="14">
        <f t="shared" ca="1" si="1217"/>
        <v>7.8200844509778947E-2</v>
      </c>
      <c r="AJ2252" s="14">
        <f t="shared" ca="1" si="1217"/>
        <v>7.8984382132745973E-2</v>
      </c>
      <c r="AK2252" s="14">
        <f t="shared" ca="1" si="1217"/>
        <v>7.5288400709671133E-2</v>
      </c>
      <c r="AL2252" s="14">
        <f t="shared" ref="AL2252:AV2254" ca="1" si="1218">SUMIF($B$146:$B$372,$A2252,AL$2018:AL$2244)</f>
        <v>6.7719877805775375E-2</v>
      </c>
      <c r="AM2252" s="14">
        <f t="shared" ca="1" si="1218"/>
        <v>5.7469164440427122E-2</v>
      </c>
      <c r="AN2252" s="14">
        <f t="shared" ca="1" si="1218"/>
        <v>4.6004583458731596E-2</v>
      </c>
      <c r="AO2252" s="14">
        <f t="shared" ca="1" si="1218"/>
        <v>3.4731357757159999E-2</v>
      </c>
      <c r="AP2252" s="14">
        <f t="shared" ca="1" si="1218"/>
        <v>2.4722733757492347E-2</v>
      </c>
      <c r="AQ2252" s="14">
        <f t="shared" ca="1" si="1218"/>
        <v>1.6589000195313619E-2</v>
      </c>
      <c r="AR2252" s="14">
        <f t="shared" ca="1" si="1218"/>
        <v>1.0490242981555317E-2</v>
      </c>
      <c r="AS2252" s="14">
        <f t="shared" ca="1" si="1218"/>
        <v>6.2500716604737298E-3</v>
      </c>
      <c r="AT2252" s="14">
        <f t="shared" ca="1" si="1218"/>
        <v>3.5076220308054456E-3</v>
      </c>
      <c r="AU2252" s="14">
        <f t="shared" ca="1" si="1218"/>
        <v>1.8538150692084972E-3</v>
      </c>
      <c r="AV2252" s="14">
        <f t="shared" ca="1" si="1218"/>
        <v>9.2246049697279782E-4</v>
      </c>
      <c r="AY2252" s="15">
        <f t="shared" ca="1" si="1209"/>
        <v>0.82380167836652407</v>
      </c>
      <c r="AZ2252" s="9" t="str">
        <f t="shared" si="1210"/>
        <v>OCE</v>
      </c>
    </row>
    <row r="2253" spans="1:52" x14ac:dyDescent="0.25">
      <c r="A2253" t="s">
        <v>19</v>
      </c>
      <c r="H2253" s="14">
        <f t="shared" ca="1" si="1215"/>
        <v>4.675501982129111E-10</v>
      </c>
      <c r="I2253" s="14">
        <f t="shared" ca="1" si="1215"/>
        <v>2.2361110431108002E-9</v>
      </c>
      <c r="J2253" s="14">
        <f t="shared" ca="1" si="1215"/>
        <v>1.0070854100267612E-8</v>
      </c>
      <c r="K2253" s="14">
        <f t="shared" ca="1" si="1215"/>
        <v>4.2713897641719729E-8</v>
      </c>
      <c r="L2253" s="14">
        <f t="shared" ca="1" si="1215"/>
        <v>1.7061660884117996E-7</v>
      </c>
      <c r="M2253" s="14">
        <f t="shared" ca="1" si="1215"/>
        <v>6.4185759457816337E-7</v>
      </c>
      <c r="N2253" s="14">
        <f t="shared" ca="1" si="1215"/>
        <v>2.2742279955877144E-6</v>
      </c>
      <c r="O2253" s="14">
        <f t="shared" ca="1" si="1215"/>
        <v>7.5895552590176511E-6</v>
      </c>
      <c r="P2253" s="14">
        <f t="shared" ca="1" si="1215"/>
        <v>2.3855636470019142E-5</v>
      </c>
      <c r="Q2253" s="14">
        <f t="shared" ca="1" si="1215"/>
        <v>7.0625183902934407E-5</v>
      </c>
      <c r="R2253" s="14">
        <f t="shared" ca="1" si="1216"/>
        <v>1.9693359866525069E-4</v>
      </c>
      <c r="S2253" s="14">
        <f t="shared" ca="1" si="1216"/>
        <v>5.1720851035872947E-4</v>
      </c>
      <c r="T2253" s="14">
        <f t="shared" ca="1" si="1216"/>
        <v>1.2793443445077094E-3</v>
      </c>
      <c r="U2253" s="14">
        <f t="shared" ca="1" si="1216"/>
        <v>2.9803826661924894E-3</v>
      </c>
      <c r="V2253" s="14">
        <f t="shared" ca="1" si="1216"/>
        <v>6.5388737437088625E-3</v>
      </c>
      <c r="W2253" s="14">
        <f t="shared" ca="1" si="1216"/>
        <v>1.3510168596360712E-2</v>
      </c>
      <c r="X2253" s="14">
        <f t="shared" ca="1" si="1216"/>
        <v>2.6285927144313503E-2</v>
      </c>
      <c r="Y2253" s="14">
        <f t="shared" ca="1" si="1216"/>
        <v>4.8157724421834892E-2</v>
      </c>
      <c r="Z2253" s="14">
        <f t="shared" ca="1" si="1216"/>
        <v>8.3073417843376643E-2</v>
      </c>
      <c r="AA2253" s="14">
        <f t="shared" ca="1" si="1216"/>
        <v>0.13492215566269034</v>
      </c>
      <c r="AB2253" s="14">
        <f t="shared" ca="1" si="1217"/>
        <v>0.20630024929224566</v>
      </c>
      <c r="AC2253" s="14">
        <f t="shared" ca="1" si="1217"/>
        <v>0.29694819307679787</v>
      </c>
      <c r="AD2253" s="14">
        <f t="shared" ca="1" si="1217"/>
        <v>0.40234119768513904</v>
      </c>
      <c r="AE2253" s="14">
        <f t="shared" ca="1" si="1217"/>
        <v>0.5131084934790755</v>
      </c>
      <c r="AF2253" s="14">
        <f t="shared" ca="1" si="1217"/>
        <v>0.61587507593877688</v>
      </c>
      <c r="AG2253" s="14">
        <f t="shared" ca="1" si="1217"/>
        <v>0.69568513163859591</v>
      </c>
      <c r="AH2253" s="14">
        <f t="shared" ca="1" si="1217"/>
        <v>0.73949926011626721</v>
      </c>
      <c r="AI2253" s="14">
        <f t="shared" ca="1" si="1217"/>
        <v>0.73966738981680291</v>
      </c>
      <c r="AJ2253" s="14">
        <f t="shared" ca="1" si="1217"/>
        <v>0.69611078648186586</v>
      </c>
      <c r="AK2253" s="14">
        <f t="shared" ca="1" si="1217"/>
        <v>0.61635892943263515</v>
      </c>
      <c r="AL2253" s="14">
        <f t="shared" ca="1" si="1218"/>
        <v>0.51342103962939711</v>
      </c>
      <c r="AM2253" s="14">
        <f t="shared" ca="1" si="1218"/>
        <v>0.40231895117575456</v>
      </c>
      <c r="AN2253" s="14">
        <f t="shared" ca="1" si="1218"/>
        <v>0.29654969037362489</v>
      </c>
      <c r="AO2253" s="14">
        <f t="shared" ca="1" si="1218"/>
        <v>0.20560280439630713</v>
      </c>
      <c r="AP2253" s="14">
        <f t="shared" ca="1" si="1218"/>
        <v>0.13407281695573217</v>
      </c>
      <c r="AQ2253" s="14">
        <f t="shared" ca="1" si="1218"/>
        <v>8.222602565488929E-2</v>
      </c>
      <c r="AR2253" s="14">
        <f t="shared" ca="1" si="1218"/>
        <v>4.7425575276564824E-2</v>
      </c>
      <c r="AS2253" s="14">
        <f t="shared" ca="1" si="1218"/>
        <v>2.5723477350771882E-2</v>
      </c>
      <c r="AT2253" s="14">
        <f t="shared" ca="1" si="1218"/>
        <v>1.3120205641977611E-2</v>
      </c>
      <c r="AU2253" s="14">
        <f t="shared" ca="1" si="1218"/>
        <v>6.2925506949588319E-3</v>
      </c>
      <c r="AV2253" s="14">
        <f t="shared" ca="1" si="1218"/>
        <v>2.8377242361871512E-3</v>
      </c>
      <c r="AY2253" s="15">
        <f t="shared" ca="1" si="1209"/>
        <v>7.5690529174426198</v>
      </c>
      <c r="AZ2253" s="9" t="str">
        <f t="shared" si="1210"/>
        <v>LAC</v>
      </c>
    </row>
    <row r="2254" spans="1:52" x14ac:dyDescent="0.25">
      <c r="A2254" t="s">
        <v>10</v>
      </c>
      <c r="H2254" s="14">
        <f t="shared" ca="1" si="1215"/>
        <v>4.98683465597125E-12</v>
      </c>
      <c r="I2254" s="14">
        <f t="shared" ca="1" si="1215"/>
        <v>2.7926272459543605E-11</v>
      </c>
      <c r="J2254" s="14">
        <f t="shared" ca="1" si="1215"/>
        <v>1.4757037322881919E-10</v>
      </c>
      <c r="K2254" s="14">
        <f t="shared" ca="1" si="1215"/>
        <v>7.358627438270883E-10</v>
      </c>
      <c r="L2254" s="14">
        <f t="shared" ca="1" si="1215"/>
        <v>3.4626553295888914E-9</v>
      </c>
      <c r="M2254" s="14">
        <f t="shared" ca="1" si="1215"/>
        <v>1.537552272708096E-8</v>
      </c>
      <c r="N2254" s="14">
        <f t="shared" ca="1" si="1215"/>
        <v>6.4423180579824994E-8</v>
      </c>
      <c r="O2254" s="14">
        <f t="shared" ca="1" si="1215"/>
        <v>2.5469476704990765E-7</v>
      </c>
      <c r="P2254" s="14">
        <f t="shared" ca="1" si="1215"/>
        <v>9.5001066399506174E-7</v>
      </c>
      <c r="Q2254" s="14">
        <f t="shared" ca="1" si="1215"/>
        <v>3.3429080285521559E-6</v>
      </c>
      <c r="R2254" s="14">
        <f t="shared" ca="1" si="1216"/>
        <v>1.1095774255148908E-5</v>
      </c>
      <c r="S2254" s="14">
        <f t="shared" ca="1" si="1216"/>
        <v>3.4735353999448494E-5</v>
      </c>
      <c r="T2254" s="14">
        <f t="shared" ca="1" si="1216"/>
        <v>1.0254289900195808E-4</v>
      </c>
      <c r="U2254" s="14">
        <f t="shared" ca="1" si="1216"/>
        <v>2.8542651497672942E-4</v>
      </c>
      <c r="V2254" s="14">
        <f t="shared" ca="1" si="1216"/>
        <v>7.4898046101971785E-4</v>
      </c>
      <c r="W2254" s="14">
        <f t="shared" ca="1" si="1216"/>
        <v>1.8525301304159109E-3</v>
      </c>
      <c r="X2254" s="14">
        <f t="shared" ca="1" si="1216"/>
        <v>4.3182667083836671E-3</v>
      </c>
      <c r="Y2254" s="14">
        <f t="shared" ca="1" si="1216"/>
        <v>9.4849341257655078E-3</v>
      </c>
      <c r="Z2254" s="14">
        <f t="shared" ca="1" si="1216"/>
        <v>1.9627836918181846E-2</v>
      </c>
      <c r="AA2254" s="14">
        <f t="shared" ca="1" si="1216"/>
        <v>3.8261182200017216E-2</v>
      </c>
      <c r="AB2254" s="14">
        <f t="shared" ca="1" si="1217"/>
        <v>7.0247231093000462E-2</v>
      </c>
      <c r="AC2254" s="14">
        <f t="shared" ca="1" si="1217"/>
        <v>0.12145765590060903</v>
      </c>
      <c r="AD2254" s="14">
        <f t="shared" ca="1" si="1217"/>
        <v>0.19773731623926771</v>
      </c>
      <c r="AE2254" s="14">
        <f t="shared" ca="1" si="1217"/>
        <v>0.30308681951156358</v>
      </c>
      <c r="AF2254" s="14">
        <f t="shared" ca="1" si="1217"/>
        <v>0.43733103245689448</v>
      </c>
      <c r="AG2254" s="14">
        <f t="shared" ca="1" si="1217"/>
        <v>0.59398038474315673</v>
      </c>
      <c r="AH2254" s="14">
        <f t="shared" ca="1" si="1217"/>
        <v>0.7592936423484633</v>
      </c>
      <c r="AI2254" s="14">
        <f t="shared" ca="1" si="1217"/>
        <v>0.91344846872062768</v>
      </c>
      <c r="AJ2254" s="14">
        <f t="shared" ca="1" si="1217"/>
        <v>1.034091871223543</v>
      </c>
      <c r="AK2254" s="14">
        <f t="shared" ca="1" si="1217"/>
        <v>1.101545340682736</v>
      </c>
      <c r="AL2254" s="14">
        <f t="shared" ca="1" si="1218"/>
        <v>1.1040387010636941</v>
      </c>
      <c r="AM2254" s="14">
        <f t="shared" ca="1" si="1218"/>
        <v>1.0410660536064347</v>
      </c>
      <c r="AN2254" s="14">
        <f t="shared" ca="1" si="1218"/>
        <v>0.9235501573724858</v>
      </c>
      <c r="AO2254" s="14">
        <f t="shared" ca="1" si="1218"/>
        <v>0.77074303698756275</v>
      </c>
      <c r="AP2254" s="14">
        <f t="shared" ca="1" si="1218"/>
        <v>0.60507157763615016</v>
      </c>
      <c r="AQ2254" s="14">
        <f t="shared" ca="1" si="1218"/>
        <v>0.44682270284657405</v>
      </c>
      <c r="AR2254" s="14">
        <f t="shared" ca="1" si="1218"/>
        <v>0.31037048418375934</v>
      </c>
      <c r="AS2254" s="14">
        <f t="shared" ca="1" si="1218"/>
        <v>0.20278207765182921</v>
      </c>
      <c r="AT2254" s="14">
        <f t="shared" ca="1" si="1218"/>
        <v>0.12461540060826519</v>
      </c>
      <c r="AU2254" s="14">
        <f t="shared" ca="1" si="1218"/>
        <v>7.2027361592581024E-2</v>
      </c>
      <c r="AV2254" s="14">
        <f t="shared" ca="1" si="1218"/>
        <v>3.9156068457043544E-2</v>
      </c>
      <c r="AY2254" s="15">
        <f t="shared" ca="1" si="1209"/>
        <v>11.247195547803424</v>
      </c>
      <c r="AZ2254" s="9" t="str">
        <f t="shared" si="1210"/>
        <v>ENA</v>
      </c>
    </row>
    <row r="2255" spans="1:52" x14ac:dyDescent="0.25">
      <c r="A2255" t="s">
        <v>287</v>
      </c>
      <c r="H2255" s="24">
        <f ca="1">SUM(H2018:H2244)</f>
        <v>2.5105854460108074E-3</v>
      </c>
      <c r="I2255" s="24">
        <f t="shared" ref="I2255:AV2255" ca="1" si="1219">SUM(I2018:I2244)</f>
        <v>4.0005136735979567E-3</v>
      </c>
      <c r="J2255" s="24">
        <f t="shared" ca="1" si="1219"/>
        <v>5.9908575529660614E-3</v>
      </c>
      <c r="K2255" s="24">
        <f t="shared" ca="1" si="1219"/>
        <v>8.4364155143266083E-3</v>
      </c>
      <c r="L2255" s="24">
        <f t="shared" ca="1" si="1219"/>
        <v>1.1188728081306632E-2</v>
      </c>
      <c r="M2255" s="24">
        <f t="shared" ca="1" si="1219"/>
        <v>1.4027938270850018E-2</v>
      </c>
      <c r="N2255" s="24">
        <f t="shared" ca="1" si="1219"/>
        <v>1.6780159995567649E-2</v>
      </c>
      <c r="O2255" s="24">
        <f t="shared" ca="1" si="1219"/>
        <v>1.9565629654325657E-2</v>
      </c>
      <c r="P2255" s="24">
        <f t="shared" ca="1" si="1219"/>
        <v>2.3242452290870026E-2</v>
      </c>
      <c r="Q2255" s="24">
        <f t="shared" ca="1" si="1219"/>
        <v>3.0144675088011438E-2</v>
      </c>
      <c r="R2255" s="24">
        <f t="shared" ca="1" si="1219"/>
        <v>4.5245689391133118E-2</v>
      </c>
      <c r="S2255" s="24">
        <f t="shared" ca="1" si="1219"/>
        <v>7.7859354119916763E-2</v>
      </c>
      <c r="T2255" s="24">
        <f t="shared" ca="1" si="1219"/>
        <v>0.14384356597223535</v>
      </c>
      <c r="U2255" s="24">
        <f t="shared" ca="1" si="1219"/>
        <v>0.26792478198969738</v>
      </c>
      <c r="V2255" s="24">
        <f t="shared" ca="1" si="1219"/>
        <v>0.48522939572056795</v>
      </c>
      <c r="W2255" s="24">
        <f t="shared" ca="1" si="1219"/>
        <v>0.84056220482139721</v>
      </c>
      <c r="X2255" s="24">
        <f t="shared" ca="1" si="1219"/>
        <v>1.383769324520723</v>
      </c>
      <c r="Y2255" s="24">
        <f t="shared" ca="1" si="1219"/>
        <v>2.1600904335998803</v>
      </c>
      <c r="Z2255" s="24">
        <f t="shared" ca="1" si="1219"/>
        <v>3.1959809159019086</v>
      </c>
      <c r="AA2255" s="24">
        <f t="shared" ca="1" si="1219"/>
        <v>4.4832069505711454</v>
      </c>
      <c r="AB2255" s="24">
        <f t="shared" ca="1" si="1219"/>
        <v>5.9661925181525337</v>
      </c>
      <c r="AC2255" s="24">
        <f t="shared" ca="1" si="1219"/>
        <v>7.5383615517007359</v>
      </c>
      <c r="AD2255" s="24">
        <f t="shared" ca="1" si="1219"/>
        <v>9.0515947753560937</v>
      </c>
      <c r="AE2255" s="24">
        <f t="shared" ca="1" si="1219"/>
        <v>10.338959424814945</v>
      </c>
      <c r="AF2255" s="24">
        <f t="shared" ca="1" si="1219"/>
        <v>11.24594177406644</v>
      </c>
      <c r="AG2255" s="24">
        <f t="shared" ca="1" si="1219"/>
        <v>11.661705417958958</v>
      </c>
      <c r="AH2255" s="24">
        <f t="shared" ca="1" si="1219"/>
        <v>11.541279410774816</v>
      </c>
      <c r="AI2255" s="24">
        <f t="shared" ca="1" si="1219"/>
        <v>10.912493259951704</v>
      </c>
      <c r="AJ2255" s="24">
        <f t="shared" ca="1" si="1219"/>
        <v>9.8666248302393225</v>
      </c>
      <c r="AK2255" s="24">
        <f t="shared" ca="1" si="1219"/>
        <v>8.5368011577921603</v>
      </c>
      <c r="AL2255" s="24">
        <f t="shared" ca="1" si="1219"/>
        <v>7.0711562970524788</v>
      </c>
      <c r="AM2255" s="24">
        <f t="shared" ca="1" si="1219"/>
        <v>5.6078514886420416</v>
      </c>
      <c r="AN2255" s="24">
        <f t="shared" ca="1" si="1219"/>
        <v>4.2569528954430806</v>
      </c>
      <c r="AO2255" s="24">
        <f t="shared" ca="1" si="1219"/>
        <v>3.0912184645046121</v>
      </c>
      <c r="AP2255" s="24">
        <f t="shared" ca="1" si="1219"/>
        <v>2.1452920376363545</v>
      </c>
      <c r="AQ2255" s="24">
        <f t="shared" ca="1" si="1219"/>
        <v>1.4212204395639263</v>
      </c>
      <c r="AR2255" s="24">
        <f t="shared" ca="1" si="1219"/>
        <v>0.89759097380119279</v>
      </c>
      <c r="AS2255" s="24">
        <f t="shared" ca="1" si="1219"/>
        <v>0.53967110022623299</v>
      </c>
      <c r="AT2255" s="24">
        <f t="shared" ca="1" si="1219"/>
        <v>0.30846476034140674</v>
      </c>
      <c r="AU2255" s="24">
        <f t="shared" ca="1" si="1219"/>
        <v>0.16738848617848365</v>
      </c>
      <c r="AV2255" s="24">
        <f t="shared" ca="1" si="1219"/>
        <v>8.6129223639102651E-2</v>
      </c>
      <c r="AX2255" t="s">
        <v>267</v>
      </c>
      <c r="AY2255" s="17">
        <f ca="1">SUM(AY2246:AY2254)</f>
        <v>135.47249086001304</v>
      </c>
      <c r="AZ2255" t="s">
        <v>270</v>
      </c>
    </row>
    <row r="2256" spans="1:52" x14ac:dyDescent="0.25">
      <c r="A2256" t="s">
        <v>279</v>
      </c>
    </row>
    <row r="2257" spans="1:4" x14ac:dyDescent="0.25">
      <c r="A2257" t="s">
        <v>291</v>
      </c>
      <c r="B2257" t="s">
        <v>253</v>
      </c>
      <c r="C2257" t="s">
        <v>312</v>
      </c>
    </row>
    <row r="2258" spans="1:4" x14ac:dyDescent="0.25">
      <c r="A2258">
        <v>0</v>
      </c>
      <c r="B2258" s="22">
        <f>MIN(E608:E834)</f>
        <v>198.7538203928116</v>
      </c>
      <c r="C2258" s="14">
        <f>B$37+B$38*B2258</f>
        <v>100</v>
      </c>
    </row>
    <row r="2259" spans="1:4" x14ac:dyDescent="0.25">
      <c r="A2259">
        <v>1</v>
      </c>
      <c r="B2259" s="14">
        <f>B2258+MAX((B$12+B$13*B2258)*C2258,0)</f>
        <v>206.83461042835975</v>
      </c>
      <c r="C2259" s="14">
        <f t="shared" ref="C2259:C2322" si="1220">B$37+B$38*B2259</f>
        <v>100</v>
      </c>
      <c r="D2259" s="14">
        <f t="shared" ref="D2259:D2322" si="1221">B2259-B2258</f>
        <v>8.0807900355481479</v>
      </c>
    </row>
    <row r="2260" spans="1:4" x14ac:dyDescent="0.25">
      <c r="A2260">
        <v>2</v>
      </c>
      <c r="B2260" s="14">
        <f t="shared" ref="B2260:B2323" si="1222">B2259+MAX((B$12+B$13*B2259)*C2259,0)</f>
        <v>214.82381817683833</v>
      </c>
      <c r="C2260" s="14">
        <f t="shared" si="1220"/>
        <v>100</v>
      </c>
      <c r="D2260" s="14">
        <f t="shared" si="1221"/>
        <v>7.9892077484785773</v>
      </c>
    </row>
    <row r="2261" spans="1:4" x14ac:dyDescent="0.25">
      <c r="A2261">
        <v>3</v>
      </c>
      <c r="B2261" s="14">
        <f t="shared" si="1222"/>
        <v>222.72248157083416</v>
      </c>
      <c r="C2261" s="14">
        <f t="shared" si="1220"/>
        <v>100</v>
      </c>
      <c r="D2261" s="14">
        <f t="shared" si="1221"/>
        <v>7.8986633939958324</v>
      </c>
    </row>
    <row r="2262" spans="1:4" x14ac:dyDescent="0.25">
      <c r="A2262">
        <v>4</v>
      </c>
      <c r="B2262" s="14">
        <f t="shared" si="1222"/>
        <v>230.53162677969803</v>
      </c>
      <c r="C2262" s="14">
        <f t="shared" si="1220"/>
        <v>100</v>
      </c>
      <c r="D2262" s="14">
        <f t="shared" si="1221"/>
        <v>7.8091452088638675</v>
      </c>
    </row>
    <row r="2263" spans="1:4" x14ac:dyDescent="0.25">
      <c r="A2263">
        <v>5</v>
      </c>
      <c r="B2263" s="14">
        <f t="shared" si="1222"/>
        <v>238.25226834286144</v>
      </c>
      <c r="C2263" s="14">
        <f t="shared" si="1220"/>
        <v>100</v>
      </c>
      <c r="D2263" s="14">
        <f t="shared" si="1221"/>
        <v>7.7206415631634115</v>
      </c>
    </row>
    <row r="2264" spans="1:4" x14ac:dyDescent="0.25">
      <c r="A2264">
        <v>6</v>
      </c>
      <c r="B2264" s="14">
        <f t="shared" si="1222"/>
        <v>245.88540930164234</v>
      </c>
      <c r="C2264" s="14">
        <f t="shared" si="1220"/>
        <v>100</v>
      </c>
      <c r="D2264" s="14">
        <f t="shared" si="1221"/>
        <v>7.6331409587808992</v>
      </c>
    </row>
    <row r="2265" spans="1:4" x14ac:dyDescent="0.25">
      <c r="A2265">
        <v>7</v>
      </c>
      <c r="B2265" s="14">
        <f t="shared" si="1222"/>
        <v>253.43204132955705</v>
      </c>
      <c r="C2265" s="14">
        <f t="shared" si="1220"/>
        <v>100</v>
      </c>
      <c r="D2265" s="14">
        <f t="shared" si="1221"/>
        <v>7.5466320279147112</v>
      </c>
    </row>
    <row r="2266" spans="1:4" x14ac:dyDescent="0.25">
      <c r="A2266">
        <v>8</v>
      </c>
      <c r="B2266" s="14">
        <f t="shared" si="1222"/>
        <v>260.89314486115541</v>
      </c>
      <c r="C2266" s="14">
        <f t="shared" si="1220"/>
        <v>100</v>
      </c>
      <c r="D2266" s="14">
        <f t="shared" si="1221"/>
        <v>7.4611035315983543</v>
      </c>
    </row>
    <row r="2267" spans="1:4" x14ac:dyDescent="0.25">
      <c r="A2267">
        <v>9</v>
      </c>
      <c r="B2267" s="14">
        <f t="shared" si="1222"/>
        <v>268.26968921939567</v>
      </c>
      <c r="C2267" s="14">
        <f t="shared" si="1220"/>
        <v>100</v>
      </c>
      <c r="D2267" s="14">
        <f t="shared" si="1221"/>
        <v>7.3765443582402668</v>
      </c>
    </row>
    <row r="2268" spans="1:4" x14ac:dyDescent="0.25">
      <c r="A2268">
        <v>10</v>
      </c>
      <c r="B2268" s="14">
        <f t="shared" si="1222"/>
        <v>275.56263274157584</v>
      </c>
      <c r="C2268" s="14">
        <f t="shared" si="1220"/>
        <v>100</v>
      </c>
      <c r="D2268" s="14">
        <f t="shared" si="1221"/>
        <v>7.2929435221801668</v>
      </c>
    </row>
    <row r="2269" spans="1:4" x14ac:dyDescent="0.25">
      <c r="A2269">
        <v>11</v>
      </c>
      <c r="B2269" s="14">
        <f t="shared" si="1222"/>
        <v>282.77292290383798</v>
      </c>
      <c r="C2269" s="14">
        <f t="shared" si="1220"/>
        <v>100</v>
      </c>
      <c r="D2269" s="14">
        <f t="shared" si="1221"/>
        <v>7.2102901622621403</v>
      </c>
    </row>
    <row r="2270" spans="1:4" x14ac:dyDescent="0.25">
      <c r="A2270">
        <v>12</v>
      </c>
      <c r="B2270" s="14">
        <f t="shared" si="1222"/>
        <v>289.90149644426117</v>
      </c>
      <c r="C2270" s="14">
        <f t="shared" si="1220"/>
        <v>100</v>
      </c>
      <c r="D2270" s="14">
        <f t="shared" si="1221"/>
        <v>7.12857354042319</v>
      </c>
    </row>
    <row r="2271" spans="1:4" x14ac:dyDescent="0.25">
      <c r="A2271">
        <v>13</v>
      </c>
      <c r="B2271" s="14">
        <f t="shared" si="1222"/>
        <v>296.94927948455955</v>
      </c>
      <c r="C2271" s="14">
        <f t="shared" si="1220"/>
        <v>100</v>
      </c>
      <c r="D2271" s="14">
        <f t="shared" si="1221"/>
        <v>7.0477830402983841</v>
      </c>
    </row>
    <row r="2272" spans="1:4" x14ac:dyDescent="0.25">
      <c r="A2272">
        <v>14</v>
      </c>
      <c r="B2272" s="14">
        <f t="shared" si="1222"/>
        <v>303.91718765040122</v>
      </c>
      <c r="C2272" s="14">
        <f t="shared" si="1220"/>
        <v>100</v>
      </c>
      <c r="D2272" s="14">
        <f t="shared" si="1221"/>
        <v>6.9679081658416635</v>
      </c>
    </row>
    <row r="2273" spans="1:4" x14ac:dyDescent="0.25">
      <c r="A2273">
        <v>15</v>
      </c>
      <c r="B2273" s="14">
        <f t="shared" si="1222"/>
        <v>310.80612619036333</v>
      </c>
      <c r="C2273" s="14">
        <f t="shared" si="1220"/>
        <v>100</v>
      </c>
      <c r="D2273" s="14">
        <f t="shared" si="1221"/>
        <v>6.8889385399621119</v>
      </c>
    </row>
    <row r="2274" spans="1:4" x14ac:dyDescent="0.25">
      <c r="A2274">
        <v>16</v>
      </c>
      <c r="B2274" s="14">
        <f t="shared" si="1222"/>
        <v>317.61699009353919</v>
      </c>
      <c r="C2274" s="14">
        <f t="shared" si="1220"/>
        <v>100</v>
      </c>
      <c r="D2274" s="14">
        <f t="shared" si="1221"/>
        <v>6.8108639031758571</v>
      </c>
    </row>
    <row r="2275" spans="1:4" x14ac:dyDescent="0.25">
      <c r="A2275">
        <v>17</v>
      </c>
      <c r="B2275" s="14">
        <f t="shared" si="1222"/>
        <v>324.35066420581239</v>
      </c>
      <c r="C2275" s="14">
        <f t="shared" si="1220"/>
        <v>100</v>
      </c>
      <c r="D2275" s="14">
        <f t="shared" si="1221"/>
        <v>6.7336741122732064</v>
      </c>
    </row>
    <row r="2276" spans="1:4" x14ac:dyDescent="0.25">
      <c r="A2276">
        <v>18</v>
      </c>
      <c r="B2276" s="14">
        <f t="shared" si="1222"/>
        <v>331.00802334481318</v>
      </c>
      <c r="C2276" s="14">
        <f t="shared" si="1220"/>
        <v>100</v>
      </c>
      <c r="D2276" s="14">
        <f t="shared" si="1221"/>
        <v>6.6573591390007891</v>
      </c>
    </row>
    <row r="2277" spans="1:4" x14ac:dyDescent="0.25">
      <c r="A2277">
        <v>19</v>
      </c>
      <c r="B2277" s="14">
        <f t="shared" si="1222"/>
        <v>337.58993241357194</v>
      </c>
      <c r="C2277" s="14">
        <f t="shared" si="1220"/>
        <v>100</v>
      </c>
      <c r="D2277" s="14">
        <f t="shared" si="1221"/>
        <v>6.5819090687587618</v>
      </c>
    </row>
    <row r="2278" spans="1:4" x14ac:dyDescent="0.25">
      <c r="A2278">
        <v>20</v>
      </c>
      <c r="B2278" s="14">
        <f t="shared" si="1222"/>
        <v>344.09724651288479</v>
      </c>
      <c r="C2278" s="14">
        <f t="shared" si="1220"/>
        <v>100</v>
      </c>
      <c r="D2278" s="14">
        <f t="shared" si="1221"/>
        <v>6.5073140993128504</v>
      </c>
    </row>
    <row r="2279" spans="1:4" x14ac:dyDescent="0.25">
      <c r="A2279">
        <v>21</v>
      </c>
      <c r="B2279" s="14">
        <f t="shared" si="1222"/>
        <v>350.53081105240545</v>
      </c>
      <c r="C2279" s="14">
        <f t="shared" si="1220"/>
        <v>100</v>
      </c>
      <c r="D2279" s="14">
        <f t="shared" si="1221"/>
        <v>6.4335645395206598</v>
      </c>
    </row>
    <row r="2280" spans="1:4" x14ac:dyDescent="0.25">
      <c r="A2280">
        <v>22</v>
      </c>
      <c r="B2280" s="14">
        <f t="shared" si="1222"/>
        <v>356.89146186047822</v>
      </c>
      <c r="C2280" s="14">
        <f t="shared" si="1220"/>
        <v>100</v>
      </c>
      <c r="D2280" s="14">
        <f t="shared" si="1221"/>
        <v>6.3606508080727622</v>
      </c>
    </row>
    <row r="2281" spans="1:4" x14ac:dyDescent="0.25">
      <c r="A2281">
        <v>23</v>
      </c>
      <c r="B2281" s="14">
        <f t="shared" si="1222"/>
        <v>363.18002529272616</v>
      </c>
      <c r="C2281" s="14">
        <f t="shared" si="1220"/>
        <v>100</v>
      </c>
      <c r="D2281" s="14">
        <f t="shared" si="1221"/>
        <v>6.2885634322479405</v>
      </c>
    </row>
    <row r="2282" spans="1:4" x14ac:dyDescent="0.25">
      <c r="A2282">
        <v>24</v>
      </c>
      <c r="B2282" s="14">
        <f t="shared" si="1222"/>
        <v>369.39731833940857</v>
      </c>
      <c r="C2282" s="14">
        <f t="shared" si="1220"/>
        <v>100</v>
      </c>
      <c r="D2282" s="14">
        <f t="shared" si="1221"/>
        <v>6.2172930466824141</v>
      </c>
    </row>
    <row r="2283" spans="1:4" x14ac:dyDescent="0.25">
      <c r="A2283">
        <v>25</v>
      </c>
      <c r="B2283" s="14">
        <f t="shared" si="1222"/>
        <v>375.54414873156196</v>
      </c>
      <c r="C2283" s="14">
        <f t="shared" si="1220"/>
        <v>100</v>
      </c>
      <c r="D2283" s="14">
        <f t="shared" si="1221"/>
        <v>6.1468303921533902</v>
      </c>
    </row>
    <row r="2284" spans="1:4" x14ac:dyDescent="0.25">
      <c r="A2284">
        <v>26</v>
      </c>
      <c r="B2284" s="14">
        <f t="shared" si="1222"/>
        <v>381.62131504593759</v>
      </c>
      <c r="C2284" s="14">
        <f t="shared" si="1220"/>
        <v>100</v>
      </c>
      <c r="D2284" s="14">
        <f t="shared" si="1221"/>
        <v>6.0771663143756314</v>
      </c>
    </row>
    <row r="2285" spans="1:4" x14ac:dyDescent="0.25">
      <c r="A2285">
        <v>27</v>
      </c>
      <c r="B2285" s="14">
        <f t="shared" si="1222"/>
        <v>387.62960680875028</v>
      </c>
      <c r="C2285" s="14">
        <f t="shared" si="1220"/>
        <v>100</v>
      </c>
      <c r="D2285" s="14">
        <f t="shared" si="1221"/>
        <v>6.0082917628126893</v>
      </c>
    </row>
    <row r="2286" spans="1:4" x14ac:dyDescent="0.25">
      <c r="A2286">
        <v>28</v>
      </c>
      <c r="B2286" s="14">
        <f t="shared" si="1222"/>
        <v>393.5698045982511</v>
      </c>
      <c r="C2286" s="14">
        <f t="shared" si="1220"/>
        <v>100</v>
      </c>
      <c r="D2286" s="14">
        <f t="shared" si="1221"/>
        <v>5.9401977895008145</v>
      </c>
    </row>
    <row r="2287" spans="1:4" x14ac:dyDescent="0.25">
      <c r="A2287">
        <v>29</v>
      </c>
      <c r="B2287" s="14">
        <f t="shared" si="1222"/>
        <v>399.4426801461376</v>
      </c>
      <c r="C2287" s="14">
        <f t="shared" si="1220"/>
        <v>100</v>
      </c>
      <c r="D2287" s="14">
        <f t="shared" si="1221"/>
        <v>5.8728755478865082</v>
      </c>
    </row>
    <row r="2288" spans="1:4" x14ac:dyDescent="0.25">
      <c r="A2288">
        <v>30</v>
      </c>
      <c r="B2288" s="14">
        <f t="shared" si="1222"/>
        <v>405.2489964378147</v>
      </c>
      <c r="C2288" s="14">
        <f t="shared" si="1220"/>
        <v>100</v>
      </c>
      <c r="D2288" s="14">
        <f t="shared" si="1221"/>
        <v>5.8063162916770921</v>
      </c>
    </row>
    <row r="2289" spans="1:4" x14ac:dyDescent="0.25">
      <c r="A2289">
        <v>31</v>
      </c>
      <c r="B2289" s="14">
        <f t="shared" si="1222"/>
        <v>410.98950781151945</v>
      </c>
      <c r="C2289" s="14">
        <f t="shared" si="1220"/>
        <v>100</v>
      </c>
      <c r="D2289" s="14">
        <f t="shared" si="1221"/>
        <v>5.7405113737047486</v>
      </c>
    </row>
    <row r="2290" spans="1:4" x14ac:dyDescent="0.25">
      <c r="A2290">
        <v>32</v>
      </c>
      <c r="B2290" s="14">
        <f t="shared" si="1222"/>
        <v>416.66496005632223</v>
      </c>
      <c r="C2290" s="14">
        <f t="shared" si="1220"/>
        <v>100</v>
      </c>
      <c r="D2290" s="14">
        <f t="shared" si="1221"/>
        <v>5.6754522448027842</v>
      </c>
    </row>
    <row r="2291" spans="1:4" x14ac:dyDescent="0.25">
      <c r="A2291">
        <v>33</v>
      </c>
      <c r="B2291" s="14">
        <f t="shared" si="1222"/>
        <v>422.27609050901725</v>
      </c>
      <c r="C2291" s="14">
        <f t="shared" si="1220"/>
        <v>100</v>
      </c>
      <c r="D2291" s="14">
        <f t="shared" si="1221"/>
        <v>5.6111304526950221</v>
      </c>
    </row>
    <row r="2292" spans="1:4" x14ac:dyDescent="0.25">
      <c r="A2292">
        <v>34</v>
      </c>
      <c r="B2292" s="14">
        <f t="shared" si="1222"/>
        <v>427.82362814991507</v>
      </c>
      <c r="C2292" s="14">
        <f t="shared" si="1220"/>
        <v>100</v>
      </c>
      <c r="D2292" s="14">
        <f t="shared" si="1221"/>
        <v>5.547537640897815</v>
      </c>
    </row>
    <row r="2293" spans="1:4" x14ac:dyDescent="0.25">
      <c r="A2293">
        <v>35</v>
      </c>
      <c r="B2293" s="14">
        <f t="shared" si="1222"/>
        <v>433.30829369754935</v>
      </c>
      <c r="C2293" s="14">
        <f t="shared" si="1220"/>
        <v>100</v>
      </c>
      <c r="D2293" s="14">
        <f t="shared" si="1221"/>
        <v>5.4846655476342789</v>
      </c>
    </row>
    <row r="2294" spans="1:4" x14ac:dyDescent="0.25">
      <c r="A2294">
        <v>36</v>
      </c>
      <c r="B2294" s="14">
        <f t="shared" si="1222"/>
        <v>438.73079970231043</v>
      </c>
      <c r="C2294" s="14">
        <f t="shared" si="1220"/>
        <v>100</v>
      </c>
      <c r="D2294" s="14">
        <f t="shared" si="1221"/>
        <v>5.4225060047610896</v>
      </c>
    </row>
    <row r="2295" spans="1:4" x14ac:dyDescent="0.25">
      <c r="A2295">
        <v>37</v>
      </c>
      <c r="B2295" s="14">
        <f t="shared" si="1222"/>
        <v>444.09185063901759</v>
      </c>
      <c r="C2295" s="14">
        <f t="shared" si="1220"/>
        <v>100</v>
      </c>
      <c r="D2295" s="14">
        <f t="shared" si="1221"/>
        <v>5.3610509367071586</v>
      </c>
    </row>
    <row r="2296" spans="1:4" x14ac:dyDescent="0.25">
      <c r="A2296">
        <v>38</v>
      </c>
      <c r="B2296" s="14">
        <f t="shared" si="1222"/>
        <v>449.39214299844207</v>
      </c>
      <c r="C2296" s="14">
        <f t="shared" si="1220"/>
        <v>100</v>
      </c>
      <c r="D2296" s="14">
        <f t="shared" si="1221"/>
        <v>5.3002923594244749</v>
      </c>
    </row>
    <row r="2297" spans="1:4" x14ac:dyDescent="0.25">
      <c r="A2297">
        <v>39</v>
      </c>
      <c r="B2297" s="14">
        <f t="shared" si="1222"/>
        <v>454.63236537779306</v>
      </c>
      <c r="C2297" s="14">
        <f t="shared" si="1220"/>
        <v>100</v>
      </c>
      <c r="D2297" s="14">
        <f t="shared" si="1221"/>
        <v>5.2402223793509961</v>
      </c>
    </row>
    <row r="2298" spans="1:4" x14ac:dyDescent="0.25">
      <c r="A2298">
        <v>40</v>
      </c>
      <c r="B2298" s="14">
        <f t="shared" si="1222"/>
        <v>459.81319857017809</v>
      </c>
      <c r="C2298" s="14">
        <f t="shared" si="1220"/>
        <v>100</v>
      </c>
      <c r="D2298" s="14">
        <f t="shared" si="1221"/>
        <v>5.1808331923850233</v>
      </c>
    </row>
    <row r="2299" spans="1:4" x14ac:dyDescent="0.25">
      <c r="A2299">
        <v>41</v>
      </c>
      <c r="B2299" s="14">
        <f t="shared" si="1222"/>
        <v>464.93531565304943</v>
      </c>
      <c r="C2299" s="14">
        <f t="shared" si="1220"/>
        <v>100</v>
      </c>
      <c r="D2299" s="14">
        <f t="shared" si="1221"/>
        <v>5.1221170828713412</v>
      </c>
    </row>
    <row r="2300" spans="1:4" x14ac:dyDescent="0.25">
      <c r="A2300">
        <v>42</v>
      </c>
      <c r="B2300" s="14">
        <f t="shared" si="1222"/>
        <v>469.99938207564821</v>
      </c>
      <c r="C2300" s="14">
        <f t="shared" si="1220"/>
        <v>100</v>
      </c>
      <c r="D2300" s="14">
        <f t="shared" si="1221"/>
        <v>5.0640664225987848</v>
      </c>
    </row>
    <row r="2301" spans="1:4" x14ac:dyDescent="0.25">
      <c r="A2301">
        <v>43</v>
      </c>
      <c r="B2301" s="14">
        <f t="shared" si="1222"/>
        <v>475.00605574545756</v>
      </c>
      <c r="C2301" s="14">
        <f t="shared" si="1220"/>
        <v>100</v>
      </c>
      <c r="D2301" s="14">
        <f t="shared" si="1221"/>
        <v>5.006673669809345</v>
      </c>
    </row>
    <row r="2302" spans="1:4" x14ac:dyDescent="0.25">
      <c r="A2302">
        <v>44</v>
      </c>
      <c r="B2302" s="14">
        <f t="shared" si="1222"/>
        <v>479.95598711367569</v>
      </c>
      <c r="C2302" s="14">
        <f t="shared" si="1220"/>
        <v>100</v>
      </c>
      <c r="D2302" s="14">
        <f t="shared" si="1221"/>
        <v>4.949931368218131</v>
      </c>
    </row>
    <row r="2303" spans="1:4" x14ac:dyDescent="0.25">
      <c r="A2303">
        <v>45</v>
      </c>
      <c r="B2303" s="14">
        <f t="shared" si="1222"/>
        <v>484.84981925972068</v>
      </c>
      <c r="C2303" s="14">
        <f t="shared" si="1220"/>
        <v>100</v>
      </c>
      <c r="D2303" s="14">
        <f t="shared" si="1221"/>
        <v>4.8938321460449856</v>
      </c>
    </row>
    <row r="2304" spans="1:4" x14ac:dyDescent="0.25">
      <c r="A2304">
        <v>46</v>
      </c>
      <c r="B2304" s="14">
        <f t="shared" si="1222"/>
        <v>489.68818797477718</v>
      </c>
      <c r="C2304" s="14">
        <f t="shared" si="1220"/>
        <v>100</v>
      </c>
      <c r="D2304" s="14">
        <f t="shared" si="1221"/>
        <v>4.8383687150565038</v>
      </c>
    </row>
    <row r="2305" spans="1:4" x14ac:dyDescent="0.25">
      <c r="A2305">
        <v>47</v>
      </c>
      <c r="B2305" s="14">
        <f t="shared" si="1222"/>
        <v>494.47172184439637</v>
      </c>
      <c r="C2305" s="14">
        <f t="shared" si="1220"/>
        <v>100</v>
      </c>
      <c r="D2305" s="14">
        <f t="shared" si="1221"/>
        <v>4.7835338696191911</v>
      </c>
    </row>
    <row r="2306" spans="1:4" x14ac:dyDescent="0.25">
      <c r="A2306">
        <v>48</v>
      </c>
      <c r="B2306" s="14">
        <f t="shared" si="1222"/>
        <v>499.20104233015991</v>
      </c>
      <c r="C2306" s="14">
        <f t="shared" si="1220"/>
        <v>100</v>
      </c>
      <c r="D2306" s="14">
        <f t="shared" si="1221"/>
        <v>4.7293204857635374</v>
      </c>
    </row>
    <row r="2307" spans="1:4" x14ac:dyDescent="0.25">
      <c r="A2307">
        <v>49</v>
      </c>
      <c r="B2307" s="14">
        <f t="shared" si="1222"/>
        <v>503.87676385041811</v>
      </c>
      <c r="C2307" s="14">
        <f t="shared" si="1220"/>
        <v>100</v>
      </c>
      <c r="D2307" s="14">
        <f t="shared" si="1221"/>
        <v>4.6757215202582074</v>
      </c>
    </row>
    <row r="2308" spans="1:4" x14ac:dyDescent="0.25">
      <c r="A2308">
        <v>50</v>
      </c>
      <c r="B2308" s="14">
        <f t="shared" si="1222"/>
        <v>508.49949386011338</v>
      </c>
      <c r="C2308" s="14">
        <f t="shared" si="1220"/>
        <v>100</v>
      </c>
      <c r="D2308" s="14">
        <f t="shared" si="1221"/>
        <v>4.6227300096952604</v>
      </c>
    </row>
    <row r="2309" spans="1:4" x14ac:dyDescent="0.25">
      <c r="A2309">
        <v>51</v>
      </c>
      <c r="B2309" s="14">
        <f t="shared" si="1222"/>
        <v>513.0698329296988</v>
      </c>
      <c r="C2309" s="14">
        <f t="shared" si="1220"/>
        <v>100</v>
      </c>
      <c r="D2309" s="14">
        <f t="shared" si="1221"/>
        <v>4.5703390695854296</v>
      </c>
    </row>
    <row r="2310" spans="1:4" x14ac:dyDescent="0.25">
      <c r="A2310">
        <v>52</v>
      </c>
      <c r="B2310" s="14">
        <f t="shared" si="1222"/>
        <v>517.58837482316221</v>
      </c>
      <c r="C2310" s="14">
        <f t="shared" si="1220"/>
        <v>100</v>
      </c>
      <c r="D2310" s="14">
        <f t="shared" si="1221"/>
        <v>4.5185418934634072</v>
      </c>
    </row>
    <row r="2311" spans="1:4" x14ac:dyDescent="0.25">
      <c r="A2311">
        <v>53</v>
      </c>
      <c r="B2311" s="14">
        <f t="shared" si="1222"/>
        <v>522.05570657516637</v>
      </c>
      <c r="C2311" s="14">
        <f t="shared" si="1220"/>
        <v>100</v>
      </c>
      <c r="D2311" s="14">
        <f t="shared" si="1221"/>
        <v>4.4673317520041564</v>
      </c>
    </row>
    <row r="2312" spans="1:4" x14ac:dyDescent="0.25">
      <c r="A2312">
        <v>54</v>
      </c>
      <c r="B2312" s="14">
        <f t="shared" si="1222"/>
        <v>526.47240856731446</v>
      </c>
      <c r="C2312" s="14">
        <f t="shared" si="1220"/>
        <v>100</v>
      </c>
      <c r="D2312" s="14">
        <f t="shared" si="1221"/>
        <v>4.4167019921480914</v>
      </c>
    </row>
    <row r="2313" spans="1:4" x14ac:dyDescent="0.25">
      <c r="A2313">
        <v>55</v>
      </c>
      <c r="B2313" s="14">
        <f t="shared" si="1222"/>
        <v>530.83905460355152</v>
      </c>
      <c r="C2313" s="14">
        <f t="shared" si="1220"/>
        <v>100</v>
      </c>
      <c r="D2313" s="14">
        <f t="shared" si="1221"/>
        <v>4.3666460362370572</v>
      </c>
    </row>
    <row r="2314" spans="1:4" x14ac:dyDescent="0.25">
      <c r="A2314">
        <v>56</v>
      </c>
      <c r="B2314" s="14">
        <f t="shared" si="1222"/>
        <v>535.15621198471126</v>
      </c>
      <c r="C2314" s="14">
        <f t="shared" si="1220"/>
        <v>100</v>
      </c>
      <c r="D2314" s="14">
        <f t="shared" si="1221"/>
        <v>4.3171573811597455</v>
      </c>
    </row>
    <row r="2315" spans="1:4" x14ac:dyDescent="0.25">
      <c r="A2315">
        <v>57</v>
      </c>
      <c r="B2315" s="14">
        <f t="shared" si="1222"/>
        <v>539.42444158221792</v>
      </c>
      <c r="C2315" s="14">
        <f t="shared" si="1220"/>
        <v>100</v>
      </c>
      <c r="D2315" s="14">
        <f t="shared" si="1221"/>
        <v>4.2682295975066609</v>
      </c>
    </row>
    <row r="2316" spans="1:4" x14ac:dyDescent="0.25">
      <c r="A2316">
        <v>58</v>
      </c>
      <c r="B2316" s="14">
        <f t="shared" si="1222"/>
        <v>543.64429791095279</v>
      </c>
      <c r="C2316" s="14">
        <f t="shared" si="1220"/>
        <v>100</v>
      </c>
      <c r="D2316" s="14">
        <f t="shared" si="1221"/>
        <v>4.2198563287348634</v>
      </c>
    </row>
    <row r="2317" spans="1:4" x14ac:dyDescent="0.25">
      <c r="A2317">
        <v>59</v>
      </c>
      <c r="B2317" s="14">
        <f t="shared" si="1222"/>
        <v>547.81632920129528</v>
      </c>
      <c r="C2317" s="14">
        <f t="shared" si="1220"/>
        <v>100</v>
      </c>
      <c r="D2317" s="14">
        <f t="shared" si="1221"/>
        <v>4.1720312903424883</v>
      </c>
    </row>
    <row r="2318" spans="1:4" x14ac:dyDescent="0.25">
      <c r="A2318">
        <v>60</v>
      </c>
      <c r="B2318" s="14">
        <f t="shared" si="1222"/>
        <v>551.9410774703473</v>
      </c>
      <c r="C2318" s="14">
        <f t="shared" si="1220"/>
        <v>100</v>
      </c>
      <c r="D2318" s="14">
        <f t="shared" si="1221"/>
        <v>4.1247482690520201</v>
      </c>
    </row>
    <row r="2319" spans="1:4" x14ac:dyDescent="0.25">
      <c r="A2319">
        <v>61</v>
      </c>
      <c r="B2319" s="14">
        <f t="shared" si="1222"/>
        <v>556.01907859235007</v>
      </c>
      <c r="C2319" s="14">
        <f t="shared" si="1220"/>
        <v>100</v>
      </c>
      <c r="D2319" s="14">
        <f t="shared" si="1221"/>
        <v>4.0780011220027745</v>
      </c>
    </row>
    <row r="2320" spans="1:4" x14ac:dyDescent="0.25">
      <c r="A2320">
        <v>62</v>
      </c>
      <c r="B2320" s="14">
        <f t="shared" si="1222"/>
        <v>560.05086236830346</v>
      </c>
      <c r="C2320" s="14">
        <f t="shared" si="1220"/>
        <v>100</v>
      </c>
      <c r="D2320" s="14">
        <f t="shared" si="1221"/>
        <v>4.0317837759533859</v>
      </c>
    </row>
    <row r="2321" spans="1:4" x14ac:dyDescent="0.25">
      <c r="A2321">
        <v>63</v>
      </c>
      <c r="B2321" s="14">
        <f t="shared" si="1222"/>
        <v>564.03695259479605</v>
      </c>
      <c r="C2321" s="14">
        <f t="shared" si="1220"/>
        <v>100</v>
      </c>
      <c r="D2321" s="14">
        <f t="shared" si="1221"/>
        <v>3.9860902264925926</v>
      </c>
    </row>
    <row r="2322" spans="1:4" x14ac:dyDescent="0.25">
      <c r="A2322">
        <v>64</v>
      </c>
      <c r="B2322" s="14">
        <f t="shared" si="1222"/>
        <v>567.97786713205505</v>
      </c>
      <c r="C2322" s="14">
        <f t="shared" si="1220"/>
        <v>100</v>
      </c>
      <c r="D2322" s="14">
        <f t="shared" si="1221"/>
        <v>3.9409145372590046</v>
      </c>
    </row>
    <row r="2323" spans="1:4" x14ac:dyDescent="0.25">
      <c r="A2323">
        <v>65</v>
      </c>
      <c r="B2323" s="14">
        <f t="shared" si="1222"/>
        <v>571.87411797122513</v>
      </c>
      <c r="C2323" s="14">
        <f t="shared" ref="C2323:C2386" si="1223">B$37+B$38*B2323</f>
        <v>100</v>
      </c>
      <c r="D2323" s="14">
        <f t="shared" ref="D2323:D2386" si="1224">B2323-B2322</f>
        <v>3.8962508391700794</v>
      </c>
    </row>
    <row r="2324" spans="1:4" x14ac:dyDescent="0.25">
      <c r="A2324">
        <v>66</v>
      </c>
      <c r="B2324" s="14">
        <f t="shared" ref="B2324:B2387" si="1225">B2323+MAX((B$12+B$13*B2323)*C2323,0)</f>
        <v>575.72621130088453</v>
      </c>
      <c r="C2324" s="14">
        <f t="shared" si="1223"/>
        <v>100</v>
      </c>
      <c r="D2324" s="14">
        <f t="shared" si="1224"/>
        <v>3.8520933296593967</v>
      </c>
    </row>
    <row r="2325" spans="1:4" x14ac:dyDescent="0.25">
      <c r="A2325">
        <v>67</v>
      </c>
      <c r="B2325" s="14">
        <f t="shared" si="1225"/>
        <v>579.53464757280778</v>
      </c>
      <c r="C2325" s="14">
        <f t="shared" si="1223"/>
        <v>100</v>
      </c>
      <c r="D2325" s="14">
        <f t="shared" si="1224"/>
        <v>3.8084362719232558</v>
      </c>
    </row>
    <row r="2326" spans="1:4" x14ac:dyDescent="0.25">
      <c r="A2326">
        <v>68</v>
      </c>
      <c r="B2326" s="14">
        <f t="shared" si="1225"/>
        <v>583.29992156698268</v>
      </c>
      <c r="C2326" s="14">
        <f t="shared" si="1223"/>
        <v>100</v>
      </c>
      <c r="D2326" s="14">
        <f t="shared" si="1224"/>
        <v>3.7652739941748905</v>
      </c>
    </row>
    <row r="2327" spans="1:4" x14ac:dyDescent="0.25">
      <c r="A2327">
        <v>69</v>
      </c>
      <c r="B2327" s="14">
        <f t="shared" si="1225"/>
        <v>587.02252245589023</v>
      </c>
      <c r="C2327" s="14">
        <f t="shared" si="1223"/>
        <v>100</v>
      </c>
      <c r="D2327" s="14">
        <f t="shared" si="1224"/>
        <v>3.7226008889075501</v>
      </c>
    </row>
    <row r="2328" spans="1:4" x14ac:dyDescent="0.25">
      <c r="A2328">
        <v>70</v>
      </c>
      <c r="B2328" s="14">
        <f t="shared" si="1225"/>
        <v>590.70293386805679</v>
      </c>
      <c r="C2328" s="14">
        <f t="shared" si="1223"/>
        <v>100</v>
      </c>
      <c r="D2328" s="14">
        <f t="shared" si="1224"/>
        <v>3.6804114121665634</v>
      </c>
    </row>
    <row r="2329" spans="1:4" x14ac:dyDescent="0.25">
      <c r="A2329">
        <v>71</v>
      </c>
      <c r="B2329" s="14">
        <f t="shared" si="1225"/>
        <v>594.34163395088547</v>
      </c>
      <c r="C2329" s="14">
        <f t="shared" si="1223"/>
        <v>100</v>
      </c>
      <c r="D2329" s="14">
        <f t="shared" si="1224"/>
        <v>3.6387000828286773</v>
      </c>
    </row>
    <row r="2330" spans="1:4" x14ac:dyDescent="0.25">
      <c r="A2330">
        <v>72</v>
      </c>
      <c r="B2330" s="14">
        <f t="shared" si="1225"/>
        <v>597.93909543277539</v>
      </c>
      <c r="C2330" s="14">
        <f t="shared" si="1223"/>
        <v>100</v>
      </c>
      <c r="D2330" s="14">
        <f t="shared" si="1224"/>
        <v>3.5974614818899227</v>
      </c>
    </row>
    <row r="2331" spans="1:4" x14ac:dyDescent="0.25">
      <c r="A2331">
        <v>73</v>
      </c>
      <c r="B2331" s="14">
        <f t="shared" si="1225"/>
        <v>601.49578568453728</v>
      </c>
      <c r="C2331" s="14">
        <f t="shared" si="1223"/>
        <v>100</v>
      </c>
      <c r="D2331" s="14">
        <f t="shared" si="1224"/>
        <v>3.5566902517618928</v>
      </c>
    </row>
    <row r="2332" spans="1:4" x14ac:dyDescent="0.25">
      <c r="A2332">
        <v>74</v>
      </c>
      <c r="B2332" s="14">
        <f t="shared" si="1225"/>
        <v>605.01216678011258</v>
      </c>
      <c r="C2332" s="14">
        <f t="shared" si="1223"/>
        <v>100</v>
      </c>
      <c r="D2332" s="14">
        <f t="shared" si="1224"/>
        <v>3.5163810955752979</v>
      </c>
    </row>
    <row r="2333" spans="1:4" x14ac:dyDescent="0.25">
      <c r="A2333">
        <v>75</v>
      </c>
      <c r="B2333" s="14">
        <f t="shared" si="1225"/>
        <v>608.48869555660463</v>
      </c>
      <c r="C2333" s="14">
        <f t="shared" si="1223"/>
        <v>100</v>
      </c>
      <c r="D2333" s="14">
        <f t="shared" si="1224"/>
        <v>3.4765287764920458</v>
      </c>
    </row>
    <row r="2334" spans="1:4" x14ac:dyDescent="0.25">
      <c r="A2334">
        <v>76</v>
      </c>
      <c r="B2334" s="14">
        <f t="shared" si="1225"/>
        <v>611.92582367362979</v>
      </c>
      <c r="C2334" s="14">
        <f t="shared" si="1223"/>
        <v>100</v>
      </c>
      <c r="D2334" s="14">
        <f t="shared" si="1224"/>
        <v>3.4371281170251677</v>
      </c>
    </row>
    <row r="2335" spans="1:4" x14ac:dyDescent="0.25">
      <c r="A2335">
        <v>77</v>
      </c>
      <c r="B2335" s="14">
        <f t="shared" si="1225"/>
        <v>615.32399767199536</v>
      </c>
      <c r="C2335" s="14">
        <f t="shared" si="1223"/>
        <v>100</v>
      </c>
      <c r="D2335" s="14">
        <f t="shared" si="1224"/>
        <v>3.3981739983655643</v>
      </c>
    </row>
    <row r="2336" spans="1:4" x14ac:dyDescent="0.25">
      <c r="A2336">
        <v>78</v>
      </c>
      <c r="B2336" s="14">
        <f t="shared" si="1225"/>
        <v>618.68365903171275</v>
      </c>
      <c r="C2336" s="14">
        <f t="shared" si="1223"/>
        <v>100</v>
      </c>
      <c r="D2336" s="14">
        <f t="shared" si="1224"/>
        <v>3.3596613597173928</v>
      </c>
    </row>
    <row r="2337" spans="1:4" x14ac:dyDescent="0.25">
      <c r="A2337">
        <v>79</v>
      </c>
      <c r="B2337" s="14">
        <f t="shared" si="1225"/>
        <v>622.00524422935337</v>
      </c>
      <c r="C2337" s="14">
        <f t="shared" si="1223"/>
        <v>100</v>
      </c>
      <c r="D2337" s="14">
        <f t="shared" si="1224"/>
        <v>3.3215851976406157</v>
      </c>
    </row>
    <row r="2338" spans="1:4" x14ac:dyDescent="0.25">
      <c r="A2338">
        <v>80</v>
      </c>
      <c r="B2338" s="14">
        <f t="shared" si="1225"/>
        <v>625.28918479475408</v>
      </c>
      <c r="C2338" s="14">
        <f t="shared" si="1223"/>
        <v>100</v>
      </c>
      <c r="D2338" s="14">
        <f t="shared" si="1224"/>
        <v>3.2839405654007123</v>
      </c>
    </row>
    <row r="2339" spans="1:4" x14ac:dyDescent="0.25">
      <c r="A2339">
        <v>81</v>
      </c>
      <c r="B2339" s="14">
        <f t="shared" si="1225"/>
        <v>628.5359073670802</v>
      </c>
      <c r="C2339" s="14">
        <f t="shared" si="1223"/>
        <v>100</v>
      </c>
      <c r="D2339" s="14">
        <f t="shared" si="1224"/>
        <v>3.2467225723261208</v>
      </c>
    </row>
    <row r="2340" spans="1:4" x14ac:dyDescent="0.25">
      <c r="A2340">
        <v>82</v>
      </c>
      <c r="B2340" s="14">
        <f t="shared" si="1225"/>
        <v>631.74583375025327</v>
      </c>
      <c r="C2340" s="14">
        <f t="shared" si="1223"/>
        <v>100</v>
      </c>
      <c r="D2340" s="14">
        <f t="shared" si="1224"/>
        <v>3.2099263831730696</v>
      </c>
    </row>
    <row r="2341" spans="1:4" x14ac:dyDescent="0.25">
      <c r="A2341">
        <v>83</v>
      </c>
      <c r="B2341" s="14">
        <f t="shared" si="1225"/>
        <v>634.91938096775039</v>
      </c>
      <c r="C2341" s="14">
        <f t="shared" si="1223"/>
        <v>100</v>
      </c>
      <c r="D2341" s="14">
        <f t="shared" si="1224"/>
        <v>3.1735472174971164</v>
      </c>
    </row>
    <row r="2342" spans="1:4" x14ac:dyDescent="0.25">
      <c r="A2342">
        <v>84</v>
      </c>
      <c r="B2342" s="14">
        <f t="shared" si="1225"/>
        <v>638.05696131678258</v>
      </c>
      <c r="C2342" s="14">
        <f t="shared" si="1223"/>
        <v>100</v>
      </c>
      <c r="D2342" s="14">
        <f t="shared" si="1224"/>
        <v>3.1375803490321914</v>
      </c>
    </row>
    <row r="2343" spans="1:4" x14ac:dyDescent="0.25">
      <c r="A2343">
        <v>85</v>
      </c>
      <c r="B2343" s="14">
        <f t="shared" si="1225"/>
        <v>641.15898242185904</v>
      </c>
      <c r="C2343" s="14">
        <f t="shared" si="1223"/>
        <v>100</v>
      </c>
      <c r="D2343" s="14">
        <f t="shared" si="1224"/>
        <v>3.1020211050764601</v>
      </c>
    </row>
    <row r="2344" spans="1:4" x14ac:dyDescent="0.25">
      <c r="A2344">
        <v>86</v>
      </c>
      <c r="B2344" s="14">
        <f t="shared" si="1225"/>
        <v>644.22584728774461</v>
      </c>
      <c r="C2344" s="14">
        <f t="shared" si="1223"/>
        <v>100</v>
      </c>
      <c r="D2344" s="14">
        <f t="shared" si="1224"/>
        <v>3.0668648658855773</v>
      </c>
    </row>
    <row r="2345" spans="1:4" x14ac:dyDescent="0.25">
      <c r="A2345">
        <v>87</v>
      </c>
      <c r="B2345" s="14">
        <f t="shared" si="1225"/>
        <v>647.25795435181681</v>
      </c>
      <c r="C2345" s="14">
        <f t="shared" si="1223"/>
        <v>100</v>
      </c>
      <c r="D2345" s="14">
        <f t="shared" si="1224"/>
        <v>3.0321070640721928</v>
      </c>
    </row>
    <row r="2346" spans="1:4" x14ac:dyDescent="0.25">
      <c r="A2346">
        <v>88</v>
      </c>
      <c r="B2346" s="14">
        <f t="shared" si="1225"/>
        <v>650.25569753582954</v>
      </c>
      <c r="C2346" s="14">
        <f t="shared" si="1223"/>
        <v>100</v>
      </c>
      <c r="D2346" s="14">
        <f t="shared" si="1224"/>
        <v>2.9977431840127338</v>
      </c>
    </row>
    <row r="2347" spans="1:4" x14ac:dyDescent="0.25">
      <c r="A2347">
        <v>89</v>
      </c>
      <c r="B2347" s="14">
        <f t="shared" si="1225"/>
        <v>653.21946629709009</v>
      </c>
      <c r="C2347" s="14">
        <f t="shared" si="1223"/>
        <v>100</v>
      </c>
      <c r="D2347" s="14">
        <f t="shared" si="1224"/>
        <v>2.9637687612605532</v>
      </c>
    </row>
    <row r="2348" spans="1:4" x14ac:dyDescent="0.25">
      <c r="A2348">
        <v>90</v>
      </c>
      <c r="B2348" s="14">
        <f t="shared" si="1225"/>
        <v>656.14964567905645</v>
      </c>
      <c r="C2348" s="14">
        <f t="shared" si="1223"/>
        <v>100</v>
      </c>
      <c r="D2348" s="14">
        <f t="shared" si="1224"/>
        <v>2.9301793819663544</v>
      </c>
    </row>
    <row r="2349" spans="1:4" x14ac:dyDescent="0.25">
      <c r="A2349">
        <v>91</v>
      </c>
      <c r="B2349" s="14">
        <f t="shared" si="1225"/>
        <v>659.04661636136052</v>
      </c>
      <c r="C2349" s="14">
        <f t="shared" si="1223"/>
        <v>100</v>
      </c>
      <c r="D2349" s="14">
        <f t="shared" si="1224"/>
        <v>2.8969706823040724</v>
      </c>
    </row>
    <row r="2350" spans="1:4" x14ac:dyDescent="0.25">
      <c r="A2350">
        <v>92</v>
      </c>
      <c r="B2350" s="14">
        <f t="shared" si="1225"/>
        <v>661.91075470926512</v>
      </c>
      <c r="C2350" s="14">
        <f t="shared" si="1223"/>
        <v>100</v>
      </c>
      <c r="D2350" s="14">
        <f t="shared" si="1224"/>
        <v>2.8641383479045999</v>
      </c>
    </row>
    <row r="2351" spans="1:4" x14ac:dyDescent="0.25">
      <c r="A2351">
        <v>93</v>
      </c>
      <c r="B2351" s="14">
        <f t="shared" si="1225"/>
        <v>664.74243282256009</v>
      </c>
      <c r="C2351" s="14">
        <f t="shared" si="1223"/>
        <v>100</v>
      </c>
      <c r="D2351" s="14">
        <f t="shared" si="1224"/>
        <v>2.83167811329497</v>
      </c>
    </row>
    <row r="2352" spans="1:4" x14ac:dyDescent="0.25">
      <c r="A2352">
        <v>94</v>
      </c>
      <c r="B2352" s="14">
        <f t="shared" si="1225"/>
        <v>667.54201858390445</v>
      </c>
      <c r="C2352" s="14">
        <f t="shared" si="1223"/>
        <v>100</v>
      </c>
      <c r="D2352" s="14">
        <f t="shared" si="1224"/>
        <v>2.7995857613443604</v>
      </c>
    </row>
    <row r="2353" spans="1:4" x14ac:dyDescent="0.25">
      <c r="A2353">
        <v>95</v>
      </c>
      <c r="B2353" s="14">
        <f t="shared" si="1225"/>
        <v>670.30987570662023</v>
      </c>
      <c r="C2353" s="14">
        <f t="shared" si="1223"/>
        <v>100</v>
      </c>
      <c r="D2353" s="14">
        <f t="shared" si="1224"/>
        <v>2.7678571227157818</v>
      </c>
    </row>
    <row r="2354" spans="1:4" x14ac:dyDescent="0.25">
      <c r="A2354">
        <v>96</v>
      </c>
      <c r="B2354" s="14">
        <f t="shared" si="1225"/>
        <v>673.04636378194516</v>
      </c>
      <c r="C2354" s="14">
        <f t="shared" si="1223"/>
        <v>100</v>
      </c>
      <c r="D2354" s="14">
        <f t="shared" si="1224"/>
        <v>2.7364880753249281</v>
      </c>
    </row>
    <row r="2355" spans="1:4" x14ac:dyDescent="0.25">
      <c r="A2355">
        <v>97</v>
      </c>
      <c r="B2355" s="14">
        <f t="shared" si="1225"/>
        <v>675.75183832574976</v>
      </c>
      <c r="C2355" s="14">
        <f t="shared" si="1223"/>
        <v>100</v>
      </c>
      <c r="D2355" s="14">
        <f t="shared" si="1224"/>
        <v>2.7054745438045984</v>
      </c>
    </row>
    <row r="2356" spans="1:4" x14ac:dyDescent="0.25">
      <c r="A2356">
        <v>98</v>
      </c>
      <c r="B2356" s="14">
        <f t="shared" si="1225"/>
        <v>678.42665082472456</v>
      </c>
      <c r="C2356" s="14">
        <f t="shared" si="1223"/>
        <v>100</v>
      </c>
      <c r="D2356" s="14">
        <f t="shared" si="1224"/>
        <v>2.6748124989748021</v>
      </c>
    </row>
    <row r="2357" spans="1:4" x14ac:dyDescent="0.25">
      <c r="A2357">
        <v>99</v>
      </c>
      <c r="B2357" s="14">
        <f t="shared" si="1225"/>
        <v>681.07114878204436</v>
      </c>
      <c r="C2357" s="14">
        <f t="shared" si="1223"/>
        <v>100</v>
      </c>
      <c r="D2357" s="14">
        <f t="shared" si="1224"/>
        <v>2.6444979573197998</v>
      </c>
    </row>
    <row r="2358" spans="1:4" x14ac:dyDescent="0.25">
      <c r="A2358">
        <v>100</v>
      </c>
      <c r="B2358" s="14">
        <f t="shared" si="1225"/>
        <v>683.68567576251451</v>
      </c>
      <c r="C2358" s="14">
        <f t="shared" si="1223"/>
        <v>100</v>
      </c>
      <c r="D2358" s="14">
        <f t="shared" si="1224"/>
        <v>2.6145269804701456</v>
      </c>
    </row>
    <row r="2359" spans="1:4" x14ac:dyDescent="0.25">
      <c r="A2359">
        <v>101</v>
      </c>
      <c r="B2359" s="14">
        <f t="shared" si="1225"/>
        <v>686.27057143720606</v>
      </c>
      <c r="C2359" s="14">
        <f t="shared" si="1223"/>
        <v>100</v>
      </c>
      <c r="D2359" s="14">
        <f t="shared" si="1224"/>
        <v>2.5848956746915519</v>
      </c>
    </row>
    <row r="2360" spans="1:4" x14ac:dyDescent="0.25">
      <c r="A2360">
        <v>102</v>
      </c>
      <c r="B2360" s="14">
        <f t="shared" si="1225"/>
        <v>688.82617162758436</v>
      </c>
      <c r="C2360" s="14">
        <f t="shared" si="1223"/>
        <v>100</v>
      </c>
      <c r="D2360" s="14">
        <f t="shared" si="1224"/>
        <v>2.5556001903782999</v>
      </c>
    </row>
    <row r="2361" spans="1:4" x14ac:dyDescent="0.25">
      <c r="A2361">
        <v>103</v>
      </c>
      <c r="B2361" s="14">
        <f t="shared" si="1225"/>
        <v>691.3528083491384</v>
      </c>
      <c r="C2361" s="14">
        <f t="shared" si="1223"/>
        <v>100</v>
      </c>
      <c r="D2361" s="14">
        <f t="shared" si="1224"/>
        <v>2.5266367215540413</v>
      </c>
    </row>
    <row r="2362" spans="1:4" x14ac:dyDescent="0.25">
      <c r="A2362">
        <v>104</v>
      </c>
      <c r="B2362" s="14">
        <f t="shared" si="1225"/>
        <v>693.85080985451486</v>
      </c>
      <c r="C2362" s="14">
        <f t="shared" si="1223"/>
        <v>100</v>
      </c>
      <c r="D2362" s="14">
        <f t="shared" si="1224"/>
        <v>2.4980015053764646</v>
      </c>
    </row>
    <row r="2363" spans="1:4" x14ac:dyDescent="0.25">
      <c r="A2363">
        <v>105</v>
      </c>
      <c r="B2363" s="14">
        <f t="shared" si="1225"/>
        <v>696.32050067616365</v>
      </c>
      <c r="C2363" s="14">
        <f t="shared" si="1223"/>
        <v>100</v>
      </c>
      <c r="D2363" s="14">
        <f t="shared" si="1224"/>
        <v>2.4696908216487827</v>
      </c>
    </row>
    <row r="2364" spans="1:4" x14ac:dyDescent="0.25">
      <c r="A2364">
        <v>106</v>
      </c>
      <c r="B2364" s="14">
        <f t="shared" si="1225"/>
        <v>698.76220166850044</v>
      </c>
      <c r="C2364" s="14">
        <f t="shared" si="1223"/>
        <v>100</v>
      </c>
      <c r="D2364" s="14">
        <f t="shared" si="1224"/>
        <v>2.4417009923367914</v>
      </c>
    </row>
    <row r="2365" spans="1:4" x14ac:dyDescent="0.25">
      <c r="A2365">
        <v>107</v>
      </c>
      <c r="B2365" s="14">
        <f t="shared" si="1225"/>
        <v>701.1762300495908</v>
      </c>
      <c r="C2365" s="14">
        <f t="shared" si="1223"/>
        <v>100</v>
      </c>
      <c r="D2365" s="14">
        <f t="shared" si="1224"/>
        <v>2.4140283810903611</v>
      </c>
    </row>
    <row r="2366" spans="1:4" x14ac:dyDescent="0.25">
      <c r="A2366">
        <v>108</v>
      </c>
      <c r="B2366" s="14">
        <f t="shared" si="1225"/>
        <v>703.5628994423621</v>
      </c>
      <c r="C2366" s="14">
        <f t="shared" si="1223"/>
        <v>100</v>
      </c>
      <c r="D2366" s="14">
        <f t="shared" si="1224"/>
        <v>2.3866693927712959</v>
      </c>
    </row>
    <row r="2367" spans="1:4" x14ac:dyDescent="0.25">
      <c r="A2367">
        <v>109</v>
      </c>
      <c r="B2367" s="14">
        <f t="shared" si="1225"/>
        <v>705.92251991534863</v>
      </c>
      <c r="C2367" s="14">
        <f t="shared" si="1223"/>
        <v>100</v>
      </c>
      <c r="D2367" s="14">
        <f t="shared" si="1224"/>
        <v>2.3596204729865349</v>
      </c>
    </row>
    <row r="2368" spans="1:4" x14ac:dyDescent="0.25">
      <c r="A2368">
        <v>110</v>
      </c>
      <c r="B2368" s="14">
        <f t="shared" si="1225"/>
        <v>708.25539802297465</v>
      </c>
      <c r="C2368" s="14">
        <f t="shared" si="1223"/>
        <v>100</v>
      </c>
      <c r="D2368" s="14">
        <f t="shared" si="1224"/>
        <v>2.3328781076260157</v>
      </c>
    </row>
    <row r="2369" spans="1:4" x14ac:dyDescent="0.25">
      <c r="A2369">
        <v>111</v>
      </c>
      <c r="B2369" s="14">
        <f t="shared" si="1225"/>
        <v>710.56183684538098</v>
      </c>
      <c r="C2369" s="14">
        <f t="shared" si="1223"/>
        <v>100</v>
      </c>
      <c r="D2369" s="14">
        <f t="shared" si="1224"/>
        <v>2.306438822406335</v>
      </c>
    </row>
    <row r="2370" spans="1:4" x14ac:dyDescent="0.25">
      <c r="A2370">
        <v>112</v>
      </c>
      <c r="B2370" s="14">
        <f t="shared" si="1225"/>
        <v>712.84213602780005</v>
      </c>
      <c r="C2370" s="14">
        <f t="shared" si="1223"/>
        <v>100</v>
      </c>
      <c r="D2370" s="14">
        <f t="shared" si="1224"/>
        <v>2.2802991824190713</v>
      </c>
    </row>
    <row r="2371" spans="1:4" x14ac:dyDescent="0.25">
      <c r="A2371">
        <v>113</v>
      </c>
      <c r="B2371" s="14">
        <f t="shared" si="1225"/>
        <v>715.09659181948496</v>
      </c>
      <c r="C2371" s="14">
        <f t="shared" si="1223"/>
        <v>100</v>
      </c>
      <c r="D2371" s="14">
        <f t="shared" si="1224"/>
        <v>2.2544557916849044</v>
      </c>
    </row>
    <row r="2372" spans="1:4" x14ac:dyDescent="0.25">
      <c r="A2372">
        <v>114</v>
      </c>
      <c r="B2372" s="14">
        <f t="shared" si="1225"/>
        <v>717.32549711219747</v>
      </c>
      <c r="C2372" s="14">
        <f t="shared" si="1223"/>
        <v>100</v>
      </c>
      <c r="D2372" s="14">
        <f t="shared" si="1224"/>
        <v>2.2289052927125113</v>
      </c>
    </row>
    <row r="2373" spans="1:4" x14ac:dyDescent="0.25">
      <c r="A2373">
        <v>115</v>
      </c>
      <c r="B2373" s="14">
        <f t="shared" si="1225"/>
        <v>719.52914147825925</v>
      </c>
      <c r="C2373" s="14">
        <f t="shared" si="1223"/>
        <v>100</v>
      </c>
      <c r="D2373" s="14">
        <f t="shared" si="1224"/>
        <v>2.2036443660617806</v>
      </c>
    </row>
    <row r="2374" spans="1:4" x14ac:dyDescent="0.25">
      <c r="A2374">
        <v>116</v>
      </c>
      <c r="B2374" s="14">
        <f t="shared" si="1225"/>
        <v>721.7078112081723</v>
      </c>
      <c r="C2374" s="14">
        <f t="shared" si="1223"/>
        <v>100</v>
      </c>
      <c r="D2374" s="14">
        <f t="shared" si="1224"/>
        <v>2.1786697299130537</v>
      </c>
    </row>
    <row r="2375" spans="1:4" x14ac:dyDescent="0.25">
      <c r="A2375">
        <v>117</v>
      </c>
      <c r="B2375" s="14">
        <f t="shared" si="1225"/>
        <v>723.86178934781299</v>
      </c>
      <c r="C2375" s="14">
        <f t="shared" si="1223"/>
        <v>100</v>
      </c>
      <c r="D2375" s="14">
        <f t="shared" si="1224"/>
        <v>2.1539781396406852</v>
      </c>
    </row>
    <row r="2376" spans="1:4" x14ac:dyDescent="0.25">
      <c r="A2376">
        <v>118</v>
      </c>
      <c r="B2376" s="14">
        <f t="shared" si="1225"/>
        <v>725.99135573520448</v>
      </c>
      <c r="C2376" s="14">
        <f t="shared" si="1223"/>
        <v>100</v>
      </c>
      <c r="D2376" s="14">
        <f t="shared" si="1224"/>
        <v>2.1295663873914918</v>
      </c>
    </row>
    <row r="2377" spans="1:4" x14ac:dyDescent="0.25">
      <c r="A2377">
        <v>119</v>
      </c>
      <c r="B2377" s="14">
        <f t="shared" si="1225"/>
        <v>728.09678703687212</v>
      </c>
      <c r="C2377" s="14">
        <f t="shared" si="1223"/>
        <v>100</v>
      </c>
      <c r="D2377" s="14">
        <f t="shared" si="1224"/>
        <v>2.105431301667636</v>
      </c>
    </row>
    <row r="2378" spans="1:4" x14ac:dyDescent="0.25">
      <c r="A2378">
        <v>120</v>
      </c>
      <c r="B2378" s="14">
        <f t="shared" si="1225"/>
        <v>730.17835678378754</v>
      </c>
      <c r="C2378" s="14">
        <f t="shared" si="1223"/>
        <v>100</v>
      </c>
      <c r="D2378" s="14">
        <f t="shared" si="1224"/>
        <v>2.0815697469154202</v>
      </c>
    </row>
    <row r="2379" spans="1:4" x14ac:dyDescent="0.25">
      <c r="A2379">
        <v>121</v>
      </c>
      <c r="B2379" s="14">
        <f t="shared" si="1225"/>
        <v>732.23633540690457</v>
      </c>
      <c r="C2379" s="14">
        <f t="shared" si="1223"/>
        <v>100</v>
      </c>
      <c r="D2379" s="14">
        <f t="shared" si="1224"/>
        <v>2.0579786231170374</v>
      </c>
    </row>
    <row r="2380" spans="1:4" x14ac:dyDescent="0.25">
      <c r="A2380">
        <v>122</v>
      </c>
      <c r="B2380" s="14">
        <f t="shared" si="1225"/>
        <v>734.27099027229303</v>
      </c>
      <c r="C2380" s="14">
        <f t="shared" si="1223"/>
        <v>100</v>
      </c>
      <c r="D2380" s="14">
        <f t="shared" si="1224"/>
        <v>2.0346548653884611</v>
      </c>
    </row>
    <row r="2381" spans="1:4" x14ac:dyDescent="0.25">
      <c r="A2381">
        <v>123</v>
      </c>
      <c r="B2381" s="14">
        <f t="shared" si="1225"/>
        <v>736.28258571587367</v>
      </c>
      <c r="C2381" s="14">
        <f t="shared" si="1223"/>
        <v>100</v>
      </c>
      <c r="D2381" s="14">
        <f t="shared" si="1224"/>
        <v>2.0115954435806316</v>
      </c>
    </row>
    <row r="2382" spans="1:4" x14ac:dyDescent="0.25">
      <c r="A2382">
        <v>124</v>
      </c>
      <c r="B2382" s="14">
        <f t="shared" si="1225"/>
        <v>738.27138307776045</v>
      </c>
      <c r="C2382" s="14">
        <f t="shared" si="1223"/>
        <v>100</v>
      </c>
      <c r="D2382" s="14">
        <f t="shared" si="1224"/>
        <v>1.9887973618867818</v>
      </c>
    </row>
    <row r="2383" spans="1:4" x14ac:dyDescent="0.25">
      <c r="A2383">
        <v>125</v>
      </c>
      <c r="B2383" s="14">
        <f t="shared" si="1225"/>
        <v>740.23764073621248</v>
      </c>
      <c r="C2383" s="14">
        <f t="shared" si="1223"/>
        <v>100</v>
      </c>
      <c r="D2383" s="14">
        <f t="shared" si="1224"/>
        <v>1.9662576584520366</v>
      </c>
    </row>
    <row r="2384" spans="1:4" x14ac:dyDescent="0.25">
      <c r="A2384">
        <v>126</v>
      </c>
      <c r="B2384" s="14">
        <f t="shared" si="1225"/>
        <v>742.18161414120209</v>
      </c>
      <c r="C2384" s="14">
        <f t="shared" si="1223"/>
        <v>100</v>
      </c>
      <c r="D2384" s="14">
        <f t="shared" si="1224"/>
        <v>1.943973404989606</v>
      </c>
    </row>
    <row r="2385" spans="1:4" x14ac:dyDescent="0.25">
      <c r="A2385">
        <v>127</v>
      </c>
      <c r="B2385" s="14">
        <f t="shared" si="1225"/>
        <v>744.1035558476018</v>
      </c>
      <c r="C2385" s="14">
        <f t="shared" si="1223"/>
        <v>100</v>
      </c>
      <c r="D2385" s="14">
        <f t="shared" si="1224"/>
        <v>1.9219417063997071</v>
      </c>
    </row>
    <row r="2386" spans="1:4" x14ac:dyDescent="0.25">
      <c r="A2386">
        <v>128</v>
      </c>
      <c r="B2386" s="14">
        <f t="shared" si="1225"/>
        <v>746.00371554799563</v>
      </c>
      <c r="C2386" s="14">
        <f t="shared" si="1223"/>
        <v>100</v>
      </c>
      <c r="D2386" s="14">
        <f t="shared" si="1224"/>
        <v>1.9001597003938286</v>
      </c>
    </row>
    <row r="2387" spans="1:4" x14ac:dyDescent="0.25">
      <c r="A2387">
        <v>129</v>
      </c>
      <c r="B2387" s="14">
        <f t="shared" si="1225"/>
        <v>747.88234010511837</v>
      </c>
      <c r="C2387" s="14">
        <f t="shared" ref="C2387:C2450" si="1226">B$37+B$38*B2387</f>
        <v>100</v>
      </c>
      <c r="D2387" s="14">
        <f t="shared" ref="D2387:D2450" si="1227">B2387-B2386</f>
        <v>1.8786245571227482</v>
      </c>
    </row>
    <row r="2388" spans="1:4" x14ac:dyDescent="0.25">
      <c r="A2388">
        <v>130</v>
      </c>
      <c r="B2388" s="14">
        <f t="shared" ref="B2388:B2451" si="1228">B2387+MAX((B$12+B$13*B2387)*C2387,0)</f>
        <v>749.73967358392701</v>
      </c>
      <c r="C2388" s="14">
        <f t="shared" si="1226"/>
        <v>100</v>
      </c>
      <c r="D2388" s="14">
        <f t="shared" si="1227"/>
        <v>1.8573334788086413</v>
      </c>
    </row>
    <row r="2389" spans="1:4" x14ac:dyDescent="0.25">
      <c r="A2389">
        <v>131</v>
      </c>
      <c r="B2389" s="14">
        <f t="shared" si="1228"/>
        <v>751.57595728330921</v>
      </c>
      <c r="C2389" s="14">
        <f t="shared" si="1226"/>
        <v>100</v>
      </c>
      <c r="D2389" s="14">
        <f t="shared" si="1227"/>
        <v>1.8362836993821929</v>
      </c>
    </row>
    <row r="2390" spans="1:4" x14ac:dyDescent="0.25">
      <c r="A2390">
        <v>132</v>
      </c>
      <c r="B2390" s="14">
        <f t="shared" si="1228"/>
        <v>753.39142976743176</v>
      </c>
      <c r="C2390" s="14">
        <f t="shared" si="1226"/>
        <v>100</v>
      </c>
      <c r="D2390" s="14">
        <f t="shared" si="1227"/>
        <v>1.8154724841225516</v>
      </c>
    </row>
    <row r="2391" spans="1:4" x14ac:dyDescent="0.25">
      <c r="A2391">
        <v>133</v>
      </c>
      <c r="B2391" s="14">
        <f t="shared" si="1228"/>
        <v>755.18632689673416</v>
      </c>
      <c r="C2391" s="14">
        <f t="shared" si="1226"/>
        <v>100</v>
      </c>
      <c r="D2391" s="14">
        <f t="shared" si="1227"/>
        <v>1.7948971293023988</v>
      </c>
    </row>
    <row r="2392" spans="1:4" x14ac:dyDescent="0.25">
      <c r="A2392">
        <v>134</v>
      </c>
      <c r="B2392" s="14">
        <f t="shared" si="1228"/>
        <v>756.96088185857116</v>
      </c>
      <c r="C2392" s="14">
        <f t="shared" si="1226"/>
        <v>100</v>
      </c>
      <c r="D2392" s="14">
        <f t="shared" si="1227"/>
        <v>1.7745549618369978</v>
      </c>
    </row>
    <row r="2393" spans="1:4" x14ac:dyDescent="0.25">
      <c r="A2393">
        <v>135</v>
      </c>
      <c r="B2393" s="14">
        <f t="shared" si="1228"/>
        <v>758.71532519750735</v>
      </c>
      <c r="C2393" s="14">
        <f t="shared" si="1226"/>
        <v>100</v>
      </c>
      <c r="D2393" s="14">
        <f t="shared" si="1227"/>
        <v>1.7544433389361984</v>
      </c>
    </row>
    <row r="2394" spans="1:4" x14ac:dyDescent="0.25">
      <c r="A2394">
        <v>136</v>
      </c>
      <c r="B2394" s="14">
        <f t="shared" si="1228"/>
        <v>760.44988484526891</v>
      </c>
      <c r="C2394" s="14">
        <f t="shared" si="1226"/>
        <v>100</v>
      </c>
      <c r="D2394" s="14">
        <f t="shared" si="1227"/>
        <v>1.7345596477615572</v>
      </c>
    </row>
    <row r="2395" spans="1:4" x14ac:dyDescent="0.25">
      <c r="A2395">
        <v>137</v>
      </c>
      <c r="B2395" s="14">
        <f t="shared" si="1228"/>
        <v>762.16478615035589</v>
      </c>
      <c r="C2395" s="14">
        <f t="shared" si="1226"/>
        <v>100</v>
      </c>
      <c r="D2395" s="14">
        <f t="shared" si="1227"/>
        <v>1.7149013050869826</v>
      </c>
    </row>
    <row r="2396" spans="1:4" x14ac:dyDescent="0.25">
      <c r="A2396">
        <v>138</v>
      </c>
      <c r="B2396" s="14">
        <f t="shared" si="1228"/>
        <v>763.86025190731857</v>
      </c>
      <c r="C2396" s="14">
        <f t="shared" si="1226"/>
        <v>100</v>
      </c>
      <c r="D2396" s="14">
        <f t="shared" si="1227"/>
        <v>1.6954657569626761</v>
      </c>
    </row>
    <row r="2397" spans="1:4" x14ac:dyDescent="0.25">
      <c r="A2397">
        <v>139</v>
      </c>
      <c r="B2397" s="14">
        <f t="shared" si="1228"/>
        <v>765.53650238570231</v>
      </c>
      <c r="C2397" s="14">
        <f t="shared" si="1226"/>
        <v>100</v>
      </c>
      <c r="D2397" s="14">
        <f t="shared" si="1227"/>
        <v>1.6762504783837358</v>
      </c>
    </row>
    <row r="2398" spans="1:4" x14ac:dyDescent="0.25">
      <c r="A2398">
        <v>140</v>
      </c>
      <c r="B2398" s="14">
        <f t="shared" si="1228"/>
        <v>767.19375535866436</v>
      </c>
      <c r="C2398" s="14">
        <f t="shared" si="1226"/>
        <v>100</v>
      </c>
      <c r="D2398" s="14">
        <f t="shared" si="1227"/>
        <v>1.6572529729620555</v>
      </c>
    </row>
    <row r="2399" spans="1:4" x14ac:dyDescent="0.25">
      <c r="A2399">
        <v>141</v>
      </c>
      <c r="B2399" s="14">
        <f t="shared" si="1228"/>
        <v>768.83222613126611</v>
      </c>
      <c r="C2399" s="14">
        <f t="shared" si="1226"/>
        <v>100</v>
      </c>
      <c r="D2399" s="14">
        <f t="shared" si="1227"/>
        <v>1.6384707726017496</v>
      </c>
    </row>
    <row r="2400" spans="1:4" x14ac:dyDescent="0.25">
      <c r="A2400">
        <v>142</v>
      </c>
      <c r="B2400" s="14">
        <f t="shared" si="1228"/>
        <v>770.45212756844512</v>
      </c>
      <c r="C2400" s="14">
        <f t="shared" si="1226"/>
        <v>100</v>
      </c>
      <c r="D2400" s="14">
        <f t="shared" si="1227"/>
        <v>1.6199014371790099</v>
      </c>
    </row>
    <row r="2401" spans="1:4" x14ac:dyDescent="0.25">
      <c r="A2401">
        <v>143</v>
      </c>
      <c r="B2401" s="14">
        <f t="shared" si="1228"/>
        <v>772.05367012266936</v>
      </c>
      <c r="C2401" s="14">
        <f t="shared" si="1226"/>
        <v>100</v>
      </c>
      <c r="D2401" s="14">
        <f t="shared" si="1227"/>
        <v>1.6015425542242383</v>
      </c>
    </row>
    <row r="2402" spans="1:4" x14ac:dyDescent="0.25">
      <c r="A2402">
        <v>144</v>
      </c>
      <c r="B2402" s="14">
        <f t="shared" si="1228"/>
        <v>773.63706186127911</v>
      </c>
      <c r="C2402" s="14">
        <f t="shared" si="1226"/>
        <v>100</v>
      </c>
      <c r="D2402" s="14">
        <f t="shared" si="1227"/>
        <v>1.5833917386097482</v>
      </c>
    </row>
    <row r="2403" spans="1:4" x14ac:dyDescent="0.25">
      <c r="A2403">
        <v>145</v>
      </c>
      <c r="B2403" s="14">
        <f t="shared" si="1228"/>
        <v>775.20250849351794</v>
      </c>
      <c r="C2403" s="14">
        <f t="shared" si="1226"/>
        <v>100</v>
      </c>
      <c r="D2403" s="14">
        <f t="shared" si="1227"/>
        <v>1.5654466322388316</v>
      </c>
    </row>
    <row r="2404" spans="1:4" x14ac:dyDescent="0.25">
      <c r="A2404">
        <v>146</v>
      </c>
      <c r="B2404" s="14">
        <f t="shared" si="1228"/>
        <v>776.75021339725811</v>
      </c>
      <c r="C2404" s="14">
        <f t="shared" si="1226"/>
        <v>100</v>
      </c>
      <c r="D2404" s="14">
        <f t="shared" si="1227"/>
        <v>1.5477049037401684</v>
      </c>
    </row>
    <row r="2405" spans="1:4" x14ac:dyDescent="0.25">
      <c r="A2405">
        <v>147</v>
      </c>
      <c r="B2405" s="14">
        <f t="shared" si="1228"/>
        <v>778.2803776454225</v>
      </c>
      <c r="C2405" s="14">
        <f t="shared" si="1226"/>
        <v>100</v>
      </c>
      <c r="D2405" s="14">
        <f t="shared" si="1227"/>
        <v>1.5301642481643967</v>
      </c>
    </row>
    <row r="2406" spans="1:4" x14ac:dyDescent="0.25">
      <c r="A2406">
        <v>148</v>
      </c>
      <c r="B2406" s="14">
        <f t="shared" si="1228"/>
        <v>779.79320003210773</v>
      </c>
      <c r="C2406" s="14">
        <f t="shared" si="1226"/>
        <v>100</v>
      </c>
      <c r="D2406" s="14">
        <f t="shared" si="1227"/>
        <v>1.5128223866852295</v>
      </c>
    </row>
    <row r="2407" spans="1:4" x14ac:dyDescent="0.25">
      <c r="A2407">
        <v>149</v>
      </c>
      <c r="B2407" s="14">
        <f t="shared" si="1228"/>
        <v>781.28887709841047</v>
      </c>
      <c r="C2407" s="14">
        <f t="shared" si="1226"/>
        <v>100</v>
      </c>
      <c r="D2407" s="14">
        <f t="shared" si="1227"/>
        <v>1.4956770663027328</v>
      </c>
    </row>
    <row r="2408" spans="1:4" x14ac:dyDescent="0.25">
      <c r="A2408">
        <v>150</v>
      </c>
      <c r="B2408" s="14">
        <f t="shared" si="1228"/>
        <v>782.76760315796184</v>
      </c>
      <c r="C2408" s="14">
        <f t="shared" si="1226"/>
        <v>100</v>
      </c>
      <c r="D2408" s="14">
        <f t="shared" si="1227"/>
        <v>1.4787260595513771</v>
      </c>
    </row>
    <row r="2409" spans="1:4" x14ac:dyDescent="0.25">
      <c r="A2409">
        <v>151</v>
      </c>
      <c r="B2409" s="14">
        <f t="shared" si="1228"/>
        <v>784.22957032217164</v>
      </c>
      <c r="C2409" s="14">
        <f t="shared" si="1226"/>
        <v>100</v>
      </c>
      <c r="D2409" s="14">
        <f t="shared" si="1227"/>
        <v>1.4619671642097956</v>
      </c>
    </row>
    <row r="2410" spans="1:4" x14ac:dyDescent="0.25">
      <c r="A2410">
        <v>152</v>
      </c>
      <c r="B2410" s="14">
        <f t="shared" si="1228"/>
        <v>785.67496852518707</v>
      </c>
      <c r="C2410" s="14">
        <f t="shared" si="1226"/>
        <v>100</v>
      </c>
      <c r="D2410" s="14">
        <f t="shared" si="1227"/>
        <v>1.4453982030154293</v>
      </c>
    </row>
    <row r="2411" spans="1:4" x14ac:dyDescent="0.25">
      <c r="A2411">
        <v>153</v>
      </c>
      <c r="B2411" s="14">
        <f t="shared" si="1228"/>
        <v>787.10398554856829</v>
      </c>
      <c r="C2411" s="14">
        <f t="shared" si="1226"/>
        <v>100</v>
      </c>
      <c r="D2411" s="14">
        <f t="shared" si="1227"/>
        <v>1.4290170233812205</v>
      </c>
    </row>
    <row r="2412" spans="1:4" x14ac:dyDescent="0.25">
      <c r="A2412">
        <v>154</v>
      </c>
      <c r="B2412" s="14">
        <f t="shared" si="1228"/>
        <v>788.51680704568457</v>
      </c>
      <c r="C2412" s="14">
        <f t="shared" si="1226"/>
        <v>100</v>
      </c>
      <c r="D2412" s="14">
        <f t="shared" si="1227"/>
        <v>1.4128214971162834</v>
      </c>
    </row>
    <row r="2413" spans="1:4" x14ac:dyDescent="0.25">
      <c r="A2413">
        <v>155</v>
      </c>
      <c r="B2413" s="14">
        <f t="shared" si="1228"/>
        <v>789.91361656583354</v>
      </c>
      <c r="C2413" s="14">
        <f t="shared" si="1226"/>
        <v>100</v>
      </c>
      <c r="D2413" s="14">
        <f t="shared" si="1227"/>
        <v>1.3968095201489632</v>
      </c>
    </row>
    <row r="2414" spans="1:4" x14ac:dyDescent="0.25">
      <c r="A2414">
        <v>156</v>
      </c>
      <c r="B2414" s="14">
        <f t="shared" si="1228"/>
        <v>791.29459557808741</v>
      </c>
      <c r="C2414" s="14">
        <f t="shared" si="1226"/>
        <v>100</v>
      </c>
      <c r="D2414" s="14">
        <f t="shared" si="1227"/>
        <v>1.3809790122538743</v>
      </c>
    </row>
    <row r="2415" spans="1:4" x14ac:dyDescent="0.25">
      <c r="A2415">
        <v>157</v>
      </c>
      <c r="B2415" s="14">
        <f t="shared" si="1228"/>
        <v>792.65992349486908</v>
      </c>
      <c r="C2415" s="14">
        <f t="shared" si="1226"/>
        <v>100</v>
      </c>
      <c r="D2415" s="14">
        <f t="shared" si="1227"/>
        <v>1.3653279167816663</v>
      </c>
    </row>
    <row r="2416" spans="1:4" x14ac:dyDescent="0.25">
      <c r="A2416">
        <v>158</v>
      </c>
      <c r="B2416" s="14">
        <f t="shared" si="1228"/>
        <v>794.0097776952606</v>
      </c>
      <c r="C2416" s="14">
        <f t="shared" si="1226"/>
        <v>100</v>
      </c>
      <c r="D2416" s="14">
        <f t="shared" si="1227"/>
        <v>1.349854200391519</v>
      </c>
    </row>
    <row r="2417" spans="1:4" x14ac:dyDescent="0.25">
      <c r="A2417">
        <v>159</v>
      </c>
      <c r="B2417" s="14">
        <f t="shared" si="1228"/>
        <v>795.34433354804764</v>
      </c>
      <c r="C2417" s="14">
        <f t="shared" si="1226"/>
        <v>100</v>
      </c>
      <c r="D2417" s="14">
        <f t="shared" si="1227"/>
        <v>1.334555852787048</v>
      </c>
    </row>
    <row r="2418" spans="1:4" x14ac:dyDescent="0.25">
      <c r="A2418">
        <v>160</v>
      </c>
      <c r="B2418" s="14">
        <f t="shared" si="1228"/>
        <v>796.66376443450315</v>
      </c>
      <c r="C2418" s="14">
        <f t="shared" si="1226"/>
        <v>100</v>
      </c>
      <c r="D2418" s="14">
        <f t="shared" si="1227"/>
        <v>1.3194308864555069</v>
      </c>
    </row>
    <row r="2419" spans="1:4" x14ac:dyDescent="0.25">
      <c r="A2419">
        <v>161</v>
      </c>
      <c r="B2419" s="14">
        <f t="shared" si="1228"/>
        <v>797.96824177091207</v>
      </c>
      <c r="C2419" s="14">
        <f t="shared" si="1226"/>
        <v>100</v>
      </c>
      <c r="D2419" s="14">
        <f t="shared" si="1227"/>
        <v>1.3044773364089224</v>
      </c>
    </row>
    <row r="2420" spans="1:4" x14ac:dyDescent="0.25">
      <c r="A2420">
        <v>162</v>
      </c>
      <c r="B2420" s="14">
        <f t="shared" si="1228"/>
        <v>799.25793503084174</v>
      </c>
      <c r="C2420" s="14">
        <f t="shared" si="1226"/>
        <v>100</v>
      </c>
      <c r="D2420" s="14">
        <f t="shared" si="1227"/>
        <v>1.2896932599296633</v>
      </c>
    </row>
    <row r="2421" spans="1:4" x14ac:dyDescent="0.25">
      <c r="A2421">
        <v>163</v>
      </c>
      <c r="B2421" s="14">
        <f t="shared" si="1228"/>
        <v>800.53301176715888</v>
      </c>
      <c r="C2421" s="14">
        <f t="shared" si="1226"/>
        <v>100</v>
      </c>
      <c r="D2421" s="14">
        <f t="shared" si="1227"/>
        <v>1.2750767363171462</v>
      </c>
    </row>
    <row r="2422" spans="1:4" x14ac:dyDescent="0.25">
      <c r="A2422">
        <v>164</v>
      </c>
      <c r="B2422" s="14">
        <f t="shared" si="1228"/>
        <v>801.79363763379774</v>
      </c>
      <c r="C2422" s="14">
        <f t="shared" si="1226"/>
        <v>100</v>
      </c>
      <c r="D2422" s="14">
        <f t="shared" si="1227"/>
        <v>1.2606258666388612</v>
      </c>
    </row>
    <row r="2423" spans="1:4" x14ac:dyDescent="0.25">
      <c r="A2423">
        <v>165</v>
      </c>
      <c r="B2423" s="14">
        <f t="shared" si="1228"/>
        <v>803.03997640728142</v>
      </c>
      <c r="C2423" s="14">
        <f t="shared" si="1226"/>
        <v>100</v>
      </c>
      <c r="D2423" s="14">
        <f t="shared" si="1227"/>
        <v>1.2463387734836715</v>
      </c>
    </row>
    <row r="2424" spans="1:4" x14ac:dyDescent="0.25">
      <c r="A2424">
        <v>166</v>
      </c>
      <c r="B2424" s="14">
        <f t="shared" si="1228"/>
        <v>804.27219000799892</v>
      </c>
      <c r="C2424" s="14">
        <f t="shared" si="1226"/>
        <v>100</v>
      </c>
      <c r="D2424" s="14">
        <f t="shared" si="1227"/>
        <v>1.2322136007175004</v>
      </c>
    </row>
    <row r="2425" spans="1:4" x14ac:dyDescent="0.25">
      <c r="A2425">
        <v>167</v>
      </c>
      <c r="B2425" s="14">
        <f t="shared" si="1228"/>
        <v>805.49043852124157</v>
      </c>
      <c r="C2425" s="14">
        <f t="shared" si="1226"/>
        <v>100</v>
      </c>
      <c r="D2425" s="14">
        <f t="shared" si="1227"/>
        <v>1.2182485132426564</v>
      </c>
    </row>
    <row r="2426" spans="1:4" x14ac:dyDescent="0.25">
      <c r="A2426">
        <v>168</v>
      </c>
      <c r="B2426" s="14">
        <f t="shared" si="1228"/>
        <v>806.69488021800089</v>
      </c>
      <c r="C2426" s="14">
        <f t="shared" si="1226"/>
        <v>100</v>
      </c>
      <c r="D2426" s="14">
        <f t="shared" si="1227"/>
        <v>1.2044416967593179</v>
      </c>
    </row>
    <row r="2427" spans="1:4" x14ac:dyDescent="0.25">
      <c r="A2427">
        <v>169</v>
      </c>
      <c r="B2427" s="14">
        <f t="shared" si="1228"/>
        <v>807.88567157553018</v>
      </c>
      <c r="C2427" s="14">
        <f t="shared" si="1226"/>
        <v>100</v>
      </c>
      <c r="D2427" s="14">
        <f t="shared" si="1227"/>
        <v>1.1907913575292923</v>
      </c>
    </row>
    <row r="2428" spans="1:4" x14ac:dyDescent="0.25">
      <c r="A2428">
        <v>170</v>
      </c>
      <c r="B2428" s="14">
        <f t="shared" si="1228"/>
        <v>809.06296729767416</v>
      </c>
      <c r="C2428" s="14">
        <f t="shared" si="1226"/>
        <v>100</v>
      </c>
      <c r="D2428" s="14">
        <f t="shared" si="1227"/>
        <v>1.177295722143981</v>
      </c>
    </row>
    <row r="2429" spans="1:4" x14ac:dyDescent="0.25">
      <c r="A2429">
        <v>171</v>
      </c>
      <c r="B2429" s="14">
        <f t="shared" si="1228"/>
        <v>810.22692033496719</v>
      </c>
      <c r="C2429" s="14">
        <f t="shared" si="1226"/>
        <v>100</v>
      </c>
      <c r="D2429" s="14">
        <f t="shared" si="1227"/>
        <v>1.1639530372930267</v>
      </c>
    </row>
    <row r="2430" spans="1:4" x14ac:dyDescent="0.25">
      <c r="A2430">
        <v>172</v>
      </c>
      <c r="B2430" s="14">
        <f t="shared" si="1228"/>
        <v>811.37768190450424</v>
      </c>
      <c r="C2430" s="14">
        <f t="shared" si="1226"/>
        <v>100</v>
      </c>
      <c r="D2430" s="14">
        <f t="shared" si="1227"/>
        <v>1.1507615695370532</v>
      </c>
    </row>
    <row r="2431" spans="1:4" x14ac:dyDescent="0.25">
      <c r="A2431">
        <v>173</v>
      </c>
      <c r="B2431" s="14">
        <f t="shared" si="1228"/>
        <v>812.51540150958658</v>
      </c>
      <c r="C2431" s="14">
        <f t="shared" si="1226"/>
        <v>100</v>
      </c>
      <c r="D2431" s="14">
        <f t="shared" si="1227"/>
        <v>1.1377196050823386</v>
      </c>
    </row>
    <row r="2432" spans="1:4" x14ac:dyDescent="0.25">
      <c r="A2432">
        <v>174</v>
      </c>
      <c r="B2432" s="14">
        <f t="shared" si="1228"/>
        <v>813.64022695914457</v>
      </c>
      <c r="C2432" s="14">
        <f t="shared" si="1226"/>
        <v>100</v>
      </c>
      <c r="D2432" s="14">
        <f t="shared" si="1227"/>
        <v>1.1248254495579886</v>
      </c>
    </row>
    <row r="2433" spans="1:4" x14ac:dyDescent="0.25">
      <c r="A2433">
        <v>175</v>
      </c>
      <c r="B2433" s="14">
        <f t="shared" si="1228"/>
        <v>814.75230438694098</v>
      </c>
      <c r="C2433" s="14">
        <f t="shared" si="1226"/>
        <v>100</v>
      </c>
      <c r="D2433" s="14">
        <f t="shared" si="1227"/>
        <v>1.1120774277964074</v>
      </c>
    </row>
    <row r="2434" spans="1:4" x14ac:dyDescent="0.25">
      <c r="A2434">
        <v>176</v>
      </c>
      <c r="B2434" s="14">
        <f t="shared" si="1228"/>
        <v>815.85177827055566</v>
      </c>
      <c r="C2434" s="14">
        <f t="shared" si="1226"/>
        <v>100</v>
      </c>
      <c r="D2434" s="14">
        <f t="shared" si="1227"/>
        <v>1.099473883614678</v>
      </c>
    </row>
    <row r="2435" spans="1:4" x14ac:dyDescent="0.25">
      <c r="A2435">
        <v>177</v>
      </c>
      <c r="B2435" s="14">
        <f t="shared" si="1228"/>
        <v>816.93879145015603</v>
      </c>
      <c r="C2435" s="14">
        <f t="shared" si="1226"/>
        <v>100</v>
      </c>
      <c r="D2435" s="14">
        <f t="shared" si="1227"/>
        <v>1.0870131796003761</v>
      </c>
    </row>
    <row r="2436" spans="1:4" x14ac:dyDescent="0.25">
      <c r="A2436">
        <v>178</v>
      </c>
      <c r="B2436" s="14">
        <f t="shared" si="1228"/>
        <v>818.01348514705421</v>
      </c>
      <c r="C2436" s="14">
        <f t="shared" si="1226"/>
        <v>100</v>
      </c>
      <c r="D2436" s="14">
        <f t="shared" si="1227"/>
        <v>1.07469369689818</v>
      </c>
    </row>
    <row r="2437" spans="1:4" x14ac:dyDescent="0.25">
      <c r="A2437">
        <v>179</v>
      </c>
      <c r="B2437" s="14">
        <f t="shared" si="1228"/>
        <v>819.07599898205422</v>
      </c>
      <c r="C2437" s="14">
        <f t="shared" si="1226"/>
        <v>100</v>
      </c>
      <c r="D2437" s="14">
        <f t="shared" si="1227"/>
        <v>1.0625138350000043</v>
      </c>
    </row>
    <row r="2438" spans="1:4" x14ac:dyDescent="0.25">
      <c r="A2438">
        <v>180</v>
      </c>
      <c r="B2438" s="14">
        <f t="shared" si="1228"/>
        <v>820.12647099359094</v>
      </c>
      <c r="C2438" s="14">
        <f t="shared" si="1226"/>
        <v>100</v>
      </c>
      <c r="D2438" s="14">
        <f t="shared" si="1227"/>
        <v>1.0504720115367263</v>
      </c>
    </row>
    <row r="2439" spans="1:4" x14ac:dyDescent="0.25">
      <c r="A2439">
        <v>181</v>
      </c>
      <c r="B2439" s="14">
        <f t="shared" si="1228"/>
        <v>821.16503765566358</v>
      </c>
      <c r="C2439" s="14">
        <f t="shared" si="1226"/>
        <v>100</v>
      </c>
      <c r="D2439" s="14">
        <f t="shared" si="1227"/>
        <v>1.0385666620726397</v>
      </c>
    </row>
    <row r="2440" spans="1:4" x14ac:dyDescent="0.25">
      <c r="A2440">
        <v>182</v>
      </c>
      <c r="B2440" s="14">
        <f t="shared" si="1228"/>
        <v>822.19183389556611</v>
      </c>
      <c r="C2440" s="14">
        <f t="shared" si="1226"/>
        <v>100</v>
      </c>
      <c r="D2440" s="14">
        <f t="shared" si="1227"/>
        <v>1.0267962399025237</v>
      </c>
    </row>
    <row r="2441" spans="1:4" x14ac:dyDescent="0.25">
      <c r="A2441">
        <v>183</v>
      </c>
      <c r="B2441" s="14">
        <f t="shared" si="1228"/>
        <v>823.20699311141641</v>
      </c>
      <c r="C2441" s="14">
        <f t="shared" si="1226"/>
        <v>100</v>
      </c>
      <c r="D2441" s="14">
        <f t="shared" si="1227"/>
        <v>1.0151592158503036</v>
      </c>
    </row>
    <row r="2442" spans="1:4" x14ac:dyDescent="0.25">
      <c r="A2442">
        <v>184</v>
      </c>
      <c r="B2442" s="14">
        <f t="shared" si="1228"/>
        <v>824.21064718948708</v>
      </c>
      <c r="C2442" s="14">
        <f t="shared" si="1226"/>
        <v>100</v>
      </c>
      <c r="D2442" s="14">
        <f t="shared" si="1227"/>
        <v>1.0036540780706673</v>
      </c>
    </row>
    <row r="2443" spans="1:4" x14ac:dyDescent="0.25">
      <c r="A2443">
        <v>185</v>
      </c>
      <c r="B2443" s="14">
        <f t="shared" si="1228"/>
        <v>825.20292652133958</v>
      </c>
      <c r="C2443" s="14">
        <f t="shared" si="1226"/>
        <v>100</v>
      </c>
      <c r="D2443" s="14">
        <f t="shared" si="1227"/>
        <v>0.99227933185250095</v>
      </c>
    </row>
    <row r="2444" spans="1:4" x14ac:dyDescent="0.25">
      <c r="A2444">
        <v>186</v>
      </c>
      <c r="B2444" s="14">
        <f t="shared" si="1228"/>
        <v>826.1839600207644</v>
      </c>
      <c r="C2444" s="14">
        <f t="shared" si="1226"/>
        <v>100</v>
      </c>
      <c r="D2444" s="14">
        <f t="shared" si="1227"/>
        <v>0.9810334994248251</v>
      </c>
    </row>
    <row r="2445" spans="1:4" x14ac:dyDescent="0.25">
      <c r="A2445">
        <v>187</v>
      </c>
      <c r="B2445" s="14">
        <f t="shared" si="1228"/>
        <v>827.15387514052907</v>
      </c>
      <c r="C2445" s="14">
        <f t="shared" si="1226"/>
        <v>100</v>
      </c>
      <c r="D2445" s="14">
        <f t="shared" si="1227"/>
        <v>0.96991511976466427</v>
      </c>
    </row>
    <row r="2446" spans="1:4" x14ac:dyDescent="0.25">
      <c r="A2446">
        <v>188</v>
      </c>
      <c r="B2446" s="14">
        <f t="shared" si="1228"/>
        <v>828.11279788893637</v>
      </c>
      <c r="C2446" s="14">
        <f t="shared" si="1226"/>
        <v>100</v>
      </c>
      <c r="D2446" s="14">
        <f t="shared" si="1227"/>
        <v>0.95892274840730352</v>
      </c>
    </row>
    <row r="2447" spans="1:4" x14ac:dyDescent="0.25">
      <c r="A2447">
        <v>189</v>
      </c>
      <c r="B2447" s="14">
        <f t="shared" si="1228"/>
        <v>829.06085284619508</v>
      </c>
      <c r="C2447" s="14">
        <f t="shared" si="1226"/>
        <v>100</v>
      </c>
      <c r="D2447" s="14">
        <f t="shared" si="1227"/>
        <v>0.94805495725870514</v>
      </c>
    </row>
    <row r="2448" spans="1:4" x14ac:dyDescent="0.25">
      <c r="A2448">
        <v>190</v>
      </c>
      <c r="B2448" s="14">
        <f t="shared" si="1228"/>
        <v>829.99816318060482</v>
      </c>
      <c r="C2448" s="14">
        <f t="shared" si="1226"/>
        <v>100</v>
      </c>
      <c r="D2448" s="14">
        <f t="shared" si="1227"/>
        <v>0.93731033440974443</v>
      </c>
    </row>
    <row r="2449" spans="1:4" x14ac:dyDescent="0.25">
      <c r="A2449">
        <v>191</v>
      </c>
      <c r="B2449" s="14">
        <f t="shared" si="1228"/>
        <v>830.92485066455799</v>
      </c>
      <c r="C2449" s="14">
        <f t="shared" si="1226"/>
        <v>100</v>
      </c>
      <c r="D2449" s="14">
        <f t="shared" si="1227"/>
        <v>0.9266874839531738</v>
      </c>
    </row>
    <row r="2450" spans="1:4" x14ac:dyDescent="0.25">
      <c r="A2450">
        <v>192</v>
      </c>
      <c r="B2450" s="14">
        <f t="shared" si="1228"/>
        <v>831.84103569035972</v>
      </c>
      <c r="C2450" s="14">
        <f t="shared" si="1226"/>
        <v>100</v>
      </c>
      <c r="D2450" s="14">
        <f t="shared" si="1227"/>
        <v>0.9161850258017239</v>
      </c>
    </row>
    <row r="2451" spans="1:4" x14ac:dyDescent="0.25">
      <c r="A2451">
        <v>193</v>
      </c>
      <c r="B2451" s="14">
        <f t="shared" si="1228"/>
        <v>832.74683728586899</v>
      </c>
      <c r="C2451" s="14">
        <f t="shared" ref="C2451:C2514" si="1229">B$37+B$38*B2451</f>
        <v>100</v>
      </c>
      <c r="D2451" s="14">
        <f t="shared" ref="D2451:D2514" si="1230">B2451-B2450</f>
        <v>0.90580159550927419</v>
      </c>
    </row>
    <row r="2452" spans="1:4" x14ac:dyDescent="0.25">
      <c r="A2452">
        <v>194</v>
      </c>
      <c r="B2452" s="14">
        <f t="shared" ref="B2452:B2515" si="1231">B2451+MAX((B$12+B$13*B2451)*C2451,0)</f>
        <v>833.64237312996249</v>
      </c>
      <c r="C2452" s="14">
        <f t="shared" si="1229"/>
        <v>100</v>
      </c>
      <c r="D2452" s="14">
        <f t="shared" si="1230"/>
        <v>0.89553584409350151</v>
      </c>
    </row>
    <row r="2453" spans="1:4" x14ac:dyDescent="0.25">
      <c r="A2453">
        <v>195</v>
      </c>
      <c r="B2453" s="14">
        <f t="shared" si="1231"/>
        <v>834.52775956782295</v>
      </c>
      <c r="C2453" s="14">
        <f t="shared" si="1229"/>
        <v>100</v>
      </c>
      <c r="D2453" s="14">
        <f t="shared" si="1230"/>
        <v>0.88538643786046123</v>
      </c>
    </row>
    <row r="2454" spans="1:4" x14ac:dyDescent="0.25">
      <c r="A2454">
        <v>196</v>
      </c>
      <c r="B2454" s="14">
        <f t="shared" si="1231"/>
        <v>835.40311162605428</v>
      </c>
      <c r="C2454" s="14">
        <f t="shared" si="1229"/>
        <v>100</v>
      </c>
      <c r="D2454" s="14">
        <f t="shared" si="1230"/>
        <v>0.87535205823132856</v>
      </c>
    </row>
    <row r="2455" spans="1:4" x14ac:dyDescent="0.25">
      <c r="A2455">
        <v>197</v>
      </c>
      <c r="B2455" s="14">
        <f t="shared" si="1231"/>
        <v>836.2685430276257</v>
      </c>
      <c r="C2455" s="14">
        <f t="shared" si="1229"/>
        <v>100</v>
      </c>
      <c r="D2455" s="14">
        <f t="shared" si="1230"/>
        <v>0.86543140157141352</v>
      </c>
    </row>
    <row r="2456" spans="1:4" x14ac:dyDescent="0.25">
      <c r="A2456">
        <v>198</v>
      </c>
      <c r="B2456" s="14">
        <f t="shared" si="1231"/>
        <v>837.1241662066459</v>
      </c>
      <c r="C2456" s="14">
        <f t="shared" si="1229"/>
        <v>100</v>
      </c>
      <c r="D2456" s="14">
        <f t="shared" si="1230"/>
        <v>0.85562317902019913</v>
      </c>
    </row>
    <row r="2457" spans="1:4" x14ac:dyDescent="0.25">
      <c r="A2457">
        <v>199</v>
      </c>
      <c r="B2457" s="14">
        <f t="shared" si="1231"/>
        <v>837.97009232297057</v>
      </c>
      <c r="C2457" s="14">
        <f t="shared" si="1229"/>
        <v>100</v>
      </c>
      <c r="D2457" s="14">
        <f t="shared" si="1230"/>
        <v>0.84592611632467651</v>
      </c>
    </row>
    <row r="2458" spans="1:4" x14ac:dyDescent="0.25">
      <c r="A2458">
        <v>200</v>
      </c>
      <c r="B2458" s="14">
        <f t="shared" si="1231"/>
        <v>838.80643127664359</v>
      </c>
      <c r="C2458" s="14">
        <f t="shared" si="1229"/>
        <v>100</v>
      </c>
      <c r="D2458" s="14">
        <f t="shared" si="1230"/>
        <v>0.83633895367302102</v>
      </c>
    </row>
    <row r="2459" spans="1:4" x14ac:dyDescent="0.25">
      <c r="A2459">
        <v>201</v>
      </c>
      <c r="B2459" s="14">
        <f t="shared" si="1231"/>
        <v>839.63329172217493</v>
      </c>
      <c r="C2459" s="14">
        <f t="shared" si="1229"/>
        <v>100</v>
      </c>
      <c r="D2459" s="14">
        <f t="shared" si="1230"/>
        <v>0.82686044553133797</v>
      </c>
    </row>
    <row r="2460" spans="1:4" x14ac:dyDescent="0.25">
      <c r="A2460">
        <v>202</v>
      </c>
      <c r="B2460" s="14">
        <f t="shared" si="1231"/>
        <v>840.45078108265693</v>
      </c>
      <c r="C2460" s="14">
        <f t="shared" si="1229"/>
        <v>100</v>
      </c>
      <c r="D2460" s="14">
        <f t="shared" si="1230"/>
        <v>0.81748936048199994</v>
      </c>
    </row>
    <row r="2461" spans="1:4" x14ac:dyDescent="0.25">
      <c r="A2461">
        <v>203</v>
      </c>
      <c r="B2461" s="14">
        <f t="shared" si="1231"/>
        <v>841.25900556372017</v>
      </c>
      <c r="C2461" s="14">
        <f t="shared" si="1229"/>
        <v>100</v>
      </c>
      <c r="D2461" s="14">
        <f t="shared" si="1230"/>
        <v>0.80822448106323463</v>
      </c>
    </row>
    <row r="2462" spans="1:4" x14ac:dyDescent="0.25">
      <c r="A2462">
        <v>204</v>
      </c>
      <c r="B2462" s="14">
        <f t="shared" si="1231"/>
        <v>842.05807016733138</v>
      </c>
      <c r="C2462" s="14">
        <f t="shared" si="1229"/>
        <v>100</v>
      </c>
      <c r="D2462" s="14">
        <f t="shared" si="1230"/>
        <v>0.7990646036112139</v>
      </c>
    </row>
    <row r="2463" spans="1:4" x14ac:dyDescent="0.25">
      <c r="A2463">
        <v>205</v>
      </c>
      <c r="B2463" s="14">
        <f t="shared" si="1231"/>
        <v>842.848078705435</v>
      </c>
      <c r="C2463" s="14">
        <f t="shared" si="1229"/>
        <v>100</v>
      </c>
      <c r="D2463" s="14">
        <f t="shared" si="1230"/>
        <v>0.79000853810362059</v>
      </c>
    </row>
    <row r="2464" spans="1:4" x14ac:dyDescent="0.25">
      <c r="A2464">
        <v>206</v>
      </c>
      <c r="B2464" s="14">
        <f t="shared" si="1231"/>
        <v>843.62913381344003</v>
      </c>
      <c r="C2464" s="14">
        <f t="shared" si="1229"/>
        <v>100</v>
      </c>
      <c r="D2464" s="14">
        <f t="shared" si="1230"/>
        <v>0.78105510800503453</v>
      </c>
    </row>
    <row r="2465" spans="1:4" x14ac:dyDescent="0.25">
      <c r="A2465">
        <v>207</v>
      </c>
      <c r="B2465" s="14">
        <f t="shared" si="1231"/>
        <v>844.4013369635544</v>
      </c>
      <c r="C2465" s="14">
        <f t="shared" si="1229"/>
        <v>100</v>
      </c>
      <c r="D2465" s="14">
        <f t="shared" si="1230"/>
        <v>0.77220315011436469</v>
      </c>
    </row>
    <row r="2466" spans="1:4" x14ac:dyDescent="0.25">
      <c r="A2466">
        <v>208</v>
      </c>
      <c r="B2466" s="14">
        <f t="shared" si="1231"/>
        <v>845.16478847796748</v>
      </c>
      <c r="C2466" s="14">
        <f t="shared" si="1229"/>
        <v>100</v>
      </c>
      <c r="D2466" s="14">
        <f t="shared" si="1230"/>
        <v>0.76345151441307735</v>
      </c>
    </row>
    <row r="2467" spans="1:4" x14ac:dyDescent="0.25">
      <c r="A2467">
        <v>209</v>
      </c>
      <c r="B2467" s="14">
        <f t="shared" si="1231"/>
        <v>845.91958754188386</v>
      </c>
      <c r="C2467" s="14">
        <f t="shared" si="1229"/>
        <v>100</v>
      </c>
      <c r="D2467" s="14">
        <f t="shared" si="1230"/>
        <v>0.75479906391637996</v>
      </c>
    </row>
    <row r="2468" spans="1:4" x14ac:dyDescent="0.25">
      <c r="A2468">
        <v>210</v>
      </c>
      <c r="B2468" s="14">
        <f t="shared" si="1231"/>
        <v>846.66583221640917</v>
      </c>
      <c r="C2468" s="14">
        <f t="shared" si="1229"/>
        <v>100</v>
      </c>
      <c r="D2468" s="14">
        <f t="shared" si="1230"/>
        <v>0.74624467452531462</v>
      </c>
    </row>
    <row r="2469" spans="1:4" x14ac:dyDescent="0.25">
      <c r="A2469">
        <v>211</v>
      </c>
      <c r="B2469" s="14">
        <f t="shared" si="1231"/>
        <v>847.40361945128984</v>
      </c>
      <c r="C2469" s="14">
        <f t="shared" si="1229"/>
        <v>100</v>
      </c>
      <c r="D2469" s="14">
        <f t="shared" si="1230"/>
        <v>0.73778723488067044</v>
      </c>
    </row>
    <row r="2470" spans="1:4" x14ac:dyDescent="0.25">
      <c r="A2470">
        <v>212</v>
      </c>
      <c r="B2470" s="14">
        <f t="shared" si="1231"/>
        <v>848.13304509750856</v>
      </c>
      <c r="C2470" s="14">
        <f t="shared" si="1229"/>
        <v>100</v>
      </c>
      <c r="D2470" s="14">
        <f t="shared" si="1230"/>
        <v>0.72942564621871497</v>
      </c>
    </row>
    <row r="2471" spans="1:4" x14ac:dyDescent="0.25">
      <c r="A2471">
        <v>213</v>
      </c>
      <c r="B2471" s="14">
        <f t="shared" si="1231"/>
        <v>848.85420391973685</v>
      </c>
      <c r="C2471" s="14">
        <f t="shared" si="1229"/>
        <v>100</v>
      </c>
      <c r="D2471" s="14">
        <f t="shared" si="1230"/>
        <v>0.72115882222828986</v>
      </c>
    </row>
    <row r="2472" spans="1:4" x14ac:dyDescent="0.25">
      <c r="A2472">
        <v>214</v>
      </c>
      <c r="B2472" s="14">
        <f t="shared" si="1231"/>
        <v>849.56718960864646</v>
      </c>
      <c r="C2472" s="14">
        <f t="shared" si="1229"/>
        <v>100</v>
      </c>
      <c r="D2472" s="14">
        <f t="shared" si="1230"/>
        <v>0.71298568890961178</v>
      </c>
    </row>
    <row r="2473" spans="1:4" x14ac:dyDescent="0.25">
      <c r="A2473">
        <v>215</v>
      </c>
      <c r="B2473" s="14">
        <f t="shared" si="1231"/>
        <v>850.27209479308181</v>
      </c>
      <c r="C2473" s="14">
        <f t="shared" si="1229"/>
        <v>100</v>
      </c>
      <c r="D2473" s="14">
        <f t="shared" si="1230"/>
        <v>0.70490518443534711</v>
      </c>
    </row>
    <row r="2474" spans="1:4" x14ac:dyDescent="0.25">
      <c r="A2474">
        <v>216</v>
      </c>
      <c r="B2474" s="14">
        <f t="shared" si="1231"/>
        <v>850.96901105209349</v>
      </c>
      <c r="C2474" s="14">
        <f t="shared" si="1229"/>
        <v>100</v>
      </c>
      <c r="D2474" s="14">
        <f t="shared" si="1230"/>
        <v>0.69691625901168663</v>
      </c>
    </row>
    <row r="2475" spans="1:4" x14ac:dyDescent="0.25">
      <c r="A2475">
        <v>217</v>
      </c>
      <c r="B2475" s="14">
        <f t="shared" si="1231"/>
        <v>851.65802892683644</v>
      </c>
      <c r="C2475" s="14">
        <f t="shared" si="1229"/>
        <v>100</v>
      </c>
      <c r="D2475" s="14">
        <f t="shared" si="1230"/>
        <v>0.68901787474294451</v>
      </c>
    </row>
    <row r="2476" spans="1:4" x14ac:dyDescent="0.25">
      <c r="A2476">
        <v>218</v>
      </c>
      <c r="B2476" s="14">
        <f t="shared" si="1231"/>
        <v>852.33923793233225</v>
      </c>
      <c r="C2476" s="14">
        <f t="shared" si="1229"/>
        <v>100</v>
      </c>
      <c r="D2476" s="14">
        <f t="shared" si="1230"/>
        <v>0.6812090054958162</v>
      </c>
    </row>
    <row r="2477" spans="1:4" x14ac:dyDescent="0.25">
      <c r="A2477">
        <v>219</v>
      </c>
      <c r="B2477" s="14">
        <f t="shared" si="1231"/>
        <v>853.01272656909919</v>
      </c>
      <c r="C2477" s="14">
        <f t="shared" si="1229"/>
        <v>100</v>
      </c>
      <c r="D2477" s="14">
        <f t="shared" si="1230"/>
        <v>0.67348863676693327</v>
      </c>
    </row>
    <row r="2478" spans="1:4" x14ac:dyDescent="0.25">
      <c r="A2478">
        <v>220</v>
      </c>
      <c r="B2478" s="14">
        <f t="shared" si="1231"/>
        <v>853.67858233464938</v>
      </c>
      <c r="C2478" s="14">
        <f t="shared" si="1229"/>
        <v>100</v>
      </c>
      <c r="D2478" s="14">
        <f t="shared" si="1230"/>
        <v>0.66585576555019088</v>
      </c>
    </row>
    <row r="2479" spans="1:4" x14ac:dyDescent="0.25">
      <c r="A2479">
        <v>221</v>
      </c>
      <c r="B2479" s="14">
        <f t="shared" si="1231"/>
        <v>854.33689173485664</v>
      </c>
      <c r="C2479" s="14">
        <f t="shared" si="1229"/>
        <v>100</v>
      </c>
      <c r="D2479" s="14">
        <f t="shared" si="1230"/>
        <v>0.65830940020725848</v>
      </c>
    </row>
    <row r="2480" spans="1:4" x14ac:dyDescent="0.25">
      <c r="A2480">
        <v>222</v>
      </c>
      <c r="B2480" s="14">
        <f t="shared" si="1231"/>
        <v>854.98774029519495</v>
      </c>
      <c r="C2480" s="14">
        <f t="shared" si="1229"/>
        <v>100</v>
      </c>
      <c r="D2480" s="14">
        <f t="shared" si="1230"/>
        <v>0.65084856033831784</v>
      </c>
    </row>
    <row r="2481" spans="1:4" x14ac:dyDescent="0.25">
      <c r="A2481">
        <v>223</v>
      </c>
      <c r="B2481" s="14">
        <f t="shared" si="1231"/>
        <v>855.63121257184946</v>
      </c>
      <c r="C2481" s="14">
        <f t="shared" si="1229"/>
        <v>100</v>
      </c>
      <c r="D2481" s="14">
        <f t="shared" si="1230"/>
        <v>0.64347227665450646</v>
      </c>
    </row>
    <row r="2482" spans="1:4" x14ac:dyDescent="0.25">
      <c r="A2482">
        <v>224</v>
      </c>
      <c r="B2482" s="14">
        <f t="shared" si="1231"/>
        <v>856.26739216270187</v>
      </c>
      <c r="C2482" s="14">
        <f t="shared" si="1229"/>
        <v>100</v>
      </c>
      <c r="D2482" s="14">
        <f t="shared" si="1230"/>
        <v>0.63617959085240727</v>
      </c>
    </row>
    <row r="2483" spans="1:4" x14ac:dyDescent="0.25">
      <c r="A2483">
        <v>225</v>
      </c>
      <c r="B2483" s="14">
        <f t="shared" si="1231"/>
        <v>856.8963617181912</v>
      </c>
      <c r="C2483" s="14">
        <f t="shared" si="1229"/>
        <v>100</v>
      </c>
      <c r="D2483" s="14">
        <f t="shared" si="1230"/>
        <v>0.6289695554893342</v>
      </c>
    </row>
    <row r="2484" spans="1:4" x14ac:dyDescent="0.25">
      <c r="A2484">
        <v>226</v>
      </c>
      <c r="B2484" s="14">
        <f t="shared" si="1231"/>
        <v>857.51820295205175</v>
      </c>
      <c r="C2484" s="14">
        <f t="shared" si="1229"/>
        <v>100</v>
      </c>
      <c r="D2484" s="14">
        <f t="shared" si="1230"/>
        <v>0.62184123386055035</v>
      </c>
    </row>
    <row r="2485" spans="1:4" x14ac:dyDescent="0.25">
      <c r="A2485">
        <v>227</v>
      </c>
      <c r="B2485" s="14">
        <f t="shared" si="1231"/>
        <v>858.13299665192847</v>
      </c>
      <c r="C2485" s="14">
        <f t="shared" si="1229"/>
        <v>100</v>
      </c>
      <c r="D2485" s="14">
        <f t="shared" si="1230"/>
        <v>0.61479369987671362</v>
      </c>
    </row>
    <row r="2486" spans="1:4" x14ac:dyDescent="0.25">
      <c r="A2486">
        <v>228</v>
      </c>
      <c r="B2486" s="14">
        <f t="shared" si="1231"/>
        <v>858.74082268987331</v>
      </c>
      <c r="C2486" s="14">
        <f t="shared" si="1229"/>
        <v>100</v>
      </c>
      <c r="D2486" s="14">
        <f t="shared" si="1230"/>
        <v>0.60782603794484658</v>
      </c>
    </row>
    <row r="2487" spans="1:4" x14ac:dyDescent="0.25">
      <c r="A2487">
        <v>229</v>
      </c>
      <c r="B2487" s="14">
        <f t="shared" si="1231"/>
        <v>859.34176003272137</v>
      </c>
      <c r="C2487" s="14">
        <f t="shared" si="1229"/>
        <v>100</v>
      </c>
      <c r="D2487" s="14">
        <f t="shared" si="1230"/>
        <v>0.60093734284805578</v>
      </c>
    </row>
    <row r="2488" spans="1:4" x14ac:dyDescent="0.25">
      <c r="A2488">
        <v>230</v>
      </c>
      <c r="B2488" s="14">
        <f t="shared" si="1231"/>
        <v>859.93588675235048</v>
      </c>
      <c r="C2488" s="14">
        <f t="shared" si="1229"/>
        <v>100</v>
      </c>
      <c r="D2488" s="14">
        <f t="shared" si="1230"/>
        <v>0.59412671962911645</v>
      </c>
    </row>
    <row r="2489" spans="1:4" x14ac:dyDescent="0.25">
      <c r="A2489">
        <v>231</v>
      </c>
      <c r="B2489" s="14">
        <f t="shared" si="1231"/>
        <v>860.52328003582386</v>
      </c>
      <c r="C2489" s="14">
        <f t="shared" si="1229"/>
        <v>100</v>
      </c>
      <c r="D2489" s="14">
        <f t="shared" si="1230"/>
        <v>0.58739328347337505</v>
      </c>
    </row>
    <row r="2490" spans="1:4" x14ac:dyDescent="0.25">
      <c r="A2490">
        <v>232</v>
      </c>
      <c r="B2490" s="14">
        <f t="shared" si="1231"/>
        <v>861.1040161954179</v>
      </c>
      <c r="C2490" s="14">
        <f t="shared" si="1229"/>
        <v>100</v>
      </c>
      <c r="D2490" s="14">
        <f t="shared" si="1230"/>
        <v>0.58073615959403924</v>
      </c>
    </row>
    <row r="2491" spans="1:4" x14ac:dyDescent="0.25">
      <c r="A2491">
        <v>233</v>
      </c>
      <c r="B2491" s="14">
        <f t="shared" si="1231"/>
        <v>861.6781706785365</v>
      </c>
      <c r="C2491" s="14">
        <f t="shared" si="1229"/>
        <v>100</v>
      </c>
      <c r="D2491" s="14">
        <f t="shared" si="1230"/>
        <v>0.57415448311860473</v>
      </c>
    </row>
    <row r="2492" spans="1:4" x14ac:dyDescent="0.25">
      <c r="A2492">
        <v>234</v>
      </c>
      <c r="B2492" s="14">
        <f t="shared" si="1231"/>
        <v>862.24581807751304</v>
      </c>
      <c r="C2492" s="14">
        <f t="shared" si="1229"/>
        <v>100</v>
      </c>
      <c r="D2492" s="14">
        <f t="shared" si="1230"/>
        <v>0.56764739897653271</v>
      </c>
    </row>
    <row r="2493" spans="1:4" x14ac:dyDescent="0.25">
      <c r="A2493">
        <v>235</v>
      </c>
      <c r="B2493" s="14">
        <f t="shared" si="1231"/>
        <v>862.80703213930121</v>
      </c>
      <c r="C2493" s="14">
        <f t="shared" si="1229"/>
        <v>100</v>
      </c>
      <c r="D2493" s="14">
        <f t="shared" si="1230"/>
        <v>0.56121406178817779</v>
      </c>
    </row>
    <row r="2494" spans="1:4" x14ac:dyDescent="0.25">
      <c r="A2494">
        <v>236</v>
      </c>
      <c r="B2494" s="14">
        <f t="shared" si="1231"/>
        <v>863.36188577505584</v>
      </c>
      <c r="C2494" s="14">
        <f t="shared" si="1229"/>
        <v>100</v>
      </c>
      <c r="D2494" s="14">
        <f t="shared" si="1230"/>
        <v>0.55485363575462543</v>
      </c>
    </row>
    <row r="2495" spans="1:4" x14ac:dyDescent="0.25">
      <c r="A2495">
        <v>237</v>
      </c>
      <c r="B2495" s="14">
        <f t="shared" si="1231"/>
        <v>863.91045106960519</v>
      </c>
      <c r="C2495" s="14">
        <f t="shared" si="1229"/>
        <v>100</v>
      </c>
      <c r="D2495" s="14">
        <f t="shared" si="1230"/>
        <v>0.54856529454934844</v>
      </c>
    </row>
    <row r="2496" spans="1:4" x14ac:dyDescent="0.25">
      <c r="A2496">
        <v>238</v>
      </c>
      <c r="B2496" s="14">
        <f t="shared" si="1231"/>
        <v>864.4527992908163</v>
      </c>
      <c r="C2496" s="14">
        <f t="shared" si="1229"/>
        <v>100</v>
      </c>
      <c r="D2496" s="14">
        <f t="shared" si="1230"/>
        <v>0.54234822121111392</v>
      </c>
    </row>
    <row r="2497" spans="1:4" x14ac:dyDescent="0.25">
      <c r="A2497">
        <v>239</v>
      </c>
      <c r="B2497" s="14">
        <f t="shared" si="1231"/>
        <v>864.98900089885376</v>
      </c>
      <c r="C2497" s="14">
        <f t="shared" si="1229"/>
        <v>100</v>
      </c>
      <c r="D2497" s="14">
        <f t="shared" si="1230"/>
        <v>0.53620160803745875</v>
      </c>
    </row>
    <row r="2498" spans="1:4" x14ac:dyDescent="0.25">
      <c r="A2498">
        <v>240</v>
      </c>
      <c r="B2498" s="14">
        <f t="shared" si="1231"/>
        <v>865.5191255553334</v>
      </c>
      <c r="C2498" s="14">
        <f t="shared" si="1229"/>
        <v>100</v>
      </c>
      <c r="D2498" s="14">
        <f t="shared" si="1230"/>
        <v>0.53012465647964291</v>
      </c>
    </row>
    <row r="2499" spans="1:4" x14ac:dyDescent="0.25">
      <c r="A2499">
        <v>241</v>
      </c>
      <c r="B2499" s="14">
        <f t="shared" si="1231"/>
        <v>866.04324213237294</v>
      </c>
      <c r="C2499" s="14">
        <f t="shared" si="1229"/>
        <v>100</v>
      </c>
      <c r="D2499" s="14">
        <f t="shared" si="1230"/>
        <v>0.52411657703953551</v>
      </c>
    </row>
    <row r="2500" spans="1:4" x14ac:dyDescent="0.25">
      <c r="A2500">
        <v>242</v>
      </c>
      <c r="B2500" s="14">
        <f t="shared" si="1231"/>
        <v>866.56141872153933</v>
      </c>
      <c r="C2500" s="14">
        <f t="shared" si="1229"/>
        <v>100</v>
      </c>
      <c r="D2500" s="14">
        <f t="shared" si="1230"/>
        <v>0.5181765891663872</v>
      </c>
    </row>
    <row r="2501" spans="1:4" x14ac:dyDescent="0.25">
      <c r="A2501">
        <v>243</v>
      </c>
      <c r="B2501" s="14">
        <f t="shared" si="1231"/>
        <v>867.0737226426952</v>
      </c>
      <c r="C2501" s="14">
        <f t="shared" si="1229"/>
        <v>100</v>
      </c>
      <c r="D2501" s="14">
        <f t="shared" si="1230"/>
        <v>0.5123039211558762</v>
      </c>
    </row>
    <row r="2502" spans="1:4" x14ac:dyDescent="0.25">
      <c r="A2502">
        <v>244</v>
      </c>
      <c r="B2502" s="14">
        <f t="shared" si="1231"/>
        <v>867.5802204527447</v>
      </c>
      <c r="C2502" s="14">
        <f t="shared" si="1229"/>
        <v>100</v>
      </c>
      <c r="D2502" s="14">
        <f t="shared" si="1230"/>
        <v>0.50649781004949546</v>
      </c>
    </row>
    <row r="2503" spans="1:4" x14ac:dyDescent="0.25">
      <c r="A2503">
        <v>245</v>
      </c>
      <c r="B2503" s="14">
        <f t="shared" si="1231"/>
        <v>868.08097795428023</v>
      </c>
      <c r="C2503" s="14">
        <f t="shared" si="1229"/>
        <v>100</v>
      </c>
      <c r="D2503" s="14">
        <f t="shared" si="1230"/>
        <v>0.50075750153553145</v>
      </c>
    </row>
    <row r="2504" spans="1:4" x14ac:dyDescent="0.25">
      <c r="A2504">
        <v>246</v>
      </c>
      <c r="B2504" s="14">
        <f t="shared" si="1231"/>
        <v>868.57606020413175</v>
      </c>
      <c r="C2504" s="14">
        <f t="shared" si="1229"/>
        <v>100</v>
      </c>
      <c r="D2504" s="14">
        <f t="shared" si="1230"/>
        <v>0.49508224985152083</v>
      </c>
    </row>
    <row r="2505" spans="1:4" x14ac:dyDescent="0.25">
      <c r="A2505">
        <v>247</v>
      </c>
      <c r="B2505" s="14">
        <f t="shared" si="1231"/>
        <v>869.06553152181823</v>
      </c>
      <c r="C2505" s="14">
        <f t="shared" si="1229"/>
        <v>100</v>
      </c>
      <c r="D2505" s="14">
        <f t="shared" si="1230"/>
        <v>0.48947131768647978</v>
      </c>
    </row>
    <row r="2506" spans="1:4" x14ac:dyDescent="0.25">
      <c r="A2506">
        <v>248</v>
      </c>
      <c r="B2506" s="14">
        <f t="shared" si="1231"/>
        <v>869.54945549790432</v>
      </c>
      <c r="C2506" s="14">
        <f t="shared" si="1229"/>
        <v>100</v>
      </c>
      <c r="D2506" s="14">
        <f t="shared" si="1230"/>
        <v>0.48392397608608917</v>
      </c>
    </row>
    <row r="2507" spans="1:4" x14ac:dyDescent="0.25">
      <c r="A2507">
        <v>249</v>
      </c>
      <c r="B2507" s="14">
        <f t="shared" si="1231"/>
        <v>870.0278950022614</v>
      </c>
      <c r="C2507" s="14">
        <f t="shared" si="1229"/>
        <v>100</v>
      </c>
      <c r="D2507" s="14">
        <f t="shared" si="1230"/>
        <v>0.47843950435708393</v>
      </c>
    </row>
    <row r="2508" spans="1:4" x14ac:dyDescent="0.25">
      <c r="A2508">
        <v>250</v>
      </c>
      <c r="B2508" s="14">
        <f t="shared" si="1231"/>
        <v>870.50091219223577</v>
      </c>
      <c r="C2508" s="14">
        <f t="shared" si="1229"/>
        <v>100</v>
      </c>
      <c r="D2508" s="14">
        <f t="shared" si="1230"/>
        <v>0.47301718997437092</v>
      </c>
    </row>
    <row r="2509" spans="1:4" x14ac:dyDescent="0.25">
      <c r="A2509">
        <v>251</v>
      </c>
      <c r="B2509" s="14">
        <f t="shared" si="1231"/>
        <v>870.96856852072381</v>
      </c>
      <c r="C2509" s="14">
        <f t="shared" si="1229"/>
        <v>100</v>
      </c>
      <c r="D2509" s="14">
        <f t="shared" si="1230"/>
        <v>0.46765632848803307</v>
      </c>
    </row>
    <row r="2510" spans="1:4" x14ac:dyDescent="0.25">
      <c r="A2510">
        <v>252</v>
      </c>
      <c r="B2510" s="14">
        <f t="shared" si="1231"/>
        <v>871.43092474415562</v>
      </c>
      <c r="C2510" s="14">
        <f t="shared" si="1229"/>
        <v>100</v>
      </c>
      <c r="D2510" s="14">
        <f t="shared" si="1230"/>
        <v>0.46235622343181149</v>
      </c>
    </row>
    <row r="2511" spans="1:4" x14ac:dyDescent="0.25">
      <c r="A2511">
        <v>253</v>
      </c>
      <c r="B2511" s="14">
        <f t="shared" si="1231"/>
        <v>871.88804093038857</v>
      </c>
      <c r="C2511" s="14">
        <f t="shared" si="1229"/>
        <v>100</v>
      </c>
      <c r="D2511" s="14">
        <f t="shared" si="1230"/>
        <v>0.4571161862329518</v>
      </c>
    </row>
    <row r="2512" spans="1:4" x14ac:dyDescent="0.25">
      <c r="A2512">
        <v>254</v>
      </c>
      <c r="B2512" s="14">
        <f t="shared" si="1231"/>
        <v>872.33997646651085</v>
      </c>
      <c r="C2512" s="14">
        <f t="shared" si="1229"/>
        <v>100</v>
      </c>
      <c r="D2512" s="14">
        <f t="shared" si="1230"/>
        <v>0.45193553612227788</v>
      </c>
    </row>
    <row r="2513" spans="1:4" x14ac:dyDescent="0.25">
      <c r="A2513">
        <v>255</v>
      </c>
      <c r="B2513" s="14">
        <f t="shared" si="1231"/>
        <v>872.78679006655705</v>
      </c>
      <c r="C2513" s="14">
        <f t="shared" si="1229"/>
        <v>100</v>
      </c>
      <c r="D2513" s="14">
        <f t="shared" si="1230"/>
        <v>0.44681360004619819</v>
      </c>
    </row>
    <row r="2514" spans="1:4" x14ac:dyDescent="0.25">
      <c r="A2514">
        <v>256</v>
      </c>
      <c r="B2514" s="14">
        <f t="shared" si="1231"/>
        <v>873.2285397791361</v>
      </c>
      <c r="C2514" s="14">
        <f t="shared" si="1229"/>
        <v>100</v>
      </c>
      <c r="D2514" s="14">
        <f t="shared" si="1230"/>
        <v>0.44174971257905327</v>
      </c>
    </row>
    <row r="2515" spans="1:4" x14ac:dyDescent="0.25">
      <c r="A2515">
        <v>257</v>
      </c>
      <c r="B2515" s="14">
        <f t="shared" si="1231"/>
        <v>873.66528299497259</v>
      </c>
      <c r="C2515" s="14">
        <f t="shared" ref="C2515:C2578" si="1232">B$37+B$38*B2515</f>
        <v>100</v>
      </c>
      <c r="D2515" s="14">
        <f t="shared" ref="D2515:D2578" si="1233">B2515-B2514</f>
        <v>0.43674321583648634</v>
      </c>
    </row>
    <row r="2516" spans="1:4" x14ac:dyDescent="0.25">
      <c r="A2516">
        <v>258</v>
      </c>
      <c r="B2516" s="14">
        <f t="shared" ref="B2516:B2579" si="1234">B2515+MAX((B$12+B$13*B2515)*C2515,0)</f>
        <v>874.09707645436288</v>
      </c>
      <c r="C2516" s="14">
        <f t="shared" si="1232"/>
        <v>100</v>
      </c>
      <c r="D2516" s="14">
        <f t="shared" si="1233"/>
        <v>0.4317934593902919</v>
      </c>
    </row>
    <row r="2517" spans="1:4" x14ac:dyDescent="0.25">
      <c r="A2517">
        <v>259</v>
      </c>
      <c r="B2517" s="14">
        <f t="shared" si="1234"/>
        <v>874.52397625454671</v>
      </c>
      <c r="C2517" s="14">
        <f t="shared" si="1232"/>
        <v>100</v>
      </c>
      <c r="D2517" s="14">
        <f t="shared" si="1233"/>
        <v>0.42689980018383267</v>
      </c>
    </row>
    <row r="2518" spans="1:4" x14ac:dyDescent="0.25">
      <c r="A2518">
        <v>260</v>
      </c>
      <c r="B2518" s="14">
        <f t="shared" si="1234"/>
        <v>874.94603785699519</v>
      </c>
      <c r="C2518" s="14">
        <f t="shared" si="1232"/>
        <v>100</v>
      </c>
      <c r="D2518" s="14">
        <f t="shared" si="1233"/>
        <v>0.42206160244847979</v>
      </c>
    </row>
    <row r="2519" spans="1:4" x14ac:dyDescent="0.25">
      <c r="A2519">
        <v>261</v>
      </c>
      <c r="B2519" s="14">
        <f t="shared" si="1234"/>
        <v>875.36331609461593</v>
      </c>
      <c r="C2519" s="14">
        <f t="shared" si="1232"/>
        <v>100</v>
      </c>
      <c r="D2519" s="14">
        <f t="shared" si="1233"/>
        <v>0.41727823762073513</v>
      </c>
    </row>
    <row r="2520" spans="1:4" x14ac:dyDescent="0.25">
      <c r="A2520">
        <v>262</v>
      </c>
      <c r="B2520" s="14">
        <f t="shared" si="1234"/>
        <v>875.77586517887698</v>
      </c>
      <c r="C2520" s="14">
        <f t="shared" si="1232"/>
        <v>100</v>
      </c>
      <c r="D2520" s="14">
        <f t="shared" si="1233"/>
        <v>0.41254908426105885</v>
      </c>
    </row>
    <row r="2521" spans="1:4" x14ac:dyDescent="0.25">
      <c r="A2521">
        <v>263</v>
      </c>
      <c r="B2521" s="14">
        <f t="shared" si="1234"/>
        <v>876.18373870684968</v>
      </c>
      <c r="C2521" s="14">
        <f t="shared" si="1232"/>
        <v>100</v>
      </c>
      <c r="D2521" s="14">
        <f t="shared" si="1233"/>
        <v>0.40787352797269705</v>
      </c>
    </row>
    <row r="2522" spans="1:4" x14ac:dyDescent="0.25">
      <c r="A2522">
        <v>264</v>
      </c>
      <c r="B2522" s="14">
        <f t="shared" si="1234"/>
        <v>876.58698966817201</v>
      </c>
      <c r="C2522" s="14">
        <f t="shared" si="1232"/>
        <v>100</v>
      </c>
      <c r="D2522" s="14">
        <f t="shared" si="1233"/>
        <v>0.40325096132232829</v>
      </c>
    </row>
    <row r="2523" spans="1:4" x14ac:dyDescent="0.25">
      <c r="A2523">
        <v>265</v>
      </c>
      <c r="B2523" s="14">
        <f t="shared" si="1234"/>
        <v>876.98567045193272</v>
      </c>
      <c r="C2523" s="14">
        <f t="shared" si="1232"/>
        <v>100</v>
      </c>
      <c r="D2523" s="14">
        <f t="shared" si="1233"/>
        <v>0.39868078376071026</v>
      </c>
    </row>
    <row r="2524" spans="1:4" x14ac:dyDescent="0.25">
      <c r="A2524">
        <v>266</v>
      </c>
      <c r="B2524" s="14">
        <f t="shared" si="1234"/>
        <v>877.37983285347752</v>
      </c>
      <c r="C2524" s="14">
        <f t="shared" si="1232"/>
        <v>100</v>
      </c>
      <c r="D2524" s="14">
        <f t="shared" si="1233"/>
        <v>0.3941624015448042</v>
      </c>
    </row>
    <row r="2525" spans="1:4" x14ac:dyDescent="0.25">
      <c r="A2525">
        <v>267</v>
      </c>
      <c r="B2525" s="14">
        <f t="shared" si="1234"/>
        <v>877.76952808113811</v>
      </c>
      <c r="C2525" s="14">
        <f t="shared" si="1232"/>
        <v>100</v>
      </c>
      <c r="D2525" s="14">
        <f t="shared" si="1233"/>
        <v>0.38969522766058162</v>
      </c>
    </row>
    <row r="2526" spans="1:4" x14ac:dyDescent="0.25">
      <c r="A2526">
        <v>268</v>
      </c>
      <c r="B2526" s="14">
        <f t="shared" si="1234"/>
        <v>878.15480676288519</v>
      </c>
      <c r="C2526" s="14">
        <f t="shared" si="1232"/>
        <v>100</v>
      </c>
      <c r="D2526" s="14">
        <f t="shared" si="1233"/>
        <v>0.38527868174708146</v>
      </c>
    </row>
    <row r="2527" spans="1:4" x14ac:dyDescent="0.25">
      <c r="A2527">
        <v>269</v>
      </c>
      <c r="B2527" s="14">
        <f t="shared" si="1234"/>
        <v>878.53571895290577</v>
      </c>
      <c r="C2527" s="14">
        <f t="shared" si="1232"/>
        <v>100</v>
      </c>
      <c r="D2527" s="14">
        <f t="shared" si="1233"/>
        <v>0.38091219002058097</v>
      </c>
    </row>
    <row r="2528" spans="1:4" x14ac:dyDescent="0.25">
      <c r="A2528">
        <v>270</v>
      </c>
      <c r="B2528" s="14">
        <f t="shared" si="1234"/>
        <v>878.91231413810613</v>
      </c>
      <c r="C2528" s="14">
        <f t="shared" si="1232"/>
        <v>100</v>
      </c>
      <c r="D2528" s="14">
        <f t="shared" si="1233"/>
        <v>0.37659518520035817</v>
      </c>
    </row>
    <row r="2529" spans="1:4" x14ac:dyDescent="0.25">
      <c r="A2529">
        <v>271</v>
      </c>
      <c r="B2529" s="14">
        <f t="shared" si="1234"/>
        <v>879.28464124454092</v>
      </c>
      <c r="C2529" s="14">
        <f t="shared" si="1232"/>
        <v>100</v>
      </c>
      <c r="D2529" s="14">
        <f t="shared" si="1233"/>
        <v>0.3723271064347955</v>
      </c>
    </row>
    <row r="2530" spans="1:4" x14ac:dyDescent="0.25">
      <c r="A2530">
        <v>272</v>
      </c>
      <c r="B2530" s="14">
        <f t="shared" si="1234"/>
        <v>879.65274864376943</v>
      </c>
      <c r="C2530" s="14">
        <f t="shared" si="1232"/>
        <v>100</v>
      </c>
      <c r="D2530" s="14">
        <f t="shared" si="1233"/>
        <v>0.36810739922850644</v>
      </c>
    </row>
    <row r="2531" spans="1:4" x14ac:dyDescent="0.25">
      <c r="A2531">
        <v>273</v>
      </c>
      <c r="B2531" s="14">
        <f t="shared" si="1234"/>
        <v>880.01668415914003</v>
      </c>
      <c r="C2531" s="14">
        <f t="shared" si="1232"/>
        <v>100</v>
      </c>
      <c r="D2531" s="14">
        <f t="shared" si="1233"/>
        <v>0.36393551537059921</v>
      </c>
    </row>
    <row r="2532" spans="1:4" x14ac:dyDescent="0.25">
      <c r="A2532">
        <v>274</v>
      </c>
      <c r="B2532" s="14">
        <f t="shared" si="1234"/>
        <v>880.37649507200308</v>
      </c>
      <c r="C2532" s="14">
        <f t="shared" si="1232"/>
        <v>100</v>
      </c>
      <c r="D2532" s="14">
        <f t="shared" si="1233"/>
        <v>0.359810912863054</v>
      </c>
    </row>
    <row r="2533" spans="1:4" x14ac:dyDescent="0.25">
      <c r="A2533">
        <v>275</v>
      </c>
      <c r="B2533" s="14">
        <f t="shared" si="1234"/>
        <v>880.73222812785366</v>
      </c>
      <c r="C2533" s="14">
        <f t="shared" si="1232"/>
        <v>100</v>
      </c>
      <c r="D2533" s="14">
        <f t="shared" si="1233"/>
        <v>0.35573305585057824</v>
      </c>
    </row>
    <row r="2534" spans="1:4" x14ac:dyDescent="0.25">
      <c r="A2534">
        <v>276</v>
      </c>
      <c r="B2534" s="14">
        <f t="shared" si="1234"/>
        <v>881.08392954240469</v>
      </c>
      <c r="C2534" s="14">
        <f t="shared" si="1232"/>
        <v>100</v>
      </c>
      <c r="D2534" s="14">
        <f t="shared" si="1233"/>
        <v>0.35170141455103021</v>
      </c>
    </row>
    <row r="2535" spans="1:4" x14ac:dyDescent="0.25">
      <c r="A2535">
        <v>277</v>
      </c>
      <c r="B2535" s="14">
        <f t="shared" si="1234"/>
        <v>881.43164500759076</v>
      </c>
      <c r="C2535" s="14">
        <f t="shared" si="1232"/>
        <v>100</v>
      </c>
      <c r="D2535" s="14">
        <f t="shared" si="1233"/>
        <v>0.34771546518607011</v>
      </c>
    </row>
    <row r="2536" spans="1:4" x14ac:dyDescent="0.25">
      <c r="A2536">
        <v>278</v>
      </c>
      <c r="B2536" s="14">
        <f t="shared" si="1234"/>
        <v>881.77541969750473</v>
      </c>
      <c r="C2536" s="14">
        <f t="shared" si="1232"/>
        <v>100</v>
      </c>
      <c r="D2536" s="14">
        <f t="shared" si="1233"/>
        <v>0.34377468991397109</v>
      </c>
    </row>
    <row r="2537" spans="1:4" x14ac:dyDescent="0.25">
      <c r="A2537">
        <v>279</v>
      </c>
      <c r="B2537" s="14">
        <f t="shared" si="1234"/>
        <v>882.11529827426637</v>
      </c>
      <c r="C2537" s="14">
        <f t="shared" si="1232"/>
        <v>100</v>
      </c>
      <c r="D2537" s="14">
        <f t="shared" si="1233"/>
        <v>0.33987857676163458</v>
      </c>
    </row>
    <row r="2538" spans="1:4" x14ac:dyDescent="0.25">
      <c r="A2538">
        <v>280</v>
      </c>
      <c r="B2538" s="14">
        <f t="shared" si="1234"/>
        <v>882.45132489382468</v>
      </c>
      <c r="C2538" s="14">
        <f t="shared" si="1232"/>
        <v>100</v>
      </c>
      <c r="D2538" s="14">
        <f t="shared" si="1233"/>
        <v>0.33602661955831081</v>
      </c>
    </row>
    <row r="2539" spans="1:4" x14ac:dyDescent="0.25">
      <c r="A2539">
        <v>281</v>
      </c>
      <c r="B2539" s="14">
        <f t="shared" si="1234"/>
        <v>882.78354321169468</v>
      </c>
      <c r="C2539" s="14">
        <f t="shared" si="1232"/>
        <v>100</v>
      </c>
      <c r="D2539" s="14">
        <f t="shared" si="1233"/>
        <v>0.33221831787000156</v>
      </c>
    </row>
    <row r="2540" spans="1:4" x14ac:dyDescent="0.25">
      <c r="A2540">
        <v>282</v>
      </c>
      <c r="B2540" s="14">
        <f t="shared" si="1234"/>
        <v>883.11199638862877</v>
      </c>
      <c r="C2540" s="14">
        <f t="shared" si="1232"/>
        <v>100</v>
      </c>
      <c r="D2540" s="14">
        <f t="shared" si="1233"/>
        <v>0.32845317693409015</v>
      </c>
    </row>
    <row r="2541" spans="1:4" x14ac:dyDescent="0.25">
      <c r="A2541">
        <v>283</v>
      </c>
      <c r="B2541" s="14">
        <f t="shared" si="1234"/>
        <v>883.43672709622433</v>
      </c>
      <c r="C2541" s="14">
        <f t="shared" si="1232"/>
        <v>100</v>
      </c>
      <c r="D2541" s="14">
        <f t="shared" si="1233"/>
        <v>0.32473070759556322</v>
      </c>
    </row>
    <row r="2542" spans="1:4" x14ac:dyDescent="0.25">
      <c r="A2542">
        <v>284</v>
      </c>
      <c r="B2542" s="14">
        <f t="shared" si="1234"/>
        <v>883.75777752246711</v>
      </c>
      <c r="C2542" s="14">
        <f t="shared" si="1232"/>
        <v>100</v>
      </c>
      <c r="D2542" s="14">
        <f t="shared" si="1233"/>
        <v>0.32105042624277758</v>
      </c>
    </row>
    <row r="2543" spans="1:4" x14ac:dyDescent="0.25">
      <c r="A2543">
        <v>285</v>
      </c>
      <c r="B2543" s="14">
        <f t="shared" si="1234"/>
        <v>884.0751893772125</v>
      </c>
      <c r="C2543" s="14">
        <f t="shared" si="1232"/>
        <v>100</v>
      </c>
      <c r="D2543" s="14">
        <f t="shared" si="1233"/>
        <v>0.31741185474538725</v>
      </c>
    </row>
    <row r="2544" spans="1:4" x14ac:dyDescent="0.25">
      <c r="A2544">
        <v>286</v>
      </c>
      <c r="B2544" s="14">
        <f t="shared" si="1234"/>
        <v>884.38900389760408</v>
      </c>
      <c r="C2544" s="14">
        <f t="shared" si="1232"/>
        <v>100</v>
      </c>
      <c r="D2544" s="14">
        <f t="shared" si="1233"/>
        <v>0.3138145203915883</v>
      </c>
    </row>
    <row r="2545" spans="1:4" x14ac:dyDescent="0.25">
      <c r="A2545">
        <v>287</v>
      </c>
      <c r="B2545" s="14">
        <f t="shared" si="1234"/>
        <v>884.69926185343127</v>
      </c>
      <c r="C2545" s="14">
        <f t="shared" si="1232"/>
        <v>100</v>
      </c>
      <c r="D2545" s="14">
        <f t="shared" si="1233"/>
        <v>0.31025795582718274</v>
      </c>
    </row>
    <row r="2546" spans="1:4" x14ac:dyDescent="0.25">
      <c r="A2546">
        <v>288</v>
      </c>
      <c r="B2546" s="14">
        <f t="shared" si="1234"/>
        <v>885.00600355242568</v>
      </c>
      <c r="C2546" s="14">
        <f t="shared" si="1232"/>
        <v>100</v>
      </c>
      <c r="D2546" s="14">
        <f t="shared" si="1233"/>
        <v>0.30674169899441495</v>
      </c>
    </row>
    <row r="2547" spans="1:4" x14ac:dyDescent="0.25">
      <c r="A2547">
        <v>289</v>
      </c>
      <c r="B2547" s="14">
        <f t="shared" si="1234"/>
        <v>885.3092688454982</v>
      </c>
      <c r="C2547" s="14">
        <f t="shared" si="1232"/>
        <v>100</v>
      </c>
      <c r="D2547" s="14">
        <f t="shared" si="1233"/>
        <v>0.30326529307251349</v>
      </c>
    </row>
    <row r="2548" spans="1:4" x14ac:dyDescent="0.25">
      <c r="A2548">
        <v>290</v>
      </c>
      <c r="B2548" s="14">
        <f t="shared" si="1234"/>
        <v>885.60909713191586</v>
      </c>
      <c r="C2548" s="14">
        <f t="shared" si="1232"/>
        <v>100</v>
      </c>
      <c r="D2548" s="14">
        <f t="shared" si="1233"/>
        <v>0.29982828641766446</v>
      </c>
    </row>
    <row r="2549" spans="1:4" x14ac:dyDescent="0.25">
      <c r="A2549">
        <v>291</v>
      </c>
      <c r="B2549" s="14">
        <f t="shared" si="1234"/>
        <v>885.90552736442078</v>
      </c>
      <c r="C2549" s="14">
        <f t="shared" si="1232"/>
        <v>100</v>
      </c>
      <c r="D2549" s="14">
        <f t="shared" si="1233"/>
        <v>0.29643023250491751</v>
      </c>
    </row>
    <row r="2550" spans="1:4" x14ac:dyDescent="0.25">
      <c r="A2550">
        <v>292</v>
      </c>
      <c r="B2550" s="14">
        <f t="shared" si="1234"/>
        <v>886.19859805429064</v>
      </c>
      <c r="C2550" s="14">
        <f t="shared" si="1232"/>
        <v>100</v>
      </c>
      <c r="D2550" s="14">
        <f t="shared" si="1233"/>
        <v>0.29307068986986451</v>
      </c>
    </row>
    <row r="2551" spans="1:4" x14ac:dyDescent="0.25">
      <c r="A2551">
        <v>293</v>
      </c>
      <c r="B2551" s="14">
        <f t="shared" si="1234"/>
        <v>886.48834727634198</v>
      </c>
      <c r="C2551" s="14">
        <f t="shared" si="1232"/>
        <v>100</v>
      </c>
      <c r="D2551" s="14">
        <f t="shared" si="1233"/>
        <v>0.28974922205134135</v>
      </c>
    </row>
    <row r="2552" spans="1:4" x14ac:dyDescent="0.25">
      <c r="A2552">
        <v>294</v>
      </c>
      <c r="B2552" s="14">
        <f t="shared" si="1234"/>
        <v>886.7748126738768</v>
      </c>
      <c r="C2552" s="14">
        <f t="shared" si="1232"/>
        <v>100</v>
      </c>
      <c r="D2552" s="14">
        <f t="shared" si="1233"/>
        <v>0.28646539753481193</v>
      </c>
    </row>
    <row r="2553" spans="1:4" x14ac:dyDescent="0.25">
      <c r="A2553">
        <v>295</v>
      </c>
      <c r="B2553" s="14">
        <f t="shared" si="1234"/>
        <v>887.05803146357289</v>
      </c>
      <c r="C2553" s="14">
        <f t="shared" si="1232"/>
        <v>100</v>
      </c>
      <c r="D2553" s="14">
        <f t="shared" si="1233"/>
        <v>0.28321878969609315</v>
      </c>
    </row>
    <row r="2554" spans="1:4" x14ac:dyDescent="0.25">
      <c r="A2554">
        <v>296</v>
      </c>
      <c r="B2554" s="14">
        <f t="shared" si="1234"/>
        <v>887.33804044031911</v>
      </c>
      <c r="C2554" s="14">
        <f t="shared" si="1232"/>
        <v>100</v>
      </c>
      <c r="D2554" s="14">
        <f t="shared" si="1233"/>
        <v>0.28000897674621683</v>
      </c>
    </row>
    <row r="2555" spans="1:4" x14ac:dyDescent="0.25">
      <c r="A2555">
        <v>297</v>
      </c>
      <c r="B2555" s="14">
        <f t="shared" si="1234"/>
        <v>887.61487598199551</v>
      </c>
      <c r="C2555" s="14">
        <f t="shared" si="1232"/>
        <v>100</v>
      </c>
      <c r="D2555" s="14">
        <f t="shared" si="1233"/>
        <v>0.27683554167640523</v>
      </c>
    </row>
    <row r="2556" spans="1:4" x14ac:dyDescent="0.25">
      <c r="A2556">
        <v>298</v>
      </c>
      <c r="B2556" s="14">
        <f t="shared" si="1234"/>
        <v>887.88857405419958</v>
      </c>
      <c r="C2556" s="14">
        <f t="shared" si="1232"/>
        <v>100</v>
      </c>
      <c r="D2556" s="14">
        <f t="shared" si="1233"/>
        <v>0.27369807220406983</v>
      </c>
    </row>
    <row r="2557" spans="1:4" x14ac:dyDescent="0.25">
      <c r="A2557">
        <v>299</v>
      </c>
      <c r="B2557" s="14">
        <f t="shared" si="1234"/>
        <v>888.15917021491862</v>
      </c>
      <c r="C2557" s="14">
        <f t="shared" si="1232"/>
        <v>100</v>
      </c>
      <c r="D2557" s="14">
        <f t="shared" si="1233"/>
        <v>0.27059616071903747</v>
      </c>
    </row>
    <row r="2558" spans="1:4" x14ac:dyDescent="0.25">
      <c r="A2558">
        <v>300</v>
      </c>
      <c r="B2558" s="14">
        <f t="shared" si="1234"/>
        <v>888.42669961914953</v>
      </c>
      <c r="C2558" s="14">
        <f t="shared" si="1232"/>
        <v>100</v>
      </c>
      <c r="D2558" s="14">
        <f t="shared" si="1233"/>
        <v>0.26752940423091331</v>
      </c>
    </row>
    <row r="2559" spans="1:4" x14ac:dyDescent="0.25">
      <c r="A2559">
        <v>301</v>
      </c>
      <c r="B2559" s="14">
        <f t="shared" si="1234"/>
        <v>888.69119702346586</v>
      </c>
      <c r="C2559" s="14">
        <f t="shared" si="1232"/>
        <v>100</v>
      </c>
      <c r="D2559" s="14">
        <f t="shared" si="1233"/>
        <v>0.26449740431633018</v>
      </c>
    </row>
    <row r="2560" spans="1:4" x14ac:dyDescent="0.25">
      <c r="A2560">
        <v>302</v>
      </c>
      <c r="B2560" s="14">
        <f t="shared" si="1234"/>
        <v>888.9526967905332</v>
      </c>
      <c r="C2560" s="14">
        <f t="shared" si="1232"/>
        <v>100</v>
      </c>
      <c r="D2560" s="14">
        <f t="shared" si="1233"/>
        <v>0.26149976706733469</v>
      </c>
    </row>
    <row r="2561" spans="1:4" x14ac:dyDescent="0.25">
      <c r="A2561">
        <v>303</v>
      </c>
      <c r="B2561" s="14">
        <f t="shared" si="1234"/>
        <v>889.21123289357377</v>
      </c>
      <c r="C2561" s="14">
        <f t="shared" si="1232"/>
        <v>100</v>
      </c>
      <c r="D2561" s="14">
        <f t="shared" si="1233"/>
        <v>0.25853610304056929</v>
      </c>
    </row>
    <row r="2562" spans="1:4" x14ac:dyDescent="0.25">
      <c r="A2562">
        <v>304</v>
      </c>
      <c r="B2562" s="14">
        <f t="shared" si="1234"/>
        <v>889.46683892077988</v>
      </c>
      <c r="C2562" s="14">
        <f t="shared" si="1232"/>
        <v>100</v>
      </c>
      <c r="D2562" s="14">
        <f t="shared" si="1233"/>
        <v>0.25560602720611314</v>
      </c>
    </row>
    <row r="2563" spans="1:4" x14ac:dyDescent="0.25">
      <c r="A2563">
        <v>305</v>
      </c>
      <c r="B2563" s="14">
        <f t="shared" si="1234"/>
        <v>889.71954807967768</v>
      </c>
      <c r="C2563" s="14">
        <f t="shared" si="1232"/>
        <v>100</v>
      </c>
      <c r="D2563" s="14">
        <f t="shared" si="1233"/>
        <v>0.25270915889780099</v>
      </c>
    </row>
    <row r="2564" spans="1:4" x14ac:dyDescent="0.25">
      <c r="A2564">
        <v>306</v>
      </c>
      <c r="B2564" s="14">
        <f t="shared" si="1234"/>
        <v>889.96939320144133</v>
      </c>
      <c r="C2564" s="14">
        <f t="shared" si="1232"/>
        <v>100</v>
      </c>
      <c r="D2564" s="14">
        <f t="shared" si="1233"/>
        <v>0.2498451217636557</v>
      </c>
    </row>
    <row r="2565" spans="1:4" x14ac:dyDescent="0.25">
      <c r="A2565">
        <v>307</v>
      </c>
      <c r="B2565" s="14">
        <f t="shared" si="1234"/>
        <v>890.21640674515834</v>
      </c>
      <c r="C2565" s="14">
        <f t="shared" si="1232"/>
        <v>100</v>
      </c>
      <c r="D2565" s="14">
        <f t="shared" si="1233"/>
        <v>0.2470135437170029</v>
      </c>
    </row>
    <row r="2566" spans="1:4" x14ac:dyDescent="0.25">
      <c r="A2566">
        <v>308</v>
      </c>
      <c r="B2566" s="14">
        <f t="shared" si="1234"/>
        <v>890.46062080204649</v>
      </c>
      <c r="C2566" s="14">
        <f t="shared" si="1232"/>
        <v>100</v>
      </c>
      <c r="D2566" s="14">
        <f t="shared" si="1233"/>
        <v>0.24421405688815412</v>
      </c>
    </row>
    <row r="2567" spans="1:4" x14ac:dyDescent="0.25">
      <c r="A2567">
        <v>309</v>
      </c>
      <c r="B2567" s="14">
        <f t="shared" si="1234"/>
        <v>890.70206709962326</v>
      </c>
      <c r="C2567" s="14">
        <f t="shared" si="1232"/>
        <v>100</v>
      </c>
      <c r="D2567" s="14">
        <f t="shared" si="1233"/>
        <v>0.24144629757677194</v>
      </c>
    </row>
    <row r="2568" spans="1:4" x14ac:dyDescent="0.25">
      <c r="A2568">
        <v>310</v>
      </c>
      <c r="B2568" s="14">
        <f t="shared" si="1234"/>
        <v>890.9407770058275</v>
      </c>
      <c r="C2568" s="14">
        <f t="shared" si="1232"/>
        <v>100</v>
      </c>
      <c r="D2568" s="14">
        <f t="shared" si="1233"/>
        <v>0.23870990620423527</v>
      </c>
    </row>
    <row r="2569" spans="1:4" x14ac:dyDescent="0.25">
      <c r="A2569">
        <v>311</v>
      </c>
      <c r="B2569" s="14">
        <f t="shared" si="1234"/>
        <v>891.17678153309475</v>
      </c>
      <c r="C2569" s="14">
        <f t="shared" si="1232"/>
        <v>100</v>
      </c>
      <c r="D2569" s="14">
        <f t="shared" si="1233"/>
        <v>0.23600452726725507</v>
      </c>
    </row>
    <row r="2570" spans="1:4" x14ac:dyDescent="0.25">
      <c r="A2570">
        <v>312</v>
      </c>
      <c r="B2570" s="14">
        <f t="shared" si="1234"/>
        <v>891.41011134238636</v>
      </c>
      <c r="C2570" s="14">
        <f t="shared" si="1232"/>
        <v>100</v>
      </c>
      <c r="D2570" s="14">
        <f t="shared" si="1233"/>
        <v>0.23332980929160385</v>
      </c>
    </row>
    <row r="2571" spans="1:4" x14ac:dyDescent="0.25">
      <c r="A2571">
        <v>313</v>
      </c>
      <c r="B2571" s="14">
        <f t="shared" si="1234"/>
        <v>891.64079674717266</v>
      </c>
      <c r="C2571" s="14">
        <f t="shared" si="1232"/>
        <v>100</v>
      </c>
      <c r="D2571" s="14">
        <f t="shared" si="1233"/>
        <v>0.23068540478629984</v>
      </c>
    </row>
    <row r="2572" spans="1:4" x14ac:dyDescent="0.25">
      <c r="A2572">
        <v>314</v>
      </c>
      <c r="B2572" s="14">
        <f t="shared" si="1234"/>
        <v>891.86886771737136</v>
      </c>
      <c r="C2572" s="14">
        <f t="shared" si="1232"/>
        <v>100</v>
      </c>
      <c r="D2572" s="14">
        <f t="shared" si="1233"/>
        <v>0.22807097019870071</v>
      </c>
    </row>
    <row r="2573" spans="1:4" x14ac:dyDescent="0.25">
      <c r="A2573">
        <v>315</v>
      </c>
      <c r="B2573" s="14">
        <f t="shared" si="1234"/>
        <v>892.09435388324118</v>
      </c>
      <c r="C2573" s="14">
        <f t="shared" si="1232"/>
        <v>100</v>
      </c>
      <c r="D2573" s="14">
        <f t="shared" si="1233"/>
        <v>0.22548616586982462</v>
      </c>
    </row>
    <row r="2574" spans="1:4" x14ac:dyDescent="0.25">
      <c r="A2574">
        <v>316</v>
      </c>
      <c r="B2574" s="14">
        <f t="shared" si="1234"/>
        <v>892.31728453923108</v>
      </c>
      <c r="C2574" s="14">
        <f t="shared" si="1232"/>
        <v>100</v>
      </c>
      <c r="D2574" s="14">
        <f t="shared" si="1233"/>
        <v>0.2229306559898987</v>
      </c>
    </row>
    <row r="2575" spans="1:4" x14ac:dyDescent="0.25">
      <c r="A2575">
        <v>317</v>
      </c>
      <c r="B2575" s="14">
        <f t="shared" si="1234"/>
        <v>892.53768864778647</v>
      </c>
      <c r="C2575" s="14">
        <f t="shared" si="1232"/>
        <v>100</v>
      </c>
      <c r="D2575" s="14">
        <f t="shared" si="1233"/>
        <v>0.22040410855538539</v>
      </c>
    </row>
    <row r="2576" spans="1:4" x14ac:dyDescent="0.25">
      <c r="A2576">
        <v>318</v>
      </c>
      <c r="B2576" s="14">
        <f t="shared" si="1234"/>
        <v>892.75559484311157</v>
      </c>
      <c r="C2576" s="14">
        <f t="shared" si="1232"/>
        <v>100</v>
      </c>
      <c r="D2576" s="14">
        <f t="shared" si="1233"/>
        <v>0.21790619532509936</v>
      </c>
    </row>
    <row r="2577" spans="1:4" x14ac:dyDescent="0.25">
      <c r="A2577">
        <v>319</v>
      </c>
      <c r="B2577" s="14">
        <f t="shared" si="1234"/>
        <v>892.9710314348896</v>
      </c>
      <c r="C2577" s="14">
        <f t="shared" si="1232"/>
        <v>100</v>
      </c>
      <c r="D2577" s="14">
        <f t="shared" si="1233"/>
        <v>0.21543659177802965</v>
      </c>
    </row>
    <row r="2578" spans="1:4" x14ac:dyDescent="0.25">
      <c r="A2578">
        <v>320</v>
      </c>
      <c r="B2578" s="14">
        <f t="shared" si="1234"/>
        <v>893.18402641196087</v>
      </c>
      <c r="C2578" s="14">
        <f t="shared" si="1232"/>
        <v>100</v>
      </c>
      <c r="D2578" s="14">
        <f t="shared" si="1233"/>
        <v>0.21299497707127557</v>
      </c>
    </row>
    <row r="2579" spans="1:4" x14ac:dyDescent="0.25">
      <c r="A2579">
        <v>321</v>
      </c>
      <c r="B2579" s="14">
        <f t="shared" si="1234"/>
        <v>893.39460744595863</v>
      </c>
      <c r="C2579" s="14">
        <f t="shared" ref="C2579:C2601" si="1235">B$37+B$38*B2579</f>
        <v>100</v>
      </c>
      <c r="D2579" s="14">
        <f t="shared" ref="D2579:D2601" si="1236">B2579-B2578</f>
        <v>0.21058103399775518</v>
      </c>
    </row>
    <row r="2580" spans="1:4" x14ac:dyDescent="0.25">
      <c r="A2580">
        <v>322</v>
      </c>
      <c r="B2580" s="14">
        <f t="shared" ref="B2580:B2601" si="1237">B2579+MAX((B$12+B$13*B2579)*C2579,0)</f>
        <v>893.60280189490447</v>
      </c>
      <c r="C2580" s="14">
        <f t="shared" si="1235"/>
        <v>100</v>
      </c>
      <c r="D2580" s="14">
        <f t="shared" si="1236"/>
        <v>0.20819444894584649</v>
      </c>
    </row>
    <row r="2581" spans="1:4" x14ac:dyDescent="0.25">
      <c r="A2581">
        <v>323</v>
      </c>
      <c r="B2581" s="14">
        <f t="shared" si="1237"/>
        <v>893.80863680676225</v>
      </c>
      <c r="C2581" s="14">
        <f t="shared" si="1235"/>
        <v>100</v>
      </c>
      <c r="D2581" s="14">
        <f t="shared" si="1236"/>
        <v>0.20583491185777802</v>
      </c>
    </row>
    <row r="2582" spans="1:4" x14ac:dyDescent="0.25">
      <c r="A2582">
        <v>324</v>
      </c>
      <c r="B2582" s="14">
        <f t="shared" si="1237"/>
        <v>894.01213892295232</v>
      </c>
      <c r="C2582" s="14">
        <f t="shared" si="1235"/>
        <v>100</v>
      </c>
      <c r="D2582" s="14">
        <f t="shared" si="1236"/>
        <v>0.20350211619006586</v>
      </c>
    </row>
    <row r="2583" spans="1:4" x14ac:dyDescent="0.25">
      <c r="A2583">
        <v>325</v>
      </c>
      <c r="B2583" s="14">
        <f t="shared" si="1237"/>
        <v>894.21333468182547</v>
      </c>
      <c r="C2583" s="14">
        <f t="shared" si="1235"/>
        <v>100</v>
      </c>
      <c r="D2583" s="14">
        <f t="shared" si="1236"/>
        <v>0.20119575887315477</v>
      </c>
    </row>
    <row r="2584" spans="1:4" x14ac:dyDescent="0.25">
      <c r="A2584">
        <v>326</v>
      </c>
      <c r="B2584" s="14">
        <f t="shared" si="1237"/>
        <v>894.41225022209812</v>
      </c>
      <c r="C2584" s="14">
        <f t="shared" si="1235"/>
        <v>100</v>
      </c>
      <c r="D2584" s="14">
        <f t="shared" si="1236"/>
        <v>0.19891554027265101</v>
      </c>
    </row>
    <row r="2585" spans="1:4" x14ac:dyDescent="0.25">
      <c r="A2585">
        <v>327</v>
      </c>
      <c r="B2585" s="14">
        <f t="shared" si="1237"/>
        <v>894.60891138624766</v>
      </c>
      <c r="C2585" s="14">
        <f t="shared" si="1235"/>
        <v>100</v>
      </c>
      <c r="D2585" s="14">
        <f t="shared" si="1236"/>
        <v>0.19666116414953194</v>
      </c>
    </row>
    <row r="2586" spans="1:4" x14ac:dyDescent="0.25">
      <c r="A2586">
        <v>328</v>
      </c>
      <c r="B2586" s="14">
        <f t="shared" si="1237"/>
        <v>894.80334372387017</v>
      </c>
      <c r="C2586" s="14">
        <f t="shared" si="1235"/>
        <v>100</v>
      </c>
      <c r="D2586" s="14">
        <f t="shared" si="1236"/>
        <v>0.19443233762251566</v>
      </c>
    </row>
    <row r="2587" spans="1:4" x14ac:dyDescent="0.25">
      <c r="A2587">
        <v>329</v>
      </c>
      <c r="B2587" s="14">
        <f t="shared" si="1237"/>
        <v>894.99557249499969</v>
      </c>
      <c r="C2587" s="14">
        <f t="shared" si="1235"/>
        <v>100</v>
      </c>
      <c r="D2587" s="14">
        <f t="shared" si="1236"/>
        <v>0.19222877112952119</v>
      </c>
    </row>
    <row r="2588" spans="1:4" x14ac:dyDescent="0.25">
      <c r="A2588">
        <v>330</v>
      </c>
      <c r="B2588" s="14">
        <f t="shared" si="1237"/>
        <v>895.18562267338973</v>
      </c>
      <c r="C2588" s="14">
        <f t="shared" si="1235"/>
        <v>100</v>
      </c>
      <c r="D2588" s="14">
        <f t="shared" si="1236"/>
        <v>0.19005017839003813</v>
      </c>
    </row>
    <row r="2589" spans="1:4" x14ac:dyDescent="0.25">
      <c r="A2589">
        <v>331</v>
      </c>
      <c r="B2589" s="14">
        <f t="shared" si="1237"/>
        <v>895.37351894975802</v>
      </c>
      <c r="C2589" s="14">
        <f t="shared" si="1235"/>
        <v>100</v>
      </c>
      <c r="D2589" s="14">
        <f t="shared" si="1236"/>
        <v>0.18789627636829209</v>
      </c>
    </row>
    <row r="2590" spans="1:4" x14ac:dyDescent="0.25">
      <c r="A2590">
        <v>332</v>
      </c>
      <c r="B2590" s="14">
        <f t="shared" si="1237"/>
        <v>895.55928573499409</v>
      </c>
      <c r="C2590" s="14">
        <f t="shared" si="1235"/>
        <v>100</v>
      </c>
      <c r="D2590" s="14">
        <f t="shared" si="1236"/>
        <v>0.18576678523606915</v>
      </c>
    </row>
    <row r="2591" spans="1:4" x14ac:dyDescent="0.25">
      <c r="A2591">
        <v>333</v>
      </c>
      <c r="B2591" s="14">
        <f t="shared" si="1237"/>
        <v>895.74294716333088</v>
      </c>
      <c r="C2591" s="14">
        <f t="shared" si="1235"/>
        <v>100</v>
      </c>
      <c r="D2591" s="14">
        <f t="shared" si="1236"/>
        <v>0.18366142833679078</v>
      </c>
    </row>
    <row r="2592" spans="1:4" x14ac:dyDescent="0.25">
      <c r="A2592">
        <v>334</v>
      </c>
      <c r="B2592" s="14">
        <f t="shared" si="1237"/>
        <v>895.92452709547979</v>
      </c>
      <c r="C2592" s="14">
        <f t="shared" si="1235"/>
        <v>100</v>
      </c>
      <c r="D2592" s="14">
        <f t="shared" si="1236"/>
        <v>0.18157993214890666</v>
      </c>
    </row>
    <row r="2593" spans="1:4" x14ac:dyDescent="0.25">
      <c r="A2593">
        <v>335</v>
      </c>
      <c r="B2593" s="14">
        <f t="shared" si="1237"/>
        <v>896.10404912173101</v>
      </c>
      <c r="C2593" s="14">
        <f t="shared" si="1235"/>
        <v>100</v>
      </c>
      <c r="D2593" s="14">
        <f t="shared" si="1236"/>
        <v>0.17952202625122027</v>
      </c>
    </row>
    <row r="2594" spans="1:4" x14ac:dyDescent="0.25">
      <c r="A2594">
        <v>336</v>
      </c>
      <c r="B2594" s="14">
        <f t="shared" si="1237"/>
        <v>896.28153656501809</v>
      </c>
      <c r="C2594" s="14">
        <f t="shared" si="1235"/>
        <v>100</v>
      </c>
      <c r="D2594" s="14">
        <f t="shared" si="1236"/>
        <v>0.17748744328707744</v>
      </c>
    </row>
    <row r="2595" spans="1:4" x14ac:dyDescent="0.25">
      <c r="A2595">
        <v>337</v>
      </c>
      <c r="B2595" s="14">
        <f t="shared" si="1237"/>
        <v>896.45701248394789</v>
      </c>
      <c r="C2595" s="14">
        <f t="shared" si="1235"/>
        <v>100</v>
      </c>
      <c r="D2595" s="14">
        <f t="shared" si="1236"/>
        <v>0.17547591892980563</v>
      </c>
    </row>
    <row r="2596" spans="1:4" x14ac:dyDescent="0.25">
      <c r="A2596">
        <v>338</v>
      </c>
      <c r="B2596" s="14">
        <f t="shared" si="1237"/>
        <v>896.6304996757965</v>
      </c>
      <c r="C2596" s="14">
        <f t="shared" si="1235"/>
        <v>100</v>
      </c>
      <c r="D2596" s="14">
        <f t="shared" si="1236"/>
        <v>0.17348719184860784</v>
      </c>
    </row>
    <row r="2597" spans="1:4" x14ac:dyDescent="0.25">
      <c r="A2597">
        <v>339</v>
      </c>
      <c r="B2597" s="14">
        <f t="shared" si="1237"/>
        <v>896.80202067947084</v>
      </c>
      <c r="C2597" s="14">
        <f t="shared" si="1235"/>
        <v>100</v>
      </c>
      <c r="D2597" s="14">
        <f t="shared" si="1236"/>
        <v>0.17152100367434286</v>
      </c>
    </row>
    <row r="2598" spans="1:4" x14ac:dyDescent="0.25">
      <c r="A2598">
        <v>340</v>
      </c>
      <c r="B2598" s="14">
        <f t="shared" si="1237"/>
        <v>896.97159777843683</v>
      </c>
      <c r="C2598" s="14">
        <f t="shared" si="1235"/>
        <v>100</v>
      </c>
      <c r="D2598" s="14">
        <f t="shared" si="1236"/>
        <v>0.16957709896598772</v>
      </c>
    </row>
    <row r="2599" spans="1:4" x14ac:dyDescent="0.25">
      <c r="A2599">
        <v>341</v>
      </c>
      <c r="B2599" s="14">
        <f t="shared" si="1237"/>
        <v>897.1392530036145</v>
      </c>
      <c r="C2599" s="14">
        <f t="shared" si="1235"/>
        <v>100</v>
      </c>
      <c r="D2599" s="14">
        <f t="shared" si="1236"/>
        <v>0.1676552251776684</v>
      </c>
    </row>
    <row r="2600" spans="1:4" x14ac:dyDescent="0.25">
      <c r="A2600">
        <v>342</v>
      </c>
      <c r="B2600" s="14">
        <f t="shared" si="1237"/>
        <v>897.30500813624019</v>
      </c>
      <c r="C2600" s="14">
        <f t="shared" si="1235"/>
        <v>100</v>
      </c>
      <c r="D2600" s="14">
        <f t="shared" si="1236"/>
        <v>0.16575513262569075</v>
      </c>
    </row>
    <row r="2601" spans="1:4" x14ac:dyDescent="0.25">
      <c r="A2601">
        <v>343</v>
      </c>
      <c r="B2601" s="14">
        <f t="shared" si="1237"/>
        <v>897.4688847106961</v>
      </c>
      <c r="C2601" s="14">
        <f t="shared" si="1235"/>
        <v>100</v>
      </c>
      <c r="D2601" s="14">
        <f t="shared" si="1236"/>
        <v>0.1638765744559123</v>
      </c>
    </row>
  </sheetData>
  <dataValidations count="5">
    <dataValidation type="list" allowBlank="1" showInputMessage="1" showErrorMessage="1" sqref="C54" xr:uid="{958AEDEC-9DE7-4815-A807-E9583BC1F00B}">
      <formula1>"BPL,MPL"</formula1>
    </dataValidation>
    <dataValidation type="list" allowBlank="1" showInputMessage="1" showErrorMessage="1" sqref="F62" xr:uid="{EEC5F187-60F1-4561-9AAC-DEAB67BD9228}">
      <formula1>"2035,2040,2045,2050,2055,2060,2065,2070,2075,2080,2085,2090,2095,2100"</formula1>
    </dataValidation>
    <dataValidation type="list" allowBlank="1" showInputMessage="1" showErrorMessage="1" sqref="C57" xr:uid="{619F5277-C1E4-4DCA-9287-51DF4D9F74BA}">
      <formula1>"Both,Female,Male"</formula1>
    </dataValidation>
    <dataValidation type="list" allowBlank="1" showInputMessage="1" showErrorMessage="1" sqref="C55" xr:uid="{11E94B50-D510-4282-8D8F-2CC10FC8FD27}">
      <formula1>"Lower primary,End of primary,End of lower secondary"</formula1>
    </dataValidation>
    <dataValidation type="list" allowBlank="1" showInputMessage="1" showErrorMessage="1" sqref="C56" xr:uid="{5DC4B30C-9339-46B3-912E-877308E75CF9}">
      <formula1>"Reading,Mathematics"</formula1>
    </dataValidation>
  </dataValidations>
  <pageMargins left="0.7" right="0.7" top="0.75" bottom="0.75" header="0.3" footer="0.3"/>
  <pageSetup paperSize="9" orientation="portrait" r:id="rId1"/>
  <ignoredErrors>
    <ignoredError sqref="N55"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2019-07-01T17:50:48Z</dcterms:created>
  <dcterms:modified xsi:type="dcterms:W3CDTF">2019-09-29T15:27:36Z</dcterms:modified>
</cp:coreProperties>
</file>